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235964F2-325F-4E4F-8E80-CA5EF62A7782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CottonObserved!$A$1:$EX$854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79" i="1" l="1"/>
  <c r="BQ179" i="1" s="1"/>
  <c r="BN130" i="1"/>
  <c r="BQ130" i="1" s="1"/>
  <c r="BN85" i="1"/>
  <c r="BQ85" i="1" s="1"/>
  <c r="BN36" i="1"/>
  <c r="BQ36" i="1" s="1"/>
  <c r="AS16" i="1" l="1"/>
  <c r="AS21" i="1"/>
  <c r="AS28" i="1"/>
  <c r="AS37" i="1"/>
  <c r="AS58" i="1"/>
  <c r="AS63" i="1"/>
  <c r="AS73" i="1"/>
  <c r="AS84" i="1"/>
  <c r="AS101" i="1"/>
  <c r="AS109" i="1"/>
  <c r="AS118" i="1"/>
  <c r="AS129" i="1"/>
  <c r="AS149" i="1"/>
  <c r="AS156" i="1"/>
  <c r="AS164" i="1"/>
  <c r="AS177" i="1"/>
  <c r="CM179" i="1" l="1"/>
  <c r="CM178" i="1"/>
  <c r="CM175" i="1"/>
  <c r="CM173" i="1"/>
  <c r="CM172" i="1"/>
  <c r="CM171" i="1"/>
  <c r="CM170" i="1"/>
  <c r="CM169" i="1"/>
  <c r="CM167" i="1"/>
  <c r="CM166" i="1"/>
  <c r="CM165" i="1"/>
  <c r="CM164" i="1"/>
  <c r="CM163" i="1"/>
  <c r="CM162" i="1"/>
  <c r="CM161" i="1"/>
  <c r="CM159" i="1"/>
  <c r="CM158" i="1"/>
  <c r="CM157" i="1"/>
  <c r="CM156" i="1"/>
  <c r="CM155" i="1"/>
  <c r="CM154" i="1"/>
  <c r="CM153" i="1"/>
  <c r="CM151" i="1"/>
  <c r="CM150" i="1"/>
  <c r="CM149" i="1"/>
  <c r="CM147" i="1"/>
  <c r="CM145" i="1"/>
  <c r="CM144" i="1"/>
  <c r="CM142" i="1"/>
  <c r="CM141" i="1"/>
  <c r="CM139" i="1"/>
  <c r="CM137" i="1"/>
  <c r="CM135" i="1"/>
  <c r="CM134" i="1"/>
  <c r="CM131" i="1"/>
  <c r="CM130" i="1"/>
  <c r="CM128" i="1"/>
  <c r="CM125" i="1"/>
  <c r="CM124" i="1"/>
  <c r="CM123" i="1"/>
  <c r="CM122" i="1"/>
  <c r="CM121" i="1"/>
  <c r="CM120" i="1"/>
  <c r="CM119" i="1"/>
  <c r="CM117" i="1"/>
  <c r="CM115" i="1"/>
  <c r="CM113" i="1"/>
  <c r="CM111" i="1"/>
  <c r="CM110" i="1"/>
  <c r="CM108" i="1"/>
  <c r="CM107" i="1"/>
  <c r="CM105" i="1"/>
  <c r="CM103" i="1"/>
  <c r="CM102" i="1"/>
  <c r="CM101" i="1"/>
  <c r="CM99" i="1"/>
  <c r="CM96" i="1"/>
  <c r="CM95" i="1"/>
  <c r="CM92" i="1"/>
  <c r="CM90" i="1"/>
  <c r="CM89" i="1"/>
  <c r="CM86" i="1"/>
  <c r="CM85" i="1"/>
  <c r="CM83" i="1"/>
  <c r="CM80" i="1"/>
  <c r="CM79" i="1"/>
  <c r="CM78" i="1"/>
  <c r="CM77" i="1"/>
  <c r="CM76" i="1"/>
  <c r="CM75" i="1"/>
  <c r="CM74" i="1"/>
  <c r="CM73" i="1"/>
  <c r="CM72" i="1"/>
  <c r="CM70" i="1"/>
  <c r="CM69" i="1"/>
  <c r="CM68" i="1"/>
  <c r="CM67" i="1"/>
  <c r="CM65" i="1"/>
  <c r="CM64" i="1"/>
  <c r="CM62" i="1"/>
  <c r="CM61" i="1"/>
  <c r="CM60" i="1"/>
  <c r="CM58" i="1"/>
  <c r="CM56" i="1"/>
  <c r="CM54" i="1"/>
  <c r="CM53" i="1"/>
  <c r="CM51" i="1"/>
  <c r="CM50" i="1"/>
  <c r="CM48" i="1"/>
  <c r="CM47" i="1"/>
  <c r="CM46" i="1"/>
  <c r="CM45" i="1"/>
  <c r="CM43" i="1"/>
  <c r="CM42" i="1"/>
  <c r="CM39" i="1"/>
  <c r="CM38" i="1"/>
  <c r="CM36" i="1"/>
  <c r="CM34" i="1"/>
  <c r="CM32" i="1"/>
  <c r="CM31" i="1"/>
  <c r="CM30" i="1"/>
  <c r="CM29" i="1"/>
  <c r="CM27" i="1"/>
  <c r="CM26" i="1"/>
  <c r="CM25" i="1"/>
  <c r="CM23" i="1"/>
  <c r="CM20" i="1"/>
  <c r="CM19" i="1"/>
  <c r="CM18" i="1"/>
  <c r="CM16" i="1"/>
  <c r="CM14" i="1"/>
  <c r="CM12" i="1"/>
  <c r="CM11" i="1"/>
  <c r="CM10" i="1"/>
  <c r="CM9" i="1"/>
  <c r="CM7" i="1"/>
  <c r="CM5" i="1"/>
  <c r="CM4" i="1"/>
  <c r="CO86" i="1"/>
  <c r="CO85" i="1"/>
  <c r="CO83" i="1"/>
  <c r="CO80" i="1"/>
  <c r="CO79" i="1"/>
  <c r="CO78" i="1"/>
  <c r="CO77" i="1"/>
  <c r="CO76" i="1"/>
  <c r="CO75" i="1"/>
  <c r="CO74" i="1"/>
  <c r="CO73" i="1"/>
  <c r="CO72" i="1"/>
  <c r="CO70" i="1"/>
  <c r="CO69" i="1"/>
  <c r="CO68" i="1"/>
  <c r="CO67" i="1"/>
  <c r="CO65" i="1"/>
  <c r="CO64" i="1"/>
  <c r="CO62" i="1"/>
  <c r="CO61" i="1"/>
  <c r="CO60" i="1"/>
  <c r="CO58" i="1"/>
  <c r="CO56" i="1"/>
  <c r="CO54" i="1"/>
  <c r="CO53" i="1"/>
  <c r="CO51" i="1"/>
  <c r="CO50" i="1"/>
  <c r="CO48" i="1"/>
  <c r="CO47" i="1"/>
  <c r="CO46" i="1"/>
  <c r="CO45" i="1"/>
  <c r="CO43" i="1"/>
  <c r="CO42" i="1"/>
  <c r="CO131" i="1"/>
  <c r="CO130" i="1"/>
  <c r="CO128" i="1"/>
  <c r="CO125" i="1"/>
  <c r="CO124" i="1"/>
  <c r="CO123" i="1"/>
  <c r="CO122" i="1"/>
  <c r="CO121" i="1"/>
  <c r="CO120" i="1"/>
  <c r="CO119" i="1"/>
  <c r="CO117" i="1"/>
  <c r="CO115" i="1"/>
  <c r="CO113" i="1"/>
  <c r="CO111" i="1"/>
  <c r="CO110" i="1"/>
  <c r="CO108" i="1"/>
  <c r="CO107" i="1"/>
  <c r="CO105" i="1"/>
  <c r="CO103" i="1"/>
  <c r="CO102" i="1"/>
  <c r="CO101" i="1"/>
  <c r="CO99" i="1"/>
  <c r="CO96" i="1"/>
  <c r="CO95" i="1"/>
  <c r="CO92" i="1"/>
  <c r="CO90" i="1"/>
  <c r="CO89" i="1"/>
  <c r="K22" i="1"/>
  <c r="CO4" i="1" l="1"/>
  <c r="CO5" i="1"/>
  <c r="CO7" i="1"/>
  <c r="CO9" i="1"/>
  <c r="CO10" i="1"/>
  <c r="CO11" i="1"/>
  <c r="CO12" i="1"/>
  <c r="CO14" i="1"/>
  <c r="CO16" i="1"/>
  <c r="CO18" i="1"/>
  <c r="CO19" i="1"/>
  <c r="CO20" i="1"/>
  <c r="CO23" i="1"/>
  <c r="CO27" i="1"/>
  <c r="CO26" i="1"/>
  <c r="CO25" i="1"/>
  <c r="CO32" i="1"/>
  <c r="CO31" i="1"/>
  <c r="CO30" i="1"/>
  <c r="CO29" i="1"/>
  <c r="CO34" i="1"/>
  <c r="CO36" i="1"/>
  <c r="CO38" i="1"/>
  <c r="CO39" i="1"/>
  <c r="CO179" i="1" l="1"/>
  <c r="CO178" i="1"/>
  <c r="CO175" i="1"/>
  <c r="CO173" i="1"/>
  <c r="CO172" i="1"/>
  <c r="CO171" i="1"/>
  <c r="CO170" i="1"/>
  <c r="CO169" i="1"/>
  <c r="CO167" i="1"/>
  <c r="CO166" i="1"/>
  <c r="CO165" i="1"/>
  <c r="CO164" i="1"/>
  <c r="CO163" i="1"/>
  <c r="CO162" i="1"/>
  <c r="CO161" i="1"/>
  <c r="CO159" i="1"/>
  <c r="CO158" i="1"/>
  <c r="CO157" i="1"/>
  <c r="CO156" i="1"/>
  <c r="CO155" i="1"/>
  <c r="CO154" i="1"/>
  <c r="CO153" i="1"/>
  <c r="CO151" i="1"/>
  <c r="CO150" i="1"/>
  <c r="CO149" i="1"/>
  <c r="CO147" i="1"/>
  <c r="CO145" i="1"/>
  <c r="CO144" i="1"/>
  <c r="CO142" i="1"/>
  <c r="CO141" i="1"/>
  <c r="CO139" i="1"/>
  <c r="CO137" i="1"/>
  <c r="CO135" i="1"/>
  <c r="CO134" i="1"/>
  <c r="AQ177" i="1"/>
  <c r="AQ164" i="1"/>
  <c r="AQ156" i="1"/>
  <c r="AQ149" i="1"/>
  <c r="AQ143" i="1"/>
  <c r="AQ129" i="1"/>
  <c r="AQ118" i="1"/>
  <c r="AQ109" i="1"/>
  <c r="AQ101" i="1"/>
  <c r="AQ84" i="1"/>
  <c r="AQ73" i="1"/>
  <c r="AQ63" i="1"/>
  <c r="AQ58" i="1"/>
  <c r="AQ52" i="1"/>
  <c r="AQ37" i="1"/>
  <c r="AQ28" i="1"/>
  <c r="AQ21" i="1"/>
  <c r="AQ16" i="1"/>
  <c r="AQ11" i="1"/>
  <c r="BK177" i="1" l="1"/>
  <c r="BK164" i="1"/>
  <c r="BK156" i="1"/>
  <c r="BK149" i="1"/>
  <c r="BK143" i="1"/>
  <c r="BK129" i="1"/>
  <c r="BK118" i="1"/>
  <c r="BK109" i="1"/>
  <c r="BK101" i="1"/>
  <c r="BK84" i="1"/>
  <c r="BK73" i="1"/>
  <c r="BK63" i="1"/>
  <c r="BK58" i="1"/>
  <c r="BK52" i="1"/>
  <c r="BK37" i="1"/>
  <c r="BK28" i="1"/>
  <c r="BK21" i="1"/>
  <c r="BK16" i="1"/>
  <c r="BK11" i="1"/>
  <c r="BM28" i="1" l="1"/>
  <c r="BZ28" i="1"/>
  <c r="BY28" i="1"/>
  <c r="BX28" i="1"/>
  <c r="BM109" i="1"/>
  <c r="BZ109" i="1"/>
  <c r="BX109" i="1"/>
  <c r="BY109" i="1"/>
  <c r="BM37" i="1"/>
  <c r="BZ37" i="1"/>
  <c r="BY37" i="1"/>
  <c r="BX37" i="1"/>
  <c r="BM118" i="1"/>
  <c r="BZ118" i="1"/>
  <c r="BY118" i="1"/>
  <c r="BX118" i="1"/>
  <c r="BM164" i="1"/>
  <c r="BY164" i="1"/>
  <c r="BZ164" i="1"/>
  <c r="BX164" i="1"/>
  <c r="BM52" i="1"/>
  <c r="BZ52" i="1"/>
  <c r="BY52" i="1"/>
  <c r="BX52" i="1"/>
  <c r="BM129" i="1"/>
  <c r="BZ129" i="1"/>
  <c r="BY129" i="1"/>
  <c r="BX129" i="1"/>
  <c r="BM101" i="1"/>
  <c r="BY101" i="1"/>
  <c r="BZ101" i="1"/>
  <c r="BX101" i="1"/>
  <c r="BM58" i="1"/>
  <c r="BX58" i="1"/>
  <c r="BZ58" i="1"/>
  <c r="BY58" i="1"/>
  <c r="BM143" i="1"/>
  <c r="BZ143" i="1"/>
  <c r="BY143" i="1"/>
  <c r="BX143" i="1"/>
  <c r="BM84" i="1"/>
  <c r="BY84" i="1"/>
  <c r="BZ84" i="1"/>
  <c r="BX84" i="1"/>
  <c r="BM21" i="1"/>
  <c r="BY21" i="1"/>
  <c r="BZ21" i="1"/>
  <c r="BX21" i="1"/>
  <c r="BM63" i="1"/>
  <c r="BY63" i="1"/>
  <c r="BZ63" i="1"/>
  <c r="BX63" i="1"/>
  <c r="BM149" i="1"/>
  <c r="BY149" i="1"/>
  <c r="BZ149" i="1"/>
  <c r="BX149" i="1"/>
  <c r="BM16" i="1"/>
  <c r="BY16" i="1"/>
  <c r="BZ16" i="1"/>
  <c r="BX16" i="1"/>
  <c r="BM177" i="1"/>
  <c r="BY177" i="1"/>
  <c r="BZ177" i="1"/>
  <c r="BX177" i="1"/>
  <c r="BM11" i="1"/>
  <c r="BY11" i="1"/>
  <c r="BZ11" i="1"/>
  <c r="BX11" i="1"/>
  <c r="BM73" i="1"/>
  <c r="BY73" i="1"/>
  <c r="BZ73" i="1"/>
  <c r="BX73" i="1"/>
  <c r="BM156" i="1"/>
  <c r="BY156" i="1"/>
  <c r="BZ156" i="1"/>
  <c r="BX156" i="1"/>
  <c r="K86" i="1" l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</calcChain>
</file>

<file path=xl/sharedStrings.xml><?xml version="1.0" encoding="utf-8"?>
<sst xmlns="http://schemas.openxmlformats.org/spreadsheetml/2006/main" count="752" uniqueCount="179">
  <si>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</si>
  <si>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</si>
  <si>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</si>
  <si>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</si>
  <si>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</si>
  <si>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</si>
  <si>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</si>
  <si>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</si>
  <si>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</si>
  <si>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</si>
  <si>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</si>
  <si>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squaring</t>
  </si>
  <si>
    <t>flowering</t>
  </si>
  <si>
    <t>openbolls</t>
  </si>
  <si>
    <t>mature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</si>
  <si>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</si>
  <si>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</si>
  <si>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</si>
  <si>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</si>
  <si>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</si>
  <si>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</si>
  <si>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</si>
  <si>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</si>
  <si>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</si>
  <si>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</si>
  <si>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</si>
  <si>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</si>
  <si>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</si>
  <si>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</si>
  <si>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</si>
  <si>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</si>
  <si>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</si>
  <si>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</si>
  <si>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</si>
  <si>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</si>
  <si>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</si>
  <si>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</si>
  <si>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</si>
  <si>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</si>
  <si>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</si>
  <si>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</si>
  <si>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</si>
  <si>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</si>
  <si>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</si>
  <si>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</si>
  <si>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</si>
  <si>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</si>
  <si>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</si>
  <si>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</si>
  <si>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</si>
  <si>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</si>
  <si>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</si>
  <si>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NAR0607Ir45</t>
  </si>
  <si>
    <t>NAR0607Ir55</t>
  </si>
  <si>
    <t>NAR0607Ir68</t>
  </si>
  <si>
    <t>NAR0607Ir80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</si>
  <si>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</si>
  <si>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</si>
  <si>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</si>
  <si>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</si>
  <si>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</si>
  <si>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</si>
  <si>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</si>
  <si>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</si>
  <si>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</si>
  <si>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</si>
  <si>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</si>
  <si>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</si>
  <si>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</si>
  <si>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</si>
  <si>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</si>
  <si>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</si>
  <si>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</si>
  <si>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</si>
  <si>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</si>
  <si>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</si>
  <si>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</si>
  <si>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</si>
  <si>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</si>
  <si>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</si>
  <si>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</si>
  <si>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</si>
  <si>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</si>
  <si>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</si>
  <si>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</si>
  <si>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</si>
  <si>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</si>
  <si>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</si>
  <si>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</si>
  <si>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</si>
  <si>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</si>
  <si>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</si>
  <si>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</si>
  <si>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</si>
  <si>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</si>
  <si>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</si>
  <si>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</si>
  <si>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</si>
  <si>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</si>
  <si>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</si>
  <si>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</si>
  <si>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</si>
  <si>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</si>
  <si>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</si>
  <si>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</si>
  <si>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</si>
  <si>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</si>
  <si>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</si>
  <si>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</si>
  <si>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</si>
  <si>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</si>
  <si>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</si>
  <si>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</si>
  <si>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</si>
  <si>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</si>
  <si>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</si>
  <si>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</si>
  <si>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</si>
  <si>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</si>
  <si>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</si>
  <si>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</si>
  <si>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</si>
  <si>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</si>
  <si>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</si>
  <si>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</si>
  <si>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</si>
  <si>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</si>
  <si>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</si>
  <si>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</si>
  <si>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</si>
  <si>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</si>
  <si>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</si>
  <si>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</si>
  <si>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</si>
  <si>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</si>
  <si>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</si>
  <si>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</si>
  <si>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</si>
  <si>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</si>
  <si>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</si>
  <si>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</si>
  <si>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</si>
  <si>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</si>
  <si>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</si>
  <si>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</si>
  <si>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</si>
  <si>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</si>
  <si>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</si>
  <si>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</si>
  <si>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</si>
  <si>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</si>
  <si>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</si>
  <si>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</si>
  <si>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</si>
  <si>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</si>
  <si>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</si>
  <si>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</si>
  <si>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</si>
  <si>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</si>
  <si>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TotalSW180cm</t>
  </si>
  <si>
    <t>Soil.Water.PAWmm(1)</t>
  </si>
  <si>
    <t>Soil.Water.PAWmm(2)</t>
  </si>
  <si>
    <t>Soil.Water.PAWmm(3)</t>
  </si>
  <si>
    <t>Soil.Water.PAWmm(4)</t>
  </si>
  <si>
    <t>Soil.Water.PAWmm(5)</t>
  </si>
  <si>
    <t>Soil.Water.PAWmm(6)</t>
  </si>
  <si>
    <t>Soil.Water.PAWmm(7)</t>
  </si>
  <si>
    <t>Soil.Water.PAWmm(8)</t>
  </si>
  <si>
    <t>Soil.Water.PAWmm(9)</t>
  </si>
  <si>
    <t>Soil.Water.PAWmm(10)</t>
  </si>
  <si>
    <t>Soil.Water.PAWmm(11)</t>
  </si>
  <si>
    <t>Soil.Water.PAWmm(12)</t>
  </si>
  <si>
    <t>TotalPAWmm</t>
  </si>
  <si>
    <t>Cotton.Leaf.SpecificAreaCanopy</t>
  </si>
  <si>
    <t>Cotton.Boll.Wt</t>
  </si>
  <si>
    <t>Cotton.Boll.NConc</t>
  </si>
  <si>
    <t>Cotton.Boll.N</t>
  </si>
  <si>
    <t>Cotton.Boll.HarvestIndex</t>
  </si>
  <si>
    <t>AboveGround.Partitioning.Boll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</si>
</sst>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X179"/>
  <sheetViews>
    <sheetView tabSelected="1" zoomScaleNormal="100" workbookViewId="0">
      <pane xSplit="3" ySplit="1" topLeftCell="BM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6" bestFit="1" customWidth="1"/>
    <col min="49" max="49" width="7.7109375" style="6" bestFit="1" customWidth="1"/>
    <col min="50" max="50" width="8.85546875" bestFit="1" customWidth="1"/>
    <col min="51" max="51" width="12" style="6" bestFit="1" customWidth="1"/>
    <col min="52" max="52" width="12" style="6" customWidth="1"/>
    <col min="53" max="53" width="7.7109375" style="6" bestFit="1" customWidth="1"/>
    <col min="54" max="54" width="10.7109375" style="6" bestFit="1" customWidth="1"/>
    <col min="55" max="55" width="12.5703125" style="6" bestFit="1" customWidth="1"/>
    <col min="56" max="56" width="7.7109375" style="6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11.140625" bestFit="1" customWidth="1"/>
    <col min="97" max="97" width="12" bestFit="1" customWidth="1"/>
    <col min="98" max="98" width="11.140625" bestFit="1" customWidth="1"/>
    <col min="99" max="99" width="12" bestFit="1" customWidth="1"/>
    <col min="100" max="100" width="11.140625" bestFit="1" customWidth="1"/>
    <col min="101" max="101" width="12" bestFit="1" customWidth="1"/>
    <col min="102" max="102" width="11.140625" bestFit="1" customWidth="1"/>
    <col min="103" max="103" width="12" bestFit="1" customWidth="1"/>
    <col min="104" max="104" width="11.140625" bestFit="1" customWidth="1"/>
    <col min="105" max="105" width="12" bestFit="1" customWidth="1"/>
    <col min="106" max="106" width="11.140625" bestFit="1" customWidth="1"/>
    <col min="107" max="107" width="12" bestFit="1" customWidth="1"/>
    <col min="108" max="108" width="11.140625" bestFit="1" customWidth="1"/>
    <col min="109" max="109" width="12" bestFit="1" customWidth="1"/>
    <col min="110" max="110" width="11.140625" bestFit="1" customWidth="1"/>
    <col min="111" max="111" width="12" bestFit="1" customWidth="1"/>
    <col min="112" max="112" width="11.140625" bestFit="1" customWidth="1"/>
    <col min="113" max="113" width="12" bestFit="1" customWidth="1"/>
    <col min="114" max="114" width="12.140625" bestFit="1" customWidth="1"/>
    <col min="115" max="115" width="13" bestFit="1" customWidth="1"/>
    <col min="116" max="116" width="12.140625" bestFit="1" customWidth="1"/>
    <col min="117" max="117" width="13" bestFit="1" customWidth="1"/>
    <col min="118" max="118" width="12.140625" bestFit="1" customWidth="1"/>
    <col min="119" max="119" width="13" bestFit="1" customWidth="1"/>
    <col min="120" max="120" width="7.140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18.140625" bestFit="1" customWidth="1"/>
    <col min="126" max="126" width="18.28515625" bestFit="1" customWidth="1"/>
    <col min="127" max="127" width="18.140625" bestFit="1" customWidth="1"/>
    <col min="128" max="128" width="18.28515625" bestFit="1" customWidth="1"/>
    <col min="129" max="129" width="18.140625" bestFit="1" customWidth="1"/>
    <col min="130" max="130" width="18.28515625" bestFit="1" customWidth="1"/>
    <col min="131" max="131" width="18.140625" bestFit="1" customWidth="1"/>
    <col min="132" max="132" width="18.28515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7" bestFit="1" customWidth="1"/>
    <col min="138" max="145" width="18" bestFit="1" customWidth="1"/>
    <col min="146" max="146" width="5.85546875" bestFit="1" customWidth="1"/>
    <col min="147" max="154" width="23.42578125" bestFit="1" customWidth="1"/>
  </cols>
  <sheetData>
    <row r="1" spans="1:154" x14ac:dyDescent="0.25">
      <c r="A1" t="s">
        <v>0</v>
      </c>
      <c r="B1" t="s">
        <v>105</v>
      </c>
      <c r="C1" t="s">
        <v>1</v>
      </c>
      <c r="D1" t="s">
        <v>77</v>
      </c>
      <c r="E1" t="s">
        <v>69</v>
      </c>
      <c r="F1" t="s">
        <v>2</v>
      </c>
      <c r="G1" t="s">
        <v>58</v>
      </c>
      <c r="H1" t="s">
        <v>3</v>
      </c>
      <c r="I1" t="s">
        <v>100</v>
      </c>
      <c r="J1" t="s">
        <v>101</v>
      </c>
      <c r="K1" t="s">
        <v>102</v>
      </c>
      <c r="L1" t="s">
        <v>59</v>
      </c>
      <c r="M1" t="s">
        <v>72</v>
      </c>
      <c r="N1" t="s">
        <v>71</v>
      </c>
      <c r="O1" t="s">
        <v>134</v>
      </c>
      <c r="P1" t="s">
        <v>135</v>
      </c>
      <c r="Q1" t="s">
        <v>60</v>
      </c>
      <c r="R1" t="s">
        <v>75</v>
      </c>
      <c r="S1" t="s">
        <v>61</v>
      </c>
      <c r="T1" t="s">
        <v>99</v>
      </c>
      <c r="U1" t="s">
        <v>76</v>
      </c>
      <c r="V1" t="s">
        <v>62</v>
      </c>
      <c r="W1" t="s">
        <v>132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63</v>
      </c>
      <c r="AD1" t="s">
        <v>64</v>
      </c>
      <c r="AE1" t="s">
        <v>85</v>
      </c>
      <c r="AF1" t="s">
        <v>145</v>
      </c>
      <c r="AG1" t="s">
        <v>147</v>
      </c>
      <c r="AH1" t="s">
        <v>146</v>
      </c>
      <c r="AI1" t="s">
        <v>148</v>
      </c>
      <c r="AJ1" t="s">
        <v>65</v>
      </c>
      <c r="AK1" t="s">
        <v>67</v>
      </c>
      <c r="AL1" t="s">
        <v>144</v>
      </c>
      <c r="AM1" t="s">
        <v>142</v>
      </c>
      <c r="AN1" t="s">
        <v>143</v>
      </c>
      <c r="AO1" t="s">
        <v>141</v>
      </c>
      <c r="AP1" t="s">
        <v>139</v>
      </c>
      <c r="AQ1" t="s">
        <v>173</v>
      </c>
      <c r="AR1" t="s">
        <v>66</v>
      </c>
      <c r="AS1" t="s">
        <v>86</v>
      </c>
      <c r="AT1" t="s">
        <v>140</v>
      </c>
      <c r="AU1" s="6" t="s">
        <v>112</v>
      </c>
      <c r="AV1" s="6" t="s">
        <v>151</v>
      </c>
      <c r="AW1" s="6" t="s">
        <v>149</v>
      </c>
      <c r="AX1" t="s">
        <v>113</v>
      </c>
      <c r="AY1" s="6" t="s">
        <v>114</v>
      </c>
      <c r="AZ1" s="6" t="s">
        <v>150</v>
      </c>
      <c r="BA1" s="6" t="s">
        <v>152</v>
      </c>
      <c r="BB1" s="6" t="s">
        <v>153</v>
      </c>
      <c r="BC1" s="6" t="s">
        <v>154</v>
      </c>
      <c r="BD1" s="6" t="s">
        <v>155</v>
      </c>
      <c r="BE1" t="s">
        <v>115</v>
      </c>
      <c r="BF1" t="s">
        <v>116</v>
      </c>
      <c r="BG1" t="s">
        <v>117</v>
      </c>
      <c r="BH1" t="s">
        <v>174</v>
      </c>
      <c r="BI1" t="s">
        <v>175</v>
      </c>
      <c r="BJ1" t="s">
        <v>176</v>
      </c>
      <c r="BK1" t="s">
        <v>68</v>
      </c>
      <c r="BL1" t="s">
        <v>133</v>
      </c>
      <c r="BM1" t="s">
        <v>177</v>
      </c>
      <c r="BN1" t="s">
        <v>158</v>
      </c>
      <c r="BO1" t="s">
        <v>9</v>
      </c>
      <c r="BP1" t="s">
        <v>118</v>
      </c>
      <c r="BQ1" t="s">
        <v>136</v>
      </c>
      <c r="BR1" t="s">
        <v>157</v>
      </c>
      <c r="BS1" t="s">
        <v>156</v>
      </c>
      <c r="BT1" t="s">
        <v>119</v>
      </c>
      <c r="BU1" t="s">
        <v>137</v>
      </c>
      <c r="BV1" t="s">
        <v>138</v>
      </c>
      <c r="BW1" t="s">
        <v>123</v>
      </c>
      <c r="BX1" t="s">
        <v>120</v>
      </c>
      <c r="BY1" t="s">
        <v>121</v>
      </c>
      <c r="BZ1" t="s">
        <v>178</v>
      </c>
      <c r="CA1" t="s">
        <v>84</v>
      </c>
      <c r="CB1" t="s">
        <v>4</v>
      </c>
      <c r="CC1" t="s">
        <v>5</v>
      </c>
      <c r="CD1" t="s">
        <v>6</v>
      </c>
      <c r="CE1" t="s">
        <v>7</v>
      </c>
      <c r="CF1" t="s">
        <v>110</v>
      </c>
      <c r="CG1" t="s">
        <v>8</v>
      </c>
      <c r="CH1" t="s">
        <v>122</v>
      </c>
      <c r="CI1" t="s">
        <v>51</v>
      </c>
      <c r="CJ1" t="s">
        <v>49</v>
      </c>
      <c r="CK1" t="s">
        <v>50</v>
      </c>
      <c r="CL1" t="s">
        <v>73</v>
      </c>
      <c r="CM1" t="s">
        <v>111</v>
      </c>
      <c r="CN1" t="s">
        <v>74</v>
      </c>
      <c r="CO1" t="s">
        <v>172</v>
      </c>
      <c r="CP1" t="s">
        <v>98</v>
      </c>
      <c r="CQ1" t="s">
        <v>159</v>
      </c>
      <c r="CR1" t="s">
        <v>87</v>
      </c>
      <c r="CS1" t="s">
        <v>160</v>
      </c>
      <c r="CT1" t="s">
        <v>88</v>
      </c>
      <c r="CU1" t="s">
        <v>161</v>
      </c>
      <c r="CV1" t="s">
        <v>96</v>
      </c>
      <c r="CW1" t="s">
        <v>162</v>
      </c>
      <c r="CX1" t="s">
        <v>95</v>
      </c>
      <c r="CY1" t="s">
        <v>163</v>
      </c>
      <c r="CZ1" t="s">
        <v>94</v>
      </c>
      <c r="DA1" t="s">
        <v>164</v>
      </c>
      <c r="DB1" t="s">
        <v>103</v>
      </c>
      <c r="DC1" t="s">
        <v>165</v>
      </c>
      <c r="DD1" t="s">
        <v>104</v>
      </c>
      <c r="DE1" t="s">
        <v>166</v>
      </c>
      <c r="DF1" t="s">
        <v>93</v>
      </c>
      <c r="DG1" t="s">
        <v>167</v>
      </c>
      <c r="DH1" t="s">
        <v>92</v>
      </c>
      <c r="DI1" t="s">
        <v>168</v>
      </c>
      <c r="DJ1" t="s">
        <v>91</v>
      </c>
      <c r="DK1" t="s">
        <v>169</v>
      </c>
      <c r="DL1" t="s">
        <v>90</v>
      </c>
      <c r="DM1" t="s">
        <v>170</v>
      </c>
      <c r="DN1" t="s">
        <v>89</v>
      </c>
      <c r="DO1" t="s">
        <v>171</v>
      </c>
      <c r="DP1" t="s">
        <v>46</v>
      </c>
      <c r="DQ1" t="s">
        <v>22</v>
      </c>
      <c r="DR1" t="s">
        <v>124</v>
      </c>
      <c r="DS1" t="s">
        <v>23</v>
      </c>
      <c r="DT1" t="s">
        <v>125</v>
      </c>
      <c r="DU1" t="s">
        <v>24</v>
      </c>
      <c r="DV1" t="s">
        <v>126</v>
      </c>
      <c r="DW1" t="s">
        <v>25</v>
      </c>
      <c r="DX1" t="s">
        <v>127</v>
      </c>
      <c r="DY1" t="s">
        <v>26</v>
      </c>
      <c r="DZ1" t="s">
        <v>128</v>
      </c>
      <c r="EA1" t="s">
        <v>27</v>
      </c>
      <c r="EB1" t="s">
        <v>129</v>
      </c>
      <c r="EC1" t="s">
        <v>28</v>
      </c>
      <c r="ED1" t="s">
        <v>130</v>
      </c>
      <c r="EE1" t="s">
        <v>29</v>
      </c>
      <c r="EF1" t="s">
        <v>131</v>
      </c>
      <c r="EG1" t="s">
        <v>47</v>
      </c>
      <c r="EH1" t="s">
        <v>30</v>
      </c>
      <c r="EI1" t="s">
        <v>31</v>
      </c>
      <c r="EJ1" t="s">
        <v>32</v>
      </c>
      <c r="EK1" t="s">
        <v>33</v>
      </c>
      <c r="EL1" t="s">
        <v>34</v>
      </c>
      <c r="EM1" t="s">
        <v>35</v>
      </c>
      <c r="EN1" t="s">
        <v>36</v>
      </c>
      <c r="EO1" t="s">
        <v>37</v>
      </c>
      <c r="EP1" t="s">
        <v>48</v>
      </c>
      <c r="EQ1" t="s">
        <v>38</v>
      </c>
      <c r="ER1" t="s">
        <v>39</v>
      </c>
      <c r="ES1" t="s">
        <v>40</v>
      </c>
      <c r="ET1" t="s">
        <v>41</v>
      </c>
      <c r="EU1" t="s">
        <v>42</v>
      </c>
      <c r="EV1" t="s">
        <v>43</v>
      </c>
      <c r="EW1" t="s">
        <v>44</v>
      </c>
      <c r="EX1" t="s">
        <v>45</v>
      </c>
    </row>
    <row r="2" spans="1:154" x14ac:dyDescent="0.25">
      <c r="A2" t="s">
        <v>52</v>
      </c>
      <c r="B2" t="s">
        <v>106</v>
      </c>
      <c r="C2" s="2">
        <v>39000</v>
      </c>
      <c r="D2" s="1">
        <v>1</v>
      </c>
      <c r="E2" s="2" t="s">
        <v>82</v>
      </c>
      <c r="F2" t="s">
        <v>10</v>
      </c>
      <c r="G2">
        <v>0</v>
      </c>
      <c r="H2" t="s">
        <v>15</v>
      </c>
      <c r="I2" s="3">
        <v>11</v>
      </c>
      <c r="J2">
        <v>1000</v>
      </c>
      <c r="K2" s="1">
        <f t="shared" ref="K2:K43" si="0">1000000/I2/J2</f>
        <v>90.909090909090907</v>
      </c>
      <c r="L2" s="1"/>
      <c r="M2" s="4"/>
      <c r="N2" s="4"/>
      <c r="O2" s="4"/>
      <c r="P2" s="4"/>
      <c r="Q2" s="1">
        <v>9</v>
      </c>
      <c r="R2" s="1">
        <v>52</v>
      </c>
      <c r="S2" s="1">
        <v>71</v>
      </c>
      <c r="T2" s="1">
        <v>105</v>
      </c>
      <c r="U2" s="1">
        <v>126</v>
      </c>
      <c r="V2" s="1">
        <v>151</v>
      </c>
      <c r="W2" s="1"/>
      <c r="X2" s="4"/>
      <c r="Y2" s="4"/>
      <c r="Z2" s="4"/>
      <c r="AA2" s="4"/>
      <c r="AB2" s="4"/>
      <c r="AC2" s="1"/>
      <c r="AD2" s="4"/>
      <c r="AE2" s="4"/>
      <c r="AF2" s="4"/>
      <c r="AG2" s="4"/>
      <c r="AH2" s="4"/>
      <c r="AI2" s="4"/>
      <c r="AJ2" s="1"/>
      <c r="AK2" s="4"/>
      <c r="AL2" s="4"/>
      <c r="AM2" s="4"/>
      <c r="AN2" s="4"/>
      <c r="AO2" s="4"/>
      <c r="AP2" s="4"/>
      <c r="AQ2" s="5"/>
      <c r="AR2" s="4"/>
      <c r="AS2" s="4"/>
      <c r="AT2" s="4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4"/>
      <c r="BJ2" s="1"/>
      <c r="BK2" s="1"/>
      <c r="BL2" s="1"/>
      <c r="BM2" s="4"/>
      <c r="BN2" s="4"/>
      <c r="BO2" s="3"/>
      <c r="BP2" s="1"/>
      <c r="BQ2" s="1"/>
      <c r="BR2" s="1"/>
      <c r="BS2" s="1"/>
      <c r="BT2" s="3"/>
      <c r="BU2" s="3"/>
      <c r="BV2" s="3"/>
      <c r="BW2" s="3"/>
      <c r="BX2" s="3"/>
      <c r="BY2" s="3"/>
      <c r="BZ2" s="3"/>
      <c r="CA2" s="1"/>
      <c r="CB2" s="1"/>
      <c r="CC2" s="1"/>
      <c r="CD2" s="1"/>
      <c r="CE2" s="1"/>
      <c r="CF2" s="1"/>
      <c r="CG2" s="1"/>
      <c r="CH2" s="1"/>
      <c r="CI2" s="1"/>
      <c r="CJ2" s="1"/>
      <c r="CK2" s="4"/>
      <c r="CL2" s="1"/>
      <c r="CM2" s="1"/>
      <c r="CN2" s="4"/>
      <c r="CO2" s="1"/>
      <c r="CP2" s="1"/>
      <c r="CQ2" s="1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x14ac:dyDescent="0.25">
      <c r="A3" t="s">
        <v>52</v>
      </c>
      <c r="B3" t="s">
        <v>106</v>
      </c>
      <c r="C3" s="2">
        <v>39009</v>
      </c>
      <c r="D3" s="1">
        <v>3</v>
      </c>
      <c r="E3" s="2" t="s">
        <v>78</v>
      </c>
      <c r="F3" t="s">
        <v>56</v>
      </c>
      <c r="G3">
        <v>9</v>
      </c>
      <c r="H3" t="s">
        <v>15</v>
      </c>
      <c r="I3" s="3">
        <v>11</v>
      </c>
      <c r="J3">
        <v>1000</v>
      </c>
      <c r="K3" s="1">
        <f t="shared" si="0"/>
        <v>90.909090909090907</v>
      </c>
      <c r="L3" s="1"/>
      <c r="M3" s="4"/>
      <c r="N3" s="4"/>
      <c r="O3" s="4"/>
      <c r="P3" s="4"/>
      <c r="Q3" s="1">
        <v>9</v>
      </c>
      <c r="R3" s="1">
        <v>52</v>
      </c>
      <c r="S3" s="1">
        <v>71</v>
      </c>
      <c r="T3" s="1">
        <v>105</v>
      </c>
      <c r="U3" s="1">
        <v>126</v>
      </c>
      <c r="V3" s="1">
        <v>151</v>
      </c>
      <c r="W3" s="1"/>
      <c r="X3" s="4"/>
      <c r="Y3" s="4"/>
      <c r="Z3" s="4"/>
      <c r="AA3" s="4"/>
      <c r="AB3" s="4"/>
      <c r="AC3" s="1"/>
      <c r="AD3" s="4"/>
      <c r="AE3" s="4"/>
      <c r="AF3" s="4"/>
      <c r="AG3" s="4"/>
      <c r="AH3" s="4"/>
      <c r="AI3" s="4"/>
      <c r="AJ3" s="1"/>
      <c r="AK3" s="4"/>
      <c r="AL3" s="4"/>
      <c r="AM3" s="4"/>
      <c r="AN3" s="4"/>
      <c r="AO3" s="4"/>
      <c r="AP3" s="4"/>
      <c r="AQ3" s="5"/>
      <c r="AR3" s="4"/>
      <c r="AS3" s="4"/>
      <c r="AT3" s="4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4"/>
      <c r="BJ3" s="1"/>
      <c r="BK3" s="1"/>
      <c r="BL3" s="1"/>
      <c r="BM3" s="4"/>
      <c r="BN3" s="4"/>
      <c r="BO3" s="3"/>
      <c r="BP3" s="1"/>
      <c r="BQ3" s="1"/>
      <c r="BR3" s="1"/>
      <c r="BS3" s="1"/>
      <c r="BT3" s="3"/>
      <c r="BU3" s="3"/>
      <c r="BV3" s="3"/>
      <c r="BW3" s="3"/>
      <c r="BX3" s="3"/>
      <c r="BY3" s="3"/>
      <c r="BZ3" s="3"/>
      <c r="CA3" s="1"/>
      <c r="CB3" s="1"/>
      <c r="CC3" s="1"/>
      <c r="CD3" s="1"/>
      <c r="CE3" s="1"/>
      <c r="CF3" s="1"/>
      <c r="CG3" s="1"/>
      <c r="CH3" s="1"/>
      <c r="CI3" s="1"/>
      <c r="CJ3" s="1"/>
      <c r="CK3" s="4"/>
      <c r="CL3" s="1"/>
      <c r="CM3" s="1"/>
      <c r="CN3" s="4"/>
      <c r="CO3" s="1"/>
      <c r="CP3" s="1"/>
      <c r="CQ3" s="1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x14ac:dyDescent="0.25">
      <c r="A4" t="s">
        <v>52</v>
      </c>
      <c r="B4" t="s">
        <v>106</v>
      </c>
      <c r="C4" s="2">
        <v>39043</v>
      </c>
      <c r="D4" s="1"/>
      <c r="G4">
        <v>43</v>
      </c>
      <c r="H4" t="s">
        <v>15</v>
      </c>
      <c r="I4" s="3">
        <v>11</v>
      </c>
      <c r="J4">
        <v>1000</v>
      </c>
      <c r="K4" s="1">
        <f t="shared" si="0"/>
        <v>90.909090909090907</v>
      </c>
      <c r="Q4" s="1">
        <v>9</v>
      </c>
      <c r="R4" s="1">
        <v>52</v>
      </c>
      <c r="S4" s="1">
        <v>71</v>
      </c>
      <c r="T4" s="1">
        <v>105</v>
      </c>
      <c r="U4" s="1">
        <v>126</v>
      </c>
      <c r="V4" s="1">
        <v>151</v>
      </c>
      <c r="AC4" s="1"/>
      <c r="AE4" s="4"/>
      <c r="AF4" s="4"/>
      <c r="AG4" s="4"/>
      <c r="AH4" s="4"/>
      <c r="AI4" s="4"/>
      <c r="AJ4" s="1"/>
      <c r="AK4" s="4"/>
      <c r="AL4" s="4"/>
      <c r="AM4" s="4"/>
      <c r="AN4" s="4"/>
      <c r="AO4" s="4"/>
      <c r="AP4" s="4"/>
      <c r="AQ4" s="5"/>
      <c r="AS4" s="4"/>
      <c r="AT4" s="4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J4" s="1"/>
      <c r="BK4" s="1"/>
      <c r="BL4" s="1"/>
      <c r="BO4" s="3"/>
      <c r="BP4" s="1"/>
      <c r="BQ4" s="1"/>
      <c r="BR4" s="1"/>
      <c r="BS4" s="1"/>
      <c r="BT4" s="3"/>
      <c r="BU4" s="3"/>
      <c r="BV4" s="3"/>
      <c r="BW4" s="3"/>
      <c r="BX4" s="3"/>
      <c r="BY4" s="3"/>
      <c r="BZ4" s="3"/>
      <c r="CA4" s="1"/>
      <c r="CB4" s="1"/>
      <c r="CC4" s="1"/>
      <c r="CD4" s="1"/>
      <c r="CE4" s="1"/>
      <c r="CF4" s="1"/>
      <c r="CG4" s="1"/>
      <c r="CH4" s="1"/>
      <c r="CI4" s="1"/>
      <c r="CJ4" s="1"/>
      <c r="CL4" s="1"/>
      <c r="CM4" s="1">
        <f>CR4+CT4+CV4+CX4+CZ4+DB4+DD4+DF4+DH4</f>
        <v>1300</v>
      </c>
      <c r="CO4" s="1">
        <f>CS4+CU4+CW4+CY4+DA4+DC4+DE4+DG4+DI4</f>
        <v>167.38877095187055</v>
      </c>
      <c r="CP4" s="1"/>
      <c r="CQ4" s="1"/>
      <c r="CR4">
        <v>150</v>
      </c>
      <c r="CS4" s="1">
        <v>7.5440157516344399</v>
      </c>
      <c r="CT4">
        <v>100</v>
      </c>
      <c r="CU4" s="1">
        <v>18.484762259091674</v>
      </c>
      <c r="CV4">
        <v>100</v>
      </c>
      <c r="CW4" s="1">
        <v>21.034375956650472</v>
      </c>
      <c r="CX4">
        <v>100</v>
      </c>
      <c r="CY4" s="1">
        <v>18.328605985325979</v>
      </c>
      <c r="CZ4">
        <v>100</v>
      </c>
      <c r="DA4" s="1">
        <v>19.179081154310957</v>
      </c>
      <c r="DB4">
        <v>100</v>
      </c>
      <c r="DC4" s="1">
        <v>17.992771450942428</v>
      </c>
      <c r="DD4">
        <v>250</v>
      </c>
      <c r="DE4" s="1">
        <v>32.072623990869403</v>
      </c>
      <c r="DF4">
        <v>200</v>
      </c>
      <c r="DG4" s="1">
        <v>16.741902752609143</v>
      </c>
      <c r="DH4">
        <v>200</v>
      </c>
      <c r="DI4" s="1">
        <v>16.010631650436061</v>
      </c>
    </row>
    <row r="5" spans="1:154" x14ac:dyDescent="0.25">
      <c r="A5" t="s">
        <v>52</v>
      </c>
      <c r="B5" t="s">
        <v>106</v>
      </c>
      <c r="C5" s="2">
        <v>39051</v>
      </c>
      <c r="D5" s="1"/>
      <c r="G5">
        <v>51</v>
      </c>
      <c r="H5" t="s">
        <v>15</v>
      </c>
      <c r="I5" s="3">
        <v>11</v>
      </c>
      <c r="J5">
        <v>1000</v>
      </c>
      <c r="K5" s="1">
        <f t="shared" si="0"/>
        <v>90.909090909090907</v>
      </c>
      <c r="Q5" s="1">
        <v>9</v>
      </c>
      <c r="R5" s="1">
        <v>52</v>
      </c>
      <c r="S5" s="1">
        <v>71</v>
      </c>
      <c r="T5" s="1">
        <v>105</v>
      </c>
      <c r="U5" s="1">
        <v>126</v>
      </c>
      <c r="V5" s="1">
        <v>151</v>
      </c>
      <c r="AC5" s="1"/>
      <c r="AE5" s="4"/>
      <c r="AF5" s="4"/>
      <c r="AG5" s="4"/>
      <c r="AH5" s="4"/>
      <c r="AI5" s="4"/>
      <c r="AJ5" s="1"/>
      <c r="AK5" s="4"/>
      <c r="AL5" s="4"/>
      <c r="AM5" s="4"/>
      <c r="AN5" s="4"/>
      <c r="AO5" s="4"/>
      <c r="AP5" s="4"/>
      <c r="AQ5" s="5"/>
      <c r="AS5" s="4"/>
      <c r="AT5" s="4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J5" s="1"/>
      <c r="BK5" s="1"/>
      <c r="BL5" s="1"/>
      <c r="BO5" s="3"/>
      <c r="BP5" s="1"/>
      <c r="BQ5" s="1"/>
      <c r="BR5" s="1"/>
      <c r="BS5" s="1"/>
      <c r="BT5" s="3"/>
      <c r="BU5" s="3"/>
      <c r="BV5" s="3"/>
      <c r="BW5" s="3"/>
      <c r="BX5" s="3"/>
      <c r="BY5" s="3"/>
      <c r="BZ5" s="3"/>
      <c r="CA5" s="1"/>
      <c r="CB5" s="1"/>
      <c r="CC5" s="1"/>
      <c r="CD5" s="1"/>
      <c r="CE5" s="1"/>
      <c r="CF5" s="1"/>
      <c r="CG5" s="1"/>
      <c r="CH5" s="1"/>
      <c r="CI5" s="1"/>
      <c r="CJ5" s="1"/>
      <c r="CL5" s="1"/>
      <c r="CM5" s="1">
        <f>CR5+CT5+CV5+CX5+CZ5+DB5+DD5+DF5+DH5</f>
        <v>1300</v>
      </c>
      <c r="CO5" s="1">
        <f>CS5+CU5+CW5+CY5+DA5+DC5+DE5+DG5+DI5</f>
        <v>164.20529981505015</v>
      </c>
      <c r="CP5" s="1"/>
      <c r="CQ5" s="1"/>
      <c r="CR5">
        <v>150</v>
      </c>
      <c r="CS5" s="1">
        <v>6.1656750676765952</v>
      </c>
      <c r="CT5">
        <v>100</v>
      </c>
      <c r="CU5" s="1">
        <v>16.192313287463143</v>
      </c>
      <c r="CV5">
        <v>100</v>
      </c>
      <c r="CW5" s="1">
        <v>18.876351644178357</v>
      </c>
      <c r="CX5">
        <v>100</v>
      </c>
      <c r="CY5" s="1">
        <v>17.691004047854193</v>
      </c>
      <c r="CZ5">
        <v>100</v>
      </c>
      <c r="DA5" s="1">
        <v>18.049670275179722</v>
      </c>
      <c r="DB5">
        <v>100</v>
      </c>
      <c r="DC5" s="1">
        <v>18.332707202174632</v>
      </c>
      <c r="DD5">
        <v>250</v>
      </c>
      <c r="DE5" s="1">
        <v>35.484773656901723</v>
      </c>
      <c r="DF5">
        <v>200</v>
      </c>
      <c r="DG5" s="1">
        <v>16.919539435924456</v>
      </c>
      <c r="DH5">
        <v>200</v>
      </c>
      <c r="DI5" s="1">
        <v>16.493265197697319</v>
      </c>
    </row>
    <row r="6" spans="1:154" x14ac:dyDescent="0.25">
      <c r="A6" t="s">
        <v>52</v>
      </c>
      <c r="B6" t="s">
        <v>106</v>
      </c>
      <c r="C6" s="2">
        <v>39052</v>
      </c>
      <c r="D6" s="1">
        <v>4</v>
      </c>
      <c r="E6" t="s">
        <v>83</v>
      </c>
      <c r="F6" t="s">
        <v>11</v>
      </c>
      <c r="G6">
        <v>52</v>
      </c>
      <c r="H6" t="s">
        <v>15</v>
      </c>
      <c r="I6" s="3">
        <v>11</v>
      </c>
      <c r="J6">
        <v>1000</v>
      </c>
      <c r="K6" s="1">
        <f t="shared" si="0"/>
        <v>90.909090909090907</v>
      </c>
      <c r="L6" s="1"/>
      <c r="M6" s="4"/>
      <c r="N6" s="4"/>
      <c r="O6" s="4"/>
      <c r="P6" s="4"/>
      <c r="Q6" s="1">
        <v>9</v>
      </c>
      <c r="R6" s="1">
        <v>52</v>
      </c>
      <c r="S6" s="1">
        <v>71</v>
      </c>
      <c r="T6" s="1">
        <v>105</v>
      </c>
      <c r="U6" s="1">
        <v>126</v>
      </c>
      <c r="V6" s="1">
        <v>151</v>
      </c>
      <c r="W6" s="1"/>
      <c r="X6" s="4"/>
      <c r="Y6" s="4"/>
      <c r="Z6" s="4"/>
      <c r="AA6" s="4"/>
      <c r="AB6" s="4"/>
      <c r="AC6" s="1"/>
      <c r="AD6" s="4"/>
      <c r="AE6" s="4"/>
      <c r="AF6" s="4"/>
      <c r="AG6" s="4"/>
      <c r="AH6" s="4"/>
      <c r="AI6" s="4"/>
      <c r="AJ6" s="1"/>
      <c r="AK6" s="4"/>
      <c r="AL6" s="4"/>
      <c r="AM6" s="4"/>
      <c r="AN6" s="4"/>
      <c r="AO6" s="4"/>
      <c r="AP6" s="4"/>
      <c r="AQ6" s="5"/>
      <c r="AR6" s="4"/>
      <c r="AS6" s="4"/>
      <c r="AT6" s="4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4"/>
      <c r="BJ6" s="1"/>
      <c r="BK6" s="1"/>
      <c r="BL6" s="1"/>
      <c r="BM6" s="4"/>
      <c r="BN6" s="4"/>
      <c r="BO6" s="3"/>
      <c r="BP6" s="1"/>
      <c r="BQ6" s="1"/>
      <c r="BR6" s="1"/>
      <c r="BS6" s="1"/>
      <c r="BT6" s="3"/>
      <c r="BU6" s="3"/>
      <c r="BV6" s="3"/>
      <c r="BW6" s="3"/>
      <c r="BX6" s="3"/>
      <c r="BY6" s="3"/>
      <c r="BZ6" s="3"/>
      <c r="CA6" s="1"/>
      <c r="CB6" s="1"/>
      <c r="CC6" s="1"/>
      <c r="CD6" s="1"/>
      <c r="CE6" s="1"/>
      <c r="CF6" s="1"/>
      <c r="CG6" s="1"/>
      <c r="CH6" s="1"/>
      <c r="CI6" s="1"/>
      <c r="CJ6" s="1"/>
      <c r="CK6" s="4"/>
      <c r="CL6" s="1"/>
      <c r="CM6" s="1"/>
      <c r="CN6" s="4"/>
      <c r="CO6" s="1"/>
      <c r="CP6" s="1"/>
      <c r="CQ6" s="1"/>
      <c r="CR6" s="4"/>
      <c r="CS6" s="1"/>
      <c r="CT6">
        <v>10</v>
      </c>
      <c r="CU6" s="1"/>
      <c r="CV6">
        <v>10</v>
      </c>
      <c r="CW6" s="1"/>
      <c r="CY6" s="1"/>
      <c r="DA6" s="1"/>
      <c r="DC6" s="1"/>
      <c r="DE6" s="1"/>
      <c r="DG6" s="1"/>
      <c r="DH6" s="4"/>
      <c r="DI6" s="1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t="s">
        <v>52</v>
      </c>
      <c r="B7" t="s">
        <v>106</v>
      </c>
      <c r="C7" s="2">
        <v>39055</v>
      </c>
      <c r="D7" s="1"/>
      <c r="G7">
        <v>55</v>
      </c>
      <c r="H7" t="s">
        <v>15</v>
      </c>
      <c r="I7" s="3">
        <v>11</v>
      </c>
      <c r="J7">
        <v>1000</v>
      </c>
      <c r="K7" s="1">
        <f t="shared" si="0"/>
        <v>90.909090909090907</v>
      </c>
      <c r="Q7" s="1">
        <v>9</v>
      </c>
      <c r="R7" s="1">
        <v>52</v>
      </c>
      <c r="S7" s="1">
        <v>71</v>
      </c>
      <c r="T7" s="1">
        <v>105</v>
      </c>
      <c r="U7" s="1">
        <v>126</v>
      </c>
      <c r="V7" s="1">
        <v>151</v>
      </c>
      <c r="AC7" s="1"/>
      <c r="AE7" s="4"/>
      <c r="AF7" s="4"/>
      <c r="AG7" s="4"/>
      <c r="AH7" s="4"/>
      <c r="AI7" s="4"/>
      <c r="AJ7" s="1"/>
      <c r="AK7" s="4"/>
      <c r="AL7" s="4"/>
      <c r="AM7" s="4"/>
      <c r="AN7" s="4"/>
      <c r="AO7" s="4"/>
      <c r="AP7" s="4"/>
      <c r="AQ7" s="5"/>
      <c r="AS7" s="4"/>
      <c r="AT7" s="4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O7" s="3"/>
      <c r="BP7" s="1"/>
      <c r="BQ7" s="1"/>
      <c r="BR7" s="1"/>
      <c r="BS7" s="1"/>
      <c r="BT7" s="3"/>
      <c r="BU7" s="3"/>
      <c r="BV7" s="3"/>
      <c r="BW7" s="3"/>
      <c r="BX7" s="3"/>
      <c r="BY7" s="3"/>
      <c r="BZ7" s="3"/>
      <c r="CA7" s="1"/>
      <c r="CB7" s="1"/>
      <c r="CC7" s="1"/>
      <c r="CD7" s="1"/>
      <c r="CE7" s="1"/>
      <c r="CF7" s="1"/>
      <c r="CG7" s="1"/>
      <c r="CH7" s="1"/>
      <c r="CI7" s="1"/>
      <c r="CJ7" s="1"/>
      <c r="CL7" s="1"/>
      <c r="CM7" s="1">
        <f>CR7+CT7+CV7+CX7+CZ7+DB7+DD7+DF7+DH7</f>
        <v>1300</v>
      </c>
      <c r="CO7" s="1">
        <f>CS7+CU7+CW7+CY7+DA7+DC7+DE7+DG7+DI7</f>
        <v>163.26976331798377</v>
      </c>
      <c r="CP7" s="1"/>
      <c r="CQ7" s="1"/>
      <c r="CR7">
        <v>150</v>
      </c>
      <c r="CS7" s="1">
        <v>8.3392722829683716</v>
      </c>
      <c r="CT7">
        <v>100</v>
      </c>
      <c r="CU7" s="1">
        <v>15.424823139129657</v>
      </c>
      <c r="CV7">
        <v>100</v>
      </c>
      <c r="CW7" s="1">
        <v>16.626952908587263</v>
      </c>
      <c r="CX7">
        <v>100</v>
      </c>
      <c r="CY7" s="1">
        <v>16.79032783482586</v>
      </c>
      <c r="CZ7">
        <v>100</v>
      </c>
      <c r="DA7" s="1">
        <v>17.756320261776082</v>
      </c>
      <c r="DB7">
        <v>100</v>
      </c>
      <c r="DC7" s="1">
        <v>18.182594500003241</v>
      </c>
      <c r="DD7">
        <v>250</v>
      </c>
      <c r="DE7" s="1">
        <v>35.911620844373815</v>
      </c>
      <c r="DF7">
        <v>200</v>
      </c>
      <c r="DG7" s="1">
        <v>18.796521162311741</v>
      </c>
      <c r="DH7">
        <v>200</v>
      </c>
      <c r="DI7" s="1">
        <v>15.441330384007751</v>
      </c>
    </row>
    <row r="8" spans="1:154" x14ac:dyDescent="0.25">
      <c r="A8" t="s">
        <v>52</v>
      </c>
      <c r="B8" t="s">
        <v>106</v>
      </c>
      <c r="C8" s="2">
        <v>39057</v>
      </c>
      <c r="G8">
        <v>57</v>
      </c>
      <c r="H8" t="s">
        <v>15</v>
      </c>
      <c r="I8" s="3">
        <v>11</v>
      </c>
      <c r="J8">
        <v>1000</v>
      </c>
      <c r="K8" s="1">
        <f t="shared" si="0"/>
        <v>90.909090909090907</v>
      </c>
      <c r="M8" s="1">
        <v>152</v>
      </c>
      <c r="N8" s="3">
        <v>10.75</v>
      </c>
      <c r="O8" s="3"/>
      <c r="P8" s="3"/>
      <c r="Q8" s="1">
        <v>9</v>
      </c>
      <c r="R8" s="1">
        <v>52</v>
      </c>
      <c r="S8" s="1">
        <v>71</v>
      </c>
      <c r="T8" s="1">
        <v>105</v>
      </c>
      <c r="U8" s="1">
        <v>126</v>
      </c>
      <c r="V8" s="1">
        <v>151</v>
      </c>
      <c r="AC8" s="1"/>
      <c r="AE8" s="4"/>
      <c r="AF8" s="4"/>
      <c r="AG8" s="4"/>
      <c r="AH8" s="4"/>
      <c r="AI8" s="4"/>
      <c r="AJ8" s="1"/>
      <c r="AK8" s="4"/>
      <c r="AL8" s="4"/>
      <c r="AM8" s="4"/>
      <c r="AN8" s="4"/>
      <c r="AO8" s="4"/>
      <c r="AP8" s="4"/>
      <c r="AS8" s="4"/>
      <c r="AT8" s="4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O8" s="3"/>
      <c r="BP8" s="1"/>
      <c r="BQ8" s="1"/>
      <c r="BR8" s="1"/>
      <c r="BS8" s="1"/>
      <c r="BT8" s="3"/>
      <c r="BU8" s="3"/>
      <c r="BV8" s="3"/>
      <c r="BW8" s="3"/>
      <c r="BX8" s="3"/>
      <c r="BY8" s="3"/>
      <c r="BZ8" s="3"/>
      <c r="CA8" s="1"/>
      <c r="CB8" s="1"/>
      <c r="CC8" s="1"/>
      <c r="CD8" s="1"/>
      <c r="CE8" s="1"/>
      <c r="CF8" s="1"/>
      <c r="CG8" s="1"/>
      <c r="CH8" s="1"/>
      <c r="CI8" s="1"/>
      <c r="CJ8" s="1"/>
      <c r="CL8" s="1"/>
      <c r="CM8" s="1"/>
      <c r="CO8" s="1"/>
      <c r="CP8" s="1"/>
      <c r="CQ8" s="1"/>
      <c r="CS8" s="1"/>
      <c r="CT8">
        <v>10</v>
      </c>
      <c r="CU8" s="1"/>
      <c r="CV8">
        <v>10</v>
      </c>
      <c r="CW8" s="1"/>
      <c r="CY8" s="1"/>
      <c r="DA8" s="1"/>
      <c r="DC8" s="1"/>
      <c r="DE8" s="1"/>
      <c r="DG8" s="1"/>
      <c r="DI8" s="1"/>
    </row>
    <row r="9" spans="1:154" x14ac:dyDescent="0.25">
      <c r="A9" t="s">
        <v>52</v>
      </c>
      <c r="B9" t="s">
        <v>106</v>
      </c>
      <c r="C9" s="2">
        <v>39064</v>
      </c>
      <c r="D9" s="1"/>
      <c r="G9">
        <v>64</v>
      </c>
      <c r="H9" t="s">
        <v>15</v>
      </c>
      <c r="I9" s="3">
        <v>11</v>
      </c>
      <c r="J9">
        <v>1000</v>
      </c>
      <c r="K9" s="1">
        <f t="shared" si="0"/>
        <v>90.909090909090907</v>
      </c>
      <c r="M9" s="1">
        <v>227.5</v>
      </c>
      <c r="N9" s="3">
        <v>11.95</v>
      </c>
      <c r="O9" s="3"/>
      <c r="P9" s="3"/>
      <c r="Q9" s="1">
        <v>9</v>
      </c>
      <c r="R9" s="1">
        <v>52</v>
      </c>
      <c r="S9" s="1">
        <v>71</v>
      </c>
      <c r="T9" s="1">
        <v>105</v>
      </c>
      <c r="U9" s="1">
        <v>126</v>
      </c>
      <c r="V9" s="1">
        <v>151</v>
      </c>
      <c r="AC9" s="1"/>
      <c r="AE9" s="4"/>
      <c r="AF9" s="4"/>
      <c r="AG9" s="4"/>
      <c r="AH9" s="4"/>
      <c r="AI9" s="4"/>
      <c r="AJ9" s="1"/>
      <c r="AK9" s="4"/>
      <c r="AL9" s="4"/>
      <c r="AM9" s="4"/>
      <c r="AN9" s="4"/>
      <c r="AO9" s="4"/>
      <c r="AP9" s="4"/>
      <c r="AQ9" s="5"/>
      <c r="AS9" s="4"/>
      <c r="AT9" s="4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O9" s="3"/>
      <c r="BP9" s="1"/>
      <c r="BQ9" s="1"/>
      <c r="BR9" s="1"/>
      <c r="BS9" s="1"/>
      <c r="BT9" s="3"/>
      <c r="BU9" s="3"/>
      <c r="BV9" s="3"/>
      <c r="BW9" s="3"/>
      <c r="BX9" s="3"/>
      <c r="BY9" s="3"/>
      <c r="BZ9" s="3"/>
      <c r="CA9" s="1"/>
      <c r="CB9" s="1"/>
      <c r="CC9" s="1"/>
      <c r="CD9" s="1"/>
      <c r="CE9" s="1"/>
      <c r="CF9" s="1"/>
      <c r="CG9" s="1"/>
      <c r="CH9" s="1"/>
      <c r="CI9" s="1"/>
      <c r="CJ9" s="1"/>
      <c r="CL9" s="1"/>
      <c r="CM9" s="1">
        <f>CR9+CT9+CV9+CX9+CZ9+DB9+DD9+DF9+DH9</f>
        <v>1300</v>
      </c>
      <c r="CO9" s="1">
        <f>CS9+CU9+CW9+CY9+DA9+DC9+DE9+DG9+DI9</f>
        <v>149.29996634028407</v>
      </c>
      <c r="CP9" s="1"/>
      <c r="CQ9" s="1"/>
      <c r="CR9">
        <v>150</v>
      </c>
      <c r="CS9" s="1">
        <v>3.0457333362757062</v>
      </c>
      <c r="CT9">
        <v>100</v>
      </c>
      <c r="CU9" s="1">
        <v>15.757046086140647</v>
      </c>
      <c r="CV9">
        <v>100</v>
      </c>
      <c r="CW9" s="1">
        <v>14.220566079885629</v>
      </c>
      <c r="CX9">
        <v>100</v>
      </c>
      <c r="CY9" s="1">
        <v>14.079132007822034</v>
      </c>
      <c r="CZ9">
        <v>100</v>
      </c>
      <c r="DA9" s="1">
        <v>16.204773706508462</v>
      </c>
      <c r="DB9">
        <v>100</v>
      </c>
      <c r="DC9" s="1">
        <v>16.860227642707194</v>
      </c>
      <c r="DD9">
        <v>250</v>
      </c>
      <c r="DE9" s="1">
        <v>34.619620297059001</v>
      </c>
      <c r="DF9">
        <v>200</v>
      </c>
      <c r="DG9" s="1">
        <v>18.432125442536922</v>
      </c>
      <c r="DH9">
        <v>200</v>
      </c>
      <c r="DI9" s="1">
        <v>16.080741741348483</v>
      </c>
    </row>
    <row r="10" spans="1:154" x14ac:dyDescent="0.25">
      <c r="A10" t="s">
        <v>52</v>
      </c>
      <c r="B10" t="s">
        <v>106</v>
      </c>
      <c r="C10" s="2">
        <v>39069</v>
      </c>
      <c r="D10" s="1"/>
      <c r="G10">
        <v>69</v>
      </c>
      <c r="H10" t="s">
        <v>15</v>
      </c>
      <c r="I10" s="3">
        <v>11</v>
      </c>
      <c r="J10">
        <v>1000</v>
      </c>
      <c r="K10" s="1">
        <f t="shared" si="0"/>
        <v>90.909090909090907</v>
      </c>
      <c r="M10" s="1">
        <v>259</v>
      </c>
      <c r="N10" s="3">
        <v>13.05</v>
      </c>
      <c r="O10" s="3"/>
      <c r="P10" s="3"/>
      <c r="Q10" s="1">
        <v>9</v>
      </c>
      <c r="R10" s="1">
        <v>52</v>
      </c>
      <c r="S10" s="1">
        <v>71</v>
      </c>
      <c r="T10" s="1">
        <v>105</v>
      </c>
      <c r="U10" s="1">
        <v>126</v>
      </c>
      <c r="V10" s="1">
        <v>151</v>
      </c>
      <c r="AC10" s="1"/>
      <c r="AE10" s="4"/>
      <c r="AF10" s="4"/>
      <c r="AG10" s="4"/>
      <c r="AH10" s="4"/>
      <c r="AI10" s="4"/>
      <c r="AJ10" s="1"/>
      <c r="AK10" s="4"/>
      <c r="AL10" s="4"/>
      <c r="AM10" s="4"/>
      <c r="AN10" s="4"/>
      <c r="AO10" s="4"/>
      <c r="AP10" s="4"/>
      <c r="AQ10" s="5"/>
      <c r="AS10" s="4"/>
      <c r="AT10" s="4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O10" s="3"/>
      <c r="BP10" s="1"/>
      <c r="BQ10" s="1"/>
      <c r="BR10" s="1"/>
      <c r="BS10" s="1"/>
      <c r="BT10" s="3"/>
      <c r="BU10" s="3"/>
      <c r="BV10" s="3"/>
      <c r="BW10" s="3"/>
      <c r="BX10" s="3"/>
      <c r="BY10" s="3"/>
      <c r="BZ10" s="3"/>
      <c r="CA10" s="1"/>
      <c r="CB10" s="1"/>
      <c r="CC10" s="1"/>
      <c r="CD10" s="1"/>
      <c r="CE10" s="1"/>
      <c r="CF10" s="1"/>
      <c r="CG10" s="1"/>
      <c r="CH10" s="1"/>
      <c r="CI10" s="1"/>
      <c r="CJ10" s="1"/>
      <c r="CL10" s="1"/>
      <c r="CM10" s="1">
        <f>CR10+CT10+CV10+CX10+CZ10+DB10+DD10+DF10+DH10</f>
        <v>1300</v>
      </c>
      <c r="CO10" s="1">
        <f>CS10+CU10+CW10+CY10+DA10+DC10+DE10+DG10+DI10</f>
        <v>145.3397861377417</v>
      </c>
      <c r="CP10" s="1"/>
      <c r="CQ10" s="1"/>
      <c r="CR10">
        <v>150</v>
      </c>
      <c r="CS10" s="1">
        <v>2.8077147703163599</v>
      </c>
      <c r="CT10">
        <v>100</v>
      </c>
      <c r="CU10" s="1">
        <v>16.515920494147082</v>
      </c>
      <c r="CV10">
        <v>100</v>
      </c>
      <c r="CW10" s="1">
        <v>13.772519770351181</v>
      </c>
      <c r="CX10">
        <v>100</v>
      </c>
      <c r="CY10" s="1">
        <v>13.221999937408304</v>
      </c>
      <c r="CZ10">
        <v>100</v>
      </c>
      <c r="DA10" s="1">
        <v>15.309826985929424</v>
      </c>
      <c r="DB10">
        <v>100</v>
      </c>
      <c r="DC10" s="1">
        <v>16.895750495892784</v>
      </c>
      <c r="DD10">
        <v>250</v>
      </c>
      <c r="DE10" s="1">
        <v>32.777588474612386</v>
      </c>
      <c r="DF10">
        <v>200</v>
      </c>
      <c r="DG10" s="1">
        <v>16.555143716149637</v>
      </c>
      <c r="DH10">
        <v>200</v>
      </c>
      <c r="DI10" s="1">
        <v>17.483321492934543</v>
      </c>
    </row>
    <row r="11" spans="1:154" x14ac:dyDescent="0.25">
      <c r="A11" t="s">
        <v>52</v>
      </c>
      <c r="B11" t="s">
        <v>106</v>
      </c>
      <c r="C11" s="2">
        <v>39071</v>
      </c>
      <c r="D11" s="1">
        <v>5</v>
      </c>
      <c r="E11" t="s">
        <v>79</v>
      </c>
      <c r="F11" t="s">
        <v>12</v>
      </c>
      <c r="G11">
        <v>71</v>
      </c>
      <c r="H11" t="s">
        <v>15</v>
      </c>
      <c r="I11" s="3">
        <v>11</v>
      </c>
      <c r="J11">
        <v>1000</v>
      </c>
      <c r="K11" s="1">
        <f t="shared" si="0"/>
        <v>90.909090909090907</v>
      </c>
      <c r="L11" s="1"/>
      <c r="Q11" s="1">
        <v>9</v>
      </c>
      <c r="R11" s="1">
        <v>52</v>
      </c>
      <c r="S11" s="1">
        <v>71</v>
      </c>
      <c r="T11" s="1">
        <v>105</v>
      </c>
      <c r="U11" s="1">
        <v>126</v>
      </c>
      <c r="V11" s="1">
        <v>151</v>
      </c>
      <c r="AC11" s="1">
        <v>29.15</v>
      </c>
      <c r="AE11" s="4"/>
      <c r="AF11" s="4"/>
      <c r="AG11" s="4"/>
      <c r="AH11" s="4"/>
      <c r="AI11" s="4"/>
      <c r="AJ11" s="1">
        <v>33.674999999999997</v>
      </c>
      <c r="AK11" s="4">
        <v>0.39910000000000001</v>
      </c>
      <c r="AL11" s="4">
        <v>0.1005987905825247</v>
      </c>
      <c r="AM11" s="4"/>
      <c r="AN11" s="4"/>
      <c r="AO11" s="4"/>
      <c r="AP11" s="4"/>
      <c r="AQ11" s="5">
        <f>AK11/AJ11</f>
        <v>1.1851521900519675E-2</v>
      </c>
      <c r="AS11" s="4"/>
      <c r="AT11" s="4"/>
      <c r="AU11" s="1">
        <v>5.7750000000000004</v>
      </c>
      <c r="AV11" s="1"/>
      <c r="AW11" s="1"/>
      <c r="AX11" s="1"/>
      <c r="AY11" s="1">
        <v>0.27500000000000002</v>
      </c>
      <c r="AZ11" s="1"/>
      <c r="BA11" s="1"/>
      <c r="BB11" s="1"/>
      <c r="BC11" s="1"/>
      <c r="BD11" s="1"/>
      <c r="BE11" s="1"/>
      <c r="BF11" s="1"/>
      <c r="BG11" s="1">
        <v>0</v>
      </c>
      <c r="BH11" s="1">
        <v>6.0500000000000007</v>
      </c>
      <c r="BJ11" s="1"/>
      <c r="BK11" s="1">
        <f>AC11+AJ11+BH11</f>
        <v>68.875</v>
      </c>
      <c r="BL11" s="1"/>
      <c r="BM11" s="4">
        <f>BH11/BK11</f>
        <v>8.7840290381125244E-2</v>
      </c>
      <c r="BN11" s="4"/>
      <c r="BO11" s="3"/>
      <c r="BP11" s="1"/>
      <c r="BQ11" s="1"/>
      <c r="BR11" s="1"/>
      <c r="BS11" s="1"/>
      <c r="BT11" s="3"/>
      <c r="BU11" s="3"/>
      <c r="BV11" s="3"/>
      <c r="BW11" s="3"/>
      <c r="BX11" s="4">
        <f>AC11/BK11</f>
        <v>0.42323049001814878</v>
      </c>
      <c r="BY11" s="4">
        <f>AJ11/BK11</f>
        <v>0.48892921960072588</v>
      </c>
      <c r="BZ11" s="4">
        <f>BH11/BK11</f>
        <v>8.7840290381125244E-2</v>
      </c>
      <c r="CA11" s="1">
        <v>113</v>
      </c>
      <c r="CB11" s="1">
        <v>64.5</v>
      </c>
      <c r="CC11" s="1">
        <v>1.5</v>
      </c>
      <c r="CD11" s="1">
        <v>0</v>
      </c>
      <c r="CE11" s="1"/>
      <c r="CF11" s="1"/>
      <c r="CG11" s="1"/>
      <c r="CH11" s="1"/>
      <c r="CI11" s="1"/>
      <c r="CJ11" s="1"/>
      <c r="CL11" s="1"/>
      <c r="CM11" s="1">
        <f>CR11+CT11+CV11+CX11+CZ11+DB11+DD11+DF11+DH11</f>
        <v>1300</v>
      </c>
      <c r="CO11" s="1">
        <f>CS11+CU11+CW11+CY11+DA11+DC11+DE11+DG11+DI11</f>
        <v>134.80000000000001</v>
      </c>
      <c r="CP11" s="1"/>
      <c r="CQ11" s="1"/>
      <c r="CR11">
        <v>150</v>
      </c>
      <c r="CS11" s="1">
        <v>1.8</v>
      </c>
      <c r="CT11">
        <v>100</v>
      </c>
      <c r="CU11" s="1">
        <v>12.5</v>
      </c>
      <c r="CV11">
        <v>100</v>
      </c>
      <c r="CW11" s="1">
        <v>11.6</v>
      </c>
      <c r="CX11">
        <v>100</v>
      </c>
      <c r="CY11" s="1">
        <v>11.8</v>
      </c>
      <c r="CZ11">
        <v>100</v>
      </c>
      <c r="DA11" s="1">
        <v>14.3</v>
      </c>
      <c r="DB11">
        <v>100</v>
      </c>
      <c r="DC11" s="1">
        <v>16.5</v>
      </c>
      <c r="DD11">
        <v>250</v>
      </c>
      <c r="DE11" s="1">
        <v>32.4</v>
      </c>
      <c r="DF11">
        <v>200</v>
      </c>
      <c r="DG11" s="1">
        <v>16.5</v>
      </c>
      <c r="DH11">
        <v>200</v>
      </c>
      <c r="DI11" s="1">
        <v>17.399999999999999</v>
      </c>
    </row>
    <row r="12" spans="1:154" x14ac:dyDescent="0.25">
      <c r="A12" t="s">
        <v>52</v>
      </c>
      <c r="B12" t="s">
        <v>106</v>
      </c>
      <c r="C12" s="2">
        <v>39074</v>
      </c>
      <c r="D12" s="1"/>
      <c r="G12">
        <v>74</v>
      </c>
      <c r="H12" t="s">
        <v>15</v>
      </c>
      <c r="I12" s="3">
        <v>11</v>
      </c>
      <c r="J12">
        <v>1000</v>
      </c>
      <c r="K12" s="1">
        <f t="shared" si="0"/>
        <v>90.909090909090907</v>
      </c>
      <c r="Q12" s="1">
        <v>9</v>
      </c>
      <c r="R12" s="1">
        <v>52</v>
      </c>
      <c r="S12" s="1">
        <v>71</v>
      </c>
      <c r="T12" s="1">
        <v>105</v>
      </c>
      <c r="U12" s="1">
        <v>126</v>
      </c>
      <c r="V12" s="1">
        <v>151</v>
      </c>
      <c r="AC12" s="1"/>
      <c r="AE12" s="4"/>
      <c r="AF12" s="4"/>
      <c r="AG12" s="4"/>
      <c r="AH12" s="4"/>
      <c r="AI12" s="4"/>
      <c r="AJ12" s="1"/>
      <c r="AK12" s="4"/>
      <c r="AM12" s="4"/>
      <c r="AN12" s="4"/>
      <c r="AO12" s="4"/>
      <c r="AP12" s="4"/>
      <c r="AQ12" s="5"/>
      <c r="AS12" s="4"/>
      <c r="AT12" s="4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O12" s="3"/>
      <c r="BP12" s="1"/>
      <c r="BQ12" s="1"/>
      <c r="BR12" s="1"/>
      <c r="BS12" s="1"/>
      <c r="BT12" s="3"/>
      <c r="BU12" s="3"/>
      <c r="BV12" s="3"/>
      <c r="BW12" s="3"/>
      <c r="BX12" s="3"/>
      <c r="BY12" s="3"/>
      <c r="BZ12" s="3"/>
      <c r="CA12" s="1"/>
      <c r="CB12" s="1"/>
      <c r="CC12" s="1"/>
      <c r="CD12" s="1"/>
      <c r="CE12" s="1"/>
      <c r="CF12" s="1"/>
      <c r="CG12" s="1"/>
      <c r="CH12" s="1"/>
      <c r="CI12" s="1"/>
      <c r="CJ12" s="1"/>
      <c r="CL12" s="1"/>
      <c r="CM12" s="1">
        <f>CR12+CT12+CV12+CX12+CZ12+DB12+DD12+DF12+DH12</f>
        <v>1300</v>
      </c>
      <c r="CO12" s="1">
        <f>CS12+CU12+CW12+CY12+DA12+DC12+DE12+DG12+DI12</f>
        <v>205.59320234961046</v>
      </c>
      <c r="CP12" s="1"/>
      <c r="CQ12" s="1"/>
      <c r="CR12">
        <v>150</v>
      </c>
      <c r="CS12" s="1">
        <v>43.919259433619288</v>
      </c>
      <c r="CT12">
        <v>100</v>
      </c>
      <c r="CU12" s="1">
        <v>20.640792333124836</v>
      </c>
      <c r="CV12">
        <v>100</v>
      </c>
      <c r="CW12" s="1">
        <v>21.941630104548302</v>
      </c>
      <c r="CX12">
        <v>100</v>
      </c>
      <c r="CY12" s="1">
        <v>18.714291399297316</v>
      </c>
      <c r="CZ12">
        <v>100</v>
      </c>
      <c r="DA12" s="1">
        <v>17.602769864135141</v>
      </c>
      <c r="DB12">
        <v>100</v>
      </c>
      <c r="DC12" s="1">
        <v>16.467184460685928</v>
      </c>
      <c r="DD12">
        <v>250</v>
      </c>
      <c r="DE12" s="1">
        <v>31.585854045160147</v>
      </c>
      <c r="DF12">
        <v>200</v>
      </c>
      <c r="DG12" s="1">
        <v>17.827091039891947</v>
      </c>
      <c r="DH12">
        <v>200</v>
      </c>
      <c r="DI12" s="1">
        <v>16.894329669147588</v>
      </c>
    </row>
    <row r="13" spans="1:154" x14ac:dyDescent="0.25">
      <c r="A13" t="s">
        <v>52</v>
      </c>
      <c r="B13" t="s">
        <v>106</v>
      </c>
      <c r="C13" s="2">
        <v>39080</v>
      </c>
      <c r="G13">
        <v>80</v>
      </c>
      <c r="H13" t="s">
        <v>15</v>
      </c>
      <c r="I13" s="3">
        <v>11</v>
      </c>
      <c r="J13">
        <v>1000</v>
      </c>
      <c r="K13" s="1">
        <f t="shared" si="0"/>
        <v>90.909090909090907</v>
      </c>
      <c r="M13" s="1">
        <v>360</v>
      </c>
      <c r="N13" s="3">
        <v>15.350000000000001</v>
      </c>
      <c r="O13" s="3"/>
      <c r="P13" s="3"/>
      <c r="Q13" s="1">
        <v>9</v>
      </c>
      <c r="R13" s="1">
        <v>52</v>
      </c>
      <c r="S13" s="1">
        <v>71</v>
      </c>
      <c r="T13" s="1">
        <v>105</v>
      </c>
      <c r="U13" s="1">
        <v>126</v>
      </c>
      <c r="V13" s="1">
        <v>151</v>
      </c>
      <c r="AC13" s="1"/>
      <c r="AE13" s="4"/>
      <c r="AF13" s="4"/>
      <c r="AG13" s="4"/>
      <c r="AH13" s="4"/>
      <c r="AI13" s="4"/>
      <c r="AJ13" s="1"/>
      <c r="AK13" s="4"/>
      <c r="AM13" s="4"/>
      <c r="AN13" s="4"/>
      <c r="AO13" s="4"/>
      <c r="AP13" s="4"/>
      <c r="AS13" s="4"/>
      <c r="AT13" s="4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O13" s="3"/>
      <c r="BP13" s="1"/>
      <c r="BQ13" s="1"/>
      <c r="BR13" s="1"/>
      <c r="BS13" s="1"/>
      <c r="BT13" s="3"/>
      <c r="BU13" s="3"/>
      <c r="BV13" s="3"/>
      <c r="BW13" s="3"/>
      <c r="BX13" s="3"/>
      <c r="BY13" s="3"/>
      <c r="BZ13" s="3"/>
      <c r="CA13" s="1"/>
      <c r="CB13" s="1"/>
      <c r="CC13" s="1"/>
      <c r="CD13" s="1"/>
      <c r="CE13" s="1"/>
      <c r="CF13" s="1"/>
      <c r="CG13" s="1"/>
      <c r="CH13" s="1"/>
      <c r="CI13" s="1"/>
      <c r="CJ13" s="1"/>
      <c r="CL13" s="1"/>
      <c r="CM13" s="1"/>
      <c r="CO13" s="1"/>
      <c r="CP13" s="1"/>
      <c r="CQ13" s="1"/>
      <c r="CS13" s="1"/>
      <c r="CT13">
        <v>10</v>
      </c>
      <c r="CU13" s="1"/>
      <c r="CV13">
        <v>10</v>
      </c>
      <c r="CW13" s="1"/>
      <c r="CY13" s="1"/>
      <c r="DA13" s="1"/>
      <c r="DC13" s="1"/>
      <c r="DE13" s="1"/>
      <c r="DG13" s="1"/>
      <c r="DI13" s="1"/>
    </row>
    <row r="14" spans="1:154" x14ac:dyDescent="0.25">
      <c r="A14" t="s">
        <v>52</v>
      </c>
      <c r="B14" t="s">
        <v>106</v>
      </c>
      <c r="C14" s="2">
        <v>39081</v>
      </c>
      <c r="D14" s="1"/>
      <c r="G14">
        <v>81</v>
      </c>
      <c r="H14" t="s">
        <v>15</v>
      </c>
      <c r="I14" s="3">
        <v>11</v>
      </c>
      <c r="J14">
        <v>1000</v>
      </c>
      <c r="K14" s="1">
        <f t="shared" si="0"/>
        <v>90.909090909090907</v>
      </c>
      <c r="Q14" s="1">
        <v>9</v>
      </c>
      <c r="R14" s="1">
        <v>52</v>
      </c>
      <c r="S14" s="1">
        <v>71</v>
      </c>
      <c r="T14" s="1">
        <v>105</v>
      </c>
      <c r="U14" s="1">
        <v>126</v>
      </c>
      <c r="V14" s="1">
        <v>151</v>
      </c>
      <c r="AC14" s="1"/>
      <c r="AE14" s="4"/>
      <c r="AF14" s="4"/>
      <c r="AG14" s="4"/>
      <c r="AH14" s="4"/>
      <c r="AI14" s="4"/>
      <c r="AJ14" s="1"/>
      <c r="AK14" s="4"/>
      <c r="AM14" s="4"/>
      <c r="AN14" s="4"/>
      <c r="AO14" s="4"/>
      <c r="AP14" s="4"/>
      <c r="AQ14" s="5"/>
      <c r="AS14" s="4"/>
      <c r="AT14" s="4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O14" s="3"/>
      <c r="BP14" s="1"/>
      <c r="BQ14" s="1"/>
      <c r="BR14" s="1"/>
      <c r="BS14" s="1"/>
      <c r="BT14" s="3"/>
      <c r="BU14" s="3"/>
      <c r="BV14" s="3"/>
      <c r="BW14" s="3"/>
      <c r="BX14" s="3"/>
      <c r="BY14" s="3"/>
      <c r="BZ14" s="3"/>
      <c r="CA14" s="1"/>
      <c r="CB14" s="1"/>
      <c r="CC14" s="1"/>
      <c r="CD14" s="1"/>
      <c r="CE14" s="1"/>
      <c r="CF14" s="1"/>
      <c r="CG14" s="1"/>
      <c r="CH14" s="1"/>
      <c r="CI14" s="1"/>
      <c r="CJ14" s="1"/>
      <c r="CL14" s="1"/>
      <c r="CM14" s="1">
        <f>CR14+CT14+CV14+CX14+CZ14+DB14+DD14+DF14+DH14</f>
        <v>1300</v>
      </c>
      <c r="CO14" s="1">
        <f>CS14+CU14+CW14+CY14+DA14+DC14+DE14+DG14+DI14</f>
        <v>193.6568152351912</v>
      </c>
      <c r="CP14" s="1"/>
      <c r="CQ14" s="1"/>
      <c r="CR14">
        <v>150</v>
      </c>
      <c r="CS14" s="1">
        <v>34.352847389316501</v>
      </c>
      <c r="CT14">
        <v>100</v>
      </c>
      <c r="CU14" s="1">
        <v>19.684050392538417</v>
      </c>
      <c r="CV14">
        <v>100</v>
      </c>
      <c r="CW14" s="1">
        <v>20.895231608848334</v>
      </c>
      <c r="CX14">
        <v>100</v>
      </c>
      <c r="CY14" s="1">
        <v>17.708292559687415</v>
      </c>
      <c r="CZ14">
        <v>100</v>
      </c>
      <c r="DA14" s="1">
        <v>17.178236195197051</v>
      </c>
      <c r="DB14">
        <v>100</v>
      </c>
      <c r="DC14" s="1">
        <v>16.770941802569162</v>
      </c>
      <c r="DD14">
        <v>250</v>
      </c>
      <c r="DE14" s="1">
        <v>31.996403467160473</v>
      </c>
      <c r="DF14">
        <v>200</v>
      </c>
      <c r="DG14" s="1">
        <v>17.985150704049978</v>
      </c>
      <c r="DH14">
        <v>200</v>
      </c>
      <c r="DI14" s="1">
        <v>17.085661115823875</v>
      </c>
    </row>
    <row r="15" spans="1:154" x14ac:dyDescent="0.25">
      <c r="A15" t="s">
        <v>52</v>
      </c>
      <c r="B15" t="s">
        <v>106</v>
      </c>
      <c r="C15" s="2">
        <v>39085</v>
      </c>
      <c r="G15">
        <v>85</v>
      </c>
      <c r="H15" t="s">
        <v>15</v>
      </c>
      <c r="I15" s="3">
        <v>11</v>
      </c>
      <c r="J15">
        <v>1000</v>
      </c>
      <c r="K15" s="1">
        <f t="shared" si="0"/>
        <v>90.909090909090907</v>
      </c>
      <c r="M15" s="1">
        <v>413</v>
      </c>
      <c r="N15" s="3">
        <v>17</v>
      </c>
      <c r="O15" s="3"/>
      <c r="P15" s="3"/>
      <c r="Q15" s="1">
        <v>9</v>
      </c>
      <c r="R15" s="1">
        <v>52</v>
      </c>
      <c r="S15" s="1">
        <v>71</v>
      </c>
      <c r="T15" s="1">
        <v>105</v>
      </c>
      <c r="U15" s="1">
        <v>126</v>
      </c>
      <c r="V15" s="1">
        <v>151</v>
      </c>
      <c r="AC15" s="1"/>
      <c r="AE15" s="4"/>
      <c r="AF15" s="4"/>
      <c r="AG15" s="4"/>
      <c r="AH15" s="4"/>
      <c r="AI15" s="4"/>
      <c r="AJ15" s="1"/>
      <c r="AK15" s="4"/>
      <c r="AM15" s="4"/>
      <c r="AN15" s="4"/>
      <c r="AO15" s="4"/>
      <c r="AP15" s="4"/>
      <c r="AS15" s="4"/>
      <c r="AT15" s="4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J15" s="1"/>
      <c r="BK15" s="1"/>
      <c r="BL15" s="1"/>
      <c r="BO15" s="3"/>
      <c r="BP15" s="1"/>
      <c r="BQ15" s="1"/>
      <c r="BR15" s="1"/>
      <c r="BS15" s="1"/>
      <c r="BT15" s="3"/>
      <c r="BU15" s="3"/>
      <c r="BV15" s="3"/>
      <c r="BW15" s="3"/>
      <c r="BX15" s="3"/>
      <c r="BY15" s="3"/>
      <c r="BZ15" s="3"/>
      <c r="CA15" s="1"/>
      <c r="CB15" s="1"/>
      <c r="CC15" s="1"/>
      <c r="CD15" s="1"/>
      <c r="CE15" s="1"/>
      <c r="CF15" s="1"/>
      <c r="CG15" s="1"/>
      <c r="CH15" s="1"/>
      <c r="CI15" s="1"/>
      <c r="CJ15" s="1"/>
      <c r="CL15" s="1"/>
      <c r="CM15" s="1"/>
      <c r="CO15" s="1"/>
      <c r="CP15" s="1"/>
      <c r="CQ15" s="1"/>
      <c r="CS15" s="1"/>
      <c r="CT15">
        <v>10</v>
      </c>
      <c r="CU15" s="1"/>
      <c r="CV15">
        <v>10</v>
      </c>
      <c r="CW15" s="1"/>
      <c r="CY15" s="1"/>
      <c r="DA15" s="1"/>
      <c r="DC15" s="1"/>
      <c r="DE15" s="1"/>
      <c r="DG15" s="1"/>
      <c r="DI15" s="1"/>
    </row>
    <row r="16" spans="1:154" x14ac:dyDescent="0.25">
      <c r="A16" t="s">
        <v>52</v>
      </c>
      <c r="B16" t="s">
        <v>106</v>
      </c>
      <c r="C16" s="2">
        <v>39086</v>
      </c>
      <c r="G16">
        <v>86</v>
      </c>
      <c r="H16" t="s">
        <v>15</v>
      </c>
      <c r="I16" s="3">
        <v>11</v>
      </c>
      <c r="J16">
        <v>1000</v>
      </c>
      <c r="K16" s="1">
        <f t="shared" si="0"/>
        <v>90.909090909090907</v>
      </c>
      <c r="Q16" s="1">
        <v>9</v>
      </c>
      <c r="R16" s="1">
        <v>52</v>
      </c>
      <c r="S16" s="1">
        <v>71</v>
      </c>
      <c r="T16" s="1">
        <v>105</v>
      </c>
      <c r="U16" s="1">
        <v>126</v>
      </c>
      <c r="V16" s="1">
        <v>151</v>
      </c>
      <c r="AC16" s="1">
        <v>66.400000000000006</v>
      </c>
      <c r="AE16" s="4"/>
      <c r="AF16" s="4"/>
      <c r="AG16" s="4"/>
      <c r="AH16" s="4"/>
      <c r="AI16" s="4"/>
      <c r="AJ16" s="1">
        <v>63.725000000000001</v>
      </c>
      <c r="AK16" s="4">
        <v>0.8115</v>
      </c>
      <c r="AL16" s="4">
        <v>0.15845070211267609</v>
      </c>
      <c r="AM16" s="4"/>
      <c r="AN16" s="4"/>
      <c r="AO16" s="4"/>
      <c r="AP16" s="4"/>
      <c r="AQ16" s="5">
        <f>AK16/AJ16</f>
        <v>1.2734405649274225E-2</v>
      </c>
      <c r="AR16" s="5">
        <v>4.2036876347861692E-2</v>
      </c>
      <c r="AS16" s="3">
        <f>AJ16*AR16</f>
        <v>2.6787999452674862</v>
      </c>
      <c r="AT16" s="4"/>
      <c r="AU16" s="1">
        <v>10.5</v>
      </c>
      <c r="AV16" s="1"/>
      <c r="AW16" s="1"/>
      <c r="AX16" s="1"/>
      <c r="AY16" s="1">
        <v>11.475</v>
      </c>
      <c r="AZ16" s="1"/>
      <c r="BA16" s="1"/>
      <c r="BB16" s="1"/>
      <c r="BC16" s="1"/>
      <c r="BD16" s="1"/>
      <c r="BE16" s="1"/>
      <c r="BF16" s="1"/>
      <c r="BG16" s="1">
        <v>0</v>
      </c>
      <c r="BH16" s="1">
        <v>21.975000000000001</v>
      </c>
      <c r="BJ16" s="1"/>
      <c r="BK16" s="1">
        <f>AC16+AJ16+BH16</f>
        <v>152.1</v>
      </c>
      <c r="BL16" s="1"/>
      <c r="BM16" s="4">
        <f>BH16/BK16</f>
        <v>0.14447731755424065</v>
      </c>
      <c r="BN16" s="4"/>
      <c r="BO16" s="3"/>
      <c r="BP16" s="1"/>
      <c r="BQ16" s="1"/>
      <c r="BR16" s="1"/>
      <c r="BS16" s="1"/>
      <c r="BT16" s="3"/>
      <c r="BU16" s="3"/>
      <c r="BV16" s="3"/>
      <c r="BW16" s="3"/>
      <c r="BX16" s="4">
        <f>AC16/BK16</f>
        <v>0.43655489809335968</v>
      </c>
      <c r="BY16" s="4">
        <f>AJ16/BK16</f>
        <v>0.41896778435239979</v>
      </c>
      <c r="BZ16" s="4">
        <f>BH16/BK16</f>
        <v>0.14447731755424065</v>
      </c>
      <c r="CA16" s="1">
        <v>207</v>
      </c>
      <c r="CB16" s="1">
        <v>103</v>
      </c>
      <c r="CC16" s="1">
        <v>35.5</v>
      </c>
      <c r="CD16" s="1">
        <v>0</v>
      </c>
      <c r="CE16" s="1"/>
      <c r="CF16" s="1"/>
      <c r="CG16" s="1"/>
      <c r="CH16" s="1"/>
      <c r="CI16" s="1"/>
      <c r="CJ16" s="1"/>
      <c r="CL16" s="1"/>
      <c r="CM16" s="1">
        <f>CR16+CT16+CV16+CX16+CZ16+DB16+DD16+DF16+DH16</f>
        <v>1300</v>
      </c>
      <c r="CO16" s="1">
        <f>CS16+CU16+CW16+CY16+DA16+DC16+DE16+DG16+DI16</f>
        <v>186.75763057570785</v>
      </c>
      <c r="CP16" s="1"/>
      <c r="CQ16" s="1"/>
      <c r="CR16">
        <v>150</v>
      </c>
      <c r="CS16" s="1">
        <v>34.524260524125268</v>
      </c>
      <c r="CT16">
        <v>100</v>
      </c>
      <c r="CU16" s="1">
        <v>18.293646202269336</v>
      </c>
      <c r="CV16">
        <v>100</v>
      </c>
      <c r="CW16" s="1">
        <v>18.318164924896671</v>
      </c>
      <c r="CX16">
        <v>100</v>
      </c>
      <c r="CY16" s="1">
        <v>15.362575923938232</v>
      </c>
      <c r="CZ16">
        <v>100</v>
      </c>
      <c r="DA16" s="1">
        <v>15.916451838227465</v>
      </c>
      <c r="DB16">
        <v>100</v>
      </c>
      <c r="DC16" s="1">
        <v>16.559959124538608</v>
      </c>
      <c r="DD16">
        <v>250</v>
      </c>
      <c r="DE16" s="1">
        <v>31.951609717986635</v>
      </c>
      <c r="DF16">
        <v>200</v>
      </c>
      <c r="DG16" s="1">
        <v>18.308480252574277</v>
      </c>
      <c r="DH16">
        <v>200</v>
      </c>
      <c r="DI16" s="1">
        <v>17.522482067151365</v>
      </c>
    </row>
    <row r="17" spans="1:113" x14ac:dyDescent="0.25">
      <c r="A17" t="s">
        <v>52</v>
      </c>
      <c r="B17" t="s">
        <v>106</v>
      </c>
      <c r="C17" s="2">
        <v>39093</v>
      </c>
      <c r="G17">
        <v>93</v>
      </c>
      <c r="H17" t="s">
        <v>15</v>
      </c>
      <c r="I17" s="3">
        <v>11</v>
      </c>
      <c r="J17">
        <v>1000</v>
      </c>
      <c r="K17" s="1">
        <f t="shared" si="0"/>
        <v>90.909090909090907</v>
      </c>
      <c r="M17" s="1">
        <v>478</v>
      </c>
      <c r="N17" s="3">
        <v>17.600000000000001</v>
      </c>
      <c r="O17" s="3"/>
      <c r="P17" s="3"/>
      <c r="Q17" s="1">
        <v>9</v>
      </c>
      <c r="R17" s="1">
        <v>52</v>
      </c>
      <c r="S17" s="1">
        <v>71</v>
      </c>
      <c r="T17" s="1">
        <v>105</v>
      </c>
      <c r="U17" s="1">
        <v>126</v>
      </c>
      <c r="V17" s="1">
        <v>151</v>
      </c>
      <c r="AC17" s="1"/>
      <c r="AE17" s="4"/>
      <c r="AF17" s="4"/>
      <c r="AG17" s="4"/>
      <c r="AH17" s="4"/>
      <c r="AI17" s="4"/>
      <c r="AJ17" s="1"/>
      <c r="AK17" s="4"/>
      <c r="AM17" s="4"/>
      <c r="AN17" s="4"/>
      <c r="AO17" s="4"/>
      <c r="AP17" s="4"/>
      <c r="AS17" s="4"/>
      <c r="AT17" s="4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O17" s="3"/>
      <c r="BP17" s="1"/>
      <c r="BQ17" s="1"/>
      <c r="BR17" s="1"/>
      <c r="BS17" s="1"/>
      <c r="BT17" s="3"/>
      <c r="BU17" s="3"/>
      <c r="BV17" s="3"/>
      <c r="BW17" s="3"/>
      <c r="BX17" s="3"/>
      <c r="BY17" s="3"/>
      <c r="BZ17" s="3"/>
      <c r="CA17" s="1"/>
      <c r="CB17" s="1"/>
      <c r="CC17" s="1"/>
      <c r="CD17" s="1"/>
      <c r="CE17" s="1"/>
      <c r="CF17" s="1"/>
      <c r="CG17" s="1"/>
      <c r="CH17" s="1"/>
      <c r="CI17" s="1"/>
      <c r="CJ17" s="1"/>
      <c r="CL17" s="1"/>
      <c r="CM17" s="1"/>
      <c r="CO17" s="1"/>
      <c r="CP17" s="1"/>
      <c r="CQ17" s="1"/>
      <c r="CS17" s="1"/>
      <c r="CT17">
        <v>10</v>
      </c>
      <c r="CU17" s="1"/>
      <c r="CV17">
        <v>10</v>
      </c>
      <c r="CW17" s="1"/>
      <c r="CY17" s="1"/>
      <c r="DA17" s="1"/>
      <c r="DC17" s="1"/>
      <c r="DE17" s="1"/>
      <c r="DG17" s="1"/>
      <c r="DI17" s="1"/>
    </row>
    <row r="18" spans="1:113" x14ac:dyDescent="0.25">
      <c r="A18" t="s">
        <v>52</v>
      </c>
      <c r="B18" t="s">
        <v>106</v>
      </c>
      <c r="C18" s="2">
        <v>39094</v>
      </c>
      <c r="G18">
        <v>94</v>
      </c>
      <c r="H18" t="s">
        <v>15</v>
      </c>
      <c r="I18" s="3">
        <v>11</v>
      </c>
      <c r="J18">
        <v>1000</v>
      </c>
      <c r="K18" s="1">
        <f t="shared" si="0"/>
        <v>90.909090909090907</v>
      </c>
      <c r="Q18" s="1">
        <v>9</v>
      </c>
      <c r="R18" s="1">
        <v>52</v>
      </c>
      <c r="S18" s="1">
        <v>71</v>
      </c>
      <c r="T18" s="1">
        <v>105</v>
      </c>
      <c r="U18" s="1">
        <v>126</v>
      </c>
      <c r="V18" s="1">
        <v>151</v>
      </c>
      <c r="AC18" s="1"/>
      <c r="AE18" s="4"/>
      <c r="AF18" s="4"/>
      <c r="AG18" s="4"/>
      <c r="AH18" s="4"/>
      <c r="AI18" s="4"/>
      <c r="AJ18" s="1"/>
      <c r="AK18" s="4"/>
      <c r="AM18" s="4"/>
      <c r="AN18" s="4"/>
      <c r="AO18" s="4"/>
      <c r="AP18" s="4"/>
      <c r="AQ18" s="5"/>
      <c r="AS18" s="4"/>
      <c r="AT18" s="4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O18" s="3"/>
      <c r="BP18" s="1"/>
      <c r="BQ18" s="1"/>
      <c r="BR18" s="1"/>
      <c r="BS18" s="1"/>
      <c r="BT18" s="3"/>
      <c r="BU18" s="3"/>
      <c r="BV18" s="3"/>
      <c r="BW18" s="3"/>
      <c r="BX18" s="3"/>
      <c r="BY18" s="3"/>
      <c r="BZ18" s="3"/>
      <c r="CA18" s="1"/>
      <c r="CB18" s="1"/>
      <c r="CC18" s="1"/>
      <c r="CD18" s="1"/>
      <c r="CE18" s="1"/>
      <c r="CF18" s="1"/>
      <c r="CG18" s="1"/>
      <c r="CH18" s="1"/>
      <c r="CI18" s="1"/>
      <c r="CJ18" s="1"/>
      <c r="CL18" s="1"/>
      <c r="CM18" s="1">
        <f>CR18+CT18+CV18+CX18+CZ18+DB18+DD18+DF18+DH18</f>
        <v>1300</v>
      </c>
      <c r="CO18" s="1">
        <f>CS18+CU18+CW18+CY18+DA18+DC18+DE18+DG18+DI18</f>
        <v>134.82117683542691</v>
      </c>
      <c r="CP18" s="1"/>
      <c r="CQ18" s="1"/>
      <c r="CR18">
        <v>150</v>
      </c>
      <c r="CS18" s="1">
        <v>12.018759223060048</v>
      </c>
      <c r="CT18">
        <v>100</v>
      </c>
      <c r="CU18" s="1">
        <v>15.406235526977918</v>
      </c>
      <c r="CV18">
        <v>100</v>
      </c>
      <c r="CW18" s="1">
        <v>11.581384959463243</v>
      </c>
      <c r="CX18">
        <v>100</v>
      </c>
      <c r="CY18" s="1">
        <v>10.19556002290323</v>
      </c>
      <c r="CZ18">
        <v>100</v>
      </c>
      <c r="DA18" s="1">
        <v>11.919829187007231</v>
      </c>
      <c r="DB18">
        <v>100</v>
      </c>
      <c r="DC18" s="1">
        <v>13.022306011161547</v>
      </c>
      <c r="DD18">
        <v>250</v>
      </c>
      <c r="DE18" s="1">
        <v>27.514972935677029</v>
      </c>
      <c r="DF18">
        <v>200</v>
      </c>
      <c r="DG18" s="1">
        <v>17.238420593059125</v>
      </c>
      <c r="DH18">
        <v>200</v>
      </c>
      <c r="DI18" s="1">
        <v>15.923708376117537</v>
      </c>
    </row>
    <row r="19" spans="1:113" x14ac:dyDescent="0.25">
      <c r="A19" t="s">
        <v>52</v>
      </c>
      <c r="B19" t="s">
        <v>106</v>
      </c>
      <c r="C19" s="2">
        <v>39098</v>
      </c>
      <c r="D19" s="1"/>
      <c r="G19">
        <v>98</v>
      </c>
      <c r="H19" t="s">
        <v>15</v>
      </c>
      <c r="I19" s="3">
        <v>11</v>
      </c>
      <c r="J19">
        <v>1000</v>
      </c>
      <c r="K19" s="1">
        <f t="shared" si="0"/>
        <v>90.909090909090907</v>
      </c>
      <c r="M19" s="1">
        <v>489.5</v>
      </c>
      <c r="N19" s="3">
        <v>17.850000000000001</v>
      </c>
      <c r="O19" s="3"/>
      <c r="P19" s="3"/>
      <c r="Q19" s="1">
        <v>9</v>
      </c>
      <c r="R19" s="1">
        <v>52</v>
      </c>
      <c r="S19" s="1">
        <v>71</v>
      </c>
      <c r="T19" s="1">
        <v>105</v>
      </c>
      <c r="U19" s="1">
        <v>126</v>
      </c>
      <c r="V19" s="1">
        <v>151</v>
      </c>
      <c r="AC19" s="1"/>
      <c r="AE19" s="4"/>
      <c r="AF19" s="4"/>
      <c r="AG19" s="4"/>
      <c r="AH19" s="4"/>
      <c r="AI19" s="4"/>
      <c r="AJ19" s="1"/>
      <c r="AK19" s="4"/>
      <c r="AM19" s="4"/>
      <c r="AN19" s="4"/>
      <c r="AO19" s="4"/>
      <c r="AP19" s="4"/>
      <c r="AQ19" s="5"/>
      <c r="AS19" s="4"/>
      <c r="AT19" s="4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O19" s="3"/>
      <c r="BP19" s="1"/>
      <c r="BQ19" s="1"/>
      <c r="BR19" s="1"/>
      <c r="BS19" s="1"/>
      <c r="BT19" s="3"/>
      <c r="BU19" s="3"/>
      <c r="BV19" s="3"/>
      <c r="BW19" s="3"/>
      <c r="BX19" s="3"/>
      <c r="BY19" s="3"/>
      <c r="BZ19" s="3"/>
      <c r="CA19" s="1"/>
      <c r="CB19" s="1"/>
      <c r="CC19" s="1"/>
      <c r="CD19" s="1"/>
      <c r="CE19" s="1"/>
      <c r="CF19" s="1"/>
      <c r="CG19" s="1"/>
      <c r="CH19" s="1"/>
      <c r="CI19" s="1"/>
      <c r="CJ19" s="1"/>
      <c r="CL19" s="1"/>
      <c r="CM19" s="1">
        <f>CR19+CT19+CV19+CX19+CZ19+DB19+DD19+DF19+DH19</f>
        <v>1300</v>
      </c>
      <c r="CO19" s="1">
        <f>CS19+CU19+CW19+CY19+DA19+DC19+DE19+DG19+DI19</f>
        <v>116.85245522693344</v>
      </c>
      <c r="CP19" s="1"/>
      <c r="CQ19" s="1"/>
      <c r="CR19">
        <v>150</v>
      </c>
      <c r="CS19" s="1">
        <v>16.665283716792995</v>
      </c>
      <c r="CT19">
        <v>100</v>
      </c>
      <c r="CU19" s="1">
        <v>13.955658002674989</v>
      </c>
      <c r="CV19">
        <v>100</v>
      </c>
      <c r="CW19" s="1">
        <v>8.2945046812304923</v>
      </c>
      <c r="CX19">
        <v>100</v>
      </c>
      <c r="CY19" s="1">
        <v>7.2370027775372634</v>
      </c>
      <c r="CZ19">
        <v>100</v>
      </c>
      <c r="DA19" s="1">
        <v>8.591986616146265</v>
      </c>
      <c r="DB19">
        <v>100</v>
      </c>
      <c r="DC19" s="1">
        <v>9.7800272982684149</v>
      </c>
      <c r="DD19">
        <v>250</v>
      </c>
      <c r="DE19" s="1">
        <v>22.374929382821424</v>
      </c>
      <c r="DF19">
        <v>200</v>
      </c>
      <c r="DG19" s="1">
        <v>14.714682178227468</v>
      </c>
      <c r="DH19">
        <v>200</v>
      </c>
      <c r="DI19" s="1">
        <v>15.238380573234144</v>
      </c>
    </row>
    <row r="20" spans="1:113" x14ac:dyDescent="0.25">
      <c r="A20" t="s">
        <v>52</v>
      </c>
      <c r="B20" t="s">
        <v>106</v>
      </c>
      <c r="C20" s="2">
        <v>39101</v>
      </c>
      <c r="D20" s="1"/>
      <c r="G20">
        <v>101</v>
      </c>
      <c r="H20" t="s">
        <v>15</v>
      </c>
      <c r="I20" s="3">
        <v>11</v>
      </c>
      <c r="J20">
        <v>1000</v>
      </c>
      <c r="K20" s="1">
        <f t="shared" si="0"/>
        <v>90.909090909090907</v>
      </c>
      <c r="Q20" s="1">
        <v>9</v>
      </c>
      <c r="R20" s="1">
        <v>52</v>
      </c>
      <c r="S20" s="1">
        <v>71</v>
      </c>
      <c r="T20" s="1">
        <v>105</v>
      </c>
      <c r="U20" s="1">
        <v>126</v>
      </c>
      <c r="V20" s="1">
        <v>151</v>
      </c>
      <c r="AC20" s="1"/>
      <c r="AE20" s="4"/>
      <c r="AF20" s="4"/>
      <c r="AG20" s="4"/>
      <c r="AH20" s="4"/>
      <c r="AI20" s="4"/>
      <c r="AJ20" s="1"/>
      <c r="AK20" s="4"/>
      <c r="AL20" s="4"/>
      <c r="AM20" s="4"/>
      <c r="AN20" s="4"/>
      <c r="AO20" s="4"/>
      <c r="AP20" s="4"/>
      <c r="AQ20" s="5"/>
      <c r="AS20" s="4"/>
      <c r="AT20" s="4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O20" s="3"/>
      <c r="BP20" s="1"/>
      <c r="BQ20" s="1"/>
      <c r="BR20" s="1"/>
      <c r="BS20" s="1"/>
      <c r="BT20" s="3"/>
      <c r="BU20" s="3"/>
      <c r="BV20" s="3"/>
      <c r="BW20" s="3"/>
      <c r="BX20" s="3"/>
      <c r="BY20" s="3"/>
      <c r="BZ20" s="3"/>
      <c r="CA20" s="1"/>
      <c r="CB20" s="1"/>
      <c r="CC20" s="1"/>
      <c r="CD20" s="1"/>
      <c r="CE20" s="1"/>
      <c r="CF20" s="1"/>
      <c r="CG20" s="1"/>
      <c r="CH20" s="1"/>
      <c r="CI20" s="1"/>
      <c r="CJ20" s="1"/>
      <c r="CL20" s="1"/>
      <c r="CM20" s="1">
        <f>CR20+CT20+CV20+CX20+CZ20+DB20+DD20+DF20+DH20</f>
        <v>1300</v>
      </c>
      <c r="CO20" s="1">
        <f>CS20+CU20+CW20+CY20+DA20+DC20+DE20+DG20+DI20</f>
        <v>195.91692441129911</v>
      </c>
      <c r="CP20" s="1"/>
      <c r="CQ20" s="1"/>
      <c r="CR20">
        <v>150</v>
      </c>
      <c r="CS20" s="1">
        <v>39.95464604940058</v>
      </c>
      <c r="CT20">
        <v>100</v>
      </c>
      <c r="CU20" s="1">
        <v>20.290325630535449</v>
      </c>
      <c r="CV20">
        <v>100</v>
      </c>
      <c r="CW20" s="1">
        <v>22.656297262059987</v>
      </c>
      <c r="CX20">
        <v>100</v>
      </c>
      <c r="CY20" s="1">
        <v>17.655638992046399</v>
      </c>
      <c r="CZ20">
        <v>100</v>
      </c>
      <c r="DA20" s="1">
        <v>15.761162415145805</v>
      </c>
      <c r="DB20">
        <v>100</v>
      </c>
      <c r="DC20" s="1">
        <v>14.945949426789909</v>
      </c>
      <c r="DD20">
        <v>250</v>
      </c>
      <c r="DE20" s="1">
        <v>30.10000524066718</v>
      </c>
      <c r="DF20">
        <v>200</v>
      </c>
      <c r="DG20" s="1">
        <v>17.26030686587432</v>
      </c>
      <c r="DH20">
        <v>200</v>
      </c>
      <c r="DI20" s="1">
        <v>17.292592528779501</v>
      </c>
    </row>
    <row r="21" spans="1:113" x14ac:dyDescent="0.25">
      <c r="A21" t="s">
        <v>52</v>
      </c>
      <c r="B21" t="s">
        <v>106</v>
      </c>
      <c r="C21" s="2">
        <v>39104</v>
      </c>
      <c r="D21" s="1"/>
      <c r="G21">
        <v>104</v>
      </c>
      <c r="H21" t="s">
        <v>15</v>
      </c>
      <c r="I21" s="3">
        <v>11</v>
      </c>
      <c r="J21">
        <v>1000</v>
      </c>
      <c r="K21" s="1">
        <f t="shared" si="0"/>
        <v>90.909090909090907</v>
      </c>
      <c r="Q21" s="1">
        <v>9</v>
      </c>
      <c r="R21" s="1">
        <v>52</v>
      </c>
      <c r="S21" s="1">
        <v>71</v>
      </c>
      <c r="T21" s="1">
        <v>105</v>
      </c>
      <c r="U21" s="1">
        <v>126</v>
      </c>
      <c r="V21" s="1">
        <v>151</v>
      </c>
      <c r="AC21" s="1">
        <v>106.70000000000002</v>
      </c>
      <c r="AE21" s="4"/>
      <c r="AF21" s="4"/>
      <c r="AG21" s="4"/>
      <c r="AH21" s="4"/>
      <c r="AI21" s="4"/>
      <c r="AJ21" s="1">
        <v>111.27499999999999</v>
      </c>
      <c r="AK21" s="4">
        <v>1.42445</v>
      </c>
      <c r="AL21" s="4">
        <v>0.20036374630489742</v>
      </c>
      <c r="AM21" s="4"/>
      <c r="AN21" s="4"/>
      <c r="AO21" s="4"/>
      <c r="AP21" s="4"/>
      <c r="AQ21" s="5">
        <f>AK21/AJ21</f>
        <v>1.2801168276791734E-2</v>
      </c>
      <c r="AR21" s="5">
        <v>3.7304518580659925E-2</v>
      </c>
      <c r="AS21" s="3">
        <f>AJ21*AR21</f>
        <v>4.1510603050629324</v>
      </c>
      <c r="AT21" s="4"/>
      <c r="AU21" s="1">
        <v>4.2249999999999996</v>
      </c>
      <c r="AV21" s="1"/>
      <c r="AW21" s="1"/>
      <c r="AX21" s="1"/>
      <c r="AY21" s="1">
        <v>156.30000000000001</v>
      </c>
      <c r="AZ21" s="1"/>
      <c r="BA21" s="1"/>
      <c r="BB21" s="1"/>
      <c r="BC21" s="1"/>
      <c r="BD21" s="1"/>
      <c r="BE21" s="1"/>
      <c r="BF21" s="1"/>
      <c r="BG21" s="1">
        <v>0</v>
      </c>
      <c r="BH21" s="1">
        <v>160.52500000000001</v>
      </c>
      <c r="BJ21" s="1"/>
      <c r="BK21" s="1">
        <f>AC21+AJ21+BH21</f>
        <v>378.5</v>
      </c>
      <c r="BL21" s="1"/>
      <c r="BM21" s="4">
        <f>BH21/BK21</f>
        <v>0.42410832232496698</v>
      </c>
      <c r="BN21" s="4"/>
      <c r="BO21" s="3"/>
      <c r="BP21" s="1"/>
      <c r="BQ21" s="1"/>
      <c r="BR21" s="1"/>
      <c r="BS21" s="1"/>
      <c r="BT21" s="3"/>
      <c r="BU21" s="3"/>
      <c r="BV21" s="3"/>
      <c r="BW21" s="3"/>
      <c r="BX21" s="4">
        <f>AC21/BK21</f>
        <v>0.28190224570673716</v>
      </c>
      <c r="BY21" s="4">
        <f>AJ21/BK21</f>
        <v>0.29398943196829586</v>
      </c>
      <c r="BZ21" s="4">
        <f>BH21/BK21</f>
        <v>0.42410832232496698</v>
      </c>
      <c r="CA21" s="1">
        <v>282</v>
      </c>
      <c r="CB21" s="1">
        <v>20.75</v>
      </c>
      <c r="CC21" s="1">
        <v>105.25</v>
      </c>
      <c r="CD21" s="1">
        <v>0</v>
      </c>
      <c r="CE21" s="1"/>
      <c r="CF21" s="1"/>
      <c r="CG21" s="1"/>
      <c r="CH21" s="1"/>
      <c r="CI21" s="1"/>
      <c r="CJ21" s="1"/>
      <c r="CL21" s="1"/>
      <c r="CM21" s="1"/>
      <c r="CO21" s="1"/>
      <c r="CP21" s="1"/>
      <c r="CQ21" s="1"/>
      <c r="CS21" s="1"/>
      <c r="CT21">
        <v>10</v>
      </c>
      <c r="CU21" s="1"/>
      <c r="CV21">
        <v>10</v>
      </c>
      <c r="CW21" s="1"/>
      <c r="CY21" s="1"/>
      <c r="DA21" s="1"/>
      <c r="DC21" s="1"/>
      <c r="DE21" s="1"/>
      <c r="DG21" s="1"/>
      <c r="DI21" s="1"/>
    </row>
    <row r="22" spans="1:113" x14ac:dyDescent="0.25">
      <c r="A22" t="s">
        <v>52</v>
      </c>
      <c r="B22" t="s">
        <v>106</v>
      </c>
      <c r="C22" s="2">
        <v>39105</v>
      </c>
      <c r="D22" s="1">
        <v>6</v>
      </c>
      <c r="E22" t="s">
        <v>97</v>
      </c>
      <c r="F22" t="s">
        <v>57</v>
      </c>
      <c r="G22">
        <v>105</v>
      </c>
      <c r="H22" t="s">
        <v>15</v>
      </c>
      <c r="I22" s="3">
        <v>11</v>
      </c>
      <c r="J22">
        <v>1000</v>
      </c>
      <c r="K22" s="1">
        <f t="shared" si="0"/>
        <v>90.909090909090907</v>
      </c>
      <c r="Q22" s="1">
        <v>9</v>
      </c>
      <c r="R22" s="1">
        <v>52</v>
      </c>
      <c r="S22" s="1">
        <v>71</v>
      </c>
      <c r="T22" s="1">
        <v>105</v>
      </c>
      <c r="U22" s="1">
        <v>126</v>
      </c>
      <c r="V22" s="1">
        <v>151</v>
      </c>
      <c r="AC22" s="1"/>
      <c r="AE22" s="4"/>
      <c r="AF22" s="4"/>
      <c r="AG22" s="4"/>
      <c r="AH22" s="4"/>
      <c r="AI22" s="4"/>
      <c r="AJ22" s="1"/>
      <c r="AK22" s="4"/>
      <c r="AM22" s="4"/>
      <c r="AN22" s="4"/>
      <c r="AO22" s="4"/>
      <c r="AP22" s="4"/>
      <c r="AQ22" s="5"/>
      <c r="AR22" s="5"/>
      <c r="AS22" s="4"/>
      <c r="AT22" s="4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4"/>
      <c r="BN22" s="4"/>
      <c r="BO22" s="3"/>
      <c r="BP22" s="1"/>
      <c r="BQ22" s="1"/>
      <c r="BR22" s="1"/>
      <c r="BS22" s="1"/>
      <c r="BT22" s="3"/>
      <c r="BU22" s="3"/>
      <c r="BV22" s="3"/>
      <c r="BW22" s="3"/>
      <c r="BX22" s="4"/>
      <c r="BY22" s="4"/>
      <c r="BZ22" s="4"/>
      <c r="CA22" s="1"/>
      <c r="CB22" s="1"/>
      <c r="CC22" s="1"/>
      <c r="CD22" s="1"/>
      <c r="CE22" s="1"/>
      <c r="CF22" s="1"/>
      <c r="CG22" s="1"/>
      <c r="CH22" s="1"/>
      <c r="CI22" s="1"/>
      <c r="CJ22" s="1"/>
      <c r="CL22" s="1"/>
      <c r="CM22" s="1"/>
      <c r="CO22" s="1"/>
      <c r="CP22" s="1"/>
      <c r="CQ22" s="1"/>
      <c r="CS22" s="1"/>
      <c r="CT22">
        <v>10</v>
      </c>
      <c r="CU22" s="1"/>
      <c r="CV22">
        <v>10</v>
      </c>
      <c r="CW22" s="1"/>
      <c r="CY22" s="1"/>
      <c r="DA22" s="1"/>
      <c r="DC22" s="1"/>
      <c r="DE22" s="1"/>
      <c r="DG22" s="1"/>
      <c r="DI22" s="1"/>
    </row>
    <row r="23" spans="1:113" x14ac:dyDescent="0.25">
      <c r="A23" t="s">
        <v>52</v>
      </c>
      <c r="B23" t="s">
        <v>106</v>
      </c>
      <c r="C23" s="2">
        <v>39107</v>
      </c>
      <c r="D23" s="1"/>
      <c r="G23">
        <v>107</v>
      </c>
      <c r="H23" t="s">
        <v>15</v>
      </c>
      <c r="I23" s="3">
        <v>11</v>
      </c>
      <c r="J23">
        <v>1000</v>
      </c>
      <c r="K23" s="1">
        <f t="shared" si="0"/>
        <v>90.909090909090907</v>
      </c>
      <c r="Q23" s="1">
        <v>9</v>
      </c>
      <c r="R23" s="1">
        <v>52</v>
      </c>
      <c r="S23" s="1">
        <v>71</v>
      </c>
      <c r="T23" s="1">
        <v>105</v>
      </c>
      <c r="U23" s="1">
        <v>126</v>
      </c>
      <c r="V23" s="1">
        <v>151</v>
      </c>
      <c r="AC23" s="1"/>
      <c r="AE23" s="4"/>
      <c r="AF23" s="4"/>
      <c r="AG23" s="4"/>
      <c r="AH23" s="4"/>
      <c r="AI23" s="4"/>
      <c r="AJ23" s="1"/>
      <c r="AK23" s="4"/>
      <c r="AM23" s="4"/>
      <c r="AN23" s="4"/>
      <c r="AO23" s="4"/>
      <c r="AP23" s="4"/>
      <c r="AQ23" s="5"/>
      <c r="AS23" s="4"/>
      <c r="AT23" s="4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O23" s="3"/>
      <c r="BP23" s="1"/>
      <c r="BQ23" s="1"/>
      <c r="BR23" s="1"/>
      <c r="BS23" s="1"/>
      <c r="BT23" s="3"/>
      <c r="BU23" s="3"/>
      <c r="BV23" s="3"/>
      <c r="BW23" s="3"/>
      <c r="BX23" s="3"/>
      <c r="BY23" s="3"/>
      <c r="BZ23" s="3"/>
      <c r="CA23" s="1"/>
      <c r="CB23" s="1"/>
      <c r="CC23" s="1"/>
      <c r="CD23" s="1"/>
      <c r="CE23" s="1"/>
      <c r="CF23" s="1"/>
      <c r="CG23" s="1"/>
      <c r="CH23" s="1"/>
      <c r="CI23" s="1"/>
      <c r="CJ23" s="1"/>
      <c r="CL23" s="1"/>
      <c r="CM23" s="1">
        <f>CR23+CT23+CV23+CX23+CZ23+DB23+DD23+DF23+DH23</f>
        <v>1300</v>
      </c>
      <c r="CO23" s="1">
        <f>CS23+CU23+CW23+CY23+DA23+DC23+DE23+DG23+DI23</f>
        <v>144.55434489867918</v>
      </c>
      <c r="CP23" s="1"/>
      <c r="CQ23" s="1"/>
      <c r="CR23">
        <v>150</v>
      </c>
      <c r="CS23" s="1">
        <v>18.785537133788161</v>
      </c>
      <c r="CT23">
        <v>100</v>
      </c>
      <c r="CU23" s="1">
        <v>16.398230871531162</v>
      </c>
      <c r="CV23">
        <v>100</v>
      </c>
      <c r="CW23" s="1">
        <v>15.660730672045394</v>
      </c>
      <c r="CX23">
        <v>100</v>
      </c>
      <c r="CY23" s="1">
        <v>12.896861121098022</v>
      </c>
      <c r="CZ23">
        <v>100</v>
      </c>
      <c r="DA23" s="1">
        <v>13.006009095209208</v>
      </c>
      <c r="DB23">
        <v>100</v>
      </c>
      <c r="DC23" s="1">
        <v>12.878669792079492</v>
      </c>
      <c r="DD23">
        <v>250</v>
      </c>
      <c r="DE23" s="1">
        <v>24.780412543418937</v>
      </c>
      <c r="DF23">
        <v>200</v>
      </c>
      <c r="DG23" s="1">
        <v>14.201899999928623</v>
      </c>
      <c r="DH23">
        <v>200</v>
      </c>
      <c r="DI23" s="1">
        <v>15.945993669580185</v>
      </c>
    </row>
    <row r="24" spans="1:113" x14ac:dyDescent="0.25">
      <c r="A24" t="s">
        <v>52</v>
      </c>
      <c r="B24" t="s">
        <v>106</v>
      </c>
      <c r="C24" s="2">
        <v>39111</v>
      </c>
      <c r="G24">
        <v>111</v>
      </c>
      <c r="H24" t="s">
        <v>15</v>
      </c>
      <c r="I24" s="3">
        <v>11</v>
      </c>
      <c r="J24">
        <v>1000</v>
      </c>
      <c r="K24" s="1">
        <f t="shared" si="0"/>
        <v>90.909090909090907</v>
      </c>
      <c r="M24" s="1">
        <v>524</v>
      </c>
      <c r="N24" s="3">
        <v>19.850000000000001</v>
      </c>
      <c r="O24" s="3"/>
      <c r="P24" s="3"/>
      <c r="Q24" s="1">
        <v>9</v>
      </c>
      <c r="R24" s="1">
        <v>52</v>
      </c>
      <c r="S24" s="1">
        <v>71</v>
      </c>
      <c r="T24" s="1">
        <v>105</v>
      </c>
      <c r="U24" s="1">
        <v>126</v>
      </c>
      <c r="V24" s="1">
        <v>151</v>
      </c>
      <c r="AC24" s="1"/>
      <c r="AE24" s="4"/>
      <c r="AF24" s="4"/>
      <c r="AG24" s="4"/>
      <c r="AH24" s="4"/>
      <c r="AI24" s="4"/>
      <c r="AJ24" s="1"/>
      <c r="AK24" s="4"/>
      <c r="AM24" s="4"/>
      <c r="AN24" s="4"/>
      <c r="AO24" s="4"/>
      <c r="AP24" s="4"/>
      <c r="AS24" s="4"/>
      <c r="AT24" s="4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O24" s="3"/>
      <c r="BP24" s="1"/>
      <c r="BQ24" s="1"/>
      <c r="BR24" s="1"/>
      <c r="BS24" s="1"/>
      <c r="BT24" s="3"/>
      <c r="BU24" s="3"/>
      <c r="BV24" s="3"/>
      <c r="BW24" s="3"/>
      <c r="BX24" s="3"/>
      <c r="BY24" s="3"/>
      <c r="BZ24" s="3"/>
      <c r="CA24" s="1"/>
      <c r="CB24" s="1"/>
      <c r="CC24" s="1"/>
      <c r="CD24" s="1"/>
      <c r="CE24" s="1"/>
      <c r="CF24" s="1"/>
      <c r="CG24" s="1"/>
      <c r="CH24" s="1"/>
      <c r="CI24" s="1"/>
      <c r="CJ24" s="1"/>
      <c r="CL24" s="1"/>
      <c r="CM24" s="1"/>
      <c r="CO24" s="1"/>
      <c r="CP24" s="1"/>
      <c r="CQ24" s="1"/>
      <c r="CS24" s="1"/>
      <c r="CT24">
        <v>10</v>
      </c>
      <c r="CU24" s="1"/>
      <c r="CV24">
        <v>10</v>
      </c>
      <c r="CW24" s="1"/>
      <c r="CY24" s="1"/>
      <c r="DA24" s="1"/>
      <c r="DC24" s="1"/>
      <c r="DE24" s="1"/>
      <c r="DG24" s="1"/>
      <c r="DI24" s="1"/>
    </row>
    <row r="25" spans="1:113" x14ac:dyDescent="0.25">
      <c r="A25" t="s">
        <v>52</v>
      </c>
      <c r="B25" t="s">
        <v>106</v>
      </c>
      <c r="C25" s="2">
        <v>39113</v>
      </c>
      <c r="D25" s="1"/>
      <c r="G25">
        <v>113</v>
      </c>
      <c r="H25" t="s">
        <v>15</v>
      </c>
      <c r="I25" s="3">
        <v>11</v>
      </c>
      <c r="J25">
        <v>1000</v>
      </c>
      <c r="K25" s="1">
        <f t="shared" si="0"/>
        <v>90.909090909090907</v>
      </c>
      <c r="Q25" s="1">
        <v>9</v>
      </c>
      <c r="R25" s="1">
        <v>52</v>
      </c>
      <c r="S25" s="1">
        <v>71</v>
      </c>
      <c r="T25" s="1">
        <v>105</v>
      </c>
      <c r="U25" s="1">
        <v>126</v>
      </c>
      <c r="V25" s="1">
        <v>151</v>
      </c>
      <c r="AC25" s="1"/>
      <c r="AE25" s="4"/>
      <c r="AF25" s="4"/>
      <c r="AG25" s="4"/>
      <c r="AH25" s="4"/>
      <c r="AI25" s="4"/>
      <c r="AJ25" s="1"/>
      <c r="AK25" s="4"/>
      <c r="AL25" s="4"/>
      <c r="AM25" s="4"/>
      <c r="AN25" s="4"/>
      <c r="AO25" s="4"/>
      <c r="AP25" s="4"/>
      <c r="AQ25" s="5"/>
      <c r="AS25" s="4"/>
      <c r="AT25" s="4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O25" s="3"/>
      <c r="BP25" s="1"/>
      <c r="BQ25" s="1"/>
      <c r="BR25" s="1"/>
      <c r="BS25" s="1"/>
      <c r="BT25" s="3"/>
      <c r="BU25" s="3"/>
      <c r="BV25" s="3"/>
      <c r="BW25" s="3"/>
      <c r="BX25" s="3"/>
      <c r="BY25" s="3"/>
      <c r="BZ25" s="3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1"/>
      <c r="CM25" s="1">
        <f>CR25+CT25+CV25+CX25+CZ25+DB25+DD25+DF25+DH25</f>
        <v>1300</v>
      </c>
      <c r="CO25" s="1">
        <f>CS25+CU25+CW25+CY25+DA25+DC25+DE25+DG25+DI25</f>
        <v>126.39909023538675</v>
      </c>
      <c r="CP25" s="1"/>
      <c r="CQ25" s="1"/>
      <c r="CR25">
        <v>150</v>
      </c>
      <c r="CS25" s="1">
        <v>16.929185270504085</v>
      </c>
      <c r="CT25">
        <v>100</v>
      </c>
      <c r="CU25" s="1">
        <v>13.087079596159919</v>
      </c>
      <c r="CV25">
        <v>100</v>
      </c>
      <c r="CW25" s="1">
        <v>7.828854622075994</v>
      </c>
      <c r="CX25">
        <v>100</v>
      </c>
      <c r="CY25" s="1">
        <v>8.9219610822622215</v>
      </c>
      <c r="CZ25">
        <v>100</v>
      </c>
      <c r="DA25" s="1">
        <v>10.314904585214393</v>
      </c>
      <c r="DB25">
        <v>100</v>
      </c>
      <c r="DC25" s="1">
        <v>11.663921239110813</v>
      </c>
      <c r="DD25">
        <v>250</v>
      </c>
      <c r="DE25" s="1">
        <v>24.313101487234199</v>
      </c>
      <c r="DF25">
        <v>200</v>
      </c>
      <c r="DG25" s="1">
        <v>15.305996916260222</v>
      </c>
      <c r="DH25">
        <v>200</v>
      </c>
      <c r="DI25" s="1">
        <v>18.034085436564901</v>
      </c>
    </row>
    <row r="26" spans="1:113" x14ac:dyDescent="0.25">
      <c r="A26" t="s">
        <v>52</v>
      </c>
      <c r="B26" t="s">
        <v>106</v>
      </c>
      <c r="C26" s="2">
        <v>39117</v>
      </c>
      <c r="D26" s="1"/>
      <c r="G26">
        <v>117</v>
      </c>
      <c r="H26" t="s">
        <v>15</v>
      </c>
      <c r="I26" s="3">
        <v>11</v>
      </c>
      <c r="J26">
        <v>1000</v>
      </c>
      <c r="K26" s="1">
        <f t="shared" si="0"/>
        <v>90.909090909090907</v>
      </c>
      <c r="Q26" s="1">
        <v>9</v>
      </c>
      <c r="R26" s="1">
        <v>52</v>
      </c>
      <c r="S26" s="1">
        <v>71</v>
      </c>
      <c r="T26" s="1">
        <v>105</v>
      </c>
      <c r="U26" s="1">
        <v>126</v>
      </c>
      <c r="V26" s="1">
        <v>151</v>
      </c>
      <c r="AC26" s="1"/>
      <c r="AE26" s="4"/>
      <c r="AF26" s="4"/>
      <c r="AG26" s="4"/>
      <c r="AH26" s="4"/>
      <c r="AI26" s="4"/>
      <c r="AJ26" s="1"/>
      <c r="AK26" s="4"/>
      <c r="AL26" s="4"/>
      <c r="AM26" s="4"/>
      <c r="AN26" s="4"/>
      <c r="AO26" s="4"/>
      <c r="AP26" s="4"/>
      <c r="AQ26" s="5"/>
      <c r="AS26" s="4"/>
      <c r="AT26" s="4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O26" s="3"/>
      <c r="BP26" s="1"/>
      <c r="BQ26" s="1"/>
      <c r="BR26" s="1"/>
      <c r="BS26" s="1"/>
      <c r="BT26" s="3"/>
      <c r="BU26" s="3"/>
      <c r="BV26" s="3"/>
      <c r="BW26" s="3"/>
      <c r="BX26" s="3"/>
      <c r="BY26" s="3"/>
      <c r="BZ26" s="3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1"/>
      <c r="CM26" s="1">
        <f>CR26+CT26+CV26+CX26+CZ26+DB26+DD26+DF26+DH26</f>
        <v>1300</v>
      </c>
      <c r="CO26" s="1">
        <f>CS26+CU26+CW26+CY26+DA26+DC26+DE26+DG26+DI26</f>
        <v>120.65559351821992</v>
      </c>
      <c r="CP26" s="1"/>
      <c r="CQ26" s="1"/>
      <c r="CR26">
        <v>150</v>
      </c>
      <c r="CS26" s="1">
        <v>26.75536156635286</v>
      </c>
      <c r="CT26">
        <v>100</v>
      </c>
      <c r="CU26" s="1">
        <v>13.486936313876805</v>
      </c>
      <c r="CV26">
        <v>100</v>
      </c>
      <c r="CW26" s="1">
        <v>5.8966638252052697</v>
      </c>
      <c r="CX26">
        <v>100</v>
      </c>
      <c r="CY26" s="1">
        <v>5.7321109722044099</v>
      </c>
      <c r="CZ26">
        <v>100</v>
      </c>
      <c r="DA26" s="1">
        <v>8.0461278639447329</v>
      </c>
      <c r="DB26">
        <v>100</v>
      </c>
      <c r="DC26" s="1">
        <v>9.6685862514901686</v>
      </c>
      <c r="DD26">
        <v>250</v>
      </c>
      <c r="DE26" s="1">
        <v>18.679730040505341</v>
      </c>
      <c r="DF26">
        <v>200</v>
      </c>
      <c r="DG26" s="1">
        <v>13.931651357708921</v>
      </c>
      <c r="DH26">
        <v>200</v>
      </c>
      <c r="DI26" s="1">
        <v>18.458425326931398</v>
      </c>
    </row>
    <row r="27" spans="1:113" x14ac:dyDescent="0.25">
      <c r="A27" t="s">
        <v>52</v>
      </c>
      <c r="B27" t="s">
        <v>106</v>
      </c>
      <c r="C27" s="2">
        <v>39120</v>
      </c>
      <c r="D27" s="1"/>
      <c r="G27">
        <v>120</v>
      </c>
      <c r="H27" t="s">
        <v>15</v>
      </c>
      <c r="I27" s="3">
        <v>11</v>
      </c>
      <c r="J27">
        <v>1000</v>
      </c>
      <c r="K27" s="1">
        <f t="shared" si="0"/>
        <v>90.909090909090907</v>
      </c>
      <c r="M27" s="1">
        <v>529</v>
      </c>
      <c r="N27" s="3">
        <v>20</v>
      </c>
      <c r="O27" s="3"/>
      <c r="P27" s="3"/>
      <c r="Q27" s="1">
        <v>9</v>
      </c>
      <c r="R27" s="1">
        <v>52</v>
      </c>
      <c r="S27" s="1">
        <v>71</v>
      </c>
      <c r="T27" s="1">
        <v>105</v>
      </c>
      <c r="U27" s="1">
        <v>126</v>
      </c>
      <c r="V27" s="1">
        <v>151</v>
      </c>
      <c r="AC27" s="1"/>
      <c r="AE27" s="4"/>
      <c r="AF27" s="4"/>
      <c r="AG27" s="4"/>
      <c r="AH27" s="4"/>
      <c r="AI27" s="4"/>
      <c r="AJ27" s="1"/>
      <c r="AK27" s="4"/>
      <c r="AL27" s="4"/>
      <c r="AM27" s="4"/>
      <c r="AN27" s="4"/>
      <c r="AO27" s="4"/>
      <c r="AP27" s="4"/>
      <c r="AQ27" s="5"/>
      <c r="AS27" s="4"/>
      <c r="AT27" s="4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O27" s="3"/>
      <c r="BP27" s="1"/>
      <c r="BQ27" s="1"/>
      <c r="BR27" s="1"/>
      <c r="BS27" s="1"/>
      <c r="BT27" s="3"/>
      <c r="BU27" s="3"/>
      <c r="BV27" s="3"/>
      <c r="BW27" s="3"/>
      <c r="BX27" s="3"/>
      <c r="BY27" s="3"/>
      <c r="BZ27" s="3"/>
      <c r="CA27" s="1"/>
      <c r="CB27" s="1"/>
      <c r="CC27" s="1"/>
      <c r="CD27" s="1"/>
      <c r="CE27" s="1"/>
      <c r="CF27" s="1"/>
      <c r="CG27" s="1"/>
      <c r="CH27" s="1"/>
      <c r="CI27" s="1"/>
      <c r="CJ27" s="1"/>
      <c r="CL27" s="1"/>
      <c r="CM27" s="1">
        <f>CR27+CT27+CV27+CX27+CZ27+DB27+DD27+DF27+DH27</f>
        <v>1300</v>
      </c>
      <c r="CO27" s="1">
        <f>CS27+CU27+CW27+CY27+DA27+DC27+DE27+DG27+DI27</f>
        <v>184.98057944754268</v>
      </c>
      <c r="CP27" s="1"/>
      <c r="CQ27" s="1"/>
      <c r="CR27">
        <v>150</v>
      </c>
      <c r="CS27" s="1">
        <v>36.926886055354821</v>
      </c>
      <c r="CT27">
        <v>100</v>
      </c>
      <c r="CU27" s="1">
        <v>19.96307326604439</v>
      </c>
      <c r="CV27">
        <v>100</v>
      </c>
      <c r="CW27" s="1">
        <v>22.613769706578545</v>
      </c>
      <c r="CX27">
        <v>100</v>
      </c>
      <c r="CY27" s="1">
        <v>18.276421994854033</v>
      </c>
      <c r="CZ27">
        <v>100</v>
      </c>
      <c r="DA27" s="1">
        <v>15.632751323602193</v>
      </c>
      <c r="DB27">
        <v>100</v>
      </c>
      <c r="DC27" s="1">
        <v>13.91230359907</v>
      </c>
      <c r="DD27">
        <v>250</v>
      </c>
      <c r="DE27" s="1">
        <v>25.952359957053385</v>
      </c>
      <c r="DF27">
        <v>200</v>
      </c>
      <c r="DG27" s="1">
        <v>15.151644216108389</v>
      </c>
      <c r="DH27">
        <v>200</v>
      </c>
      <c r="DI27" s="1">
        <v>16.551369328876909</v>
      </c>
    </row>
    <row r="28" spans="1:113" x14ac:dyDescent="0.25">
      <c r="A28" t="s">
        <v>52</v>
      </c>
      <c r="B28" t="s">
        <v>106</v>
      </c>
      <c r="C28" s="2">
        <v>39126</v>
      </c>
      <c r="D28" s="1">
        <v>8</v>
      </c>
      <c r="E28" t="s">
        <v>81</v>
      </c>
      <c r="F28" t="s">
        <v>13</v>
      </c>
      <c r="G28">
        <v>126</v>
      </c>
      <c r="H28" t="s">
        <v>15</v>
      </c>
      <c r="I28" s="3">
        <v>11</v>
      </c>
      <c r="J28">
        <v>1000</v>
      </c>
      <c r="K28" s="1">
        <f t="shared" si="0"/>
        <v>90.909090909090907</v>
      </c>
      <c r="Q28" s="1">
        <v>9</v>
      </c>
      <c r="R28" s="1">
        <v>52</v>
      </c>
      <c r="S28" s="1">
        <v>71</v>
      </c>
      <c r="T28" s="1">
        <v>105</v>
      </c>
      <c r="U28" s="1">
        <v>126</v>
      </c>
      <c r="V28" s="1">
        <v>151</v>
      </c>
      <c r="AC28" s="1">
        <v>138.62983016043756</v>
      </c>
      <c r="AE28" s="4"/>
      <c r="AF28" s="4"/>
      <c r="AG28" s="4"/>
      <c r="AH28" s="4"/>
      <c r="AI28" s="4"/>
      <c r="AJ28" s="1">
        <v>138.62617540399637</v>
      </c>
      <c r="AK28" s="4">
        <v>1.7308579040989078</v>
      </c>
      <c r="AL28" s="4">
        <v>0.12326808030258635</v>
      </c>
      <c r="AM28" s="4"/>
      <c r="AN28" s="4"/>
      <c r="AO28" s="4"/>
      <c r="AP28" s="4"/>
      <c r="AQ28" s="5">
        <f>AK28/AJ28</f>
        <v>1.2485794252454071E-2</v>
      </c>
      <c r="AR28" s="5">
        <v>3.2550392412789189E-2</v>
      </c>
      <c r="AS28" s="3">
        <f>AJ28*AR28</f>
        <v>4.5123364080842272</v>
      </c>
      <c r="AT28" s="4"/>
      <c r="AU28" s="1">
        <v>0.12167689161554193</v>
      </c>
      <c r="AV28" s="1"/>
      <c r="AW28" s="1"/>
      <c r="AX28" s="1"/>
      <c r="AY28" s="1">
        <v>387.61222972400407</v>
      </c>
      <c r="AZ28" s="1"/>
      <c r="BA28" s="1"/>
      <c r="BB28" s="1"/>
      <c r="BC28" s="1"/>
      <c r="BD28" s="1"/>
      <c r="BE28" s="1"/>
      <c r="BF28" s="1"/>
      <c r="BG28" s="1">
        <v>6.6</v>
      </c>
      <c r="BH28" s="1">
        <v>404.65663765530343</v>
      </c>
      <c r="BJ28" s="1"/>
      <c r="BK28" s="1">
        <f>AC28+AJ28+BH28</f>
        <v>681.91264321973745</v>
      </c>
      <c r="BL28" s="1"/>
      <c r="BM28" s="4">
        <f>BH28/BK28</f>
        <v>0.59341418828175052</v>
      </c>
      <c r="BN28" s="4"/>
      <c r="BO28" s="3"/>
      <c r="BP28" s="1"/>
      <c r="BQ28" s="1"/>
      <c r="BR28" s="1"/>
      <c r="BS28" s="1"/>
      <c r="BT28" s="3"/>
      <c r="BU28" s="3"/>
      <c r="BV28" s="3"/>
      <c r="BW28" s="3"/>
      <c r="BX28" s="4">
        <f>AC28/BK28</f>
        <v>0.20329558564258196</v>
      </c>
      <c r="BY28" s="4">
        <f>AJ28/BK28</f>
        <v>0.20329022607566744</v>
      </c>
      <c r="BZ28" s="4">
        <f>BH28/BK28</f>
        <v>0.59341418828175052</v>
      </c>
      <c r="CA28" s="1">
        <v>275.70000475305824</v>
      </c>
      <c r="CB28" s="1">
        <v>0.60838445807770958</v>
      </c>
      <c r="CC28" s="1">
        <v>100.68884713384796</v>
      </c>
      <c r="CD28" s="1">
        <v>3.2164430965584354</v>
      </c>
      <c r="CE28" s="1"/>
      <c r="CF28" s="1"/>
      <c r="CG28" s="1"/>
      <c r="CH28" s="1"/>
      <c r="CI28" s="1"/>
      <c r="CJ28" s="1"/>
      <c r="CL28" s="1"/>
      <c r="CM28" s="1"/>
      <c r="CO28" s="1"/>
      <c r="CP28" s="1"/>
      <c r="CQ28" s="1"/>
      <c r="CS28" s="1"/>
      <c r="CT28">
        <v>10</v>
      </c>
      <c r="CU28" s="1"/>
      <c r="CV28">
        <v>10</v>
      </c>
      <c r="CW28" s="1"/>
      <c r="CY28" s="1"/>
      <c r="DA28" s="1"/>
      <c r="DC28" s="1"/>
      <c r="DE28" s="1"/>
      <c r="DG28" s="1"/>
      <c r="DI28" s="1"/>
    </row>
    <row r="29" spans="1:113" x14ac:dyDescent="0.25">
      <c r="A29" t="s">
        <v>52</v>
      </c>
      <c r="B29" t="s">
        <v>106</v>
      </c>
      <c r="C29" s="2">
        <v>39129</v>
      </c>
      <c r="D29" s="1"/>
      <c r="G29">
        <v>129</v>
      </c>
      <c r="H29" t="s">
        <v>15</v>
      </c>
      <c r="I29" s="3">
        <v>11</v>
      </c>
      <c r="J29">
        <v>1000</v>
      </c>
      <c r="K29" s="1">
        <f t="shared" si="0"/>
        <v>90.909090909090907</v>
      </c>
      <c r="Q29" s="1">
        <v>9</v>
      </c>
      <c r="R29" s="1">
        <v>52</v>
      </c>
      <c r="S29" s="1">
        <v>71</v>
      </c>
      <c r="T29" s="1">
        <v>105</v>
      </c>
      <c r="U29" s="1">
        <v>126</v>
      </c>
      <c r="V29" s="1">
        <v>151</v>
      </c>
      <c r="AC29" s="1"/>
      <c r="AE29" s="4"/>
      <c r="AF29" s="4"/>
      <c r="AG29" s="4"/>
      <c r="AH29" s="4"/>
      <c r="AI29" s="4"/>
      <c r="AJ29" s="1"/>
      <c r="AK29" s="4"/>
      <c r="AM29" s="4"/>
      <c r="AN29" s="4"/>
      <c r="AO29" s="4"/>
      <c r="AP29" s="4"/>
      <c r="AQ29" s="5"/>
      <c r="AS29" s="4"/>
      <c r="AT29" s="4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O29" s="3"/>
      <c r="BP29" s="1"/>
      <c r="BQ29" s="1"/>
      <c r="BR29" s="1"/>
      <c r="BS29" s="1"/>
      <c r="BT29" s="3"/>
      <c r="BU29" s="3"/>
      <c r="BV29" s="3"/>
      <c r="BW29" s="3"/>
      <c r="BX29" s="3"/>
      <c r="BY29" s="3"/>
      <c r="BZ29" s="3"/>
      <c r="CA29" s="1"/>
      <c r="CB29" s="1"/>
      <c r="CC29" s="1"/>
      <c r="CD29" s="1"/>
      <c r="CE29" s="1"/>
      <c r="CF29" s="1"/>
      <c r="CG29" s="1"/>
      <c r="CH29" s="1"/>
      <c r="CI29" s="1"/>
      <c r="CJ29" s="1"/>
      <c r="CL29" s="1"/>
      <c r="CM29" s="1">
        <f>CR29+CT29+CV29+CX29+CZ29+DB29+DD29+DF29+DH29</f>
        <v>1300</v>
      </c>
      <c r="CO29" s="1">
        <f>CS29+CU29+CW29+CY29+DA29+DC29+DE29+DG29+DI29</f>
        <v>141.87806048801218</v>
      </c>
      <c r="CP29" s="1"/>
      <c r="CQ29" s="1"/>
      <c r="CR29">
        <v>150</v>
      </c>
      <c r="CS29" s="1">
        <v>22.236029091715562</v>
      </c>
      <c r="CT29">
        <v>100</v>
      </c>
      <c r="CU29" s="1">
        <v>16.202953016837121</v>
      </c>
      <c r="CV29">
        <v>100</v>
      </c>
      <c r="CW29" s="1">
        <v>14.017258273413418</v>
      </c>
      <c r="CX29">
        <v>100</v>
      </c>
      <c r="CY29" s="1">
        <v>12.786338144199753</v>
      </c>
      <c r="CZ29">
        <v>100</v>
      </c>
      <c r="DA29" s="1">
        <v>11.75773491075774</v>
      </c>
      <c r="DB29">
        <v>100</v>
      </c>
      <c r="DC29" s="1">
        <v>12.422088892268171</v>
      </c>
      <c r="DD29">
        <v>250</v>
      </c>
      <c r="DE29" s="1">
        <v>22.530364233325127</v>
      </c>
      <c r="DF29">
        <v>200</v>
      </c>
      <c r="DG29" s="1">
        <v>13.942061794599732</v>
      </c>
      <c r="DH29">
        <v>200</v>
      </c>
      <c r="DI29" s="1">
        <v>15.983232130895567</v>
      </c>
    </row>
    <row r="30" spans="1:113" x14ac:dyDescent="0.25">
      <c r="A30" t="s">
        <v>52</v>
      </c>
      <c r="B30" t="s">
        <v>106</v>
      </c>
      <c r="C30" s="2">
        <v>39135</v>
      </c>
      <c r="D30" s="1"/>
      <c r="G30">
        <v>135</v>
      </c>
      <c r="H30" t="s">
        <v>15</v>
      </c>
      <c r="I30" s="3">
        <v>11</v>
      </c>
      <c r="J30">
        <v>1000</v>
      </c>
      <c r="K30" s="1">
        <f t="shared" si="0"/>
        <v>90.909090909090907</v>
      </c>
      <c r="Q30" s="1">
        <v>9</v>
      </c>
      <c r="R30" s="1">
        <v>52</v>
      </c>
      <c r="S30" s="1">
        <v>71</v>
      </c>
      <c r="T30" s="1">
        <v>105</v>
      </c>
      <c r="U30" s="1">
        <v>126</v>
      </c>
      <c r="V30" s="1">
        <v>151</v>
      </c>
      <c r="AC30" s="1"/>
      <c r="AE30" s="4"/>
      <c r="AF30" s="4"/>
      <c r="AG30" s="4"/>
      <c r="AH30" s="4"/>
      <c r="AI30" s="4"/>
      <c r="AJ30" s="1"/>
      <c r="AK30" s="4"/>
      <c r="AL30" s="4"/>
      <c r="AM30" s="4"/>
      <c r="AN30" s="4"/>
      <c r="AO30" s="4"/>
      <c r="AP30" s="4"/>
      <c r="AQ30" s="5"/>
      <c r="AS30" s="4"/>
      <c r="AT30" s="4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O30" s="3"/>
      <c r="BP30" s="1"/>
      <c r="BQ30" s="1"/>
      <c r="BR30" s="1"/>
      <c r="BS30" s="1"/>
      <c r="BT30" s="3"/>
      <c r="BU30" s="3"/>
      <c r="BV30" s="3"/>
      <c r="BW30" s="3"/>
      <c r="BX30" s="3"/>
      <c r="BY30" s="3"/>
      <c r="BZ30" s="3"/>
      <c r="CA30" s="1"/>
      <c r="CB30" s="1"/>
      <c r="CC30" s="1"/>
      <c r="CD30" s="1"/>
      <c r="CE30" s="1"/>
      <c r="CF30" s="1"/>
      <c r="CG30" s="1"/>
      <c r="CH30" s="1"/>
      <c r="CI30" s="1"/>
      <c r="CJ30" s="1"/>
      <c r="CL30" s="1"/>
      <c r="CM30" s="1">
        <f>CR30+CT30+CV30+CX30+CZ30+DB30+DD30+DF30+DH30</f>
        <v>1300</v>
      </c>
      <c r="CO30" s="1">
        <f>CS30+CU30+CW30+CY30+DA30+DC30+DE30+DG30+DI30</f>
        <v>113.76179748504924</v>
      </c>
      <c r="CP30" s="1"/>
      <c r="CQ30" s="1"/>
      <c r="CR30">
        <v>150</v>
      </c>
      <c r="CS30" s="1">
        <v>14.997025819470574</v>
      </c>
      <c r="CT30">
        <v>100</v>
      </c>
      <c r="CU30" s="1">
        <v>13.863018830038817</v>
      </c>
      <c r="CV30">
        <v>100</v>
      </c>
      <c r="CW30" s="1">
        <v>8.3173759537727072</v>
      </c>
      <c r="CX30">
        <v>100</v>
      </c>
      <c r="CY30" s="1">
        <v>8.1671145109052006</v>
      </c>
      <c r="CZ30">
        <v>100</v>
      </c>
      <c r="DA30" s="1">
        <v>9.8951822008788852</v>
      </c>
      <c r="DB30">
        <v>100</v>
      </c>
      <c r="DC30" s="1">
        <v>10.154964562219298</v>
      </c>
      <c r="DD30">
        <v>250</v>
      </c>
      <c r="DE30" s="1">
        <v>19.612362207435858</v>
      </c>
      <c r="DF30">
        <v>200</v>
      </c>
      <c r="DG30" s="1">
        <v>13.153996328917691</v>
      </c>
      <c r="DH30">
        <v>200</v>
      </c>
      <c r="DI30" s="1">
        <v>15.60075707141022</v>
      </c>
    </row>
    <row r="31" spans="1:113" x14ac:dyDescent="0.25">
      <c r="A31" t="s">
        <v>52</v>
      </c>
      <c r="B31" t="s">
        <v>106</v>
      </c>
      <c r="C31" s="2">
        <v>39146</v>
      </c>
      <c r="D31" s="1"/>
      <c r="G31">
        <v>146</v>
      </c>
      <c r="H31" t="s">
        <v>15</v>
      </c>
      <c r="I31" s="3">
        <v>11</v>
      </c>
      <c r="J31">
        <v>1000</v>
      </c>
      <c r="K31" s="1">
        <f t="shared" si="0"/>
        <v>90.909090909090907</v>
      </c>
      <c r="Q31" s="1">
        <v>9</v>
      </c>
      <c r="R31" s="1">
        <v>52</v>
      </c>
      <c r="S31" s="1">
        <v>71</v>
      </c>
      <c r="T31" s="1">
        <v>105</v>
      </c>
      <c r="U31" s="1">
        <v>126</v>
      </c>
      <c r="V31" s="1">
        <v>151</v>
      </c>
      <c r="AC31" s="1"/>
      <c r="AE31" s="4"/>
      <c r="AF31" s="4"/>
      <c r="AG31" s="4"/>
      <c r="AH31" s="4"/>
      <c r="AI31" s="4"/>
      <c r="AJ31" s="1"/>
      <c r="AK31" s="4"/>
      <c r="AL31" s="4"/>
      <c r="AM31" s="4"/>
      <c r="AN31" s="4"/>
      <c r="AO31" s="4"/>
      <c r="AP31" s="4"/>
      <c r="AQ31" s="5"/>
      <c r="AS31" s="4"/>
      <c r="AT31" s="4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O31" s="3"/>
      <c r="BP31" s="1"/>
      <c r="BQ31" s="1"/>
      <c r="BR31" s="1"/>
      <c r="BS31" s="1"/>
      <c r="BT31" s="3"/>
      <c r="BU31" s="3"/>
      <c r="BV31" s="3"/>
      <c r="BW31" s="3"/>
      <c r="BX31" s="3"/>
      <c r="BY31" s="3"/>
      <c r="BZ31" s="3"/>
      <c r="CA31" s="1"/>
      <c r="CB31" s="1"/>
      <c r="CC31" s="1"/>
      <c r="CD31" s="1"/>
      <c r="CE31" s="1"/>
      <c r="CF31" s="1"/>
      <c r="CG31" s="1"/>
      <c r="CH31" s="1"/>
      <c r="CI31" s="1"/>
      <c r="CJ31" s="1"/>
      <c r="CL31" s="1"/>
      <c r="CM31" s="1">
        <f>CR31+CT31+CV31+CX31+CZ31+DB31+DD31+DF31+DH31</f>
        <v>1300</v>
      </c>
      <c r="CO31" s="1">
        <f>CS31+CU31+CW31+CY31+DA31+DC31+DE31+DG31+DI31</f>
        <v>107.65899671030292</v>
      </c>
      <c r="CP31" s="1"/>
      <c r="CQ31" s="1"/>
      <c r="CR31">
        <v>150</v>
      </c>
      <c r="CS31" s="1">
        <v>34.153665330744516</v>
      </c>
      <c r="CT31">
        <v>100</v>
      </c>
      <c r="CU31" s="1">
        <v>12.987071415822589</v>
      </c>
      <c r="CV31">
        <v>100</v>
      </c>
      <c r="CW31" s="1">
        <v>3.8381329481058408</v>
      </c>
      <c r="CX31">
        <v>100</v>
      </c>
      <c r="CY31" s="1">
        <v>4.1387712865957127</v>
      </c>
      <c r="CZ31">
        <v>100</v>
      </c>
      <c r="DA31" s="1">
        <v>6.7938156844360575</v>
      </c>
      <c r="DB31">
        <v>100</v>
      </c>
      <c r="DC31" s="1">
        <v>7.8215009729104708</v>
      </c>
      <c r="DD31">
        <v>250</v>
      </c>
      <c r="DE31" s="1">
        <v>15.50677092413749</v>
      </c>
      <c r="DF31">
        <v>200</v>
      </c>
      <c r="DG31" s="1">
        <v>9.1599855752699355</v>
      </c>
      <c r="DH31">
        <v>200</v>
      </c>
      <c r="DI31" s="1">
        <v>13.259282572280318</v>
      </c>
    </row>
    <row r="32" spans="1:113" x14ac:dyDescent="0.25">
      <c r="A32" t="s">
        <v>52</v>
      </c>
      <c r="B32" t="s">
        <v>106</v>
      </c>
      <c r="C32" s="2">
        <v>39150</v>
      </c>
      <c r="D32" s="1"/>
      <c r="G32">
        <v>150</v>
      </c>
      <c r="H32" t="s">
        <v>15</v>
      </c>
      <c r="I32" s="3">
        <v>11</v>
      </c>
      <c r="J32">
        <v>1000</v>
      </c>
      <c r="K32" s="1">
        <f t="shared" si="0"/>
        <v>90.909090909090907</v>
      </c>
      <c r="Q32" s="1">
        <v>9</v>
      </c>
      <c r="R32" s="1">
        <v>52</v>
      </c>
      <c r="S32" s="1">
        <v>71</v>
      </c>
      <c r="T32" s="1">
        <v>105</v>
      </c>
      <c r="U32" s="1">
        <v>126</v>
      </c>
      <c r="V32" s="1">
        <v>151</v>
      </c>
      <c r="AC32" s="1"/>
      <c r="AE32" s="4"/>
      <c r="AF32" s="4"/>
      <c r="AG32" s="4"/>
      <c r="AH32" s="4"/>
      <c r="AI32" s="4"/>
      <c r="AJ32" s="1"/>
      <c r="AK32" s="4"/>
      <c r="AL32" s="4"/>
      <c r="AM32" s="4"/>
      <c r="AN32" s="4"/>
      <c r="AO32" s="4"/>
      <c r="AP32" s="4"/>
      <c r="AQ32" s="5"/>
      <c r="AS32" s="4"/>
      <c r="AT32" s="4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O32" s="3"/>
      <c r="BP32" s="1"/>
      <c r="BQ32" s="1"/>
      <c r="BR32" s="1"/>
      <c r="BS32" s="1"/>
      <c r="BT32" s="3"/>
      <c r="BU32" s="3"/>
      <c r="BV32" s="3"/>
      <c r="BW32" s="3"/>
      <c r="BX32" s="3"/>
      <c r="BY32" s="3"/>
      <c r="BZ32" s="3"/>
      <c r="CA32" s="1"/>
      <c r="CB32" s="1"/>
      <c r="CC32" s="1"/>
      <c r="CD32" s="1"/>
      <c r="CE32" s="1"/>
      <c r="CF32" s="1"/>
      <c r="CG32" s="1"/>
      <c r="CH32" s="1"/>
      <c r="CI32" s="1"/>
      <c r="CJ32" s="1"/>
      <c r="CL32" s="1"/>
      <c r="CM32" s="1">
        <f>CR32+CT32+CV32+CX32+CZ32+DB32+DD32+DF32+DH32</f>
        <v>1300</v>
      </c>
      <c r="CO32" s="1">
        <f>CS32+CU32+CW32+CY32+DA32+DC32+DE32+DG32+DI32</f>
        <v>99.687736128628046</v>
      </c>
      <c r="CP32" s="1"/>
      <c r="CQ32" s="1"/>
      <c r="CR32">
        <v>150</v>
      </c>
      <c r="CS32" s="1">
        <v>32.968684496511372</v>
      </c>
      <c r="CT32">
        <v>100</v>
      </c>
      <c r="CU32" s="1">
        <v>12.978687693563359</v>
      </c>
      <c r="CV32">
        <v>100</v>
      </c>
      <c r="CW32" s="1">
        <v>2.8822756901197479</v>
      </c>
      <c r="CX32">
        <v>100</v>
      </c>
      <c r="CY32" s="1">
        <v>3.7327614380632745</v>
      </c>
      <c r="CZ32">
        <v>100</v>
      </c>
      <c r="DA32" s="1">
        <v>6.2688074348656357</v>
      </c>
      <c r="DB32">
        <v>100</v>
      </c>
      <c r="DC32" s="1">
        <v>6.9650443955436216</v>
      </c>
      <c r="DD32">
        <v>250</v>
      </c>
      <c r="DE32" s="1">
        <v>13.784959480315342</v>
      </c>
      <c r="DF32">
        <v>200</v>
      </c>
      <c r="DG32" s="1">
        <v>7.2889561431771241</v>
      </c>
      <c r="DH32">
        <v>200</v>
      </c>
      <c r="DI32" s="1">
        <v>12.817559356468569</v>
      </c>
    </row>
    <row r="33" spans="1:154" x14ac:dyDescent="0.25">
      <c r="A33" t="s">
        <v>52</v>
      </c>
      <c r="B33" t="s">
        <v>106</v>
      </c>
      <c r="C33" s="2">
        <v>39151</v>
      </c>
      <c r="D33" s="1">
        <v>9</v>
      </c>
      <c r="E33" s="2" t="s">
        <v>80</v>
      </c>
      <c r="F33" t="s">
        <v>14</v>
      </c>
      <c r="G33">
        <v>151</v>
      </c>
      <c r="H33" t="s">
        <v>15</v>
      </c>
      <c r="I33" s="3">
        <v>11</v>
      </c>
      <c r="J33">
        <v>1000</v>
      </c>
      <c r="K33" s="1">
        <f t="shared" si="0"/>
        <v>90.909090909090907</v>
      </c>
      <c r="L33" s="1"/>
      <c r="M33" s="4"/>
      <c r="N33" s="4"/>
      <c r="O33" s="4"/>
      <c r="P33" s="4"/>
      <c r="Q33" s="1">
        <v>9</v>
      </c>
      <c r="R33" s="1">
        <v>52</v>
      </c>
      <c r="S33" s="1">
        <v>71</v>
      </c>
      <c r="T33" s="1">
        <v>105</v>
      </c>
      <c r="U33" s="1">
        <v>126</v>
      </c>
      <c r="V33" s="1">
        <v>151</v>
      </c>
      <c r="W33" s="1"/>
      <c r="X33" s="4"/>
      <c r="Y33" s="4"/>
      <c r="Z33" s="4"/>
      <c r="AA33" s="4"/>
      <c r="AB33" s="4"/>
      <c r="AC33" s="1"/>
      <c r="AD33" s="4"/>
      <c r="AE33" s="4"/>
      <c r="AF33" s="4"/>
      <c r="AG33" s="4"/>
      <c r="AH33" s="4"/>
      <c r="AI33" s="4"/>
      <c r="AJ33" s="1"/>
      <c r="AK33" s="4"/>
      <c r="AL33" s="4"/>
      <c r="AM33" s="4"/>
      <c r="AN33" s="4"/>
      <c r="AO33" s="4"/>
      <c r="AP33" s="4"/>
      <c r="AQ33" s="5"/>
      <c r="AR33" s="4"/>
      <c r="AS33" s="4"/>
      <c r="AT33" s="4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4"/>
      <c r="BJ33" s="1"/>
      <c r="BK33" s="1"/>
      <c r="BL33" s="1"/>
      <c r="BM33" s="4"/>
      <c r="BN33" s="4"/>
      <c r="BO33" s="3"/>
      <c r="BP33" s="1"/>
      <c r="BQ33" s="1"/>
      <c r="BR33" s="1"/>
      <c r="BS33" s="1"/>
      <c r="BT33" s="3"/>
      <c r="BU33" s="3"/>
      <c r="BV33" s="3"/>
      <c r="BW33" s="3"/>
      <c r="BX33" s="3"/>
      <c r="BY33" s="3"/>
      <c r="BZ33" s="3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4"/>
      <c r="CL33" s="1"/>
      <c r="CM33" s="1"/>
      <c r="CN33" s="4"/>
      <c r="CO33" s="1"/>
      <c r="CP33" s="1"/>
      <c r="CQ33" s="1"/>
      <c r="CR33" s="4"/>
      <c r="CS33" s="1"/>
      <c r="CT33">
        <v>10</v>
      </c>
      <c r="CU33" s="1"/>
      <c r="CV33">
        <v>10</v>
      </c>
      <c r="CW33" s="1"/>
      <c r="CY33" s="1"/>
      <c r="DA33" s="1"/>
      <c r="DC33" s="1"/>
      <c r="DE33" s="1"/>
      <c r="DG33" s="1"/>
      <c r="DH33" s="4"/>
      <c r="DI33" s="1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t="s">
        <v>52</v>
      </c>
      <c r="B34" t="s">
        <v>106</v>
      </c>
      <c r="C34" s="2">
        <v>39157</v>
      </c>
      <c r="D34" s="1"/>
      <c r="G34">
        <v>157</v>
      </c>
      <c r="H34" t="s">
        <v>15</v>
      </c>
      <c r="I34" s="3">
        <v>11</v>
      </c>
      <c r="J34">
        <v>1000</v>
      </c>
      <c r="K34" s="1">
        <f t="shared" si="0"/>
        <v>90.909090909090907</v>
      </c>
      <c r="Q34" s="1">
        <v>9</v>
      </c>
      <c r="R34" s="1">
        <v>52</v>
      </c>
      <c r="S34" s="1">
        <v>71</v>
      </c>
      <c r="T34" s="1">
        <v>105</v>
      </c>
      <c r="U34" s="1">
        <v>126</v>
      </c>
      <c r="V34" s="1">
        <v>151</v>
      </c>
      <c r="AC34" s="1"/>
      <c r="AE34" s="4"/>
      <c r="AF34" s="4"/>
      <c r="AG34" s="4"/>
      <c r="AH34" s="4"/>
      <c r="AI34" s="4"/>
      <c r="AJ34" s="1"/>
      <c r="AK34" s="4"/>
      <c r="AL34" s="4"/>
      <c r="AM34" s="4"/>
      <c r="AN34" s="4"/>
      <c r="AO34" s="4"/>
      <c r="AP34" s="4"/>
      <c r="AQ34" s="5"/>
      <c r="AS34" s="4"/>
      <c r="AT34" s="4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O34" s="3"/>
      <c r="BP34" s="1"/>
      <c r="BQ34" s="1"/>
      <c r="BR34" s="1"/>
      <c r="BS34" s="1"/>
      <c r="BT34" s="3"/>
      <c r="BU34" s="3"/>
      <c r="BV34" s="3"/>
      <c r="BW34" s="3"/>
      <c r="BX34" s="3"/>
      <c r="BY34" s="3"/>
      <c r="BZ34" s="3"/>
      <c r="CA34" s="1"/>
      <c r="CB34" s="1"/>
      <c r="CC34" s="1"/>
      <c r="CD34" s="1"/>
      <c r="CE34" s="1"/>
      <c r="CF34" s="1"/>
      <c r="CG34" s="1"/>
      <c r="CH34" s="1"/>
      <c r="CI34" s="1"/>
      <c r="CJ34" s="1"/>
      <c r="CL34" s="1"/>
      <c r="CM34" s="1">
        <f>CR34+CT34+CV34+CX34+CZ34+DB34+DD34+DF34+DH34</f>
        <v>1300</v>
      </c>
      <c r="CO34" s="1">
        <f>CS34+CU34+CW34+CY34+DA34+DC34+DE34+DG34+DI34</f>
        <v>75.714898068921769</v>
      </c>
      <c r="CP34" s="1"/>
      <c r="CQ34" s="1"/>
      <c r="CR34">
        <v>150</v>
      </c>
      <c r="CS34" s="1">
        <v>20.471183830660404</v>
      </c>
      <c r="CT34">
        <v>100</v>
      </c>
      <c r="CU34" s="1">
        <v>12.200349596593462</v>
      </c>
      <c r="CV34">
        <v>100</v>
      </c>
      <c r="CW34" s="1">
        <v>2.1623878305692514</v>
      </c>
      <c r="CX34">
        <v>100</v>
      </c>
      <c r="CY34" s="1">
        <v>2.9569777811492663</v>
      </c>
      <c r="CZ34">
        <v>100</v>
      </c>
      <c r="DA34" s="1">
        <v>4.9227879559587677</v>
      </c>
      <c r="DB34">
        <v>100</v>
      </c>
      <c r="DC34" s="1">
        <v>6.5046328685540331</v>
      </c>
      <c r="DD34">
        <v>250</v>
      </c>
      <c r="DE34" s="1">
        <v>11.733021974984732</v>
      </c>
      <c r="DF34">
        <v>200</v>
      </c>
      <c r="DG34" s="1">
        <v>6.0413484872564069</v>
      </c>
      <c r="DH34">
        <v>200</v>
      </c>
      <c r="DI34" s="1">
        <v>8.7222077431954474</v>
      </c>
    </row>
    <row r="35" spans="1:154" x14ac:dyDescent="0.25">
      <c r="A35" t="s">
        <v>52</v>
      </c>
      <c r="B35" t="s">
        <v>106</v>
      </c>
      <c r="C35" s="2">
        <v>39161</v>
      </c>
      <c r="D35" s="1"/>
      <c r="E35" s="2"/>
      <c r="G35">
        <v>161</v>
      </c>
      <c r="H35" t="s">
        <v>15</v>
      </c>
      <c r="I35" s="3">
        <v>11</v>
      </c>
      <c r="J35">
        <v>1000</v>
      </c>
      <c r="K35" s="1">
        <f t="shared" si="0"/>
        <v>90.909090909090907</v>
      </c>
      <c r="L35" s="1"/>
      <c r="M35" s="4"/>
      <c r="N35" s="4"/>
      <c r="O35" s="4"/>
      <c r="P35" s="4"/>
      <c r="Q35" s="1">
        <v>9</v>
      </c>
      <c r="R35" s="1">
        <v>52</v>
      </c>
      <c r="S35" s="1">
        <v>71</v>
      </c>
      <c r="T35" s="1">
        <v>105</v>
      </c>
      <c r="U35" s="1">
        <v>126</v>
      </c>
      <c r="V35" s="1">
        <v>151</v>
      </c>
      <c r="W35" s="1"/>
      <c r="X35" s="4"/>
      <c r="Y35" s="4"/>
      <c r="Z35" s="4"/>
      <c r="AA35" s="4"/>
      <c r="AB35" s="4"/>
      <c r="AC35" s="1"/>
      <c r="AD35" s="4"/>
      <c r="AE35" s="4"/>
      <c r="AF35" s="4"/>
      <c r="AG35" s="4"/>
      <c r="AH35" s="4"/>
      <c r="AI35" s="4"/>
      <c r="AJ35" s="1"/>
      <c r="AK35" s="4"/>
      <c r="AL35" s="4"/>
      <c r="AM35" s="4"/>
      <c r="AN35" s="4"/>
      <c r="AO35" s="4"/>
      <c r="AP35" s="4"/>
      <c r="AQ35" s="5"/>
      <c r="AR35" s="4"/>
      <c r="AS35" s="4"/>
      <c r="AT35" s="4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4"/>
      <c r="BJ35" s="1"/>
      <c r="BK35" s="1"/>
      <c r="BL35" s="1"/>
      <c r="BM35" s="4"/>
      <c r="BN35" s="4"/>
      <c r="BO35" s="3"/>
      <c r="BP35" s="1"/>
      <c r="BQ35" s="1"/>
      <c r="BR35" s="1"/>
      <c r="BS35" s="1"/>
      <c r="BT35" s="3"/>
      <c r="BU35" s="3"/>
      <c r="BV35" s="3"/>
      <c r="BW35" s="3"/>
      <c r="BX35" s="3"/>
      <c r="BY35" s="3"/>
      <c r="BZ35" s="3"/>
      <c r="CA35" s="1"/>
      <c r="CB35" s="1">
        <v>0</v>
      </c>
      <c r="CC35" s="1">
        <v>116.6</v>
      </c>
      <c r="CD35" s="1">
        <v>71.571462782674601</v>
      </c>
      <c r="CE35" s="1"/>
      <c r="CF35" s="1"/>
      <c r="CG35" s="1"/>
      <c r="CH35" s="1"/>
      <c r="CI35" s="1"/>
      <c r="CJ35" s="1"/>
      <c r="CK35" s="4"/>
      <c r="CL35" s="1"/>
      <c r="CM35" s="1"/>
      <c r="CN35" s="4"/>
      <c r="CO35" s="1"/>
      <c r="CP35" s="1"/>
      <c r="CQ35" s="1"/>
      <c r="CR35" s="4"/>
      <c r="CS35" s="1"/>
      <c r="CT35">
        <v>10</v>
      </c>
      <c r="CU35" s="1"/>
      <c r="CV35">
        <v>10</v>
      </c>
      <c r="CW35" s="1"/>
      <c r="CY35" s="1"/>
      <c r="DA35" s="1"/>
      <c r="DC35" s="1"/>
      <c r="DE35" s="1"/>
      <c r="DG35" s="1"/>
      <c r="DH35" s="4"/>
      <c r="DI35" s="1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t="s">
        <v>52</v>
      </c>
      <c r="B36" t="s">
        <v>106</v>
      </c>
      <c r="C36" s="2">
        <v>39162</v>
      </c>
      <c r="D36" s="1">
        <v>10</v>
      </c>
      <c r="E36" t="s">
        <v>70</v>
      </c>
      <c r="F36" t="s">
        <v>16</v>
      </c>
      <c r="G36">
        <v>162</v>
      </c>
      <c r="H36" t="s">
        <v>15</v>
      </c>
      <c r="I36" s="3">
        <v>11</v>
      </c>
      <c r="J36">
        <v>1000</v>
      </c>
      <c r="K36" s="1">
        <f t="shared" si="0"/>
        <v>90.909090909090907</v>
      </c>
      <c r="Q36" s="1">
        <v>9</v>
      </c>
      <c r="R36" s="1">
        <v>52</v>
      </c>
      <c r="S36" s="1">
        <v>71</v>
      </c>
      <c r="T36" s="1">
        <v>105</v>
      </c>
      <c r="U36" s="1">
        <v>126</v>
      </c>
      <c r="V36" s="1">
        <v>151</v>
      </c>
      <c r="AC36" s="1"/>
      <c r="AE36" s="4"/>
      <c r="AF36" s="4"/>
      <c r="AG36" s="4"/>
      <c r="AH36" s="4"/>
      <c r="AI36" s="4"/>
      <c r="AJ36" s="1"/>
      <c r="AK36" s="4"/>
      <c r="AL36" s="4"/>
      <c r="AM36" s="4"/>
      <c r="AN36" s="4"/>
      <c r="AO36" s="4"/>
      <c r="AP36" s="4"/>
      <c r="AQ36" s="5"/>
      <c r="AS36" s="4"/>
      <c r="AT36" s="4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N36" s="1">
        <f>BP36*(1/(BO36/100))</f>
        <v>332.34233127576829</v>
      </c>
      <c r="BO36" s="3">
        <v>41.664869915443141</v>
      </c>
      <c r="BP36" s="1">
        <v>138.46999999999997</v>
      </c>
      <c r="BQ36" s="1">
        <f>BN36-BP36</f>
        <v>193.87233127576832</v>
      </c>
      <c r="BR36" s="1"/>
      <c r="BS36" s="1"/>
      <c r="BT36" s="3">
        <v>6.0999999999999988</v>
      </c>
      <c r="BU36" s="3"/>
      <c r="BV36" s="3"/>
      <c r="BW36" s="3"/>
      <c r="BX36" s="3"/>
      <c r="BY36" s="3"/>
      <c r="BZ36" s="3"/>
      <c r="CA36" s="1"/>
      <c r="CB36" s="1"/>
      <c r="CC36" s="1"/>
      <c r="CD36" s="1"/>
      <c r="CE36" s="1"/>
      <c r="CF36" s="1"/>
      <c r="CG36" s="1"/>
      <c r="CH36" s="1"/>
      <c r="CI36" s="1"/>
      <c r="CJ36" s="1"/>
      <c r="CL36" s="1"/>
      <c r="CM36" s="1">
        <f>CR36+CT36+CV36+CX36+CZ36+DB36+DD36+DF36+DH36</f>
        <v>1300</v>
      </c>
      <c r="CO36" s="1">
        <f>CS36+CU36+CW36+CY36+DA36+DC36+DE36+DG36+DI36</f>
        <v>68.065106647333238</v>
      </c>
      <c r="CP36" s="1"/>
      <c r="CQ36" s="1"/>
      <c r="CR36">
        <v>150</v>
      </c>
      <c r="CS36" s="1">
        <v>15.038709643061917</v>
      </c>
      <c r="CT36">
        <v>100</v>
      </c>
      <c r="CU36" s="1">
        <v>12.390098052399203</v>
      </c>
      <c r="CV36">
        <v>100</v>
      </c>
      <c r="CW36" s="1">
        <v>2.3106419910800398</v>
      </c>
      <c r="CX36">
        <v>100</v>
      </c>
      <c r="CY36" s="1">
        <v>2.5431611908385321</v>
      </c>
      <c r="CZ36">
        <v>100</v>
      </c>
      <c r="DA36" s="1">
        <v>5.0033530373613182</v>
      </c>
      <c r="DB36">
        <v>100</v>
      </c>
      <c r="DC36" s="1">
        <v>6.3633562870979681</v>
      </c>
      <c r="DD36">
        <v>250</v>
      </c>
      <c r="DE36" s="1">
        <v>10.68151571118122</v>
      </c>
      <c r="DF36">
        <v>200</v>
      </c>
      <c r="DG36" s="1">
        <v>5.0737244883829007</v>
      </c>
      <c r="DH36">
        <v>200</v>
      </c>
      <c r="DI36" s="1">
        <v>8.6605462459301279</v>
      </c>
    </row>
    <row r="37" spans="1:154" x14ac:dyDescent="0.25">
      <c r="A37" t="s">
        <v>52</v>
      </c>
      <c r="B37" t="s">
        <v>106</v>
      </c>
      <c r="C37" s="2">
        <v>39167</v>
      </c>
      <c r="G37">
        <v>167</v>
      </c>
      <c r="H37" t="s">
        <v>15</v>
      </c>
      <c r="I37" s="3">
        <v>11</v>
      </c>
      <c r="J37">
        <v>1000</v>
      </c>
      <c r="K37" s="1">
        <f t="shared" si="0"/>
        <v>90.909090909090907</v>
      </c>
      <c r="Q37" s="1">
        <v>9</v>
      </c>
      <c r="R37" s="1">
        <v>52</v>
      </c>
      <c r="S37" s="1">
        <v>71</v>
      </c>
      <c r="T37" s="1">
        <v>105</v>
      </c>
      <c r="U37" s="1">
        <v>126</v>
      </c>
      <c r="V37" s="1">
        <v>151</v>
      </c>
      <c r="AC37" s="1">
        <v>191.45892882311543</v>
      </c>
      <c r="AE37" s="4"/>
      <c r="AF37" s="4"/>
      <c r="AG37" s="4"/>
      <c r="AH37" s="4"/>
      <c r="AI37" s="4"/>
      <c r="AJ37" s="1">
        <v>145.12635539984734</v>
      </c>
      <c r="AK37" s="4">
        <v>1.3017510306359001</v>
      </c>
      <c r="AL37" s="4">
        <v>0.11594896414281715</v>
      </c>
      <c r="AM37" s="4"/>
      <c r="AN37" s="4"/>
      <c r="AO37" s="4"/>
      <c r="AP37" s="4"/>
      <c r="AQ37" s="5">
        <f>AK37/AJ37</f>
        <v>8.9697769026815203E-3</v>
      </c>
      <c r="AR37" s="5">
        <v>2.6322372663619559E-2</v>
      </c>
      <c r="AS37" s="3">
        <f>AJ37*AR37</f>
        <v>3.8200700101476786</v>
      </c>
      <c r="AT37" s="4"/>
      <c r="AU37" s="1">
        <v>0</v>
      </c>
      <c r="AV37" s="1"/>
      <c r="AW37" s="1"/>
      <c r="AX37" s="1"/>
      <c r="AY37" s="1">
        <v>47.402333363927603</v>
      </c>
      <c r="AZ37" s="1"/>
      <c r="BA37" s="1"/>
      <c r="BB37" s="1"/>
      <c r="BC37" s="1"/>
      <c r="BD37" s="1"/>
      <c r="BE37" s="1"/>
      <c r="BF37" s="1"/>
      <c r="BG37" s="1">
        <v>443.09488148036604</v>
      </c>
      <c r="BH37" s="1">
        <v>506.95030729696504</v>
      </c>
      <c r="BJ37" s="1"/>
      <c r="BK37" s="1">
        <f>AC37+AJ37+BH37</f>
        <v>843.53559151992772</v>
      </c>
      <c r="BL37" s="1"/>
      <c r="BM37" s="4">
        <f>BH37/BK37</f>
        <v>0.6009827118065223</v>
      </c>
      <c r="BN37" s="4"/>
      <c r="BO37" s="3"/>
      <c r="BP37" s="1"/>
      <c r="BQ37" s="1"/>
      <c r="BR37" s="1"/>
      <c r="BS37" s="1"/>
      <c r="BT37" s="3"/>
      <c r="BU37" s="3"/>
      <c r="BV37" s="3"/>
      <c r="BW37" s="3"/>
      <c r="BX37" s="4">
        <f>AC37/BK37</f>
        <v>0.22697196271011452</v>
      </c>
      <c r="BY37" s="4">
        <f>AJ37/BK37</f>
        <v>0.17204532548336329</v>
      </c>
      <c r="BZ37" s="4">
        <f>BH37/BK37</f>
        <v>0.6009827118065223</v>
      </c>
      <c r="CA37" s="1"/>
      <c r="CB37" s="1">
        <v>0</v>
      </c>
      <c r="CC37" s="1">
        <v>42.333559911659805</v>
      </c>
      <c r="CD37" s="1">
        <v>85.635891945247309</v>
      </c>
      <c r="CE37" s="1"/>
      <c r="CF37" s="1"/>
      <c r="CG37" s="1"/>
      <c r="CH37" s="1"/>
      <c r="CI37" s="1"/>
      <c r="CJ37" s="1"/>
      <c r="CL37" s="1"/>
      <c r="CM37" s="1"/>
      <c r="CO37" s="1"/>
      <c r="CP37" s="1"/>
      <c r="CQ37" s="1"/>
      <c r="CS37" s="1"/>
      <c r="CT37">
        <v>10</v>
      </c>
      <c r="CU37" s="1"/>
      <c r="CV37">
        <v>10</v>
      </c>
      <c r="CW37" s="1"/>
      <c r="CY37" s="1"/>
      <c r="DA37" s="1"/>
      <c r="DC37" s="1"/>
      <c r="DE37" s="1"/>
      <c r="DG37" s="1"/>
      <c r="DI37" s="1"/>
    </row>
    <row r="38" spans="1:154" x14ac:dyDescent="0.25">
      <c r="A38" t="s">
        <v>52</v>
      </c>
      <c r="B38" t="s">
        <v>106</v>
      </c>
      <c r="C38" s="2">
        <v>39168</v>
      </c>
      <c r="D38" s="1"/>
      <c r="G38">
        <v>168</v>
      </c>
      <c r="H38" t="s">
        <v>15</v>
      </c>
      <c r="I38" s="3">
        <v>11</v>
      </c>
      <c r="J38">
        <v>1000</v>
      </c>
      <c r="K38" s="1">
        <f t="shared" si="0"/>
        <v>90.909090909090907</v>
      </c>
      <c r="Q38" s="1">
        <v>9</v>
      </c>
      <c r="R38" s="1">
        <v>52</v>
      </c>
      <c r="S38" s="1">
        <v>71</v>
      </c>
      <c r="T38" s="1">
        <v>105</v>
      </c>
      <c r="U38" s="1">
        <v>126</v>
      </c>
      <c r="V38" s="1">
        <v>151</v>
      </c>
      <c r="AC38" s="1"/>
      <c r="AE38" s="4"/>
      <c r="AF38" s="4"/>
      <c r="AG38" s="4"/>
      <c r="AH38" s="4"/>
      <c r="AI38" s="4"/>
      <c r="AJ38" s="1"/>
      <c r="AK38" s="4"/>
      <c r="AL38" s="4"/>
      <c r="AM38" s="4"/>
      <c r="AN38" s="4"/>
      <c r="AO38" s="4"/>
      <c r="AP38" s="4"/>
      <c r="AQ38" s="5"/>
      <c r="AS38" s="4"/>
      <c r="AT38" s="4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O38" s="3"/>
      <c r="BP38" s="1"/>
      <c r="BQ38" s="1"/>
      <c r="BR38" s="1"/>
      <c r="BS38" s="1"/>
      <c r="BT38" s="3"/>
      <c r="BU38" s="3"/>
      <c r="BV38" s="3"/>
      <c r="BW38" s="3"/>
      <c r="BX38" s="3"/>
      <c r="BY38" s="3"/>
      <c r="BZ38" s="3"/>
      <c r="CA38" s="1"/>
      <c r="CB38" s="1"/>
      <c r="CC38" s="1"/>
      <c r="CD38" s="1"/>
      <c r="CE38" s="1"/>
      <c r="CF38" s="1"/>
      <c r="CG38" s="1"/>
      <c r="CH38" s="1"/>
      <c r="CI38" s="1"/>
      <c r="CJ38" s="1"/>
      <c r="CL38" s="1"/>
      <c r="CM38" s="1">
        <f>CR38+CT38+CV38+CX38+CZ38+DB38+DD38+DF38+DH38</f>
        <v>1300</v>
      </c>
      <c r="CO38" s="1">
        <f>CS38+CU38+CW38+CY38+DA38+DC38+DE38+DG38+DI38</f>
        <v>51.358577490243768</v>
      </c>
      <c r="CP38" s="1"/>
      <c r="CQ38" s="1"/>
      <c r="CR38">
        <v>150</v>
      </c>
      <c r="CS38" s="1">
        <v>4.7923445961998441</v>
      </c>
      <c r="CT38">
        <v>100</v>
      </c>
      <c r="CU38" s="1">
        <v>12.099803232024385</v>
      </c>
      <c r="CV38">
        <v>100</v>
      </c>
      <c r="CW38" s="1">
        <v>2.6462228796844194</v>
      </c>
      <c r="CX38">
        <v>100</v>
      </c>
      <c r="CY38" s="1">
        <v>2.4145093892651985</v>
      </c>
      <c r="CZ38">
        <v>100</v>
      </c>
      <c r="DA38" s="1">
        <v>4.0654781000416129</v>
      </c>
      <c r="DB38">
        <v>100</v>
      </c>
      <c r="DC38" s="1">
        <v>5.5681355547663784</v>
      </c>
      <c r="DD38">
        <v>250</v>
      </c>
      <c r="DE38" s="1">
        <v>9.0040781669653747</v>
      </c>
      <c r="DF38">
        <v>200</v>
      </c>
      <c r="DG38" s="1">
        <v>4.1388780546100818</v>
      </c>
      <c r="DH38">
        <v>200</v>
      </c>
      <c r="DI38" s="1">
        <v>6.6291275166864736</v>
      </c>
    </row>
    <row r="39" spans="1:154" x14ac:dyDescent="0.25">
      <c r="A39" t="s">
        <v>52</v>
      </c>
      <c r="B39" t="s">
        <v>106</v>
      </c>
      <c r="C39" s="2">
        <v>39176</v>
      </c>
      <c r="D39" s="1"/>
      <c r="G39">
        <v>176</v>
      </c>
      <c r="H39" t="s">
        <v>15</v>
      </c>
      <c r="I39" s="3">
        <v>11</v>
      </c>
      <c r="J39">
        <v>1000</v>
      </c>
      <c r="K39" s="1">
        <f t="shared" si="0"/>
        <v>90.909090909090907</v>
      </c>
      <c r="Q39" s="1">
        <v>9</v>
      </c>
      <c r="R39" s="1">
        <v>52</v>
      </c>
      <c r="S39" s="1">
        <v>71</v>
      </c>
      <c r="T39" s="1">
        <v>105</v>
      </c>
      <c r="U39" s="1">
        <v>126</v>
      </c>
      <c r="V39" s="1">
        <v>151</v>
      </c>
      <c r="AC39" s="1"/>
      <c r="AE39" s="4"/>
      <c r="AF39" s="4"/>
      <c r="AG39" s="4"/>
      <c r="AH39" s="4"/>
      <c r="AI39" s="4"/>
      <c r="AJ39" s="1"/>
      <c r="AK39" s="4"/>
      <c r="AL39" s="4"/>
      <c r="AM39" s="4"/>
      <c r="AN39" s="4"/>
      <c r="AO39" s="4"/>
      <c r="AP39" s="4"/>
      <c r="AQ39" s="5"/>
      <c r="AS39" s="4"/>
      <c r="AT39" s="4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O39" s="3"/>
      <c r="BP39" s="1"/>
      <c r="BQ39" s="1"/>
      <c r="BR39" s="1"/>
      <c r="BS39" s="1"/>
      <c r="BT39" s="3"/>
      <c r="BU39" s="3"/>
      <c r="BV39" s="3"/>
      <c r="BW39" s="3"/>
      <c r="BX39" s="3"/>
      <c r="BY39" s="3"/>
      <c r="BZ39" s="3"/>
      <c r="CA39" s="1"/>
      <c r="CB39" s="1"/>
      <c r="CC39" s="1"/>
      <c r="CD39" s="1"/>
      <c r="CE39" s="1"/>
      <c r="CF39" s="1"/>
      <c r="CG39" s="1"/>
      <c r="CH39" s="1"/>
      <c r="CI39" s="1"/>
      <c r="CJ39" s="1"/>
      <c r="CL39" s="1"/>
      <c r="CM39" s="1">
        <f>CR39+CT39+CV39+CX39+CZ39+DB39+DD39+DF39+DH39</f>
        <v>1300</v>
      </c>
      <c r="CO39" s="1">
        <f>CS39+CU39+CW39+CY39+DA39+DC39+DE39+DG39+DI39</f>
        <v>48.90176595960132</v>
      </c>
      <c r="CP39" s="1"/>
      <c r="CQ39" s="1"/>
      <c r="CR39">
        <v>150</v>
      </c>
      <c r="CS39" s="1">
        <v>9.4191095416546915</v>
      </c>
      <c r="CT39">
        <v>100</v>
      </c>
      <c r="CU39" s="1">
        <v>11.431940718992337</v>
      </c>
      <c r="CV39">
        <v>100</v>
      </c>
      <c r="CW39" s="1">
        <v>1.0965697700479708</v>
      </c>
      <c r="CX39">
        <v>100</v>
      </c>
      <c r="CY39" s="1">
        <v>1.4096463255450367</v>
      </c>
      <c r="CZ39">
        <v>100</v>
      </c>
      <c r="DA39" s="1">
        <v>3.9055324029129181</v>
      </c>
      <c r="DB39">
        <v>100</v>
      </c>
      <c r="DC39" s="1">
        <v>4.8034075878158689</v>
      </c>
      <c r="DD39">
        <v>250</v>
      </c>
      <c r="DE39" s="1">
        <v>7.8853712853685298</v>
      </c>
      <c r="DF39">
        <v>200</v>
      </c>
      <c r="DG39" s="1">
        <v>3.4323633150955288</v>
      </c>
      <c r="DH39">
        <v>200</v>
      </c>
      <c r="DI39" s="1">
        <v>5.5178250121684371</v>
      </c>
    </row>
    <row r="40" spans="1:154" x14ac:dyDescent="0.25">
      <c r="A40" t="s">
        <v>53</v>
      </c>
      <c r="B40" t="s">
        <v>107</v>
      </c>
      <c r="C40" s="2">
        <v>39000</v>
      </c>
      <c r="D40" s="1">
        <v>1</v>
      </c>
      <c r="E40" s="2" t="s">
        <v>82</v>
      </c>
      <c r="F40" t="s">
        <v>10</v>
      </c>
      <c r="G40">
        <v>0</v>
      </c>
      <c r="H40" t="s">
        <v>15</v>
      </c>
      <c r="I40" s="3">
        <v>11</v>
      </c>
      <c r="J40">
        <v>1000</v>
      </c>
      <c r="K40" s="1">
        <f t="shared" si="0"/>
        <v>90.909090909090907</v>
      </c>
      <c r="L40" s="1"/>
      <c r="M40" s="4"/>
      <c r="N40" s="4"/>
      <c r="O40" s="4"/>
      <c r="P40" s="4"/>
      <c r="Q40" s="1">
        <v>9</v>
      </c>
      <c r="R40" s="1">
        <v>52</v>
      </c>
      <c r="S40" s="1">
        <v>71</v>
      </c>
      <c r="T40" s="1">
        <v>109.5</v>
      </c>
      <c r="U40" s="1">
        <v>126</v>
      </c>
      <c r="V40" s="1">
        <v>158</v>
      </c>
      <c r="W40" s="1"/>
      <c r="X40" s="4"/>
      <c r="Y40" s="4"/>
      <c r="Z40" s="4"/>
      <c r="AA40" s="4"/>
      <c r="AB40" s="4"/>
      <c r="AC40" s="1"/>
      <c r="AD40" s="4"/>
      <c r="AE40" s="4"/>
      <c r="AF40" s="4"/>
      <c r="AG40" s="4"/>
      <c r="AH40" s="4"/>
      <c r="AI40" s="4"/>
      <c r="AJ40" s="1"/>
      <c r="AK40" s="4"/>
      <c r="AL40" s="4"/>
      <c r="AM40" s="4"/>
      <c r="AN40" s="4"/>
      <c r="AO40" s="4"/>
      <c r="AP40" s="4"/>
      <c r="AQ40" s="5"/>
      <c r="AR40" s="4"/>
      <c r="AS40" s="4"/>
      <c r="AT40" s="4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4"/>
      <c r="BJ40" s="1"/>
      <c r="BK40" s="1"/>
      <c r="BL40" s="1"/>
      <c r="BM40" s="4"/>
      <c r="BN40" s="4"/>
      <c r="BO40" s="3"/>
      <c r="BP40" s="1"/>
      <c r="BQ40" s="1"/>
      <c r="BR40" s="1"/>
      <c r="BS40" s="1"/>
      <c r="BT40" s="3"/>
      <c r="BU40" s="3"/>
      <c r="BV40" s="3"/>
      <c r="BW40" s="3"/>
      <c r="BX40" s="3"/>
      <c r="BY40" s="3"/>
      <c r="BZ40" s="3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4"/>
      <c r="CL40" s="1"/>
      <c r="CM40" s="1"/>
      <c r="CN40" s="4"/>
      <c r="CO40" s="1"/>
      <c r="CP40" s="1"/>
      <c r="CQ40" s="1"/>
      <c r="CR40" s="4"/>
      <c r="CS40" s="4"/>
      <c r="CT40">
        <v>10</v>
      </c>
      <c r="CU40" s="4"/>
      <c r="CV40">
        <v>10</v>
      </c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t="s">
        <v>53</v>
      </c>
      <c r="B41" t="s">
        <v>107</v>
      </c>
      <c r="C41" s="2">
        <v>39009</v>
      </c>
      <c r="D41" s="1">
        <v>3</v>
      </c>
      <c r="E41" s="2" t="s">
        <v>78</v>
      </c>
      <c r="F41" t="s">
        <v>56</v>
      </c>
      <c r="G41">
        <v>9</v>
      </c>
      <c r="H41" t="s">
        <v>15</v>
      </c>
      <c r="I41" s="3">
        <v>11</v>
      </c>
      <c r="J41">
        <v>1000</v>
      </c>
      <c r="K41" s="1">
        <f t="shared" si="0"/>
        <v>90.909090909090907</v>
      </c>
      <c r="L41" s="1"/>
      <c r="M41" s="4"/>
      <c r="N41" s="4"/>
      <c r="O41" s="4"/>
      <c r="P41" s="4"/>
      <c r="Q41" s="1">
        <v>9</v>
      </c>
      <c r="R41" s="1">
        <v>52</v>
      </c>
      <c r="S41" s="1">
        <v>71</v>
      </c>
      <c r="T41" s="1">
        <v>109.5</v>
      </c>
      <c r="U41" s="1">
        <v>126</v>
      </c>
      <c r="V41" s="1">
        <v>158</v>
      </c>
      <c r="W41" s="1"/>
      <c r="X41" s="4"/>
      <c r="Y41" s="4"/>
      <c r="Z41" s="4"/>
      <c r="AA41" s="4"/>
      <c r="AB41" s="4"/>
      <c r="AC41" s="1"/>
      <c r="AD41" s="4"/>
      <c r="AE41" s="4"/>
      <c r="AF41" s="4"/>
      <c r="AG41" s="4"/>
      <c r="AH41" s="4"/>
      <c r="AI41" s="4"/>
      <c r="AJ41" s="1"/>
      <c r="AK41" s="4"/>
      <c r="AL41" s="4"/>
      <c r="AM41" s="4"/>
      <c r="AN41" s="4"/>
      <c r="AO41" s="4"/>
      <c r="AP41" s="4"/>
      <c r="AQ41" s="5"/>
      <c r="AR41" s="4"/>
      <c r="AS41" s="4"/>
      <c r="AT41" s="4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4"/>
      <c r="BJ41" s="1"/>
      <c r="BK41" s="1"/>
      <c r="BL41" s="1"/>
      <c r="BM41" s="4"/>
      <c r="BN41" s="4"/>
      <c r="BO41" s="3"/>
      <c r="BP41" s="1"/>
      <c r="BQ41" s="1"/>
      <c r="BR41" s="1"/>
      <c r="BS41" s="1"/>
      <c r="BT41" s="3"/>
      <c r="BU41" s="3"/>
      <c r="BV41" s="3"/>
      <c r="BW41" s="3"/>
      <c r="BX41" s="3"/>
      <c r="BY41" s="3"/>
      <c r="BZ41" s="3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4"/>
      <c r="CL41" s="1"/>
      <c r="CM41" s="1"/>
      <c r="CN41" s="4"/>
      <c r="CO41" s="1"/>
      <c r="CP41" s="1"/>
      <c r="CQ41" s="1"/>
      <c r="CR41" s="4"/>
      <c r="CS41" s="4"/>
      <c r="CT41">
        <v>10</v>
      </c>
      <c r="CU41" s="4"/>
      <c r="CV41">
        <v>10</v>
      </c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t="s">
        <v>53</v>
      </c>
      <c r="B42" t="s">
        <v>107</v>
      </c>
      <c r="C42" s="2">
        <v>39043</v>
      </c>
      <c r="D42" s="1"/>
      <c r="G42">
        <v>43</v>
      </c>
      <c r="H42" t="s">
        <v>15</v>
      </c>
      <c r="I42" s="3">
        <v>11</v>
      </c>
      <c r="J42">
        <v>1000</v>
      </c>
      <c r="K42" s="1">
        <f t="shared" si="0"/>
        <v>90.909090909090907</v>
      </c>
      <c r="Q42" s="1">
        <v>9</v>
      </c>
      <c r="R42" s="1">
        <v>52</v>
      </c>
      <c r="S42" s="1">
        <v>71</v>
      </c>
      <c r="T42" s="1">
        <v>109.5</v>
      </c>
      <c r="U42" s="1">
        <v>126</v>
      </c>
      <c r="V42" s="1">
        <v>158</v>
      </c>
      <c r="AC42" s="1"/>
      <c r="AE42" s="4"/>
      <c r="AF42" s="4"/>
      <c r="AG42" s="4"/>
      <c r="AH42" s="4"/>
      <c r="AI42" s="4"/>
      <c r="AJ42" s="1"/>
      <c r="AK42" s="4"/>
      <c r="AL42" s="4"/>
      <c r="AM42" s="4"/>
      <c r="AN42" s="4"/>
      <c r="AO42" s="4"/>
      <c r="AP42" s="4"/>
      <c r="AQ42" s="5"/>
      <c r="AS42" s="4"/>
      <c r="AT42" s="4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O42" s="3"/>
      <c r="BP42" s="1"/>
      <c r="BQ42" s="1"/>
      <c r="BR42" s="1"/>
      <c r="BS42" s="1"/>
      <c r="BT42" s="3"/>
      <c r="BU42" s="3"/>
      <c r="BV42" s="3"/>
      <c r="BW42" s="3"/>
      <c r="BX42" s="3"/>
      <c r="BY42" s="3"/>
      <c r="BZ42" s="3"/>
      <c r="CA42" s="1"/>
      <c r="CB42" s="1"/>
      <c r="CC42" s="1"/>
      <c r="CD42" s="1"/>
      <c r="CE42" s="1"/>
      <c r="CF42" s="1"/>
      <c r="CG42" s="1"/>
      <c r="CH42" s="1"/>
      <c r="CI42" s="1"/>
      <c r="CJ42" s="1"/>
      <c r="CL42" s="1">
        <v>167.17649451228559</v>
      </c>
      <c r="CM42" s="1">
        <f>CR42+CT42+CV42+CX42+CZ42+DB42+DD42+DF42+DH42</f>
        <v>120</v>
      </c>
      <c r="CO42" s="1">
        <f>CS42+CU42+CW42+CY42+DA42+DC42+DE42+DG42+DI42</f>
        <v>175.28875309130524</v>
      </c>
      <c r="CP42" s="1"/>
      <c r="CQ42" s="1"/>
      <c r="CR42">
        <v>10</v>
      </c>
      <c r="CS42" s="1">
        <v>10.309224125836083</v>
      </c>
      <c r="CT42">
        <v>10</v>
      </c>
      <c r="CU42" s="1">
        <v>19.37155925009629</v>
      </c>
      <c r="CV42">
        <v>10</v>
      </c>
      <c r="CW42" s="1">
        <v>20.738946031228707</v>
      </c>
      <c r="CX42" s="1">
        <v>10</v>
      </c>
      <c r="CY42" s="1">
        <v>18.201314022132003</v>
      </c>
      <c r="CZ42">
        <v>10</v>
      </c>
      <c r="DA42" s="1">
        <v>18.328977795057249</v>
      </c>
      <c r="DB42" s="1">
        <v>10</v>
      </c>
      <c r="DC42" s="1">
        <v>18.29022272113351</v>
      </c>
      <c r="DD42">
        <v>20</v>
      </c>
      <c r="DE42" s="1">
        <v>34.173445939737441</v>
      </c>
      <c r="DF42">
        <v>20</v>
      </c>
      <c r="DG42" s="1">
        <v>18.539375103975267</v>
      </c>
      <c r="DH42">
        <v>20</v>
      </c>
      <c r="DI42" s="1">
        <v>17.335688102108683</v>
      </c>
    </row>
    <row r="43" spans="1:154" x14ac:dyDescent="0.25">
      <c r="A43" t="s">
        <v>53</v>
      </c>
      <c r="B43" t="s">
        <v>107</v>
      </c>
      <c r="C43" s="2">
        <v>39051</v>
      </c>
      <c r="D43" s="1"/>
      <c r="G43">
        <v>51</v>
      </c>
      <c r="H43" t="s">
        <v>15</v>
      </c>
      <c r="I43" s="3">
        <v>11</v>
      </c>
      <c r="J43">
        <v>1000</v>
      </c>
      <c r="K43" s="1">
        <f t="shared" si="0"/>
        <v>90.909090909090907</v>
      </c>
      <c r="Q43" s="1">
        <v>9</v>
      </c>
      <c r="R43" s="1">
        <v>52</v>
      </c>
      <c r="S43" s="1">
        <v>71</v>
      </c>
      <c r="T43" s="1">
        <v>109.5</v>
      </c>
      <c r="U43" s="1">
        <v>126</v>
      </c>
      <c r="V43" s="1">
        <v>158</v>
      </c>
      <c r="AC43" s="1"/>
      <c r="AE43" s="4"/>
      <c r="AF43" s="4"/>
      <c r="AG43" s="4"/>
      <c r="AH43" s="4"/>
      <c r="AI43" s="4"/>
      <c r="AJ43" s="1"/>
      <c r="AK43" s="4"/>
      <c r="AL43" s="4"/>
      <c r="AM43" s="4"/>
      <c r="AN43" s="4"/>
      <c r="AO43" s="4"/>
      <c r="AP43" s="4"/>
      <c r="AQ43" s="5"/>
      <c r="AS43" s="4"/>
      <c r="AT43" s="4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O43" s="3"/>
      <c r="BP43" s="1"/>
      <c r="BQ43" s="1"/>
      <c r="BR43" s="1"/>
      <c r="BS43" s="1"/>
      <c r="BT43" s="3"/>
      <c r="BU43" s="3"/>
      <c r="BV43" s="3"/>
      <c r="BW43" s="3"/>
      <c r="BX43" s="3"/>
      <c r="BY43" s="3"/>
      <c r="BZ43" s="3"/>
      <c r="CA43" s="1"/>
      <c r="CB43" s="1"/>
      <c r="CC43" s="1"/>
      <c r="CD43" s="1"/>
      <c r="CE43" s="1"/>
      <c r="CF43" s="1"/>
      <c r="CG43" s="1"/>
      <c r="CH43" s="1"/>
      <c r="CI43" s="1"/>
      <c r="CJ43" s="1"/>
      <c r="CL43" s="1">
        <v>161.79891790485689</v>
      </c>
      <c r="CM43" s="1">
        <f>CR43+CT43+CV43+CX43+CZ43+DB43+DD43+DF43+DH43</f>
        <v>120</v>
      </c>
      <c r="CO43" s="1">
        <f>CS43+CU43+CW43+CY43+DA43+DC43+DE43+DG43+DI43</f>
        <v>171.95039950356576</v>
      </c>
      <c r="CP43" s="1"/>
      <c r="CQ43" s="1"/>
      <c r="CR43">
        <v>10</v>
      </c>
      <c r="CS43" s="1">
        <v>6.7422614754308743</v>
      </c>
      <c r="CT43">
        <v>10</v>
      </c>
      <c r="CU43" s="1">
        <v>17.29501291216156</v>
      </c>
      <c r="CV43">
        <v>10</v>
      </c>
      <c r="CW43" s="1">
        <v>17.875982262532396</v>
      </c>
      <c r="CX43" s="1">
        <v>10</v>
      </c>
      <c r="CY43" s="1">
        <v>18.100089808733458</v>
      </c>
      <c r="CZ43">
        <v>10</v>
      </c>
      <c r="DA43" s="1">
        <v>18.526364046960623</v>
      </c>
      <c r="DB43" s="1">
        <v>10</v>
      </c>
      <c r="DC43" s="1">
        <v>19.115355870747592</v>
      </c>
      <c r="DD43">
        <v>20</v>
      </c>
      <c r="DE43" s="1">
        <v>34.834476263907355</v>
      </c>
      <c r="DF43">
        <v>20</v>
      </c>
      <c r="DG43" s="1">
        <v>20.357234905498238</v>
      </c>
      <c r="DH43">
        <v>20</v>
      </c>
      <c r="DI43" s="1">
        <v>19.103621957593667</v>
      </c>
    </row>
    <row r="44" spans="1:154" x14ac:dyDescent="0.25">
      <c r="A44" t="s">
        <v>53</v>
      </c>
      <c r="B44" t="s">
        <v>107</v>
      </c>
      <c r="C44" s="2">
        <v>39052</v>
      </c>
      <c r="D44" s="1">
        <v>4</v>
      </c>
      <c r="E44" t="s">
        <v>83</v>
      </c>
      <c r="F44" t="s">
        <v>11</v>
      </c>
      <c r="G44">
        <v>52</v>
      </c>
      <c r="H44" t="s">
        <v>15</v>
      </c>
      <c r="I44" s="3">
        <v>11</v>
      </c>
      <c r="J44">
        <v>1000</v>
      </c>
      <c r="K44" s="1">
        <f t="shared" ref="K44:K107" si="1">1000000/I44/J44</f>
        <v>90.909090909090907</v>
      </c>
      <c r="L44" s="1"/>
      <c r="M44" s="4"/>
      <c r="N44" s="4"/>
      <c r="O44" s="4"/>
      <c r="P44" s="4"/>
      <c r="Q44" s="1">
        <v>9</v>
      </c>
      <c r="R44" s="1">
        <v>52</v>
      </c>
      <c r="S44" s="1">
        <v>71</v>
      </c>
      <c r="T44" s="1">
        <v>109.5</v>
      </c>
      <c r="U44" s="1">
        <v>126</v>
      </c>
      <c r="V44" s="1">
        <v>158</v>
      </c>
      <c r="W44" s="1"/>
      <c r="X44" s="4"/>
      <c r="Y44" s="4"/>
      <c r="Z44" s="4"/>
      <c r="AA44" s="4"/>
      <c r="AB44" s="4"/>
      <c r="AC44" s="1"/>
      <c r="AD44" s="4"/>
      <c r="AE44" s="4"/>
      <c r="AF44" s="4"/>
      <c r="AG44" s="4"/>
      <c r="AH44" s="4"/>
      <c r="AI44" s="4"/>
      <c r="AJ44" s="1"/>
      <c r="AK44" s="4"/>
      <c r="AL44" s="4"/>
      <c r="AM44" s="4"/>
      <c r="AN44" s="4"/>
      <c r="AO44" s="4"/>
      <c r="AP44" s="4"/>
      <c r="AQ44" s="5"/>
      <c r="AR44" s="4"/>
      <c r="AS44" s="4"/>
      <c r="AT44" s="4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4"/>
      <c r="BJ44" s="1"/>
      <c r="BK44" s="1"/>
      <c r="BL44" s="1"/>
      <c r="BM44" s="4"/>
      <c r="BN44" s="4"/>
      <c r="BO44" s="3"/>
      <c r="BP44" s="1"/>
      <c r="BQ44" s="1"/>
      <c r="BR44" s="1"/>
      <c r="BS44" s="1"/>
      <c r="BT44" s="3"/>
      <c r="BU44" s="3"/>
      <c r="BV44" s="3"/>
      <c r="BW44" s="3"/>
      <c r="BX44" s="3"/>
      <c r="BY44" s="3"/>
      <c r="BZ44" s="3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4"/>
      <c r="CL44" s="1"/>
      <c r="CM44" s="1"/>
      <c r="CN44" s="4"/>
      <c r="CO44" s="1"/>
      <c r="CP44" s="1"/>
      <c r="CQ44" s="1"/>
      <c r="CR44" s="4"/>
      <c r="CS44" s="1"/>
      <c r="CT44">
        <v>10</v>
      </c>
      <c r="CU44" s="1"/>
      <c r="CV44">
        <v>10</v>
      </c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t="s">
        <v>53</v>
      </c>
      <c r="B45" t="s">
        <v>107</v>
      </c>
      <c r="C45" s="2">
        <v>39055</v>
      </c>
      <c r="D45" s="1"/>
      <c r="G45">
        <v>55</v>
      </c>
      <c r="H45" t="s">
        <v>15</v>
      </c>
      <c r="I45" s="3">
        <v>11</v>
      </c>
      <c r="J45">
        <v>1000</v>
      </c>
      <c r="K45" s="1">
        <f t="shared" si="1"/>
        <v>90.909090909090907</v>
      </c>
      <c r="Q45" s="1">
        <v>9</v>
      </c>
      <c r="R45" s="1">
        <v>52</v>
      </c>
      <c r="S45" s="1">
        <v>71</v>
      </c>
      <c r="T45" s="1">
        <v>109.5</v>
      </c>
      <c r="U45" s="1">
        <v>126</v>
      </c>
      <c r="V45" s="1">
        <v>158</v>
      </c>
      <c r="AC45" s="1"/>
      <c r="AE45" s="4"/>
      <c r="AF45" s="4"/>
      <c r="AG45" s="4"/>
      <c r="AH45" s="4"/>
      <c r="AI45" s="4"/>
      <c r="AJ45" s="1"/>
      <c r="AK45" s="4"/>
      <c r="AL45" s="4"/>
      <c r="AM45" s="4"/>
      <c r="AN45" s="4"/>
      <c r="AO45" s="4"/>
      <c r="AP45" s="4"/>
      <c r="AQ45" s="5"/>
      <c r="AS45" s="4"/>
      <c r="AT45" s="4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O45" s="3"/>
      <c r="BP45" s="1"/>
      <c r="BQ45" s="1"/>
      <c r="BR45" s="1"/>
      <c r="BS45" s="1"/>
      <c r="BT45" s="3"/>
      <c r="BU45" s="3"/>
      <c r="BV45" s="3"/>
      <c r="BW45" s="3"/>
      <c r="BX45" s="3"/>
      <c r="BY45" s="3"/>
      <c r="BZ45" s="3"/>
      <c r="CA45" s="1"/>
      <c r="CB45" s="1"/>
      <c r="CC45" s="1"/>
      <c r="CD45" s="1"/>
      <c r="CE45" s="1"/>
      <c r="CF45" s="1"/>
      <c r="CG45" s="1"/>
      <c r="CH45" s="1"/>
      <c r="CI45" s="1"/>
      <c r="CJ45" s="1"/>
      <c r="CL45" s="1">
        <v>171.02162768126331</v>
      </c>
      <c r="CM45" s="1">
        <f>CR45+CT45+CV45+CX45+CZ45+DB45+DD45+DF45+DH45</f>
        <v>120</v>
      </c>
      <c r="CO45" s="1">
        <f>CS45+CU45+CW45+CY45+DA45+DC45+DE45+DG45+DI45</f>
        <v>179.52468229402777</v>
      </c>
      <c r="CP45" s="1"/>
      <c r="CQ45" s="1"/>
      <c r="CR45">
        <v>10</v>
      </c>
      <c r="CS45" s="1">
        <v>13.713881880940686</v>
      </c>
      <c r="CT45">
        <v>10</v>
      </c>
      <c r="CU45" s="1">
        <v>17.90569658654276</v>
      </c>
      <c r="CV45">
        <v>10</v>
      </c>
      <c r="CW45" s="1">
        <v>18.124642234831562</v>
      </c>
      <c r="CX45" s="1">
        <v>10</v>
      </c>
      <c r="CY45" s="1">
        <v>17.507660289476924</v>
      </c>
      <c r="CZ45">
        <v>10</v>
      </c>
      <c r="DA45" s="1">
        <v>17.481304624210196</v>
      </c>
      <c r="DB45" s="1">
        <v>10</v>
      </c>
      <c r="DC45" s="1">
        <v>18.71314550080745</v>
      </c>
      <c r="DD45">
        <v>20</v>
      </c>
      <c r="DE45" s="1">
        <v>35.132409871270418</v>
      </c>
      <c r="DF45">
        <v>20</v>
      </c>
      <c r="DG45" s="1">
        <v>20.079927470952619</v>
      </c>
      <c r="DH45">
        <v>20</v>
      </c>
      <c r="DI45" s="1">
        <v>20.866013834995151</v>
      </c>
    </row>
    <row r="46" spans="1:154" x14ac:dyDescent="0.25">
      <c r="A46" t="s">
        <v>53</v>
      </c>
      <c r="B46" t="s">
        <v>107</v>
      </c>
      <c r="C46" s="2">
        <v>39057</v>
      </c>
      <c r="D46" s="1"/>
      <c r="G46">
        <v>57</v>
      </c>
      <c r="H46" t="s">
        <v>15</v>
      </c>
      <c r="I46" s="3">
        <v>11</v>
      </c>
      <c r="J46">
        <v>1000</v>
      </c>
      <c r="K46" s="1">
        <f t="shared" si="1"/>
        <v>90.909090909090907</v>
      </c>
      <c r="M46" s="1">
        <v>155</v>
      </c>
      <c r="N46" s="3">
        <v>10.55</v>
      </c>
      <c r="O46" s="3"/>
      <c r="P46" s="3"/>
      <c r="Q46" s="1">
        <v>9</v>
      </c>
      <c r="R46" s="1">
        <v>52</v>
      </c>
      <c r="S46" s="1">
        <v>71</v>
      </c>
      <c r="T46" s="1">
        <v>109.5</v>
      </c>
      <c r="U46" s="1">
        <v>126</v>
      </c>
      <c r="V46" s="1">
        <v>158</v>
      </c>
      <c r="AC46" s="1"/>
      <c r="AE46" s="4"/>
      <c r="AF46" s="4"/>
      <c r="AG46" s="4"/>
      <c r="AH46" s="4"/>
      <c r="AI46" s="4"/>
      <c r="AJ46" s="1"/>
      <c r="AK46" s="4"/>
      <c r="AL46" s="4"/>
      <c r="AM46" s="4"/>
      <c r="AN46" s="4"/>
      <c r="AO46" s="4"/>
      <c r="AP46" s="4"/>
      <c r="AQ46" s="5"/>
      <c r="AS46" s="4"/>
      <c r="AT46" s="4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O46" s="3"/>
      <c r="BP46" s="1"/>
      <c r="BQ46" s="1"/>
      <c r="BR46" s="1"/>
      <c r="BS46" s="1"/>
      <c r="BT46" s="3"/>
      <c r="BU46" s="3"/>
      <c r="BV46" s="3"/>
      <c r="BW46" s="3"/>
      <c r="BX46" s="3"/>
      <c r="BY46" s="3"/>
      <c r="BZ46" s="3"/>
      <c r="CA46" s="1"/>
      <c r="CB46" s="1"/>
      <c r="CC46" s="1"/>
      <c r="CD46" s="1"/>
      <c r="CE46" s="1"/>
      <c r="CF46" s="1"/>
      <c r="CG46" s="1"/>
      <c r="CH46" s="1"/>
      <c r="CI46" s="1"/>
      <c r="CJ46" s="1"/>
      <c r="CL46" s="1">
        <v>157.0935938822067</v>
      </c>
      <c r="CM46" s="1">
        <f>CR46+CT46+CV46+CX46+CZ46+DB46+DD46+DF46+DH46</f>
        <v>120</v>
      </c>
      <c r="CO46" s="1">
        <f>CS46+CU46+CW46+CY46+DA46+DC46+DE46+DG46+DI46</f>
        <v>172.24200507845359</v>
      </c>
      <c r="CP46" s="1"/>
      <c r="CQ46" s="1"/>
      <c r="CR46">
        <v>10</v>
      </c>
      <c r="CS46" s="1">
        <v>11.385</v>
      </c>
      <c r="CT46">
        <v>10</v>
      </c>
      <c r="CU46" s="1">
        <v>17.418340671790993</v>
      </c>
      <c r="CV46">
        <v>10</v>
      </c>
      <c r="CW46" s="1">
        <v>17.58729628560004</v>
      </c>
      <c r="CX46" s="1">
        <v>10</v>
      </c>
      <c r="CY46" s="1">
        <v>16.611716030838089</v>
      </c>
      <c r="CZ46">
        <v>10</v>
      </c>
      <c r="DA46" s="1">
        <v>17.519924921405476</v>
      </c>
      <c r="DB46" s="1">
        <v>10</v>
      </c>
      <c r="DC46" s="1">
        <v>18.301645497226332</v>
      </c>
      <c r="DD46">
        <v>20</v>
      </c>
      <c r="DE46" s="1">
        <v>34.314069725714866</v>
      </c>
      <c r="DF46">
        <v>20</v>
      </c>
      <c r="DG46" s="1">
        <v>20.079610384899631</v>
      </c>
      <c r="DH46">
        <v>20</v>
      </c>
      <c r="DI46" s="1">
        <v>19.02440156097817</v>
      </c>
    </row>
    <row r="47" spans="1:154" x14ac:dyDescent="0.25">
      <c r="A47" t="s">
        <v>53</v>
      </c>
      <c r="B47" t="s">
        <v>107</v>
      </c>
      <c r="C47" s="2">
        <v>39059</v>
      </c>
      <c r="D47" s="1"/>
      <c r="G47">
        <v>59</v>
      </c>
      <c r="H47" t="s">
        <v>15</v>
      </c>
      <c r="I47" s="3">
        <v>11</v>
      </c>
      <c r="J47">
        <v>1000</v>
      </c>
      <c r="K47" s="1">
        <f t="shared" si="1"/>
        <v>90.909090909090907</v>
      </c>
      <c r="Q47" s="1">
        <v>9</v>
      </c>
      <c r="R47" s="1">
        <v>52</v>
      </c>
      <c r="S47" s="1">
        <v>71</v>
      </c>
      <c r="T47" s="1">
        <v>109.5</v>
      </c>
      <c r="U47" s="1">
        <v>126</v>
      </c>
      <c r="V47" s="1">
        <v>158</v>
      </c>
      <c r="AC47" s="1"/>
      <c r="AE47" s="4"/>
      <c r="AF47" s="4"/>
      <c r="AG47" s="4"/>
      <c r="AH47" s="4"/>
      <c r="AI47" s="4"/>
      <c r="AJ47" s="1"/>
      <c r="AK47" s="4"/>
      <c r="AL47" s="4"/>
      <c r="AM47" s="4"/>
      <c r="AN47" s="4"/>
      <c r="AO47" s="4"/>
      <c r="AP47" s="4"/>
      <c r="AQ47" s="5"/>
      <c r="AS47" s="4"/>
      <c r="AT47" s="4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O47" s="3"/>
      <c r="BP47" s="1"/>
      <c r="BQ47" s="1"/>
      <c r="BR47" s="1"/>
      <c r="BS47" s="1"/>
      <c r="BT47" s="3"/>
      <c r="BU47" s="3"/>
      <c r="BV47" s="3"/>
      <c r="BW47" s="3"/>
      <c r="BX47" s="3"/>
      <c r="BY47" s="3"/>
      <c r="BZ47" s="3"/>
      <c r="CA47" s="1"/>
      <c r="CB47" s="1"/>
      <c r="CC47" s="1"/>
      <c r="CD47" s="1"/>
      <c r="CE47" s="1"/>
      <c r="CF47" s="1"/>
      <c r="CG47" s="1"/>
      <c r="CH47" s="1"/>
      <c r="CI47" s="1"/>
      <c r="CJ47" s="1"/>
      <c r="CL47" s="1">
        <v>157.42131108335661</v>
      </c>
      <c r="CM47" s="1">
        <f>CR47+CT47+CV47+CX47+CZ47+DB47+DD47+DF47+DH47</f>
        <v>120</v>
      </c>
      <c r="CO47" s="1">
        <f>CS47+CU47+CW47+CY47+DA47+DC47+DE47+DG47+DI47</f>
        <v>163.43227700589671</v>
      </c>
      <c r="CP47" s="1"/>
      <c r="CQ47" s="1"/>
      <c r="CR47">
        <v>10</v>
      </c>
      <c r="CS47" s="1">
        <v>9.2624218779453145</v>
      </c>
      <c r="CT47">
        <v>10</v>
      </c>
      <c r="CU47" s="1">
        <v>17.189258704489212</v>
      </c>
      <c r="CV47">
        <v>10</v>
      </c>
      <c r="CW47" s="1">
        <v>16.568592590137861</v>
      </c>
      <c r="CX47" s="1">
        <v>10</v>
      </c>
      <c r="CY47" s="1">
        <v>16.013511745010305</v>
      </c>
      <c r="CZ47">
        <v>10</v>
      </c>
      <c r="DA47" s="1">
        <v>17.553585644798225</v>
      </c>
      <c r="DB47" s="1">
        <v>10</v>
      </c>
      <c r="DC47" s="1">
        <v>17.694107472299109</v>
      </c>
      <c r="DD47">
        <v>20</v>
      </c>
      <c r="DE47" s="1">
        <v>34.037392271763693</v>
      </c>
      <c r="DF47">
        <v>20</v>
      </c>
      <c r="DG47" s="1">
        <v>18.397567833643073</v>
      </c>
      <c r="DH47">
        <v>20</v>
      </c>
      <c r="DI47" s="1">
        <v>16.715838865809893</v>
      </c>
    </row>
    <row r="48" spans="1:154" x14ac:dyDescent="0.25">
      <c r="A48" t="s">
        <v>53</v>
      </c>
      <c r="B48" t="s">
        <v>107</v>
      </c>
      <c r="C48" s="2">
        <v>39061</v>
      </c>
      <c r="D48" s="1"/>
      <c r="G48">
        <v>61</v>
      </c>
      <c r="H48" t="s">
        <v>15</v>
      </c>
      <c r="I48" s="3">
        <v>11</v>
      </c>
      <c r="J48">
        <v>1000</v>
      </c>
      <c r="K48" s="1">
        <f t="shared" si="1"/>
        <v>90.909090909090907</v>
      </c>
      <c r="Q48" s="1">
        <v>9</v>
      </c>
      <c r="R48" s="1">
        <v>52</v>
      </c>
      <c r="S48" s="1">
        <v>71</v>
      </c>
      <c r="T48" s="1">
        <v>109.5</v>
      </c>
      <c r="U48" s="1">
        <v>126</v>
      </c>
      <c r="V48" s="1">
        <v>158</v>
      </c>
      <c r="AC48" s="1"/>
      <c r="AE48" s="4"/>
      <c r="AF48" s="4"/>
      <c r="AG48" s="4"/>
      <c r="AH48" s="4"/>
      <c r="AI48" s="4"/>
      <c r="AJ48" s="1"/>
      <c r="AK48" s="4"/>
      <c r="AL48" s="4"/>
      <c r="AM48" s="4"/>
      <c r="AN48" s="4"/>
      <c r="AO48" s="4"/>
      <c r="AP48" s="4"/>
      <c r="AQ48" s="5"/>
      <c r="AS48" s="4"/>
      <c r="AT48" s="4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O48" s="3"/>
      <c r="BP48" s="1"/>
      <c r="BQ48" s="1"/>
      <c r="BR48" s="1"/>
      <c r="BS48" s="1"/>
      <c r="BT48" s="3"/>
      <c r="BU48" s="3"/>
      <c r="BV48" s="3"/>
      <c r="BW48" s="3"/>
      <c r="BX48" s="3"/>
      <c r="BY48" s="3"/>
      <c r="BZ48" s="3"/>
      <c r="CA48" s="1"/>
      <c r="CB48" s="1"/>
      <c r="CC48" s="1"/>
      <c r="CD48" s="1"/>
      <c r="CE48" s="1"/>
      <c r="CF48" s="1"/>
      <c r="CG48" s="1"/>
      <c r="CH48" s="1"/>
      <c r="CI48" s="1"/>
      <c r="CJ48" s="1"/>
      <c r="CL48" s="1">
        <v>208.6501964470275</v>
      </c>
      <c r="CM48" s="1">
        <f>CR48+CT48+CV48+CX48+CZ48+DB48+DD48+DF48+DH48</f>
        <v>120</v>
      </c>
      <c r="CO48" s="1">
        <f>CS48+CU48+CW48+CY48+DA48+DC48+DE48+DG48+DI48</f>
        <v>201.91958938465092</v>
      </c>
      <c r="CP48" s="1"/>
      <c r="CQ48" s="1"/>
      <c r="CR48">
        <v>10</v>
      </c>
      <c r="CS48" s="1">
        <v>33.443046524727109</v>
      </c>
      <c r="CT48">
        <v>10</v>
      </c>
      <c r="CU48" s="1">
        <v>21.358543146871682</v>
      </c>
      <c r="CV48">
        <v>10</v>
      </c>
      <c r="CW48" s="1">
        <v>21.917487959526348</v>
      </c>
      <c r="CX48" s="1">
        <v>10</v>
      </c>
      <c r="CY48" s="1">
        <v>18.310590328432014</v>
      </c>
      <c r="CZ48">
        <v>10</v>
      </c>
      <c r="DA48" s="1">
        <v>17.977417608389608</v>
      </c>
      <c r="DB48" s="1">
        <v>10</v>
      </c>
      <c r="DC48" s="1">
        <v>18.071476573571637</v>
      </c>
      <c r="DD48">
        <v>20</v>
      </c>
      <c r="DE48" s="1">
        <v>32.629340895393952</v>
      </c>
      <c r="DF48">
        <v>20</v>
      </c>
      <c r="DG48" s="1">
        <v>18.812333872879542</v>
      </c>
      <c r="DH48">
        <v>20</v>
      </c>
      <c r="DI48" s="1">
        <v>19.399352474859036</v>
      </c>
    </row>
    <row r="49" spans="1:113" x14ac:dyDescent="0.25">
      <c r="A49" t="s">
        <v>53</v>
      </c>
      <c r="B49" t="s">
        <v>107</v>
      </c>
      <c r="C49" s="2">
        <v>39064</v>
      </c>
      <c r="G49">
        <v>64</v>
      </c>
      <c r="H49" t="s">
        <v>15</v>
      </c>
      <c r="I49" s="3">
        <v>11</v>
      </c>
      <c r="J49">
        <v>1000</v>
      </c>
      <c r="K49" s="1">
        <f t="shared" si="1"/>
        <v>90.909090909090907</v>
      </c>
      <c r="M49" s="1">
        <v>242.5</v>
      </c>
      <c r="N49" s="3">
        <v>12.25</v>
      </c>
      <c r="O49" s="3"/>
      <c r="P49" s="3"/>
      <c r="Q49" s="1">
        <v>9</v>
      </c>
      <c r="R49" s="1">
        <v>52</v>
      </c>
      <c r="S49" s="1">
        <v>71</v>
      </c>
      <c r="T49" s="1">
        <v>109.5</v>
      </c>
      <c r="U49" s="1">
        <v>126</v>
      </c>
      <c r="V49" s="1">
        <v>158</v>
      </c>
      <c r="AC49" s="1"/>
      <c r="AE49" s="4"/>
      <c r="AF49" s="4"/>
      <c r="AG49" s="4"/>
      <c r="AH49" s="4"/>
      <c r="AI49" s="4"/>
      <c r="AJ49" s="1"/>
      <c r="AK49" s="4"/>
      <c r="AL49" s="4"/>
      <c r="AM49" s="4"/>
      <c r="AN49" s="4"/>
      <c r="AO49" s="4"/>
      <c r="AP49" s="4"/>
      <c r="AS49" s="4"/>
      <c r="AT49" s="4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O49" s="3"/>
      <c r="BP49" s="1"/>
      <c r="BQ49" s="1"/>
      <c r="BR49" s="1"/>
      <c r="BS49" s="1"/>
      <c r="BT49" s="3"/>
      <c r="BU49" s="3"/>
      <c r="BV49" s="3"/>
      <c r="BW49" s="3"/>
      <c r="BX49" s="3"/>
      <c r="BY49" s="3"/>
      <c r="BZ49" s="3"/>
      <c r="CA49" s="1"/>
      <c r="CB49" s="1"/>
      <c r="CC49" s="1"/>
      <c r="CD49" s="1"/>
      <c r="CE49" s="1"/>
      <c r="CF49" s="1"/>
      <c r="CG49" s="1"/>
      <c r="CH49" s="1"/>
      <c r="CI49" s="1"/>
      <c r="CJ49" s="1"/>
      <c r="CL49" s="1"/>
      <c r="CM49" s="1"/>
      <c r="CO49" s="1"/>
      <c r="CP49" s="1"/>
      <c r="CQ49" s="1"/>
      <c r="CS49" s="1"/>
      <c r="CT49">
        <v>10</v>
      </c>
      <c r="CU49" s="1"/>
      <c r="CV49">
        <v>10</v>
      </c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</row>
    <row r="50" spans="1:113" x14ac:dyDescent="0.25">
      <c r="A50" t="s">
        <v>53</v>
      </c>
      <c r="B50" t="s">
        <v>107</v>
      </c>
      <c r="C50" s="2">
        <v>39065</v>
      </c>
      <c r="D50" s="1"/>
      <c r="G50">
        <v>65</v>
      </c>
      <c r="H50" t="s">
        <v>15</v>
      </c>
      <c r="I50" s="3">
        <v>11</v>
      </c>
      <c r="J50">
        <v>1000</v>
      </c>
      <c r="K50" s="1">
        <f t="shared" si="1"/>
        <v>90.909090909090907</v>
      </c>
      <c r="Q50" s="1">
        <v>9</v>
      </c>
      <c r="R50" s="1">
        <v>52</v>
      </c>
      <c r="S50" s="1">
        <v>71</v>
      </c>
      <c r="T50" s="1">
        <v>109.5</v>
      </c>
      <c r="U50" s="1">
        <v>126</v>
      </c>
      <c r="V50" s="1">
        <v>158</v>
      </c>
      <c r="AC50" s="1"/>
      <c r="AE50" s="4"/>
      <c r="AF50" s="4"/>
      <c r="AG50" s="4"/>
      <c r="AH50" s="4"/>
      <c r="AI50" s="4"/>
      <c r="AJ50" s="1"/>
      <c r="AK50" s="4"/>
      <c r="AL50" s="4"/>
      <c r="AM50" s="4"/>
      <c r="AN50" s="4"/>
      <c r="AO50" s="4"/>
      <c r="AP50" s="4"/>
      <c r="AQ50" s="5"/>
      <c r="AS50" s="4"/>
      <c r="AT50" s="4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O50" s="3"/>
      <c r="BP50" s="1"/>
      <c r="BQ50" s="1"/>
      <c r="BR50" s="1"/>
      <c r="BS50" s="1"/>
      <c r="BT50" s="3"/>
      <c r="BU50" s="3"/>
      <c r="BV50" s="3"/>
      <c r="BW50" s="3"/>
      <c r="BX50" s="3"/>
      <c r="BY50" s="3"/>
      <c r="BZ50" s="3"/>
      <c r="CA50" s="1"/>
      <c r="CB50" s="1"/>
      <c r="CC50" s="1"/>
      <c r="CD50" s="1"/>
      <c r="CE50" s="1"/>
      <c r="CF50" s="1"/>
      <c r="CG50" s="1"/>
      <c r="CH50" s="1"/>
      <c r="CI50" s="1"/>
      <c r="CJ50" s="1"/>
      <c r="CL50" s="1">
        <v>193.27425716586291</v>
      </c>
      <c r="CM50" s="1">
        <f>CR50+CT50+CV50+CX50+CZ50+DB50+DD50+DF50+DH50</f>
        <v>120</v>
      </c>
      <c r="CO50" s="1">
        <f>CS50+CU50+CW50+CY50+DA50+DC50+DE50+DG50+DI50</f>
        <v>197.95889076125405</v>
      </c>
      <c r="CP50" s="1"/>
      <c r="CQ50" s="1"/>
      <c r="CR50">
        <v>10</v>
      </c>
      <c r="CS50" s="1">
        <v>32.093015429608819</v>
      </c>
      <c r="CT50">
        <v>10</v>
      </c>
      <c r="CU50" s="1">
        <v>20.578059097737714</v>
      </c>
      <c r="CV50">
        <v>10</v>
      </c>
      <c r="CW50" s="1">
        <v>20.806912226051608</v>
      </c>
      <c r="CX50" s="1">
        <v>10</v>
      </c>
      <c r="CY50" s="1">
        <v>17.961552240768533</v>
      </c>
      <c r="CZ50">
        <v>10</v>
      </c>
      <c r="DA50" s="1">
        <v>17.993282976010661</v>
      </c>
      <c r="DB50" s="1">
        <v>10</v>
      </c>
      <c r="DC50" s="1">
        <v>17.377933360422119</v>
      </c>
      <c r="DD50">
        <v>20</v>
      </c>
      <c r="DE50" s="1">
        <v>33.190294964853109</v>
      </c>
      <c r="DF50">
        <v>20</v>
      </c>
      <c r="DG50" s="1">
        <v>18.257046006142168</v>
      </c>
      <c r="DH50">
        <v>20</v>
      </c>
      <c r="DI50" s="1">
        <v>19.700794459659328</v>
      </c>
    </row>
    <row r="51" spans="1:113" x14ac:dyDescent="0.25">
      <c r="A51" t="s">
        <v>53</v>
      </c>
      <c r="B51" t="s">
        <v>107</v>
      </c>
      <c r="C51" s="2">
        <v>39069</v>
      </c>
      <c r="D51" s="1"/>
      <c r="G51">
        <v>69</v>
      </c>
      <c r="H51" t="s">
        <v>15</v>
      </c>
      <c r="I51" s="3">
        <v>11</v>
      </c>
      <c r="J51">
        <v>1000</v>
      </c>
      <c r="K51" s="1">
        <f t="shared" si="1"/>
        <v>90.909090909090907</v>
      </c>
      <c r="M51" s="1">
        <v>301.5</v>
      </c>
      <c r="N51" s="3">
        <v>13.95</v>
      </c>
      <c r="O51" s="3"/>
      <c r="P51" s="3"/>
      <c r="Q51" s="1">
        <v>9</v>
      </c>
      <c r="R51" s="1">
        <v>52</v>
      </c>
      <c r="S51" s="1">
        <v>71</v>
      </c>
      <c r="T51" s="1">
        <v>109.5</v>
      </c>
      <c r="U51" s="1">
        <v>126</v>
      </c>
      <c r="V51" s="1">
        <v>158</v>
      </c>
      <c r="AC51" s="1"/>
      <c r="AE51" s="4"/>
      <c r="AF51" s="4"/>
      <c r="AG51" s="4"/>
      <c r="AH51" s="4"/>
      <c r="AI51" s="4"/>
      <c r="AJ51" s="1"/>
      <c r="AK51" s="4"/>
      <c r="AL51" s="4"/>
      <c r="AM51" s="4"/>
      <c r="AN51" s="4"/>
      <c r="AO51" s="4"/>
      <c r="AP51" s="4"/>
      <c r="AQ51" s="5"/>
      <c r="AS51" s="4"/>
      <c r="AT51" s="4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O51" s="3"/>
      <c r="BP51" s="1"/>
      <c r="BQ51" s="1"/>
      <c r="BR51" s="1"/>
      <c r="BS51" s="1"/>
      <c r="BT51" s="3"/>
      <c r="BU51" s="3"/>
      <c r="BV51" s="3"/>
      <c r="BW51" s="3"/>
      <c r="BX51" s="3"/>
      <c r="BY51" s="3"/>
      <c r="BZ51" s="3"/>
      <c r="CA51" s="1"/>
      <c r="CB51" s="1"/>
      <c r="CC51" s="1"/>
      <c r="CD51" s="1"/>
      <c r="CE51" s="1"/>
      <c r="CF51" s="1"/>
      <c r="CG51" s="1"/>
      <c r="CH51" s="1"/>
      <c r="CI51" s="1"/>
      <c r="CJ51" s="1"/>
      <c r="CL51" s="1">
        <v>182.56747272762161</v>
      </c>
      <c r="CM51" s="1">
        <f>CR51+CT51+CV51+CX51+CZ51+DB51+DD51+DF51+DH51</f>
        <v>120</v>
      </c>
      <c r="CO51" s="1">
        <f>CS51+CU51+CW51+CY51+DA51+DC51+DE51+DG51+DI51</f>
        <v>187.41759660380842</v>
      </c>
      <c r="CP51" s="1"/>
      <c r="CQ51" s="1"/>
      <c r="CR51">
        <v>10</v>
      </c>
      <c r="CS51" s="1">
        <v>23.673248048409238</v>
      </c>
      <c r="CT51">
        <v>10</v>
      </c>
      <c r="CU51" s="1">
        <v>20.17452498674443</v>
      </c>
      <c r="CV51">
        <v>10</v>
      </c>
      <c r="CW51" s="1">
        <v>19.886720904029694</v>
      </c>
      <c r="CX51" s="1">
        <v>10</v>
      </c>
      <c r="CY51" s="1">
        <v>16.679857185095152</v>
      </c>
      <c r="CZ51">
        <v>10</v>
      </c>
      <c r="DA51" s="1">
        <v>18.079409257382174</v>
      </c>
      <c r="DB51" s="1">
        <v>10</v>
      </c>
      <c r="DC51" s="1">
        <v>17.513922225745553</v>
      </c>
      <c r="DD51">
        <v>20</v>
      </c>
      <c r="DE51" s="1">
        <v>32.686002922612019</v>
      </c>
      <c r="DF51">
        <v>20</v>
      </c>
      <c r="DG51" s="1">
        <v>18.54942206658756</v>
      </c>
      <c r="DH51">
        <v>20</v>
      </c>
      <c r="DI51" s="1">
        <v>20.174489007202617</v>
      </c>
    </row>
    <row r="52" spans="1:113" x14ac:dyDescent="0.25">
      <c r="A52" t="s">
        <v>53</v>
      </c>
      <c r="B52" t="s">
        <v>107</v>
      </c>
      <c r="C52" s="2">
        <v>39071</v>
      </c>
      <c r="D52" s="1">
        <v>5</v>
      </c>
      <c r="E52" t="s">
        <v>79</v>
      </c>
      <c r="F52" t="s">
        <v>12</v>
      </c>
      <c r="G52">
        <v>71</v>
      </c>
      <c r="H52" t="s">
        <v>15</v>
      </c>
      <c r="I52" s="3">
        <v>11</v>
      </c>
      <c r="J52">
        <v>1000</v>
      </c>
      <c r="K52" s="1">
        <f t="shared" si="1"/>
        <v>90.909090909090907</v>
      </c>
      <c r="Q52" s="1">
        <v>9</v>
      </c>
      <c r="R52" s="1">
        <v>52</v>
      </c>
      <c r="S52" s="1">
        <v>71</v>
      </c>
      <c r="T52" s="1">
        <v>109.5</v>
      </c>
      <c r="U52" s="1">
        <v>126</v>
      </c>
      <c r="V52" s="1">
        <v>158</v>
      </c>
      <c r="AC52" s="1">
        <v>36.325000000000003</v>
      </c>
      <c r="AE52" s="4"/>
      <c r="AF52" s="4"/>
      <c r="AG52" s="4"/>
      <c r="AH52" s="4"/>
      <c r="AI52" s="4"/>
      <c r="AJ52" s="1">
        <v>42.575000000000003</v>
      </c>
      <c r="AK52" s="4">
        <v>0.58412500000000001</v>
      </c>
      <c r="AL52" s="4"/>
      <c r="AM52" s="4"/>
      <c r="AN52" s="4"/>
      <c r="AO52" s="4"/>
      <c r="AP52" s="4"/>
      <c r="AQ52" s="5">
        <f>AK52/AJ52</f>
        <v>1.3719906048150323E-2</v>
      </c>
      <c r="AS52" s="4"/>
      <c r="AT52" s="4"/>
      <c r="AU52" s="1">
        <v>3.0749999999999997</v>
      </c>
      <c r="AV52" s="1"/>
      <c r="AW52" s="1"/>
      <c r="AX52" s="1"/>
      <c r="AY52" s="1">
        <v>0.22499999999999998</v>
      </c>
      <c r="AZ52" s="1"/>
      <c r="BA52" s="1"/>
      <c r="BB52" s="1"/>
      <c r="BC52" s="1"/>
      <c r="BD52" s="1"/>
      <c r="BE52" s="1"/>
      <c r="BF52" s="1"/>
      <c r="BG52" s="1">
        <v>0</v>
      </c>
      <c r="BH52" s="1">
        <v>3.5249999999999995</v>
      </c>
      <c r="BJ52" s="1"/>
      <c r="BK52" s="1">
        <f>AC52+AJ52+BH52</f>
        <v>82.425000000000011</v>
      </c>
      <c r="BL52" s="1"/>
      <c r="BM52" s="4">
        <f>BH52/BK52</f>
        <v>4.2766151046405812E-2</v>
      </c>
      <c r="BN52" s="4"/>
      <c r="BO52" s="3"/>
      <c r="BP52" s="1"/>
      <c r="BQ52" s="1"/>
      <c r="BR52" s="1"/>
      <c r="BS52" s="1"/>
      <c r="BT52" s="3"/>
      <c r="BU52" s="3"/>
      <c r="BV52" s="3"/>
      <c r="BW52" s="3"/>
      <c r="BX52" s="4">
        <f>AC52/BK52</f>
        <v>0.44070367000303301</v>
      </c>
      <c r="BY52" s="4">
        <f>AJ52/BK52</f>
        <v>0.51653017895056108</v>
      </c>
      <c r="BZ52" s="4">
        <f>BH52/BK52</f>
        <v>4.2766151046405812E-2</v>
      </c>
      <c r="CA52" s="1">
        <v>133.75</v>
      </c>
      <c r="CB52" s="1">
        <v>68</v>
      </c>
      <c r="CC52" s="1">
        <v>1</v>
      </c>
      <c r="CD52" s="1">
        <v>0</v>
      </c>
      <c r="CE52" s="1"/>
      <c r="CF52" s="1"/>
      <c r="CG52" s="1"/>
      <c r="CH52" s="1"/>
      <c r="CI52" s="1"/>
      <c r="CJ52" s="1"/>
      <c r="CL52" s="1"/>
      <c r="CM52" s="1"/>
      <c r="CO52" s="1"/>
      <c r="CP52" s="1"/>
      <c r="CQ52" s="1"/>
      <c r="CS52" s="1"/>
      <c r="CT52">
        <v>10</v>
      </c>
      <c r="CU52" s="1"/>
      <c r="CV52">
        <v>10</v>
      </c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</row>
    <row r="53" spans="1:113" x14ac:dyDescent="0.25">
      <c r="A53" t="s">
        <v>53</v>
      </c>
      <c r="B53" t="s">
        <v>107</v>
      </c>
      <c r="C53" s="2">
        <v>39074</v>
      </c>
      <c r="D53" s="1"/>
      <c r="G53">
        <v>74</v>
      </c>
      <c r="H53" t="s">
        <v>15</v>
      </c>
      <c r="I53" s="3">
        <v>11</v>
      </c>
      <c r="J53">
        <v>1000</v>
      </c>
      <c r="K53" s="1">
        <f t="shared" si="1"/>
        <v>90.909090909090907</v>
      </c>
      <c r="Q53" s="1">
        <v>9</v>
      </c>
      <c r="R53" s="1">
        <v>52</v>
      </c>
      <c r="S53" s="1">
        <v>71</v>
      </c>
      <c r="T53" s="1">
        <v>109.5</v>
      </c>
      <c r="U53" s="1">
        <v>126</v>
      </c>
      <c r="V53" s="1">
        <v>158</v>
      </c>
      <c r="AC53" s="1"/>
      <c r="AE53" s="4"/>
      <c r="AF53" s="4"/>
      <c r="AG53" s="4"/>
      <c r="AH53" s="4"/>
      <c r="AI53" s="4"/>
      <c r="AJ53" s="1"/>
      <c r="AK53" s="4"/>
      <c r="AL53" s="4"/>
      <c r="AM53" s="4"/>
      <c r="AN53" s="4"/>
      <c r="AO53" s="4"/>
      <c r="AP53" s="4"/>
      <c r="AQ53" s="5"/>
      <c r="AS53" s="4"/>
      <c r="AT53" s="4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O53" s="3"/>
      <c r="BP53" s="1"/>
      <c r="BQ53" s="1"/>
      <c r="BR53" s="1"/>
      <c r="BS53" s="1"/>
      <c r="BT53" s="3"/>
      <c r="BU53" s="3"/>
      <c r="BV53" s="3"/>
      <c r="BW53" s="3"/>
      <c r="BX53" s="3"/>
      <c r="BY53" s="3"/>
      <c r="BZ53" s="3"/>
      <c r="CA53" s="1"/>
      <c r="CB53" s="1"/>
      <c r="CC53" s="1"/>
      <c r="CD53" s="1"/>
      <c r="CE53" s="1"/>
      <c r="CF53" s="1"/>
      <c r="CG53" s="1"/>
      <c r="CH53" s="1"/>
      <c r="CI53" s="1"/>
      <c r="CJ53" s="1"/>
      <c r="CL53" s="1">
        <v>166.4824864830679</v>
      </c>
      <c r="CM53" s="1">
        <f>CR53+CT53+CV53+CX53+CZ53+DB53+DD53+DF53+DH53</f>
        <v>120</v>
      </c>
      <c r="CO53" s="1">
        <f>CS53+CU53+CW53+CY53+DA53+DC53+DE53+DG53+DI53</f>
        <v>168.77038554011327</v>
      </c>
      <c r="CP53" s="1"/>
      <c r="CQ53" s="1"/>
      <c r="CR53">
        <v>10</v>
      </c>
      <c r="CS53" s="1">
        <v>22.383491772183142</v>
      </c>
      <c r="CT53">
        <v>10</v>
      </c>
      <c r="CU53" s="1">
        <v>17.561096301696708</v>
      </c>
      <c r="CV53">
        <v>10</v>
      </c>
      <c r="CW53" s="1">
        <v>14.917461117002484</v>
      </c>
      <c r="CX53" s="1">
        <v>10</v>
      </c>
      <c r="CY53" s="1">
        <v>13.841089621468422</v>
      </c>
      <c r="CZ53">
        <v>10</v>
      </c>
      <c r="DA53" s="1">
        <v>16.103037748014906</v>
      </c>
      <c r="DB53" s="1">
        <v>10</v>
      </c>
      <c r="DC53" s="1">
        <v>16.755784301567395</v>
      </c>
      <c r="DD53">
        <v>20</v>
      </c>
      <c r="DE53" s="1">
        <v>31.748246372152494</v>
      </c>
      <c r="DF53">
        <v>20</v>
      </c>
      <c r="DG53" s="1">
        <v>18.121057140818756</v>
      </c>
      <c r="DH53">
        <v>20</v>
      </c>
      <c r="DI53" s="1">
        <v>17.339121165208986</v>
      </c>
    </row>
    <row r="54" spans="1:113" x14ac:dyDescent="0.25">
      <c r="A54" t="s">
        <v>53</v>
      </c>
      <c r="B54" t="s">
        <v>107</v>
      </c>
      <c r="C54" s="2">
        <v>39079</v>
      </c>
      <c r="D54" s="1"/>
      <c r="G54">
        <v>79</v>
      </c>
      <c r="H54" t="s">
        <v>15</v>
      </c>
      <c r="I54" s="3">
        <v>11</v>
      </c>
      <c r="J54">
        <v>1000</v>
      </c>
      <c r="K54" s="1">
        <f t="shared" si="1"/>
        <v>90.909090909090907</v>
      </c>
      <c r="Q54" s="1">
        <v>9</v>
      </c>
      <c r="R54" s="1">
        <v>52</v>
      </c>
      <c r="S54" s="1">
        <v>71</v>
      </c>
      <c r="T54" s="1">
        <v>109.5</v>
      </c>
      <c r="U54" s="1">
        <v>126</v>
      </c>
      <c r="V54" s="1">
        <v>158</v>
      </c>
      <c r="AC54" s="1"/>
      <c r="AE54" s="4"/>
      <c r="AF54" s="4"/>
      <c r="AG54" s="4"/>
      <c r="AH54" s="4"/>
      <c r="AI54" s="4"/>
      <c r="AJ54" s="1"/>
      <c r="AK54" s="4"/>
      <c r="AL54" s="4"/>
      <c r="AM54" s="4"/>
      <c r="AN54" s="4"/>
      <c r="AO54" s="4"/>
      <c r="AP54" s="4"/>
      <c r="AQ54" s="5"/>
      <c r="AS54" s="4"/>
      <c r="AT54" s="4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O54" s="3"/>
      <c r="BP54" s="1"/>
      <c r="BQ54" s="1"/>
      <c r="BR54" s="1"/>
      <c r="BS54" s="1"/>
      <c r="BT54" s="3"/>
      <c r="BU54" s="3"/>
      <c r="BV54" s="3"/>
      <c r="BW54" s="3"/>
      <c r="BX54" s="3"/>
      <c r="BY54" s="3"/>
      <c r="BZ54" s="3"/>
      <c r="CA54" s="1"/>
      <c r="CB54" s="1"/>
      <c r="CC54" s="1"/>
      <c r="CD54" s="1"/>
      <c r="CE54" s="1"/>
      <c r="CF54" s="1"/>
      <c r="CG54" s="1"/>
      <c r="CH54" s="1"/>
      <c r="CI54" s="1"/>
      <c r="CJ54" s="1"/>
      <c r="CL54" s="1">
        <v>153.8187758389835</v>
      </c>
      <c r="CM54" s="1">
        <f>CR54+CT54+CV54+CX54+CZ54+DB54+DD54+DF54+DH54</f>
        <v>120</v>
      </c>
      <c r="CO54" s="1">
        <f>CS54+CU54+CW54+CY54+DA54+DC54+DE54+DG54+DI54</f>
        <v>155.91050665561525</v>
      </c>
      <c r="CP54" s="1"/>
      <c r="CQ54" s="1"/>
      <c r="CR54">
        <v>10</v>
      </c>
      <c r="CS54" s="1">
        <v>13.24556390836376</v>
      </c>
      <c r="CT54">
        <v>10</v>
      </c>
      <c r="CU54" s="1">
        <v>16.905694194061503</v>
      </c>
      <c r="CV54">
        <v>10</v>
      </c>
      <c r="CW54" s="1">
        <v>12.636247901201841</v>
      </c>
      <c r="CX54" s="1">
        <v>10</v>
      </c>
      <c r="CY54" s="1">
        <v>12.094765942606635</v>
      </c>
      <c r="CZ54">
        <v>10</v>
      </c>
      <c r="DA54" s="1">
        <v>14.289852877035765</v>
      </c>
      <c r="DB54" s="1">
        <v>10</v>
      </c>
      <c r="DC54" s="1">
        <v>16.584664979368746</v>
      </c>
      <c r="DD54">
        <v>20</v>
      </c>
      <c r="DE54" s="1">
        <v>33.748415932951382</v>
      </c>
      <c r="DF54">
        <v>20</v>
      </c>
      <c r="DG54" s="1">
        <v>18.370370060578374</v>
      </c>
      <c r="DH54">
        <v>20</v>
      </c>
      <c r="DI54" s="1">
        <v>18.034930859447222</v>
      </c>
    </row>
    <row r="55" spans="1:113" x14ac:dyDescent="0.25">
      <c r="A55" t="s">
        <v>53</v>
      </c>
      <c r="B55" t="s">
        <v>107</v>
      </c>
      <c r="C55" s="2">
        <v>39080</v>
      </c>
      <c r="G55">
        <v>80</v>
      </c>
      <c r="H55" t="s">
        <v>15</v>
      </c>
      <c r="I55" s="3">
        <v>11</v>
      </c>
      <c r="J55">
        <v>1000</v>
      </c>
      <c r="K55" s="1">
        <f t="shared" si="1"/>
        <v>90.909090909090907</v>
      </c>
      <c r="M55" s="1">
        <v>419.5</v>
      </c>
      <c r="N55" s="3">
        <v>15.850000000000001</v>
      </c>
      <c r="O55" s="3"/>
      <c r="P55" s="3"/>
      <c r="Q55" s="1">
        <v>9</v>
      </c>
      <c r="R55" s="1">
        <v>52</v>
      </c>
      <c r="S55" s="1">
        <v>71</v>
      </c>
      <c r="T55" s="1">
        <v>109.5</v>
      </c>
      <c r="U55" s="1">
        <v>126</v>
      </c>
      <c r="V55" s="1">
        <v>158</v>
      </c>
      <c r="AC55" s="1"/>
      <c r="AE55" s="4"/>
      <c r="AF55" s="4"/>
      <c r="AG55" s="4"/>
      <c r="AH55" s="4"/>
      <c r="AI55" s="4"/>
      <c r="AJ55" s="1"/>
      <c r="AK55" s="4"/>
      <c r="AL55" s="4"/>
      <c r="AM55" s="4"/>
      <c r="AN55" s="4"/>
      <c r="AO55" s="4"/>
      <c r="AP55" s="4"/>
      <c r="AS55" s="4"/>
      <c r="AT55" s="4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O55" s="3"/>
      <c r="BP55" s="1"/>
      <c r="BQ55" s="1"/>
      <c r="BR55" s="1"/>
      <c r="BS55" s="1"/>
      <c r="BT55" s="3"/>
      <c r="BU55" s="3"/>
      <c r="BV55" s="3"/>
      <c r="BW55" s="3"/>
      <c r="BX55" s="3"/>
      <c r="BY55" s="3"/>
      <c r="BZ55" s="3"/>
      <c r="CA55" s="1"/>
      <c r="CB55" s="1"/>
      <c r="CC55" s="1"/>
      <c r="CD55" s="1"/>
      <c r="CE55" s="1"/>
      <c r="CF55" s="1"/>
      <c r="CG55" s="1"/>
      <c r="CH55" s="1"/>
      <c r="CI55" s="1"/>
      <c r="CJ55" s="1"/>
      <c r="CL55" s="1"/>
      <c r="CM55" s="1"/>
      <c r="CO55" s="1"/>
      <c r="CP55" s="1"/>
      <c r="CQ55" s="1"/>
      <c r="CS55" s="1"/>
      <c r="CT55">
        <v>10</v>
      </c>
      <c r="CU55" s="1"/>
      <c r="CV55">
        <v>10</v>
      </c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</row>
    <row r="56" spans="1:113" x14ac:dyDescent="0.25">
      <c r="A56" t="s">
        <v>53</v>
      </c>
      <c r="B56" t="s">
        <v>107</v>
      </c>
      <c r="C56" s="2">
        <v>39081</v>
      </c>
      <c r="D56" s="1"/>
      <c r="G56">
        <v>81</v>
      </c>
      <c r="H56" t="s">
        <v>15</v>
      </c>
      <c r="I56" s="3">
        <v>11</v>
      </c>
      <c r="J56">
        <v>1000</v>
      </c>
      <c r="K56" s="1">
        <f t="shared" si="1"/>
        <v>90.909090909090907</v>
      </c>
      <c r="Q56" s="1">
        <v>9</v>
      </c>
      <c r="R56" s="1">
        <v>52</v>
      </c>
      <c r="S56" s="1">
        <v>71</v>
      </c>
      <c r="T56" s="1">
        <v>109.5</v>
      </c>
      <c r="U56" s="1">
        <v>126</v>
      </c>
      <c r="V56" s="1">
        <v>158</v>
      </c>
      <c r="AC56" s="1"/>
      <c r="AE56" s="4"/>
      <c r="AF56" s="4"/>
      <c r="AG56" s="4"/>
      <c r="AH56" s="4"/>
      <c r="AI56" s="4"/>
      <c r="AJ56" s="1"/>
      <c r="AK56" s="4"/>
      <c r="AL56" s="4"/>
      <c r="AM56" s="4"/>
      <c r="AN56" s="4"/>
      <c r="AO56" s="4"/>
      <c r="AP56" s="4"/>
      <c r="AQ56" s="5"/>
      <c r="AS56" s="4"/>
      <c r="AT56" s="4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O56" s="3"/>
      <c r="BP56" s="1"/>
      <c r="BQ56" s="1"/>
      <c r="BR56" s="1"/>
      <c r="BS56" s="1"/>
      <c r="BT56" s="3"/>
      <c r="BU56" s="3"/>
      <c r="BV56" s="3"/>
      <c r="BW56" s="3"/>
      <c r="BX56" s="3"/>
      <c r="BY56" s="3"/>
      <c r="BZ56" s="3"/>
      <c r="CA56" s="1"/>
      <c r="CB56" s="1"/>
      <c r="CC56" s="1"/>
      <c r="CD56" s="1"/>
      <c r="CE56" s="1"/>
      <c r="CF56" s="1"/>
      <c r="CG56" s="1"/>
      <c r="CH56" s="1"/>
      <c r="CI56" s="1"/>
      <c r="CJ56" s="1"/>
      <c r="CL56" s="1">
        <v>206.37534948255251</v>
      </c>
      <c r="CM56" s="1">
        <f>CR56+CT56+CV56+CX56+CZ56+DB56+DD56+DF56+DH56</f>
        <v>120</v>
      </c>
      <c r="CO56" s="1">
        <f>CS56+CU56+CW56+CY56+DA56+DC56+DE56+DG56+DI56</f>
        <v>210.7794546917977</v>
      </c>
      <c r="CP56" s="1"/>
      <c r="CQ56" s="1"/>
      <c r="CR56">
        <v>10</v>
      </c>
      <c r="CS56" s="1">
        <v>44.97079803282832</v>
      </c>
      <c r="CT56">
        <v>10</v>
      </c>
      <c r="CU56" s="1">
        <v>21.217783359844461</v>
      </c>
      <c r="CV56">
        <v>10</v>
      </c>
      <c r="CW56" s="1">
        <v>21.75996752386002</v>
      </c>
      <c r="CX56" s="1">
        <v>10</v>
      </c>
      <c r="CY56" s="1">
        <v>17.731504410263049</v>
      </c>
      <c r="CZ56">
        <v>10</v>
      </c>
      <c r="DA56" s="1">
        <v>17.943420392058734</v>
      </c>
      <c r="DB56" s="1">
        <v>10</v>
      </c>
      <c r="DC56" s="1">
        <v>17.539986758265876</v>
      </c>
      <c r="DD56">
        <v>20</v>
      </c>
      <c r="DE56" s="1">
        <v>32.669004314446639</v>
      </c>
      <c r="DF56">
        <v>20</v>
      </c>
      <c r="DG56" s="1">
        <v>19.36082229635074</v>
      </c>
      <c r="DH56">
        <v>20</v>
      </c>
      <c r="DI56" s="1">
        <v>17.586167603879893</v>
      </c>
    </row>
    <row r="57" spans="1:113" x14ac:dyDescent="0.25">
      <c r="A57" t="s">
        <v>53</v>
      </c>
      <c r="B57" t="s">
        <v>107</v>
      </c>
      <c r="C57" s="2">
        <v>39085</v>
      </c>
      <c r="G57">
        <v>85</v>
      </c>
      <c r="H57" t="s">
        <v>15</v>
      </c>
      <c r="I57" s="3">
        <v>11</v>
      </c>
      <c r="J57">
        <v>1000</v>
      </c>
      <c r="K57" s="1">
        <f t="shared" si="1"/>
        <v>90.909090909090907</v>
      </c>
      <c r="M57" s="1">
        <v>471.5</v>
      </c>
      <c r="N57" s="3">
        <v>17.05</v>
      </c>
      <c r="O57" s="3"/>
      <c r="P57" s="3"/>
      <c r="Q57" s="1">
        <v>9</v>
      </c>
      <c r="R57" s="1">
        <v>52</v>
      </c>
      <c r="S57" s="1">
        <v>71</v>
      </c>
      <c r="T57" s="1">
        <v>109.5</v>
      </c>
      <c r="U57" s="1">
        <v>126</v>
      </c>
      <c r="V57" s="1">
        <v>158</v>
      </c>
      <c r="AC57" s="1"/>
      <c r="AE57" s="4"/>
      <c r="AF57" s="4"/>
      <c r="AG57" s="4"/>
      <c r="AH57" s="4"/>
      <c r="AI57" s="4"/>
      <c r="AJ57" s="1"/>
      <c r="AK57" s="4"/>
      <c r="AL57" s="4"/>
      <c r="AM57" s="4"/>
      <c r="AN57" s="4"/>
      <c r="AO57" s="4"/>
      <c r="AP57" s="4"/>
      <c r="AS57" s="4"/>
      <c r="AT57" s="4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O57" s="3"/>
      <c r="BP57" s="1"/>
      <c r="BQ57" s="1"/>
      <c r="BR57" s="1"/>
      <c r="BS57" s="1"/>
      <c r="BT57" s="3"/>
      <c r="BU57" s="3"/>
      <c r="BV57" s="3"/>
      <c r="BW57" s="3"/>
      <c r="BX57" s="3"/>
      <c r="BY57" s="3"/>
      <c r="BZ57" s="3"/>
      <c r="CA57" s="1"/>
      <c r="CB57" s="1"/>
      <c r="CC57" s="1"/>
      <c r="CD57" s="1"/>
      <c r="CE57" s="1"/>
      <c r="CF57" s="1"/>
      <c r="CG57" s="1"/>
      <c r="CH57" s="1"/>
      <c r="CI57" s="1"/>
      <c r="CJ57" s="1"/>
      <c r="CL57" s="1"/>
      <c r="CM57" s="1"/>
      <c r="CO57" s="1"/>
      <c r="CP57" s="1"/>
      <c r="CQ57" s="1"/>
      <c r="CS57" s="1"/>
      <c r="CT57">
        <v>10</v>
      </c>
      <c r="CU57" s="1"/>
      <c r="CV57">
        <v>10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3" x14ac:dyDescent="0.25">
      <c r="A58" t="s">
        <v>53</v>
      </c>
      <c r="B58" t="s">
        <v>107</v>
      </c>
      <c r="C58" s="2">
        <v>39086</v>
      </c>
      <c r="G58">
        <v>86</v>
      </c>
      <c r="H58" t="s">
        <v>15</v>
      </c>
      <c r="I58" s="3">
        <v>11</v>
      </c>
      <c r="J58">
        <v>1000</v>
      </c>
      <c r="K58" s="1">
        <f t="shared" si="1"/>
        <v>90.909090909090907</v>
      </c>
      <c r="Q58" s="1">
        <v>9</v>
      </c>
      <c r="R58" s="1">
        <v>52</v>
      </c>
      <c r="S58" s="1">
        <v>71</v>
      </c>
      <c r="T58" s="1">
        <v>109.5</v>
      </c>
      <c r="U58" s="1">
        <v>126</v>
      </c>
      <c r="V58" s="1">
        <v>158</v>
      </c>
      <c r="AC58" s="1">
        <v>87.724999999999994</v>
      </c>
      <c r="AE58" s="4"/>
      <c r="AF58" s="4"/>
      <c r="AG58" s="4"/>
      <c r="AH58" s="4"/>
      <c r="AI58" s="4"/>
      <c r="AJ58" s="1">
        <v>82.55</v>
      </c>
      <c r="AK58" s="4">
        <v>1.1427499999999999</v>
      </c>
      <c r="AL58" s="4"/>
      <c r="AM58" s="4"/>
      <c r="AN58" s="4"/>
      <c r="AO58" s="4"/>
      <c r="AP58" s="4"/>
      <c r="AQ58" s="5">
        <f>AK58/AJ58</f>
        <v>1.384312537855845E-2</v>
      </c>
      <c r="AR58" s="5">
        <v>4.1385183514663984E-2</v>
      </c>
      <c r="AS58" s="3">
        <f>AJ58*AR58</f>
        <v>3.4163468991355117</v>
      </c>
      <c r="AT58" s="4"/>
      <c r="AU58" s="1">
        <v>11.45</v>
      </c>
      <c r="AV58" s="1"/>
      <c r="AW58" s="1"/>
      <c r="AX58" s="1"/>
      <c r="AY58" s="1">
        <v>9.1750000000000007</v>
      </c>
      <c r="AZ58" s="1"/>
      <c r="BA58" s="1"/>
      <c r="BB58" s="1"/>
      <c r="BC58" s="1"/>
      <c r="BD58" s="1"/>
      <c r="BE58" s="1"/>
      <c r="BF58" s="1"/>
      <c r="BG58" s="1">
        <v>0</v>
      </c>
      <c r="BH58" s="1">
        <v>20.625</v>
      </c>
      <c r="BJ58" s="1"/>
      <c r="BK58" s="1">
        <f>AC58+AJ58+BH58</f>
        <v>190.89999999999998</v>
      </c>
      <c r="BL58" s="1"/>
      <c r="BM58" s="4">
        <f>BH58/BK58</f>
        <v>0.10804085908852804</v>
      </c>
      <c r="BN58" s="4"/>
      <c r="BO58" s="3"/>
      <c r="BP58" s="1"/>
      <c r="BQ58" s="1"/>
      <c r="BR58" s="1"/>
      <c r="BS58" s="1"/>
      <c r="BT58" s="3"/>
      <c r="BU58" s="3"/>
      <c r="BV58" s="3"/>
      <c r="BW58" s="3"/>
      <c r="BX58" s="4">
        <f>AC58/BK58</f>
        <v>0.45953378732320588</v>
      </c>
      <c r="BY58" s="4">
        <f>AJ58/BK58</f>
        <v>0.43242535358826617</v>
      </c>
      <c r="BZ58" s="4">
        <f>BH58/BK58</f>
        <v>0.10804085908852804</v>
      </c>
      <c r="CA58" s="1">
        <v>241</v>
      </c>
      <c r="CB58" s="1">
        <v>121</v>
      </c>
      <c r="CC58" s="1">
        <v>31</v>
      </c>
      <c r="CD58" s="1">
        <v>0</v>
      </c>
      <c r="CE58" s="1"/>
      <c r="CF58" s="1"/>
      <c r="CG58" s="1"/>
      <c r="CH58" s="1"/>
      <c r="CI58" s="1"/>
      <c r="CJ58" s="1"/>
      <c r="CL58" s="1">
        <v>200.0681530301006</v>
      </c>
      <c r="CM58" s="1">
        <f>CR58+CT58+CV58+CX58+CZ58+DB58+DD58+DF58+DH58</f>
        <v>120</v>
      </c>
      <c r="CO58" s="1">
        <f>CS58+CU58+CW58+CY58+DA58+DC58+DE58+DG58+DI58</f>
        <v>204.56267171780371</v>
      </c>
      <c r="CP58" s="1"/>
      <c r="CQ58" s="1"/>
      <c r="CR58">
        <v>10</v>
      </c>
      <c r="CS58" s="1">
        <v>39.7901700495554</v>
      </c>
      <c r="CT58">
        <v>10</v>
      </c>
      <c r="CU58" s="1">
        <v>19.842222826086953</v>
      </c>
      <c r="CV58">
        <v>10</v>
      </c>
      <c r="CW58" s="1">
        <v>19.558081146164724</v>
      </c>
      <c r="CX58" s="1">
        <v>10</v>
      </c>
      <c r="CY58" s="1">
        <v>17.515055466289915</v>
      </c>
      <c r="CZ58">
        <v>10</v>
      </c>
      <c r="DA58" s="1">
        <v>16.946168713020207</v>
      </c>
      <c r="DB58" s="1">
        <v>10</v>
      </c>
      <c r="DC58" s="1">
        <v>17.209080519312188</v>
      </c>
      <c r="DD58">
        <v>20</v>
      </c>
      <c r="DE58" s="1">
        <v>35.419945735885278</v>
      </c>
      <c r="DF58">
        <v>20</v>
      </c>
      <c r="DG58" s="1">
        <v>19.510410048206531</v>
      </c>
      <c r="DH58">
        <v>20</v>
      </c>
      <c r="DI58" s="1">
        <v>18.771537213282535</v>
      </c>
    </row>
    <row r="59" spans="1:113" x14ac:dyDescent="0.25">
      <c r="A59" t="s">
        <v>53</v>
      </c>
      <c r="B59" t="s">
        <v>107</v>
      </c>
      <c r="C59" s="2">
        <v>39093</v>
      </c>
      <c r="G59">
        <v>93</v>
      </c>
      <c r="H59" t="s">
        <v>15</v>
      </c>
      <c r="I59" s="3">
        <v>11</v>
      </c>
      <c r="J59">
        <v>1000</v>
      </c>
      <c r="K59" s="1">
        <f t="shared" si="1"/>
        <v>90.909090909090907</v>
      </c>
      <c r="M59" s="1">
        <v>571</v>
      </c>
      <c r="N59" s="3">
        <v>18.449999999999996</v>
      </c>
      <c r="O59" s="3"/>
      <c r="P59" s="3"/>
      <c r="Q59" s="1">
        <v>9</v>
      </c>
      <c r="R59" s="1">
        <v>52</v>
      </c>
      <c r="S59" s="1">
        <v>71</v>
      </c>
      <c r="T59" s="1">
        <v>109.5</v>
      </c>
      <c r="U59" s="1">
        <v>126</v>
      </c>
      <c r="V59" s="1">
        <v>158</v>
      </c>
      <c r="AC59" s="1"/>
      <c r="AE59" s="4"/>
      <c r="AF59" s="4"/>
      <c r="AG59" s="4"/>
      <c r="AH59" s="4"/>
      <c r="AI59" s="4"/>
      <c r="AJ59" s="1"/>
      <c r="AK59" s="4"/>
      <c r="AL59" s="4"/>
      <c r="AM59" s="4"/>
      <c r="AN59" s="4"/>
      <c r="AO59" s="4"/>
      <c r="AP59" s="4"/>
      <c r="AS59" s="4"/>
      <c r="AT59" s="4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O59" s="3"/>
      <c r="BP59" s="1"/>
      <c r="BQ59" s="1"/>
      <c r="BR59" s="1"/>
      <c r="BS59" s="1"/>
      <c r="BT59" s="3"/>
      <c r="BU59" s="3"/>
      <c r="BV59" s="3"/>
      <c r="BW59" s="3"/>
      <c r="BX59" s="3"/>
      <c r="BY59" s="3"/>
      <c r="BZ59" s="3"/>
      <c r="CA59" s="1"/>
      <c r="CB59" s="1"/>
      <c r="CC59" s="1"/>
      <c r="CD59" s="1"/>
      <c r="CE59" s="1"/>
      <c r="CF59" s="1"/>
      <c r="CG59" s="1"/>
      <c r="CH59" s="1"/>
      <c r="CI59" s="1"/>
      <c r="CJ59" s="1"/>
      <c r="CL59" s="1"/>
      <c r="CM59" s="1"/>
      <c r="CO59" s="1"/>
      <c r="CP59" s="1"/>
      <c r="CQ59" s="1"/>
      <c r="CS59" s="1"/>
      <c r="CT59">
        <v>10</v>
      </c>
      <c r="CU59" s="1"/>
      <c r="CV59">
        <v>10</v>
      </c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</row>
    <row r="60" spans="1:113" x14ac:dyDescent="0.25">
      <c r="A60" t="s">
        <v>53</v>
      </c>
      <c r="B60" t="s">
        <v>107</v>
      </c>
      <c r="C60" s="2">
        <v>39094</v>
      </c>
      <c r="D60" s="1"/>
      <c r="G60">
        <v>94</v>
      </c>
      <c r="H60" t="s">
        <v>15</v>
      </c>
      <c r="I60" s="3">
        <v>11</v>
      </c>
      <c r="J60">
        <v>1000</v>
      </c>
      <c r="K60" s="1">
        <f t="shared" si="1"/>
        <v>90.909090909090907</v>
      </c>
      <c r="Q60" s="1">
        <v>9</v>
      </c>
      <c r="R60" s="1">
        <v>52</v>
      </c>
      <c r="S60" s="1">
        <v>71</v>
      </c>
      <c r="T60" s="1">
        <v>109.5</v>
      </c>
      <c r="U60" s="1">
        <v>126</v>
      </c>
      <c r="V60" s="1">
        <v>158</v>
      </c>
      <c r="AC60" s="1"/>
      <c r="AE60" s="4"/>
      <c r="AF60" s="4"/>
      <c r="AG60" s="4"/>
      <c r="AH60" s="4"/>
      <c r="AI60" s="4"/>
      <c r="AJ60" s="1"/>
      <c r="AK60" s="4"/>
      <c r="AL60" s="4"/>
      <c r="AM60" s="4"/>
      <c r="AN60" s="4"/>
      <c r="AO60" s="4"/>
      <c r="AP60" s="4"/>
      <c r="AQ60" s="5"/>
      <c r="AS60" s="4"/>
      <c r="AT60" s="4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O60" s="3"/>
      <c r="BP60" s="1"/>
      <c r="BQ60" s="1"/>
      <c r="BR60" s="1"/>
      <c r="BS60" s="1"/>
      <c r="BT60" s="3"/>
      <c r="BU60" s="3"/>
      <c r="BV60" s="3"/>
      <c r="BW60" s="3"/>
      <c r="BX60" s="3"/>
      <c r="BY60" s="3"/>
      <c r="BZ60" s="3"/>
      <c r="CA60" s="1"/>
      <c r="CB60" s="1"/>
      <c r="CC60" s="1"/>
      <c r="CD60" s="1"/>
      <c r="CE60" s="1"/>
      <c r="CF60" s="1"/>
      <c r="CG60" s="1"/>
      <c r="CH60" s="1"/>
      <c r="CI60" s="1"/>
      <c r="CJ60" s="1"/>
      <c r="CL60" s="1">
        <v>150.6074769689516</v>
      </c>
      <c r="CM60" s="1">
        <f>CR60+CT60+CV60+CX60+CZ60+DB60+DD60+DF60+DH60</f>
        <v>120</v>
      </c>
      <c r="CO60" s="1">
        <f>CS60+CU60+CW60+CY60+DA60+DC60+DE60+DG60+DI60</f>
        <v>148.07492700531466</v>
      </c>
      <c r="CP60" s="1"/>
      <c r="CQ60" s="1"/>
      <c r="CR60">
        <v>10</v>
      </c>
      <c r="CS60" s="1">
        <v>19.294500109512462</v>
      </c>
      <c r="CT60">
        <v>10</v>
      </c>
      <c r="CU60" s="1">
        <v>16.294258218451745</v>
      </c>
      <c r="CV60">
        <v>10</v>
      </c>
      <c r="CW60" s="1">
        <v>10.587348996995413</v>
      </c>
      <c r="CX60" s="1">
        <v>10</v>
      </c>
      <c r="CY60" s="1">
        <v>9.1268089569226518</v>
      </c>
      <c r="CZ60">
        <v>10</v>
      </c>
      <c r="DA60" s="1">
        <v>11.080515655402671</v>
      </c>
      <c r="DB60" s="1">
        <v>10</v>
      </c>
      <c r="DC60" s="1">
        <v>13.489785052716224</v>
      </c>
      <c r="DD60">
        <v>20</v>
      </c>
      <c r="DE60" s="1">
        <v>30.742495389031273</v>
      </c>
      <c r="DF60">
        <v>20</v>
      </c>
      <c r="DG60" s="1">
        <v>18.868995900097623</v>
      </c>
      <c r="DH60">
        <v>20</v>
      </c>
      <c r="DI60" s="1">
        <v>18.590218726184595</v>
      </c>
    </row>
    <row r="61" spans="1:113" x14ac:dyDescent="0.25">
      <c r="A61" t="s">
        <v>53</v>
      </c>
      <c r="B61" t="s">
        <v>107</v>
      </c>
      <c r="C61" s="2">
        <v>39098</v>
      </c>
      <c r="D61" s="1"/>
      <c r="G61">
        <v>98</v>
      </c>
      <c r="H61" t="s">
        <v>15</v>
      </c>
      <c r="I61" s="3">
        <v>11</v>
      </c>
      <c r="J61">
        <v>1000</v>
      </c>
      <c r="K61" s="1">
        <f t="shared" si="1"/>
        <v>90.909090909090907</v>
      </c>
      <c r="M61" s="1">
        <v>585.5</v>
      </c>
      <c r="N61" s="3">
        <v>18.649999999999999</v>
      </c>
      <c r="O61" s="3"/>
      <c r="P61" s="3"/>
      <c r="Q61" s="1">
        <v>9</v>
      </c>
      <c r="R61" s="1">
        <v>52</v>
      </c>
      <c r="S61" s="1">
        <v>71</v>
      </c>
      <c r="T61" s="1">
        <v>109.5</v>
      </c>
      <c r="U61" s="1">
        <v>126</v>
      </c>
      <c r="V61" s="1">
        <v>158</v>
      </c>
      <c r="AC61" s="1"/>
      <c r="AE61" s="4"/>
      <c r="AF61" s="4"/>
      <c r="AG61" s="4"/>
      <c r="AH61" s="4"/>
      <c r="AI61" s="4"/>
      <c r="AJ61" s="1"/>
      <c r="AK61" s="4"/>
      <c r="AL61" s="4"/>
      <c r="AM61" s="4"/>
      <c r="AN61" s="4"/>
      <c r="AO61" s="4"/>
      <c r="AP61" s="4"/>
      <c r="AQ61" s="5"/>
      <c r="AS61" s="4"/>
      <c r="AT61" s="4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O61" s="3"/>
      <c r="BP61" s="1"/>
      <c r="BQ61" s="1"/>
      <c r="BR61" s="1"/>
      <c r="BS61" s="1"/>
      <c r="BT61" s="3"/>
      <c r="BU61" s="3"/>
      <c r="BV61" s="3"/>
      <c r="BW61" s="3"/>
      <c r="BX61" s="3"/>
      <c r="BY61" s="3"/>
      <c r="BZ61" s="3"/>
      <c r="CA61" s="1"/>
      <c r="CB61" s="1"/>
      <c r="CC61" s="1"/>
      <c r="CD61" s="1"/>
      <c r="CE61" s="1"/>
      <c r="CF61" s="1"/>
      <c r="CG61" s="1"/>
      <c r="CH61" s="1"/>
      <c r="CI61" s="1"/>
      <c r="CJ61" s="1"/>
      <c r="CL61" s="1">
        <v>132.53483313450729</v>
      </c>
      <c r="CM61" s="1">
        <f>CR61+CT61+CV61+CX61+CZ61+DB61+DD61+DF61+DH61</f>
        <v>120</v>
      </c>
      <c r="CO61" s="1">
        <f>CS61+CU61+CW61+CY61+DA61+DC61+DE61+DG61+DI61</f>
        <v>124.19550382594707</v>
      </c>
      <c r="CP61" s="1"/>
      <c r="CQ61" s="1"/>
      <c r="CR61">
        <v>10</v>
      </c>
      <c r="CS61" s="1">
        <v>18.549145088878344</v>
      </c>
      <c r="CT61">
        <v>10</v>
      </c>
      <c r="CU61" s="1">
        <v>13.891999710209541</v>
      </c>
      <c r="CV61">
        <v>10</v>
      </c>
      <c r="CW61" s="1">
        <v>4.790985287561309</v>
      </c>
      <c r="CX61" s="1">
        <v>10</v>
      </c>
      <c r="CY61" s="1">
        <v>4.8529172893517902</v>
      </c>
      <c r="CZ61">
        <v>10</v>
      </c>
      <c r="DA61" s="1">
        <v>6.1964666651877209</v>
      </c>
      <c r="DB61" s="1">
        <v>10</v>
      </c>
      <c r="DC61" s="1">
        <v>8.6971836736585288</v>
      </c>
      <c r="DD61">
        <v>20</v>
      </c>
      <c r="DE61" s="1">
        <v>28.566690974439808</v>
      </c>
      <c r="DF61">
        <v>20</v>
      </c>
      <c r="DG61" s="1">
        <v>19.370795419422301</v>
      </c>
      <c r="DH61">
        <v>20</v>
      </c>
      <c r="DI61" s="1">
        <v>19.279319717237705</v>
      </c>
    </row>
    <row r="62" spans="1:113" x14ac:dyDescent="0.25">
      <c r="A62" t="s">
        <v>53</v>
      </c>
      <c r="B62" t="s">
        <v>107</v>
      </c>
      <c r="C62" s="2">
        <v>39101</v>
      </c>
      <c r="D62" s="1"/>
      <c r="G62">
        <v>101</v>
      </c>
      <c r="H62" t="s">
        <v>15</v>
      </c>
      <c r="I62" s="3">
        <v>11</v>
      </c>
      <c r="J62">
        <v>1000</v>
      </c>
      <c r="K62" s="1">
        <f t="shared" si="1"/>
        <v>90.909090909090907</v>
      </c>
      <c r="Q62" s="1">
        <v>9</v>
      </c>
      <c r="R62" s="1">
        <v>52</v>
      </c>
      <c r="S62" s="1">
        <v>71</v>
      </c>
      <c r="T62" s="1">
        <v>109.5</v>
      </c>
      <c r="U62" s="1">
        <v>126</v>
      </c>
      <c r="V62" s="1">
        <v>158</v>
      </c>
      <c r="AC62" s="1"/>
      <c r="AE62" s="4"/>
      <c r="AF62" s="4"/>
      <c r="AG62" s="4"/>
      <c r="AH62" s="4"/>
      <c r="AI62" s="4"/>
      <c r="AJ62" s="1"/>
      <c r="AK62" s="4"/>
      <c r="AL62" s="4"/>
      <c r="AM62" s="4"/>
      <c r="AN62" s="4"/>
      <c r="AO62" s="4"/>
      <c r="AP62" s="4"/>
      <c r="AQ62" s="5"/>
      <c r="AS62" s="4"/>
      <c r="AT62" s="4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O62" s="3"/>
      <c r="BP62" s="1"/>
      <c r="BQ62" s="1"/>
      <c r="BR62" s="1"/>
      <c r="BS62" s="1"/>
      <c r="BT62" s="3"/>
      <c r="BU62" s="3"/>
      <c r="BV62" s="3"/>
      <c r="BW62" s="3"/>
      <c r="BX62" s="3"/>
      <c r="BY62" s="3"/>
      <c r="BZ62" s="3"/>
      <c r="CA62" s="1"/>
      <c r="CB62" s="1"/>
      <c r="CC62" s="1"/>
      <c r="CD62" s="1"/>
      <c r="CE62" s="1"/>
      <c r="CF62" s="1"/>
      <c r="CG62" s="1"/>
      <c r="CH62" s="1"/>
      <c r="CI62" s="1"/>
      <c r="CJ62" s="1"/>
      <c r="CL62" s="1">
        <v>210.9463783893176</v>
      </c>
      <c r="CM62" s="1">
        <f>CR62+CT62+CV62+CX62+CZ62+DB62+DD62+DF62+DH62</f>
        <v>120</v>
      </c>
      <c r="CO62" s="1">
        <f>CS62+CU62+CW62+CY62+DA62+DC62+DE62+DG62+DI62</f>
        <v>218.94821871497098</v>
      </c>
      <c r="CP62" s="1"/>
      <c r="CQ62" s="1"/>
      <c r="CR62">
        <v>10</v>
      </c>
      <c r="CS62" s="1">
        <v>40.508891528723197</v>
      </c>
      <c r="CT62">
        <v>10</v>
      </c>
      <c r="CU62" s="1">
        <v>21.310092276221731</v>
      </c>
      <c r="CV62">
        <v>10</v>
      </c>
      <c r="CW62" s="1">
        <v>22.964164119048689</v>
      </c>
      <c r="CX62" s="1">
        <v>10</v>
      </c>
      <c r="CY62" s="1">
        <v>18.979351171158925</v>
      </c>
      <c r="CZ62">
        <v>10</v>
      </c>
      <c r="DA62" s="1">
        <v>18.514668237202173</v>
      </c>
      <c r="DB62" s="1">
        <v>10</v>
      </c>
      <c r="DC62" s="1">
        <v>18.538882484381062</v>
      </c>
      <c r="DD62">
        <v>20</v>
      </c>
      <c r="DE62" s="1">
        <v>35.28877249328599</v>
      </c>
      <c r="DF62">
        <v>20</v>
      </c>
      <c r="DG62" s="1">
        <v>21.874850542536656</v>
      </c>
      <c r="DH62">
        <v>20</v>
      </c>
      <c r="DI62" s="1">
        <v>20.968545862412562</v>
      </c>
    </row>
    <row r="63" spans="1:113" x14ac:dyDescent="0.25">
      <c r="A63" t="s">
        <v>53</v>
      </c>
      <c r="B63" t="s">
        <v>107</v>
      </c>
      <c r="C63" s="2">
        <v>39104</v>
      </c>
      <c r="G63">
        <v>104</v>
      </c>
      <c r="H63" t="s">
        <v>15</v>
      </c>
      <c r="I63" s="3">
        <v>11</v>
      </c>
      <c r="J63">
        <v>1000</v>
      </c>
      <c r="K63" s="1">
        <f t="shared" si="1"/>
        <v>90.909090909090907</v>
      </c>
      <c r="Q63" s="1">
        <v>9</v>
      </c>
      <c r="R63" s="1">
        <v>52</v>
      </c>
      <c r="S63" s="1">
        <v>71</v>
      </c>
      <c r="T63" s="1">
        <v>109.5</v>
      </c>
      <c r="U63" s="1">
        <v>126</v>
      </c>
      <c r="V63" s="1">
        <v>158</v>
      </c>
      <c r="AC63" s="1">
        <v>143.44999999999999</v>
      </c>
      <c r="AE63" s="4"/>
      <c r="AF63" s="4"/>
      <c r="AG63" s="4"/>
      <c r="AH63" s="4"/>
      <c r="AI63" s="4"/>
      <c r="AJ63" s="1">
        <v>126.375</v>
      </c>
      <c r="AK63" s="4">
        <v>1.7363250000000001</v>
      </c>
      <c r="AL63" s="4"/>
      <c r="AM63" s="4"/>
      <c r="AN63" s="4"/>
      <c r="AO63" s="4"/>
      <c r="AP63" s="4"/>
      <c r="AQ63" s="5">
        <f>AK63/AJ63</f>
        <v>1.3739465875370921E-2</v>
      </c>
      <c r="AR63" s="5">
        <v>3.7394428674643328E-2</v>
      </c>
      <c r="AS63" s="3">
        <f>AJ63*AR63</f>
        <v>4.7257209237580504</v>
      </c>
      <c r="AT63" s="4"/>
      <c r="AU63" s="1">
        <v>8.875</v>
      </c>
      <c r="AV63" s="1"/>
      <c r="AW63" s="1"/>
      <c r="AX63" s="1"/>
      <c r="AY63" s="1">
        <v>145</v>
      </c>
      <c r="AZ63" s="1"/>
      <c r="BA63" s="1"/>
      <c r="BB63" s="1"/>
      <c r="BC63" s="1"/>
      <c r="BD63" s="1"/>
      <c r="BE63" s="1"/>
      <c r="BF63" s="1"/>
      <c r="BG63" s="1">
        <v>0</v>
      </c>
      <c r="BH63" s="1">
        <v>153.875</v>
      </c>
      <c r="BJ63" s="1"/>
      <c r="BK63" s="1">
        <f>AC63+AJ63+BH63</f>
        <v>423.7</v>
      </c>
      <c r="BL63" s="1"/>
      <c r="BM63" s="4">
        <f>BH63/BK63</f>
        <v>0.36316969553929668</v>
      </c>
      <c r="BN63" s="4"/>
      <c r="BO63" s="3"/>
      <c r="BP63" s="1"/>
      <c r="BQ63" s="1"/>
      <c r="BR63" s="1"/>
      <c r="BS63" s="1"/>
      <c r="BT63" s="3"/>
      <c r="BU63" s="3"/>
      <c r="BV63" s="3"/>
      <c r="BW63" s="3"/>
      <c r="BX63" s="4">
        <f>AC63/BK63</f>
        <v>0.33856502242152464</v>
      </c>
      <c r="BY63" s="4">
        <f>AJ63/BK63</f>
        <v>0.29826528203917868</v>
      </c>
      <c r="BZ63" s="4">
        <f>BH63/BK63</f>
        <v>0.36316969553929668</v>
      </c>
      <c r="CA63" s="1">
        <v>300</v>
      </c>
      <c r="CB63" s="1">
        <v>52.5</v>
      </c>
      <c r="CC63" s="1">
        <v>119</v>
      </c>
      <c r="CD63" s="1">
        <v>0</v>
      </c>
      <c r="CE63" s="1"/>
      <c r="CF63" s="1"/>
      <c r="CG63" s="1"/>
      <c r="CH63" s="1"/>
      <c r="CI63" s="1"/>
      <c r="CJ63" s="1"/>
      <c r="CL63" s="1"/>
      <c r="CM63" s="1"/>
      <c r="CO63" s="1"/>
      <c r="CP63" s="1"/>
      <c r="CQ63" s="1"/>
      <c r="CS63" s="1"/>
      <c r="CT63">
        <v>10</v>
      </c>
      <c r="CU63" s="1"/>
      <c r="CV63">
        <v>10</v>
      </c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</row>
    <row r="64" spans="1:113" x14ac:dyDescent="0.25">
      <c r="A64" t="s">
        <v>53</v>
      </c>
      <c r="B64" t="s">
        <v>107</v>
      </c>
      <c r="C64" s="2">
        <v>39105</v>
      </c>
      <c r="D64" s="1"/>
      <c r="G64">
        <v>105</v>
      </c>
      <c r="H64" t="s">
        <v>15</v>
      </c>
      <c r="I64" s="3">
        <v>11</v>
      </c>
      <c r="J64">
        <v>1000</v>
      </c>
      <c r="K64" s="1">
        <f t="shared" si="1"/>
        <v>90.909090909090907</v>
      </c>
      <c r="Q64" s="1">
        <v>9</v>
      </c>
      <c r="R64" s="1">
        <v>52</v>
      </c>
      <c r="S64" s="1">
        <v>71</v>
      </c>
      <c r="T64" s="1">
        <v>109.5</v>
      </c>
      <c r="U64" s="1">
        <v>126</v>
      </c>
      <c r="V64" s="1">
        <v>158</v>
      </c>
      <c r="AC64" s="1"/>
      <c r="AE64" s="4"/>
      <c r="AF64" s="4"/>
      <c r="AG64" s="4"/>
      <c r="AH64" s="4"/>
      <c r="AI64" s="4"/>
      <c r="AJ64" s="1"/>
      <c r="AK64" s="4"/>
      <c r="AL64" s="4"/>
      <c r="AM64" s="4"/>
      <c r="AN64" s="4"/>
      <c r="AO64" s="4"/>
      <c r="AP64" s="4"/>
      <c r="AQ64" s="5"/>
      <c r="AS64" s="4"/>
      <c r="AT64" s="4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J64" s="1"/>
      <c r="BK64" s="1"/>
      <c r="BL64" s="1"/>
      <c r="BO64" s="3"/>
      <c r="BP64" s="1"/>
      <c r="BQ64" s="1"/>
      <c r="BR64" s="1"/>
      <c r="BS64" s="1"/>
      <c r="BT64" s="3"/>
      <c r="BU64" s="3"/>
      <c r="BV64" s="3"/>
      <c r="BW64" s="3"/>
      <c r="BX64" s="3"/>
      <c r="BY64" s="3"/>
      <c r="BZ64" s="3"/>
      <c r="CA64" s="1"/>
      <c r="CB64" s="1"/>
      <c r="CC64" s="1"/>
      <c r="CD64" s="1"/>
      <c r="CE64" s="1"/>
      <c r="CF64" s="1"/>
      <c r="CG64" s="1"/>
      <c r="CH64" s="1"/>
      <c r="CI64" s="1"/>
      <c r="CJ64" s="1"/>
      <c r="CL64" s="1">
        <v>164.84015688804689</v>
      </c>
      <c r="CM64" s="1">
        <f>CR64+CT64+CV64+CX64+CZ64+DB64+DD64+DF64+DH64</f>
        <v>120</v>
      </c>
      <c r="CO64" s="1">
        <f>CS64+CU64+CW64+CY64+DA64+DC64+DE64+DG64+DI64</f>
        <v>168.13024761584862</v>
      </c>
      <c r="CP64" s="1"/>
      <c r="CQ64" s="1"/>
      <c r="CR64">
        <v>10</v>
      </c>
      <c r="CS64" s="1">
        <v>16.250369852949017</v>
      </c>
      <c r="CT64">
        <v>10</v>
      </c>
      <c r="CU64" s="1">
        <v>18.132798484510808</v>
      </c>
      <c r="CV64">
        <v>10</v>
      </c>
      <c r="CW64" s="1">
        <v>16.435416090929365</v>
      </c>
      <c r="CX64" s="1">
        <v>10</v>
      </c>
      <c r="CY64" s="1">
        <v>13.840937125225798</v>
      </c>
      <c r="CZ64">
        <v>10</v>
      </c>
      <c r="DA64" s="1">
        <v>15.291647065051961</v>
      </c>
      <c r="DB64" s="1">
        <v>10</v>
      </c>
      <c r="DC64" s="1">
        <v>16.040437459524874</v>
      </c>
      <c r="DD64">
        <v>20</v>
      </c>
      <c r="DE64" s="1">
        <v>32.900249157111674</v>
      </c>
      <c r="DF64">
        <v>20</v>
      </c>
      <c r="DG64" s="1">
        <v>19.688930868231118</v>
      </c>
      <c r="DH64">
        <v>20</v>
      </c>
      <c r="DI64" s="1">
        <v>19.549461512314018</v>
      </c>
    </row>
    <row r="65" spans="1:113" x14ac:dyDescent="0.25">
      <c r="A65" t="s">
        <v>53</v>
      </c>
      <c r="B65" t="s">
        <v>107</v>
      </c>
      <c r="C65" s="2">
        <v>39109</v>
      </c>
      <c r="D65" s="1">
        <v>6</v>
      </c>
      <c r="E65" t="s">
        <v>97</v>
      </c>
      <c r="F65" t="s">
        <v>57</v>
      </c>
      <c r="G65">
        <v>109</v>
      </c>
      <c r="H65" t="s">
        <v>15</v>
      </c>
      <c r="I65" s="3">
        <v>11</v>
      </c>
      <c r="J65">
        <v>1000</v>
      </c>
      <c r="K65" s="1">
        <f t="shared" si="1"/>
        <v>90.909090909090907</v>
      </c>
      <c r="Q65" s="1">
        <v>9</v>
      </c>
      <c r="R65" s="1">
        <v>52</v>
      </c>
      <c r="S65" s="1">
        <v>71</v>
      </c>
      <c r="T65" s="1">
        <v>109.5</v>
      </c>
      <c r="U65" s="1">
        <v>126</v>
      </c>
      <c r="V65" s="1">
        <v>158</v>
      </c>
      <c r="AC65" s="1"/>
      <c r="AE65" s="4"/>
      <c r="AF65" s="4"/>
      <c r="AG65" s="4"/>
      <c r="AH65" s="4"/>
      <c r="AI65" s="4"/>
      <c r="AJ65" s="1"/>
      <c r="AK65" s="4"/>
      <c r="AL65" s="4"/>
      <c r="AM65" s="4"/>
      <c r="AN65" s="4"/>
      <c r="AO65" s="4"/>
      <c r="AP65" s="4"/>
      <c r="AQ65" s="5"/>
      <c r="AS65" s="4"/>
      <c r="AT65" s="4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J65" s="1"/>
      <c r="BK65" s="1"/>
      <c r="BL65" s="1"/>
      <c r="BO65" s="3"/>
      <c r="BP65" s="1"/>
      <c r="BQ65" s="1"/>
      <c r="BR65" s="1"/>
      <c r="BS65" s="1"/>
      <c r="BT65" s="3"/>
      <c r="BU65" s="3"/>
      <c r="BV65" s="3"/>
      <c r="BW65" s="3"/>
      <c r="BX65" s="3"/>
      <c r="BY65" s="3"/>
      <c r="BZ65" s="3"/>
      <c r="CA65" s="1"/>
      <c r="CB65" s="1"/>
      <c r="CC65" s="1"/>
      <c r="CD65" s="1"/>
      <c r="CE65" s="1"/>
      <c r="CF65" s="1"/>
      <c r="CG65" s="1"/>
      <c r="CH65" s="1"/>
      <c r="CI65" s="1"/>
      <c r="CJ65" s="1"/>
      <c r="CL65" s="1">
        <v>199.30554049091791</v>
      </c>
      <c r="CM65" s="1">
        <f>CR65+CT65+CV65+CX65+CZ65+DB65+DD65+DF65+DH65</f>
        <v>120</v>
      </c>
      <c r="CO65" s="1">
        <f>CS65+CU65+CW65+CY65+DA65+DC65+DE65+DG65+DI65</f>
        <v>205.9776567726415</v>
      </c>
      <c r="CP65" s="1"/>
      <c r="CQ65" s="1"/>
      <c r="CR65">
        <v>10</v>
      </c>
      <c r="CS65" s="1">
        <v>34.576777182388852</v>
      </c>
      <c r="CT65">
        <v>10</v>
      </c>
      <c r="CU65" s="1">
        <v>21.359509469484721</v>
      </c>
      <c r="CV65">
        <v>10</v>
      </c>
      <c r="CW65" s="1">
        <v>23.148393661608807</v>
      </c>
      <c r="CX65" s="1">
        <v>10</v>
      </c>
      <c r="CY65" s="1">
        <v>19.067500399675289</v>
      </c>
      <c r="CZ65">
        <v>10</v>
      </c>
      <c r="DA65" s="1">
        <v>17.540733472270936</v>
      </c>
      <c r="DB65" s="1">
        <v>10</v>
      </c>
      <c r="DC65" s="1">
        <v>16.44049555847127</v>
      </c>
      <c r="DD65">
        <v>20</v>
      </c>
      <c r="DE65" s="1">
        <v>33.121025169866869</v>
      </c>
      <c r="DF65">
        <v>20</v>
      </c>
      <c r="DG65" s="1">
        <v>20.813432768646642</v>
      </c>
      <c r="DH65">
        <v>20</v>
      </c>
      <c r="DI65" s="1">
        <v>19.909789090228109</v>
      </c>
    </row>
    <row r="66" spans="1:113" x14ac:dyDescent="0.25">
      <c r="A66" t="s">
        <v>53</v>
      </c>
      <c r="B66" t="s">
        <v>107</v>
      </c>
      <c r="C66" s="2">
        <v>39111</v>
      </c>
      <c r="G66">
        <v>111</v>
      </c>
      <c r="H66" t="s">
        <v>15</v>
      </c>
      <c r="I66" s="3">
        <v>11</v>
      </c>
      <c r="J66">
        <v>1000</v>
      </c>
      <c r="K66" s="1">
        <f t="shared" si="1"/>
        <v>90.909090909090907</v>
      </c>
      <c r="M66" s="1">
        <v>627</v>
      </c>
      <c r="N66" s="3">
        <v>20.2</v>
      </c>
      <c r="O66" s="3"/>
      <c r="P66" s="3"/>
      <c r="Q66" s="1">
        <v>9</v>
      </c>
      <c r="R66" s="1">
        <v>52</v>
      </c>
      <c r="S66" s="1">
        <v>71</v>
      </c>
      <c r="T66" s="1">
        <v>109.5</v>
      </c>
      <c r="U66" s="1">
        <v>126</v>
      </c>
      <c r="V66" s="1">
        <v>158</v>
      </c>
      <c r="AC66" s="1"/>
      <c r="AE66" s="4"/>
      <c r="AF66" s="4"/>
      <c r="AG66" s="4"/>
      <c r="AH66" s="4"/>
      <c r="AI66" s="4"/>
      <c r="AJ66" s="1"/>
      <c r="AK66" s="4"/>
      <c r="AL66" s="4"/>
      <c r="AM66" s="4"/>
      <c r="AN66" s="4"/>
      <c r="AO66" s="4"/>
      <c r="AP66" s="4"/>
      <c r="AS66" s="4"/>
      <c r="AT66" s="4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J66" s="1"/>
      <c r="BK66" s="1"/>
      <c r="BL66" s="1"/>
      <c r="BO66" s="3"/>
      <c r="BP66" s="1"/>
      <c r="BQ66" s="1"/>
      <c r="BR66" s="1"/>
      <c r="BS66" s="1"/>
      <c r="BT66" s="3"/>
      <c r="BU66" s="3"/>
      <c r="BV66" s="3"/>
      <c r="BW66" s="3"/>
      <c r="BX66" s="3"/>
      <c r="BY66" s="3"/>
      <c r="BZ66" s="3"/>
      <c r="CA66" s="1"/>
      <c r="CB66" s="1"/>
      <c r="CC66" s="1"/>
      <c r="CD66" s="1"/>
      <c r="CE66" s="1"/>
      <c r="CF66" s="1"/>
      <c r="CG66" s="1"/>
      <c r="CH66" s="1"/>
      <c r="CI66" s="1"/>
      <c r="CJ66" s="1"/>
      <c r="CL66" s="1"/>
      <c r="CM66" s="1"/>
      <c r="CO66" s="1"/>
      <c r="CP66" s="1"/>
      <c r="CQ66" s="1"/>
      <c r="CS66" s="1"/>
      <c r="CT66">
        <v>10</v>
      </c>
      <c r="CU66" s="1"/>
      <c r="CV66">
        <v>10</v>
      </c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 x14ac:dyDescent="0.25">
      <c r="A67" t="s">
        <v>53</v>
      </c>
      <c r="B67" t="s">
        <v>107</v>
      </c>
      <c r="C67" s="2">
        <v>39113</v>
      </c>
      <c r="D67" s="1"/>
      <c r="G67">
        <v>113</v>
      </c>
      <c r="H67" t="s">
        <v>15</v>
      </c>
      <c r="I67" s="3">
        <v>11</v>
      </c>
      <c r="J67">
        <v>1000</v>
      </c>
      <c r="K67" s="1">
        <f t="shared" si="1"/>
        <v>90.909090909090907</v>
      </c>
      <c r="Q67" s="1">
        <v>9</v>
      </c>
      <c r="R67" s="1">
        <v>52</v>
      </c>
      <c r="S67" s="1">
        <v>71</v>
      </c>
      <c r="T67" s="1">
        <v>109.5</v>
      </c>
      <c r="U67" s="1">
        <v>126</v>
      </c>
      <c r="V67" s="1">
        <v>158</v>
      </c>
      <c r="AC67" s="1"/>
      <c r="AE67" s="4"/>
      <c r="AF67" s="4"/>
      <c r="AG67" s="4"/>
      <c r="AH67" s="4"/>
      <c r="AI67" s="4"/>
      <c r="AJ67" s="1"/>
      <c r="AK67" s="4"/>
      <c r="AL67" s="4"/>
      <c r="AM67" s="4"/>
      <c r="AN67" s="4"/>
      <c r="AO67" s="4"/>
      <c r="AP67" s="4"/>
      <c r="AQ67" s="5"/>
      <c r="AS67" s="4"/>
      <c r="AT67" s="4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J67" s="1"/>
      <c r="BK67" s="1"/>
      <c r="BL67" s="1"/>
      <c r="BO67" s="3"/>
      <c r="BP67" s="1"/>
      <c r="BQ67" s="1"/>
      <c r="BR67" s="1"/>
      <c r="BS67" s="1"/>
      <c r="BT67" s="3"/>
      <c r="BU67" s="3"/>
      <c r="BV67" s="3"/>
      <c r="BW67" s="3"/>
      <c r="BX67" s="3"/>
      <c r="BY67" s="3"/>
      <c r="BZ67" s="3"/>
      <c r="CA67" s="1"/>
      <c r="CB67" s="1"/>
      <c r="CC67" s="1"/>
      <c r="CD67" s="1"/>
      <c r="CE67" s="1"/>
      <c r="CF67" s="1"/>
      <c r="CG67" s="1"/>
      <c r="CH67" s="1"/>
      <c r="CI67" s="1"/>
      <c r="CJ67" s="1"/>
      <c r="CL67" s="1">
        <v>171.27495908421861</v>
      </c>
      <c r="CM67" s="1">
        <f>CR67+CT67+CV67+CX67+CZ67+DB67+DD67+DF67+DH67</f>
        <v>120</v>
      </c>
      <c r="CO67" s="1">
        <f>CS67+CU67+CW67+CY67+DA67+DC67+DE67+DG67+DI67</f>
        <v>172.31651977646285</v>
      </c>
      <c r="CP67" s="1"/>
      <c r="CQ67" s="1"/>
      <c r="CR67">
        <v>10</v>
      </c>
      <c r="CS67" s="1">
        <v>28.963128975279687</v>
      </c>
      <c r="CT67">
        <v>10</v>
      </c>
      <c r="CU67" s="1">
        <v>17.545934398521652</v>
      </c>
      <c r="CV67">
        <v>10</v>
      </c>
      <c r="CW67" s="1">
        <v>15.258271961058284</v>
      </c>
      <c r="CX67" s="1">
        <v>10</v>
      </c>
      <c r="CY67" s="1">
        <v>13.790905509178879</v>
      </c>
      <c r="CZ67">
        <v>10</v>
      </c>
      <c r="DA67" s="1">
        <v>14.025567360713566</v>
      </c>
      <c r="DB67" s="1">
        <v>10</v>
      </c>
      <c r="DC67" s="1">
        <v>13.936557692890057</v>
      </c>
      <c r="DD67">
        <v>20</v>
      </c>
      <c r="DE67" s="1">
        <v>28.541060708850445</v>
      </c>
      <c r="DF67">
        <v>20</v>
      </c>
      <c r="DG67" s="1">
        <v>19.973802613289998</v>
      </c>
      <c r="DH67">
        <v>20</v>
      </c>
      <c r="DI67" s="1">
        <v>20.281290556680283</v>
      </c>
    </row>
    <row r="68" spans="1:113" x14ac:dyDescent="0.25">
      <c r="A68" t="s">
        <v>53</v>
      </c>
      <c r="B68" t="s">
        <v>107</v>
      </c>
      <c r="C68" s="2">
        <v>39114</v>
      </c>
      <c r="D68" s="1"/>
      <c r="G68">
        <v>114</v>
      </c>
      <c r="H68" t="s">
        <v>15</v>
      </c>
      <c r="I68" s="3">
        <v>11</v>
      </c>
      <c r="J68">
        <v>1000</v>
      </c>
      <c r="K68" s="1">
        <f t="shared" si="1"/>
        <v>90.909090909090907</v>
      </c>
      <c r="Q68" s="1">
        <v>9</v>
      </c>
      <c r="R68" s="1">
        <v>52</v>
      </c>
      <c r="S68" s="1">
        <v>71</v>
      </c>
      <c r="T68" s="1">
        <v>109.5</v>
      </c>
      <c r="U68" s="1">
        <v>126</v>
      </c>
      <c r="V68" s="1">
        <v>158</v>
      </c>
      <c r="AC68" s="1"/>
      <c r="AE68" s="4"/>
      <c r="AF68" s="4"/>
      <c r="AG68" s="4"/>
      <c r="AH68" s="4"/>
      <c r="AI68" s="4"/>
      <c r="AJ68" s="1"/>
      <c r="AK68" s="4"/>
      <c r="AL68" s="4"/>
      <c r="AM68" s="4"/>
      <c r="AN68" s="4"/>
      <c r="AO68" s="4"/>
      <c r="AP68" s="4"/>
      <c r="AQ68" s="5"/>
      <c r="AS68" s="4"/>
      <c r="AT68" s="4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J68" s="1"/>
      <c r="BK68" s="1"/>
      <c r="BL68" s="1"/>
      <c r="BO68" s="3"/>
      <c r="BP68" s="1"/>
      <c r="BQ68" s="1"/>
      <c r="BR68" s="1"/>
      <c r="BS68" s="1"/>
      <c r="BT68" s="3"/>
      <c r="BU68" s="3"/>
      <c r="BV68" s="3"/>
      <c r="BW68" s="3"/>
      <c r="BX68" s="3"/>
      <c r="BY68" s="3"/>
      <c r="BZ68" s="3"/>
      <c r="CA68" s="1"/>
      <c r="CB68" s="1"/>
      <c r="CC68" s="1"/>
      <c r="CD68" s="1"/>
      <c r="CE68" s="1"/>
      <c r="CF68" s="1"/>
      <c r="CG68" s="1"/>
      <c r="CH68" s="1"/>
      <c r="CI68" s="1"/>
      <c r="CJ68" s="1"/>
      <c r="CL68" s="1">
        <v>155.24498193967</v>
      </c>
      <c r="CM68" s="1">
        <f>CR68+CT68+CV68+CX68+CZ68+DB68+DD68+DF68+DH68</f>
        <v>120</v>
      </c>
      <c r="CO68" s="1">
        <f>CS68+CU68+CW68+CY68+DA68+DC68+DE68+DG68+DI68</f>
        <v>153.57248456456568</v>
      </c>
      <c r="CP68" s="1"/>
      <c r="CQ68" s="1"/>
      <c r="CR68">
        <v>10</v>
      </c>
      <c r="CS68" s="1">
        <v>23.0961801765974</v>
      </c>
      <c r="CT68">
        <v>10</v>
      </c>
      <c r="CU68" s="1">
        <v>16.786300491278681</v>
      </c>
      <c r="CV68">
        <v>10</v>
      </c>
      <c r="CW68" s="1">
        <v>12.427302136386182</v>
      </c>
      <c r="CX68" s="1">
        <v>10</v>
      </c>
      <c r="CY68" s="1">
        <v>10.916008835451024</v>
      </c>
      <c r="CZ68">
        <v>10</v>
      </c>
      <c r="DA68" s="1">
        <v>11.618838420343074</v>
      </c>
      <c r="DB68" s="1">
        <v>10</v>
      </c>
      <c r="DC68" s="1">
        <v>12.282365035027347</v>
      </c>
      <c r="DD68">
        <v>20</v>
      </c>
      <c r="DE68" s="1">
        <v>25.977697872504859</v>
      </c>
      <c r="DF68">
        <v>20</v>
      </c>
      <c r="DG68" s="1">
        <v>20.008481704649817</v>
      </c>
      <c r="DH68">
        <v>20</v>
      </c>
      <c r="DI68" s="1">
        <v>20.45930989232729</v>
      </c>
    </row>
    <row r="69" spans="1:113" x14ac:dyDescent="0.25">
      <c r="A69" t="s">
        <v>53</v>
      </c>
      <c r="B69" t="s">
        <v>107</v>
      </c>
      <c r="C69" s="2">
        <v>39117</v>
      </c>
      <c r="D69" s="1"/>
      <c r="G69">
        <v>117</v>
      </c>
      <c r="H69" t="s">
        <v>15</v>
      </c>
      <c r="I69" s="3">
        <v>11</v>
      </c>
      <c r="J69">
        <v>1000</v>
      </c>
      <c r="K69" s="1">
        <f t="shared" si="1"/>
        <v>90.909090909090907</v>
      </c>
      <c r="Q69" s="1">
        <v>9</v>
      </c>
      <c r="R69" s="1">
        <v>52</v>
      </c>
      <c r="S69" s="1">
        <v>71</v>
      </c>
      <c r="T69" s="1">
        <v>109.5</v>
      </c>
      <c r="U69" s="1">
        <v>126</v>
      </c>
      <c r="V69" s="1">
        <v>158</v>
      </c>
      <c r="AC69" s="1"/>
      <c r="AE69" s="4"/>
      <c r="AF69" s="4"/>
      <c r="AG69" s="4"/>
      <c r="AH69" s="4"/>
      <c r="AI69" s="4"/>
      <c r="AJ69" s="1"/>
      <c r="AK69" s="4"/>
      <c r="AL69" s="4"/>
      <c r="AM69" s="4"/>
      <c r="AN69" s="4"/>
      <c r="AO69" s="4"/>
      <c r="AP69" s="4"/>
      <c r="AQ69" s="5"/>
      <c r="AS69" s="4"/>
      <c r="AT69" s="4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J69" s="1"/>
      <c r="BK69" s="1"/>
      <c r="BL69" s="1"/>
      <c r="BO69" s="3"/>
      <c r="BP69" s="1"/>
      <c r="BQ69" s="1"/>
      <c r="BR69" s="1"/>
      <c r="BS69" s="1"/>
      <c r="BT69" s="3"/>
      <c r="BU69" s="3"/>
      <c r="BV69" s="3"/>
      <c r="BW69" s="3"/>
      <c r="BX69" s="3"/>
      <c r="BY69" s="3"/>
      <c r="BZ69" s="3"/>
      <c r="CA69" s="1"/>
      <c r="CB69" s="1"/>
      <c r="CC69" s="1"/>
      <c r="CD69" s="1"/>
      <c r="CE69" s="1"/>
      <c r="CF69" s="1"/>
      <c r="CG69" s="1"/>
      <c r="CH69" s="1"/>
      <c r="CI69" s="1"/>
      <c r="CJ69" s="1"/>
      <c r="CL69" s="1">
        <v>208.76871386070201</v>
      </c>
      <c r="CM69" s="1">
        <f>CR69+CT69+CV69+CX69+CZ69+DB69+DD69+DF69+DH69</f>
        <v>120</v>
      </c>
      <c r="CO69" s="1">
        <f>CS69+CU69+CW69+CY69+DA69+DC69+DE69+DG69+DI69</f>
        <v>215.18573738424726</v>
      </c>
      <c r="CP69" s="1"/>
      <c r="CQ69" s="1"/>
      <c r="CR69">
        <v>10</v>
      </c>
      <c r="CS69" s="1">
        <v>42.207061359735135</v>
      </c>
      <c r="CT69">
        <v>10</v>
      </c>
      <c r="CU69" s="1">
        <v>21.01104705458151</v>
      </c>
      <c r="CV69">
        <v>10</v>
      </c>
      <c r="CW69" s="1">
        <v>22.8240937260558</v>
      </c>
      <c r="CX69" s="1">
        <v>10</v>
      </c>
      <c r="CY69" s="1">
        <v>19.088714699245131</v>
      </c>
      <c r="CZ69">
        <v>10</v>
      </c>
      <c r="DA69" s="1">
        <v>17.785936833828444</v>
      </c>
      <c r="DB69" s="1">
        <v>10</v>
      </c>
      <c r="DC69" s="1">
        <v>16.739784244474322</v>
      </c>
      <c r="DD69">
        <v>20</v>
      </c>
      <c r="DE69" s="1">
        <v>32.589844625107716</v>
      </c>
      <c r="DF69">
        <v>20</v>
      </c>
      <c r="DG69" s="1">
        <v>21.395645359042014</v>
      </c>
      <c r="DH69">
        <v>20</v>
      </c>
      <c r="DI69" s="1">
        <v>21.54360948217721</v>
      </c>
    </row>
    <row r="70" spans="1:113" x14ac:dyDescent="0.25">
      <c r="A70" t="s">
        <v>53</v>
      </c>
      <c r="B70" t="s">
        <v>107</v>
      </c>
      <c r="C70" s="2">
        <v>39121</v>
      </c>
      <c r="D70" s="1"/>
      <c r="G70">
        <v>121</v>
      </c>
      <c r="H70" t="s">
        <v>15</v>
      </c>
      <c r="I70" s="3">
        <v>11</v>
      </c>
      <c r="J70">
        <v>1000</v>
      </c>
      <c r="K70" s="1">
        <f t="shared" si="1"/>
        <v>90.909090909090907</v>
      </c>
      <c r="Q70" s="1">
        <v>9</v>
      </c>
      <c r="R70" s="1">
        <v>52</v>
      </c>
      <c r="S70" s="1">
        <v>71</v>
      </c>
      <c r="T70" s="1">
        <v>109.5</v>
      </c>
      <c r="U70" s="1">
        <v>126</v>
      </c>
      <c r="V70" s="1">
        <v>158</v>
      </c>
      <c r="AC70" s="1"/>
      <c r="AE70" s="4"/>
      <c r="AF70" s="4"/>
      <c r="AG70" s="4"/>
      <c r="AH70" s="4"/>
      <c r="AI70" s="4"/>
      <c r="AJ70" s="1"/>
      <c r="AK70" s="4"/>
      <c r="AL70" s="4"/>
      <c r="AM70" s="4"/>
      <c r="AN70" s="4"/>
      <c r="AO70" s="4"/>
      <c r="AP70" s="4"/>
      <c r="AQ70" s="5"/>
      <c r="AS70" s="4"/>
      <c r="AT70" s="4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J70" s="1"/>
      <c r="BK70" s="1"/>
      <c r="BL70" s="1"/>
      <c r="BO70" s="3"/>
      <c r="BP70" s="1"/>
      <c r="BQ70" s="1"/>
      <c r="BR70" s="1"/>
      <c r="BS70" s="1"/>
      <c r="BT70" s="3"/>
      <c r="BU70" s="3"/>
      <c r="BV70" s="3"/>
      <c r="BW70" s="3"/>
      <c r="BX70" s="3"/>
      <c r="BY70" s="3"/>
      <c r="BZ70" s="3"/>
      <c r="CA70" s="1"/>
      <c r="CB70" s="1"/>
      <c r="CC70" s="1"/>
      <c r="CD70" s="1"/>
      <c r="CE70" s="1"/>
      <c r="CF70" s="1"/>
      <c r="CG70" s="1"/>
      <c r="CH70" s="1"/>
      <c r="CI70" s="1"/>
      <c r="CJ70" s="1"/>
      <c r="CL70" s="1">
        <v>160.10851463238049</v>
      </c>
      <c r="CM70" s="1">
        <f>CR70+CT70+CV70+CX70+CZ70+DB70+DD70+DF70+DH70</f>
        <v>120</v>
      </c>
      <c r="CO70" s="1">
        <f>CS70+CU70+CW70+CY70+DA70+DC70+DE70+DG70+DI70</f>
        <v>158.68138296358794</v>
      </c>
      <c r="CP70" s="1"/>
      <c r="CQ70" s="1"/>
      <c r="CR70">
        <v>10</v>
      </c>
      <c r="CS70" s="1">
        <v>25.500453613824622</v>
      </c>
      <c r="CT70">
        <v>10</v>
      </c>
      <c r="CU70" s="1">
        <v>17.204994414034452</v>
      </c>
      <c r="CV70">
        <v>10</v>
      </c>
      <c r="CW70" s="1">
        <v>14.126767543072509</v>
      </c>
      <c r="CX70" s="1">
        <v>10</v>
      </c>
      <c r="CY70" s="1">
        <v>12.451450759987807</v>
      </c>
      <c r="CZ70">
        <v>10</v>
      </c>
      <c r="DA70" s="1">
        <v>12.63211557962169</v>
      </c>
      <c r="DB70" s="1">
        <v>10</v>
      </c>
      <c r="DC70" s="1">
        <v>12.625211191610198</v>
      </c>
      <c r="DD70">
        <v>20</v>
      </c>
      <c r="DE70" s="1">
        <v>26.065657219858245</v>
      </c>
      <c r="DF70">
        <v>20</v>
      </c>
      <c r="DG70" s="1">
        <v>18.696749845555892</v>
      </c>
      <c r="DH70">
        <v>20</v>
      </c>
      <c r="DI70" s="1">
        <v>19.377982796022515</v>
      </c>
    </row>
    <row r="71" spans="1:113" x14ac:dyDescent="0.25">
      <c r="A71" t="s">
        <v>53</v>
      </c>
      <c r="B71" t="s">
        <v>107</v>
      </c>
      <c r="C71" s="2">
        <v>39122</v>
      </c>
      <c r="G71">
        <v>122</v>
      </c>
      <c r="H71" t="s">
        <v>15</v>
      </c>
      <c r="I71" s="3">
        <v>11</v>
      </c>
      <c r="J71">
        <v>1000</v>
      </c>
      <c r="K71" s="1">
        <f t="shared" si="1"/>
        <v>90.909090909090907</v>
      </c>
      <c r="M71" s="1">
        <v>643</v>
      </c>
      <c r="N71" s="3">
        <v>20.5</v>
      </c>
      <c r="O71" s="3"/>
      <c r="P71" s="3"/>
      <c r="Q71" s="1">
        <v>9</v>
      </c>
      <c r="R71" s="1">
        <v>52</v>
      </c>
      <c r="S71" s="1">
        <v>71</v>
      </c>
      <c r="T71" s="1">
        <v>109.5</v>
      </c>
      <c r="U71" s="1">
        <v>126</v>
      </c>
      <c r="V71" s="1">
        <v>158</v>
      </c>
      <c r="AC71" s="1"/>
      <c r="AE71" s="4"/>
      <c r="AF71" s="4"/>
      <c r="AG71" s="4"/>
      <c r="AH71" s="4"/>
      <c r="AI71" s="4"/>
      <c r="AJ71" s="1"/>
      <c r="AK71" s="4"/>
      <c r="AL71" s="4"/>
      <c r="AM71" s="4"/>
      <c r="AN71" s="4"/>
      <c r="AO71" s="4"/>
      <c r="AP71" s="4"/>
      <c r="AS71" s="4"/>
      <c r="AT71" s="4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J71" s="1"/>
      <c r="BK71" s="1"/>
      <c r="BL71" s="1"/>
      <c r="BO71" s="3"/>
      <c r="BP71" s="1"/>
      <c r="BQ71" s="1"/>
      <c r="BR71" s="1"/>
      <c r="BS71" s="1"/>
      <c r="BT71" s="3"/>
      <c r="BU71" s="3"/>
      <c r="BV71" s="3"/>
      <c r="BW71" s="3"/>
      <c r="BX71" s="3"/>
      <c r="BY71" s="3"/>
      <c r="BZ71" s="3"/>
      <c r="CA71" s="1"/>
      <c r="CB71" s="1"/>
      <c r="CC71" s="1"/>
      <c r="CD71" s="1"/>
      <c r="CE71" s="1"/>
      <c r="CF71" s="1"/>
      <c r="CG71" s="1"/>
      <c r="CH71" s="1"/>
      <c r="CI71" s="1"/>
      <c r="CJ71" s="1"/>
      <c r="CL71" s="1"/>
      <c r="CM71" s="1"/>
      <c r="CO71" s="1"/>
      <c r="CP71" s="1"/>
      <c r="CQ71" s="1"/>
      <c r="CS71" s="1"/>
      <c r="CT71">
        <v>10</v>
      </c>
      <c r="CU71" s="1"/>
      <c r="CV71">
        <v>10</v>
      </c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</row>
    <row r="72" spans="1:113" x14ac:dyDescent="0.25">
      <c r="A72" t="s">
        <v>53</v>
      </c>
      <c r="B72" t="s">
        <v>107</v>
      </c>
      <c r="C72" s="2">
        <v>39125</v>
      </c>
      <c r="D72" s="1"/>
      <c r="G72">
        <v>125</v>
      </c>
      <c r="H72" t="s">
        <v>15</v>
      </c>
      <c r="I72" s="3">
        <v>11</v>
      </c>
      <c r="J72">
        <v>1000</v>
      </c>
      <c r="K72" s="1">
        <f t="shared" si="1"/>
        <v>90.909090909090907</v>
      </c>
      <c r="Q72" s="1">
        <v>9</v>
      </c>
      <c r="R72" s="1">
        <v>52</v>
      </c>
      <c r="S72" s="1">
        <v>71</v>
      </c>
      <c r="T72" s="1">
        <v>109.5</v>
      </c>
      <c r="U72" s="1">
        <v>126</v>
      </c>
      <c r="V72" s="1">
        <v>158</v>
      </c>
      <c r="AC72" s="1"/>
      <c r="AE72" s="4"/>
      <c r="AF72" s="4"/>
      <c r="AG72" s="4"/>
      <c r="AH72" s="4"/>
      <c r="AI72" s="4"/>
      <c r="AJ72" s="1"/>
      <c r="AK72" s="4"/>
      <c r="AL72" s="4"/>
      <c r="AM72" s="4"/>
      <c r="AN72" s="4"/>
      <c r="AO72" s="4"/>
      <c r="AP72" s="4"/>
      <c r="AQ72" s="5"/>
      <c r="AS72" s="4"/>
      <c r="AT72" s="4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J72" s="1"/>
      <c r="BK72" s="1"/>
      <c r="BL72" s="1"/>
      <c r="BO72" s="3"/>
      <c r="BP72" s="1"/>
      <c r="BQ72" s="1"/>
      <c r="BR72" s="1"/>
      <c r="BS72" s="1"/>
      <c r="BT72" s="3"/>
      <c r="BU72" s="3"/>
      <c r="BV72" s="3"/>
      <c r="BW72" s="3"/>
      <c r="BX72" s="3"/>
      <c r="BY72" s="3"/>
      <c r="BZ72" s="3"/>
      <c r="CA72" s="1"/>
      <c r="CB72" s="1"/>
      <c r="CC72" s="1"/>
      <c r="CD72" s="1"/>
      <c r="CE72" s="1"/>
      <c r="CF72" s="1"/>
      <c r="CG72" s="1"/>
      <c r="CH72" s="1"/>
      <c r="CI72" s="1"/>
      <c r="CJ72" s="1"/>
      <c r="CL72" s="1">
        <v>131.81305105336921</v>
      </c>
      <c r="CM72" s="1">
        <f t="shared" ref="CM72:CM80" si="2">CR72+CT72+CV72+CX72+CZ72+DB72+DD72+DF72+DH72</f>
        <v>120</v>
      </c>
      <c r="CO72" s="1">
        <f t="shared" ref="CO72:CO80" si="3">CS72+CU72+CW72+CY72+DA72+DC72+DE72+DG72+DI72</f>
        <v>122.40827181166841</v>
      </c>
      <c r="CP72" s="1"/>
      <c r="CQ72" s="1"/>
      <c r="CR72">
        <v>10</v>
      </c>
      <c r="CS72" s="1">
        <v>20.203296439381781</v>
      </c>
      <c r="CT72">
        <v>10</v>
      </c>
      <c r="CU72" s="1">
        <v>15.501919508255568</v>
      </c>
      <c r="CV72">
        <v>10</v>
      </c>
      <c r="CW72" s="1">
        <v>7.8794471240129242</v>
      </c>
      <c r="CX72" s="1">
        <v>10</v>
      </c>
      <c r="CY72" s="1">
        <v>6.7046984717609517</v>
      </c>
      <c r="CZ72">
        <v>10</v>
      </c>
      <c r="DA72" s="1">
        <v>7.540129421150759</v>
      </c>
      <c r="DB72" s="1">
        <v>10</v>
      </c>
      <c r="DC72" s="1">
        <v>8.4376998626439388</v>
      </c>
      <c r="DD72">
        <v>20</v>
      </c>
      <c r="DE72" s="1">
        <v>19.958150658031279</v>
      </c>
      <c r="DF72">
        <v>20</v>
      </c>
      <c r="DG72" s="1">
        <v>16.607021740746113</v>
      </c>
      <c r="DH72">
        <v>20</v>
      </c>
      <c r="DI72" s="1">
        <v>19.575908585685092</v>
      </c>
    </row>
    <row r="73" spans="1:113" x14ac:dyDescent="0.25">
      <c r="A73" t="s">
        <v>53</v>
      </c>
      <c r="B73" t="s">
        <v>107</v>
      </c>
      <c r="C73" s="2">
        <v>39126</v>
      </c>
      <c r="D73" s="1">
        <v>8</v>
      </c>
      <c r="E73" t="s">
        <v>81</v>
      </c>
      <c r="F73" t="s">
        <v>13</v>
      </c>
      <c r="G73">
        <v>126</v>
      </c>
      <c r="H73" t="s">
        <v>15</v>
      </c>
      <c r="I73" s="3">
        <v>11</v>
      </c>
      <c r="J73">
        <v>1000</v>
      </c>
      <c r="K73" s="1">
        <f t="shared" si="1"/>
        <v>90.909090909090907</v>
      </c>
      <c r="Q73" s="1">
        <v>9</v>
      </c>
      <c r="R73" s="1">
        <v>52</v>
      </c>
      <c r="S73" s="1">
        <v>71</v>
      </c>
      <c r="T73" s="1">
        <v>109.5</v>
      </c>
      <c r="U73" s="1">
        <v>126</v>
      </c>
      <c r="V73" s="1">
        <v>158</v>
      </c>
      <c r="AC73" s="1">
        <v>185.6644727804738</v>
      </c>
      <c r="AE73" s="4"/>
      <c r="AF73" s="4"/>
      <c r="AG73" s="4"/>
      <c r="AH73" s="4"/>
      <c r="AI73" s="4"/>
      <c r="AJ73" s="1">
        <v>161.7776863520088</v>
      </c>
      <c r="AK73" s="4">
        <v>2.0675389135467781</v>
      </c>
      <c r="AL73" s="4"/>
      <c r="AM73" s="4"/>
      <c r="AN73" s="4"/>
      <c r="AO73" s="4"/>
      <c r="AP73" s="4"/>
      <c r="AQ73" s="5">
        <f>AK73/AJ73</f>
        <v>1.2780124133114761E-2</v>
      </c>
      <c r="AR73" s="5">
        <v>3.0824296893322899E-2</v>
      </c>
      <c r="AS73" s="3">
        <f>AJ73*AR73</f>
        <v>4.9866834348291915</v>
      </c>
      <c r="AT73" s="4"/>
      <c r="AU73" s="1">
        <v>0.89511538237266408</v>
      </c>
      <c r="AV73" s="1"/>
      <c r="AW73" s="1"/>
      <c r="AX73" s="1"/>
      <c r="AY73" s="1">
        <v>478.97679287842038</v>
      </c>
      <c r="AZ73" s="1"/>
      <c r="BA73" s="1"/>
      <c r="BB73" s="1"/>
      <c r="BC73" s="1"/>
      <c r="BD73" s="1"/>
      <c r="BE73" s="1"/>
      <c r="BF73" s="1"/>
      <c r="BG73" s="1">
        <v>2.4750000000000001</v>
      </c>
      <c r="BH73" s="1">
        <v>486.42005006462114</v>
      </c>
      <c r="BJ73" s="1"/>
      <c r="BK73" s="1">
        <f>AC73+AJ73+BH73</f>
        <v>833.86220919710377</v>
      </c>
      <c r="BL73" s="1"/>
      <c r="BM73" s="4">
        <f>BH73/BK73</f>
        <v>0.58333384664713095</v>
      </c>
      <c r="BN73" s="4"/>
      <c r="BO73" s="3"/>
      <c r="BP73" s="1"/>
      <c r="BQ73" s="1"/>
      <c r="BR73" s="1"/>
      <c r="BS73" s="1"/>
      <c r="BT73" s="3"/>
      <c r="BU73" s="3"/>
      <c r="BV73" s="3"/>
      <c r="BW73" s="3"/>
      <c r="BX73" s="4">
        <f>AC73/BK73</f>
        <v>0.22265605843829223</v>
      </c>
      <c r="BY73" s="4">
        <f>AJ73/BK73</f>
        <v>0.1940100949145768</v>
      </c>
      <c r="BZ73" s="4">
        <f>BH73/BK73</f>
        <v>0.58333384664713095</v>
      </c>
      <c r="CA73" s="1">
        <v>304.57240621222019</v>
      </c>
      <c r="CB73" s="1">
        <v>6.9844075720137617</v>
      </c>
      <c r="CC73" s="1">
        <v>125.10422374732383</v>
      </c>
      <c r="CD73" s="1">
        <v>1.3228569300662842</v>
      </c>
      <c r="CE73" s="1"/>
      <c r="CF73" s="1"/>
      <c r="CG73" s="1"/>
      <c r="CH73" s="1"/>
      <c r="CI73" s="1"/>
      <c r="CJ73" s="1"/>
      <c r="CL73" s="1">
        <v>145.38253339996021</v>
      </c>
      <c r="CM73" s="1">
        <f t="shared" si="2"/>
        <v>120</v>
      </c>
      <c r="CO73" s="1">
        <f t="shared" si="3"/>
        <v>132.95999555111234</v>
      </c>
      <c r="CP73" s="1"/>
      <c r="CQ73" s="1"/>
      <c r="CR73">
        <v>10</v>
      </c>
      <c r="CS73" s="1">
        <v>34.4979623674474</v>
      </c>
      <c r="CT73">
        <v>10</v>
      </c>
      <c r="CU73" s="1">
        <v>16.071918364142135</v>
      </c>
      <c r="CV73">
        <v>10</v>
      </c>
      <c r="CW73" s="1">
        <v>7.6044223348887243</v>
      </c>
      <c r="CX73" s="1">
        <v>10</v>
      </c>
      <c r="CY73" s="1">
        <v>6.1488952368363314</v>
      </c>
      <c r="CZ73">
        <v>10</v>
      </c>
      <c r="DA73" s="1">
        <v>6.9428998581572188</v>
      </c>
      <c r="DB73" s="1">
        <v>10</v>
      </c>
      <c r="DC73" s="1">
        <v>8.205252132923917</v>
      </c>
      <c r="DD73">
        <v>20</v>
      </c>
      <c r="DE73" s="1">
        <v>17.9846464180815</v>
      </c>
      <c r="DF73">
        <v>20</v>
      </c>
      <c r="DG73" s="1">
        <v>15.233048526460413</v>
      </c>
      <c r="DH73">
        <v>20</v>
      </c>
      <c r="DI73" s="1">
        <v>20.270950312174698</v>
      </c>
    </row>
    <row r="74" spans="1:113" x14ac:dyDescent="0.25">
      <c r="A74" t="s">
        <v>53</v>
      </c>
      <c r="B74" t="s">
        <v>107</v>
      </c>
      <c r="C74" s="2">
        <v>39129</v>
      </c>
      <c r="D74" s="1"/>
      <c r="G74">
        <v>129</v>
      </c>
      <c r="H74" t="s">
        <v>15</v>
      </c>
      <c r="I74" s="3">
        <v>11</v>
      </c>
      <c r="J74">
        <v>1000</v>
      </c>
      <c r="K74" s="1">
        <f t="shared" si="1"/>
        <v>90.909090909090907</v>
      </c>
      <c r="Q74" s="1">
        <v>9</v>
      </c>
      <c r="R74" s="1">
        <v>52</v>
      </c>
      <c r="S74" s="1">
        <v>71</v>
      </c>
      <c r="T74" s="1">
        <v>109.5</v>
      </c>
      <c r="U74" s="1">
        <v>126</v>
      </c>
      <c r="V74" s="1">
        <v>158</v>
      </c>
      <c r="AC74" s="1"/>
      <c r="AE74" s="4"/>
      <c r="AF74" s="4"/>
      <c r="AG74" s="4"/>
      <c r="AH74" s="4"/>
      <c r="AI74" s="4"/>
      <c r="AJ74" s="1"/>
      <c r="AK74" s="4"/>
      <c r="AL74" s="4"/>
      <c r="AM74" s="4"/>
      <c r="AN74" s="4"/>
      <c r="AO74" s="4"/>
      <c r="AP74" s="4"/>
      <c r="AQ74" s="5"/>
      <c r="AS74" s="4"/>
      <c r="AT74" s="4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J74" s="1"/>
      <c r="BK74" s="1"/>
      <c r="BL74" s="1"/>
      <c r="BO74" s="3"/>
      <c r="BP74" s="1"/>
      <c r="BQ74" s="1"/>
      <c r="BR74" s="1"/>
      <c r="BS74" s="1"/>
      <c r="BT74" s="3"/>
      <c r="BU74" s="3"/>
      <c r="BV74" s="3"/>
      <c r="BW74" s="3"/>
      <c r="BX74" s="3"/>
      <c r="BY74" s="3"/>
      <c r="BZ74" s="3"/>
      <c r="CA74" s="1"/>
      <c r="CB74" s="1"/>
      <c r="CC74" s="1"/>
      <c r="CD74" s="1"/>
      <c r="CE74" s="1"/>
      <c r="CF74" s="1"/>
      <c r="CG74" s="1"/>
      <c r="CH74" s="1"/>
      <c r="CI74" s="1"/>
      <c r="CJ74" s="1"/>
      <c r="CL74" s="1">
        <v>205.9221872532795</v>
      </c>
      <c r="CM74" s="1">
        <f t="shared" si="2"/>
        <v>120</v>
      </c>
      <c r="CO74" s="1">
        <f t="shared" si="3"/>
        <v>213.20348569028164</v>
      </c>
      <c r="CP74" s="1"/>
      <c r="CQ74" s="1"/>
      <c r="CR74">
        <v>10</v>
      </c>
      <c r="CS74" s="1">
        <v>38.83712168958516</v>
      </c>
      <c r="CT74">
        <v>10</v>
      </c>
      <c r="CU74" s="1">
        <v>21.428938576812634</v>
      </c>
      <c r="CV74">
        <v>10</v>
      </c>
      <c r="CW74" s="1">
        <v>23.806719535175873</v>
      </c>
      <c r="CX74" s="1">
        <v>10</v>
      </c>
      <c r="CY74" s="1">
        <v>20.571011061495341</v>
      </c>
      <c r="CZ74">
        <v>10</v>
      </c>
      <c r="DA74" s="1">
        <v>19.050894967633177</v>
      </c>
      <c r="DB74" s="1">
        <v>10</v>
      </c>
      <c r="DC74" s="1">
        <v>17.56184861982269</v>
      </c>
      <c r="DD74">
        <v>20</v>
      </c>
      <c r="DE74" s="1">
        <v>32.360157623662971</v>
      </c>
      <c r="DF74">
        <v>20</v>
      </c>
      <c r="DG74" s="1">
        <v>19.962554314328322</v>
      </c>
      <c r="DH74">
        <v>20</v>
      </c>
      <c r="DI74" s="1">
        <v>19.624239301765492</v>
      </c>
    </row>
    <row r="75" spans="1:113" x14ac:dyDescent="0.25">
      <c r="A75" t="s">
        <v>53</v>
      </c>
      <c r="B75" t="s">
        <v>107</v>
      </c>
      <c r="C75" s="2">
        <v>39135</v>
      </c>
      <c r="D75" s="1"/>
      <c r="G75">
        <v>135</v>
      </c>
      <c r="H75" t="s">
        <v>15</v>
      </c>
      <c r="I75" s="3">
        <v>11</v>
      </c>
      <c r="J75">
        <v>1000</v>
      </c>
      <c r="K75" s="1">
        <f t="shared" si="1"/>
        <v>90.909090909090907</v>
      </c>
      <c r="Q75" s="1">
        <v>9</v>
      </c>
      <c r="R75" s="1">
        <v>52</v>
      </c>
      <c r="S75" s="1">
        <v>71</v>
      </c>
      <c r="T75" s="1">
        <v>109.5</v>
      </c>
      <c r="U75" s="1">
        <v>126</v>
      </c>
      <c r="V75" s="1">
        <v>158</v>
      </c>
      <c r="AC75" s="1"/>
      <c r="AE75" s="4"/>
      <c r="AF75" s="4"/>
      <c r="AG75" s="4"/>
      <c r="AH75" s="4"/>
      <c r="AI75" s="4"/>
      <c r="AJ75" s="1"/>
      <c r="AK75" s="4"/>
      <c r="AL75" s="4"/>
      <c r="AM75" s="4"/>
      <c r="AN75" s="4"/>
      <c r="AO75" s="4"/>
      <c r="AP75" s="4"/>
      <c r="AQ75" s="5"/>
      <c r="AS75" s="4"/>
      <c r="AT75" s="4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J75" s="1"/>
      <c r="BK75" s="1"/>
      <c r="BL75" s="1"/>
      <c r="BO75" s="3"/>
      <c r="BP75" s="1"/>
      <c r="BQ75" s="1"/>
      <c r="BR75" s="1"/>
      <c r="BS75" s="1"/>
      <c r="BT75" s="3"/>
      <c r="BU75" s="3"/>
      <c r="BV75" s="3"/>
      <c r="BW75" s="3"/>
      <c r="BX75" s="3"/>
      <c r="BY75" s="3"/>
      <c r="BZ75" s="3"/>
      <c r="CA75" s="1"/>
      <c r="CB75" s="1"/>
      <c r="CC75" s="1"/>
      <c r="CD75" s="1"/>
      <c r="CE75" s="1"/>
      <c r="CF75" s="1"/>
      <c r="CG75" s="1"/>
      <c r="CH75" s="1"/>
      <c r="CI75" s="1"/>
      <c r="CJ75" s="1"/>
      <c r="CL75" s="1">
        <v>160.02664123002751</v>
      </c>
      <c r="CM75" s="1">
        <f t="shared" si="2"/>
        <v>120</v>
      </c>
      <c r="CO75" s="1">
        <f t="shared" si="3"/>
        <v>159.8163010780724</v>
      </c>
      <c r="CP75" s="1"/>
      <c r="CQ75" s="1"/>
      <c r="CR75">
        <v>10</v>
      </c>
      <c r="CS75" s="1">
        <v>20.680755037534421</v>
      </c>
      <c r="CT75">
        <v>10</v>
      </c>
      <c r="CU75" s="1">
        <v>18.055899409475238</v>
      </c>
      <c r="CV75">
        <v>10</v>
      </c>
      <c r="CW75" s="1">
        <v>16.07503523017045</v>
      </c>
      <c r="CX75" s="1">
        <v>10</v>
      </c>
      <c r="CY75" s="1">
        <v>13.694723947311251</v>
      </c>
      <c r="CZ75">
        <v>10</v>
      </c>
      <c r="DA75" s="1">
        <v>14.47609322660262</v>
      </c>
      <c r="DB75" s="1">
        <v>10</v>
      </c>
      <c r="DC75" s="1">
        <v>13.918464049310989</v>
      </c>
      <c r="DD75">
        <v>20</v>
      </c>
      <c r="DE75" s="1">
        <v>26.698036160546856</v>
      </c>
      <c r="DF75">
        <v>20</v>
      </c>
      <c r="DG75" s="1">
        <v>17.429395006591868</v>
      </c>
      <c r="DH75">
        <v>20</v>
      </c>
      <c r="DI75" s="1">
        <v>18.787899010528712</v>
      </c>
    </row>
    <row r="76" spans="1:113" x14ac:dyDescent="0.25">
      <c r="A76" t="s">
        <v>53</v>
      </c>
      <c r="B76" t="s">
        <v>107</v>
      </c>
      <c r="C76" s="2">
        <v>39136</v>
      </c>
      <c r="D76" s="1"/>
      <c r="G76">
        <v>136</v>
      </c>
      <c r="H76" t="s">
        <v>15</v>
      </c>
      <c r="I76" s="3">
        <v>11</v>
      </c>
      <c r="J76">
        <v>1000</v>
      </c>
      <c r="K76" s="1">
        <f t="shared" si="1"/>
        <v>90.909090909090907</v>
      </c>
      <c r="Q76" s="1">
        <v>9</v>
      </c>
      <c r="R76" s="1">
        <v>52</v>
      </c>
      <c r="S76" s="1">
        <v>71</v>
      </c>
      <c r="T76" s="1">
        <v>109.5</v>
      </c>
      <c r="U76" s="1">
        <v>126</v>
      </c>
      <c r="V76" s="1">
        <v>158</v>
      </c>
      <c r="AC76" s="1"/>
      <c r="AE76" s="4"/>
      <c r="AF76" s="4"/>
      <c r="AG76" s="4"/>
      <c r="AH76" s="4"/>
      <c r="AI76" s="4"/>
      <c r="AJ76" s="1"/>
      <c r="AK76" s="4"/>
      <c r="AL76" s="4"/>
      <c r="AM76" s="4"/>
      <c r="AN76" s="4"/>
      <c r="AO76" s="4"/>
      <c r="AP76" s="4"/>
      <c r="AQ76" s="5"/>
      <c r="AS76" s="4"/>
      <c r="AT76" s="4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J76" s="1"/>
      <c r="BK76" s="1"/>
      <c r="BL76" s="1"/>
      <c r="BO76" s="3"/>
      <c r="BP76" s="1"/>
      <c r="BQ76" s="1"/>
      <c r="BR76" s="1"/>
      <c r="BS76" s="1"/>
      <c r="BT76" s="3"/>
      <c r="BU76" s="3"/>
      <c r="BV76" s="3"/>
      <c r="BW76" s="3"/>
      <c r="BX76" s="3"/>
      <c r="BY76" s="3"/>
      <c r="BZ76" s="3"/>
      <c r="CA76" s="1"/>
      <c r="CB76" s="1"/>
      <c r="CC76" s="1"/>
      <c r="CD76" s="1"/>
      <c r="CE76" s="1"/>
      <c r="CF76" s="1"/>
      <c r="CG76" s="1"/>
      <c r="CH76" s="1"/>
      <c r="CI76" s="1"/>
      <c r="CJ76" s="1"/>
      <c r="CL76" s="1">
        <v>154.22411625747571</v>
      </c>
      <c r="CM76" s="1">
        <f t="shared" si="2"/>
        <v>120</v>
      </c>
      <c r="CO76" s="1">
        <f t="shared" si="3"/>
        <v>151.22859452280599</v>
      </c>
      <c r="CP76" s="1"/>
      <c r="CQ76" s="1"/>
      <c r="CR76">
        <v>10</v>
      </c>
      <c r="CS76" s="1">
        <v>25.189508811977682</v>
      </c>
      <c r="CT76">
        <v>10</v>
      </c>
      <c r="CU76" s="1">
        <v>16.915765915089693</v>
      </c>
      <c r="CV76">
        <v>10</v>
      </c>
      <c r="CW76" s="1">
        <v>12.72811278128215</v>
      </c>
      <c r="CX76" s="1">
        <v>10</v>
      </c>
      <c r="CY76" s="1">
        <v>11.889887124513415</v>
      </c>
      <c r="CZ76">
        <v>10</v>
      </c>
      <c r="DA76" s="1">
        <v>12.133132773866976</v>
      </c>
      <c r="DB76" s="1">
        <v>10</v>
      </c>
      <c r="DC76" s="1">
        <v>12.37523103808207</v>
      </c>
      <c r="DD76">
        <v>20</v>
      </c>
      <c r="DE76" s="1">
        <v>24.692980631087728</v>
      </c>
      <c r="DF76">
        <v>20</v>
      </c>
      <c r="DG76" s="1">
        <v>17.014041586469311</v>
      </c>
      <c r="DH76">
        <v>20</v>
      </c>
      <c r="DI76" s="1">
        <v>18.289933860436982</v>
      </c>
    </row>
    <row r="77" spans="1:113" x14ac:dyDescent="0.25">
      <c r="A77" t="s">
        <v>53</v>
      </c>
      <c r="B77" t="s">
        <v>107</v>
      </c>
      <c r="C77" s="2">
        <v>39140</v>
      </c>
      <c r="D77" s="1"/>
      <c r="G77">
        <v>140</v>
      </c>
      <c r="H77" t="s">
        <v>15</v>
      </c>
      <c r="I77" s="3">
        <v>11</v>
      </c>
      <c r="J77">
        <v>1000</v>
      </c>
      <c r="K77" s="1">
        <f t="shared" si="1"/>
        <v>90.909090909090907</v>
      </c>
      <c r="Q77" s="1">
        <v>9</v>
      </c>
      <c r="R77" s="1">
        <v>52</v>
      </c>
      <c r="S77" s="1">
        <v>71</v>
      </c>
      <c r="T77" s="1">
        <v>109.5</v>
      </c>
      <c r="U77" s="1">
        <v>126</v>
      </c>
      <c r="V77" s="1">
        <v>158</v>
      </c>
      <c r="AC77" s="1"/>
      <c r="AE77" s="4"/>
      <c r="AF77" s="4"/>
      <c r="AG77" s="4"/>
      <c r="AH77" s="4"/>
      <c r="AI77" s="4"/>
      <c r="AJ77" s="1"/>
      <c r="AK77" s="4"/>
      <c r="AL77" s="4"/>
      <c r="AM77" s="4"/>
      <c r="AN77" s="4"/>
      <c r="AO77" s="4"/>
      <c r="AP77" s="4"/>
      <c r="AQ77" s="5"/>
      <c r="AS77" s="4"/>
      <c r="AT77" s="4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J77" s="1"/>
      <c r="BK77" s="1"/>
      <c r="BL77" s="1"/>
      <c r="BO77" s="3"/>
      <c r="BP77" s="1"/>
      <c r="BQ77" s="1"/>
      <c r="BR77" s="1"/>
      <c r="BS77" s="1"/>
      <c r="BT77" s="3"/>
      <c r="BU77" s="3"/>
      <c r="BV77" s="3"/>
      <c r="BW77" s="3"/>
      <c r="BX77" s="3"/>
      <c r="BY77" s="3"/>
      <c r="BZ77" s="3"/>
      <c r="CA77" s="1"/>
      <c r="CB77" s="1"/>
      <c r="CC77" s="1"/>
      <c r="CD77" s="1"/>
      <c r="CE77" s="1"/>
      <c r="CF77" s="1"/>
      <c r="CG77" s="1"/>
      <c r="CH77" s="1"/>
      <c r="CI77" s="1"/>
      <c r="CJ77" s="1"/>
      <c r="CL77" s="1">
        <v>205.42644494508221</v>
      </c>
      <c r="CM77" s="1">
        <f t="shared" si="2"/>
        <v>120</v>
      </c>
      <c r="CO77" s="1">
        <f t="shared" si="3"/>
        <v>208.74031383451558</v>
      </c>
      <c r="CP77" s="1"/>
      <c r="CQ77" s="1"/>
      <c r="CR77">
        <v>10</v>
      </c>
      <c r="CS77" s="1">
        <v>47.20302930906383</v>
      </c>
      <c r="CT77">
        <v>10</v>
      </c>
      <c r="CU77" s="1">
        <v>21.326501141552505</v>
      </c>
      <c r="CV77">
        <v>10</v>
      </c>
      <c r="CW77" s="1">
        <v>23.19578968573731</v>
      </c>
      <c r="CX77" s="1">
        <v>10</v>
      </c>
      <c r="CY77" s="1">
        <v>19.834507255860338</v>
      </c>
      <c r="CZ77">
        <v>10</v>
      </c>
      <c r="DA77" s="1">
        <v>17.860827763515466</v>
      </c>
      <c r="DB77" s="1">
        <v>10</v>
      </c>
      <c r="DC77" s="1">
        <v>16.38085518315912</v>
      </c>
      <c r="DD77">
        <v>20</v>
      </c>
      <c r="DE77" s="1">
        <v>28.031783550333842</v>
      </c>
      <c r="DF77">
        <v>20</v>
      </c>
      <c r="DG77" s="1">
        <v>16.958654905048768</v>
      </c>
      <c r="DH77">
        <v>20</v>
      </c>
      <c r="DI77" s="1">
        <v>17.94836504024439</v>
      </c>
    </row>
    <row r="78" spans="1:113" x14ac:dyDescent="0.25">
      <c r="A78" t="s">
        <v>53</v>
      </c>
      <c r="B78" t="s">
        <v>107</v>
      </c>
      <c r="C78" s="2">
        <v>39146</v>
      </c>
      <c r="D78" s="1"/>
      <c r="G78">
        <v>146</v>
      </c>
      <c r="H78" t="s">
        <v>15</v>
      </c>
      <c r="I78" s="3">
        <v>11</v>
      </c>
      <c r="J78">
        <v>1000</v>
      </c>
      <c r="K78" s="1">
        <f t="shared" si="1"/>
        <v>90.909090909090907</v>
      </c>
      <c r="Q78" s="1">
        <v>9</v>
      </c>
      <c r="R78" s="1">
        <v>52</v>
      </c>
      <c r="S78" s="1">
        <v>71</v>
      </c>
      <c r="T78" s="1">
        <v>109.5</v>
      </c>
      <c r="U78" s="1">
        <v>126</v>
      </c>
      <c r="V78" s="1">
        <v>158</v>
      </c>
      <c r="AC78" s="1"/>
      <c r="AE78" s="4"/>
      <c r="AF78" s="4"/>
      <c r="AG78" s="4"/>
      <c r="AH78" s="4"/>
      <c r="AI78" s="4"/>
      <c r="AJ78" s="1"/>
      <c r="AK78" s="4"/>
      <c r="AL78" s="4"/>
      <c r="AM78" s="4"/>
      <c r="AN78" s="4"/>
      <c r="AO78" s="4"/>
      <c r="AP78" s="4"/>
      <c r="AQ78" s="5"/>
      <c r="AS78" s="4"/>
      <c r="AT78" s="4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J78" s="1"/>
      <c r="BK78" s="1"/>
      <c r="BL78" s="1"/>
      <c r="BO78" s="3"/>
      <c r="BP78" s="1"/>
      <c r="BQ78" s="1"/>
      <c r="BR78" s="1"/>
      <c r="BS78" s="1"/>
      <c r="BT78" s="3"/>
      <c r="BU78" s="3"/>
      <c r="BV78" s="3"/>
      <c r="BW78" s="3"/>
      <c r="BX78" s="3"/>
      <c r="BY78" s="3"/>
      <c r="BZ78" s="3"/>
      <c r="CA78" s="1"/>
      <c r="CB78" s="1"/>
      <c r="CC78" s="1"/>
      <c r="CD78" s="1"/>
      <c r="CE78" s="1"/>
      <c r="CF78" s="1"/>
      <c r="CG78" s="1"/>
      <c r="CH78" s="1"/>
      <c r="CI78" s="1"/>
      <c r="CJ78" s="1"/>
      <c r="CL78" s="1">
        <v>183.4574089685712</v>
      </c>
      <c r="CM78" s="1">
        <f t="shared" si="2"/>
        <v>120</v>
      </c>
      <c r="CO78" s="1">
        <f t="shared" si="3"/>
        <v>182.26145150781525</v>
      </c>
      <c r="CP78" s="1"/>
      <c r="CQ78" s="1"/>
      <c r="CR78">
        <v>10</v>
      </c>
      <c r="CS78" s="1">
        <v>40.319360579374532</v>
      </c>
      <c r="CT78">
        <v>10</v>
      </c>
      <c r="CU78" s="1">
        <v>18.895818772031589</v>
      </c>
      <c r="CV78">
        <v>10</v>
      </c>
      <c r="CW78" s="1">
        <v>18.779624180090146</v>
      </c>
      <c r="CX78" s="1">
        <v>10</v>
      </c>
      <c r="CY78" s="1">
        <v>16.274155249828048</v>
      </c>
      <c r="CZ78">
        <v>10</v>
      </c>
      <c r="DA78" s="1">
        <v>16.1299588730488</v>
      </c>
      <c r="DB78" s="1">
        <v>10</v>
      </c>
      <c r="DC78" s="1">
        <v>14.647940556150843</v>
      </c>
      <c r="DD78">
        <v>20</v>
      </c>
      <c r="DE78" s="1">
        <v>24.493295119844937</v>
      </c>
      <c r="DF78">
        <v>20</v>
      </c>
      <c r="DG78" s="1">
        <v>14.886641681646291</v>
      </c>
      <c r="DH78">
        <v>20</v>
      </c>
      <c r="DI78" s="1">
        <v>17.834656495800054</v>
      </c>
    </row>
    <row r="79" spans="1:113" x14ac:dyDescent="0.25">
      <c r="A79" t="s">
        <v>53</v>
      </c>
      <c r="B79" t="s">
        <v>107</v>
      </c>
      <c r="C79" s="2">
        <v>39150</v>
      </c>
      <c r="D79" s="1"/>
      <c r="G79">
        <v>150</v>
      </c>
      <c r="H79" t="s">
        <v>15</v>
      </c>
      <c r="I79" s="3">
        <v>11</v>
      </c>
      <c r="J79">
        <v>1000</v>
      </c>
      <c r="K79" s="1">
        <f t="shared" si="1"/>
        <v>90.909090909090907</v>
      </c>
      <c r="Q79" s="1">
        <v>9</v>
      </c>
      <c r="R79" s="1">
        <v>52</v>
      </c>
      <c r="S79" s="1">
        <v>71</v>
      </c>
      <c r="T79" s="1">
        <v>109.5</v>
      </c>
      <c r="U79" s="1">
        <v>126</v>
      </c>
      <c r="V79" s="1">
        <v>158</v>
      </c>
      <c r="AC79" s="1"/>
      <c r="AE79" s="4"/>
      <c r="AF79" s="4"/>
      <c r="AG79" s="4"/>
      <c r="AH79" s="4"/>
      <c r="AI79" s="4"/>
      <c r="AJ79" s="1"/>
      <c r="AK79" s="4"/>
      <c r="AL79" s="4"/>
      <c r="AM79" s="4"/>
      <c r="AN79" s="4"/>
      <c r="AO79" s="4"/>
      <c r="AP79" s="4"/>
      <c r="AQ79" s="5"/>
      <c r="AS79" s="4"/>
      <c r="AT79" s="4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J79" s="1"/>
      <c r="BK79" s="1"/>
      <c r="BL79" s="1"/>
      <c r="BO79" s="3"/>
      <c r="BP79" s="1"/>
      <c r="BQ79" s="1"/>
      <c r="BR79" s="1"/>
      <c r="BS79" s="1"/>
      <c r="BT79" s="3"/>
      <c r="BU79" s="3"/>
      <c r="BV79" s="3"/>
      <c r="BW79" s="3"/>
      <c r="BX79" s="3"/>
      <c r="BY79" s="3"/>
      <c r="BZ79" s="3"/>
      <c r="CA79" s="1"/>
      <c r="CB79" s="1"/>
      <c r="CC79" s="1"/>
      <c r="CD79" s="1"/>
      <c r="CE79" s="1"/>
      <c r="CF79" s="1"/>
      <c r="CG79" s="1"/>
      <c r="CH79" s="1"/>
      <c r="CI79" s="1"/>
      <c r="CJ79" s="1"/>
      <c r="CL79" s="1">
        <v>165.28228631456051</v>
      </c>
      <c r="CM79" s="1">
        <f t="shared" si="2"/>
        <v>120</v>
      </c>
      <c r="CO79" s="1">
        <f t="shared" si="3"/>
        <v>160.53549734772392</v>
      </c>
      <c r="CP79" s="1"/>
      <c r="CQ79" s="1"/>
      <c r="CR79">
        <v>10</v>
      </c>
      <c r="CS79" s="1">
        <v>35.74302378067943</v>
      </c>
      <c r="CT79">
        <v>10</v>
      </c>
      <c r="CU79" s="1">
        <v>17.844022301257098</v>
      </c>
      <c r="CV79">
        <v>10</v>
      </c>
      <c r="CW79" s="1">
        <v>13.999415514696016</v>
      </c>
      <c r="CX79" s="1">
        <v>10</v>
      </c>
      <c r="CY79" s="1">
        <v>13.360834872019348</v>
      </c>
      <c r="CZ79">
        <v>10</v>
      </c>
      <c r="DA79" s="1">
        <v>12.90876512746604</v>
      </c>
      <c r="DB79" s="1">
        <v>10</v>
      </c>
      <c r="DC79" s="1">
        <v>12.869754032758403</v>
      </c>
      <c r="DD79">
        <v>20</v>
      </c>
      <c r="DE79" s="1">
        <v>21.84459702486037</v>
      </c>
      <c r="DF79">
        <v>20</v>
      </c>
      <c r="DG79" s="1">
        <v>14.269496335272583</v>
      </c>
      <c r="DH79">
        <v>20</v>
      </c>
      <c r="DI79" s="1">
        <v>17.695588358714623</v>
      </c>
    </row>
    <row r="80" spans="1:113" x14ac:dyDescent="0.25">
      <c r="A80" t="s">
        <v>53</v>
      </c>
      <c r="B80" t="s">
        <v>107</v>
      </c>
      <c r="C80" s="2">
        <v>39157</v>
      </c>
      <c r="D80" s="1"/>
      <c r="G80">
        <v>157</v>
      </c>
      <c r="H80" t="s">
        <v>15</v>
      </c>
      <c r="I80" s="3">
        <v>11</v>
      </c>
      <c r="J80">
        <v>1000</v>
      </c>
      <c r="K80" s="1">
        <f t="shared" si="1"/>
        <v>90.909090909090907</v>
      </c>
      <c r="Q80" s="1">
        <v>9</v>
      </c>
      <c r="R80" s="1">
        <v>52</v>
      </c>
      <c r="S80" s="1">
        <v>71</v>
      </c>
      <c r="T80" s="1">
        <v>109.5</v>
      </c>
      <c r="U80" s="1">
        <v>126</v>
      </c>
      <c r="V80" s="1">
        <v>158</v>
      </c>
      <c r="AC80" s="1"/>
      <c r="AE80" s="4"/>
      <c r="AF80" s="4"/>
      <c r="AG80" s="4"/>
      <c r="AH80" s="4"/>
      <c r="AI80" s="4"/>
      <c r="AJ80" s="1"/>
      <c r="AK80" s="4"/>
      <c r="AL80" s="4"/>
      <c r="AM80" s="4"/>
      <c r="AN80" s="4"/>
      <c r="AO80" s="4"/>
      <c r="AP80" s="4"/>
      <c r="AQ80" s="5"/>
      <c r="AS80" s="4"/>
      <c r="AT80" s="4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J80" s="1"/>
      <c r="BK80" s="1"/>
      <c r="BL80" s="1"/>
      <c r="BO80" s="3"/>
      <c r="BP80" s="1"/>
      <c r="BQ80" s="1"/>
      <c r="BR80" s="1"/>
      <c r="BS80" s="1"/>
      <c r="BT80" s="3"/>
      <c r="BU80" s="3"/>
      <c r="BV80" s="3"/>
      <c r="BW80" s="3"/>
      <c r="BX80" s="3"/>
      <c r="BY80" s="3"/>
      <c r="BZ80" s="3"/>
      <c r="CA80" s="1"/>
      <c r="CB80" s="1"/>
      <c r="CC80" s="1"/>
      <c r="CD80" s="1"/>
      <c r="CE80" s="1"/>
      <c r="CF80" s="1"/>
      <c r="CG80" s="1"/>
      <c r="CH80" s="1"/>
      <c r="CI80" s="1"/>
      <c r="CJ80" s="1"/>
      <c r="CL80" s="1">
        <v>122.5158822946352</v>
      </c>
      <c r="CM80" s="1">
        <f t="shared" si="2"/>
        <v>120</v>
      </c>
      <c r="CO80" s="1">
        <f t="shared" si="3"/>
        <v>108.69426499354196</v>
      </c>
      <c r="CP80" s="1"/>
      <c r="CQ80" s="1"/>
      <c r="CR80">
        <v>10</v>
      </c>
      <c r="CS80" s="1">
        <v>22.969019838651306</v>
      </c>
      <c r="CT80">
        <v>10</v>
      </c>
      <c r="CU80" s="1">
        <v>14.95533507395786</v>
      </c>
      <c r="CV80">
        <v>10</v>
      </c>
      <c r="CW80" s="1">
        <v>6.5480988346033202</v>
      </c>
      <c r="CX80" s="1">
        <v>10</v>
      </c>
      <c r="CY80" s="1">
        <v>5.8194732988543301</v>
      </c>
      <c r="CZ80">
        <v>10</v>
      </c>
      <c r="DA80" s="1">
        <v>7.474892393430757</v>
      </c>
      <c r="DB80" s="1">
        <v>10</v>
      </c>
      <c r="DC80" s="1">
        <v>8.8601562885450562</v>
      </c>
      <c r="DD80">
        <v>20</v>
      </c>
      <c r="DE80" s="1">
        <v>14.793822905060924</v>
      </c>
      <c r="DF80">
        <v>20</v>
      </c>
      <c r="DG80" s="1">
        <v>11.251320248798329</v>
      </c>
      <c r="DH80">
        <v>20</v>
      </c>
      <c r="DI80" s="1">
        <v>16.022146111640104</v>
      </c>
    </row>
    <row r="81" spans="1:154" x14ac:dyDescent="0.25">
      <c r="A81" t="s">
        <v>53</v>
      </c>
      <c r="B81" t="s">
        <v>107</v>
      </c>
      <c r="C81" s="2">
        <v>39158</v>
      </c>
      <c r="D81" s="1">
        <v>9</v>
      </c>
      <c r="E81" s="2" t="s">
        <v>80</v>
      </c>
      <c r="F81" t="s">
        <v>14</v>
      </c>
      <c r="G81">
        <v>158</v>
      </c>
      <c r="H81" t="s">
        <v>15</v>
      </c>
      <c r="I81" s="3">
        <v>11</v>
      </c>
      <c r="J81">
        <v>1000</v>
      </c>
      <c r="K81" s="1">
        <f t="shared" si="1"/>
        <v>90.909090909090907</v>
      </c>
      <c r="L81" s="1"/>
      <c r="M81" s="4"/>
      <c r="N81" s="4"/>
      <c r="O81" s="4"/>
      <c r="P81" s="4"/>
      <c r="Q81" s="1">
        <v>9</v>
      </c>
      <c r="R81" s="1">
        <v>52</v>
      </c>
      <c r="S81" s="1">
        <v>71</v>
      </c>
      <c r="T81" s="1">
        <v>109.5</v>
      </c>
      <c r="U81" s="1">
        <v>126</v>
      </c>
      <c r="V81" s="1">
        <v>158</v>
      </c>
      <c r="W81" s="1"/>
      <c r="X81" s="4"/>
      <c r="Y81" s="4"/>
      <c r="Z81" s="4"/>
      <c r="AA81" s="4"/>
      <c r="AB81" s="4"/>
      <c r="AC81" s="1"/>
      <c r="AD81" s="4"/>
      <c r="AE81" s="4"/>
      <c r="AF81" s="4"/>
      <c r="AG81" s="4"/>
      <c r="AH81" s="4"/>
      <c r="AI81" s="4"/>
      <c r="AJ81" s="1"/>
      <c r="AK81" s="4"/>
      <c r="AL81" s="4"/>
      <c r="AM81" s="4"/>
      <c r="AN81" s="4"/>
      <c r="AO81" s="4"/>
      <c r="AP81" s="4"/>
      <c r="AQ81" s="5"/>
      <c r="AR81" s="4"/>
      <c r="AS81" s="4"/>
      <c r="AT81" s="4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4"/>
      <c r="BJ81" s="1"/>
      <c r="BK81" s="1"/>
      <c r="BL81" s="1"/>
      <c r="BM81" s="4"/>
      <c r="BN81" s="4"/>
      <c r="BO81" s="3"/>
      <c r="BP81" s="1"/>
      <c r="BQ81" s="1"/>
      <c r="BR81" s="1"/>
      <c r="BS81" s="1"/>
      <c r="BT81" s="3"/>
      <c r="BU81" s="3"/>
      <c r="BV81" s="3"/>
      <c r="BW81" s="3"/>
      <c r="BX81" s="3"/>
      <c r="BY81" s="3"/>
      <c r="BZ81" s="3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4"/>
      <c r="CL81" s="1"/>
      <c r="CM81" s="1"/>
      <c r="CN81" s="4"/>
      <c r="CO81" s="1"/>
      <c r="CP81" s="1"/>
      <c r="CQ81" s="1"/>
      <c r="CR81" s="4"/>
      <c r="CS81" s="1"/>
      <c r="CT81">
        <v>10</v>
      </c>
      <c r="CU81" s="1"/>
      <c r="CV81">
        <v>10</v>
      </c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t="s">
        <v>53</v>
      </c>
      <c r="B82" t="s">
        <v>107</v>
      </c>
      <c r="C82" s="2">
        <v>39161</v>
      </c>
      <c r="D82" s="1"/>
      <c r="E82" s="2"/>
      <c r="G82">
        <v>161</v>
      </c>
      <c r="H82" t="s">
        <v>15</v>
      </c>
      <c r="I82" s="3">
        <v>11</v>
      </c>
      <c r="J82">
        <v>1000</v>
      </c>
      <c r="K82" s="1">
        <f t="shared" si="1"/>
        <v>90.909090909090907</v>
      </c>
      <c r="L82" s="1"/>
      <c r="M82" s="4"/>
      <c r="N82" s="4"/>
      <c r="O82" s="4"/>
      <c r="P82" s="4"/>
      <c r="Q82" s="1">
        <v>9</v>
      </c>
      <c r="R82" s="1">
        <v>52</v>
      </c>
      <c r="S82" s="1">
        <v>71</v>
      </c>
      <c r="T82" s="1">
        <v>109.5</v>
      </c>
      <c r="U82" s="1">
        <v>126</v>
      </c>
      <c r="V82" s="1">
        <v>158</v>
      </c>
      <c r="W82" s="1"/>
      <c r="X82" s="4"/>
      <c r="Y82" s="4"/>
      <c r="Z82" s="4"/>
      <c r="AA82" s="4"/>
      <c r="AB82" s="4"/>
      <c r="AC82" s="1"/>
      <c r="AD82" s="4"/>
      <c r="AE82" s="4"/>
      <c r="AF82" s="4"/>
      <c r="AG82" s="4"/>
      <c r="AH82" s="4"/>
      <c r="AI82" s="4"/>
      <c r="AJ82" s="1"/>
      <c r="AK82" s="4"/>
      <c r="AL82" s="4"/>
      <c r="AM82" s="4"/>
      <c r="AN82" s="4"/>
      <c r="AO82" s="4"/>
      <c r="AP82" s="4"/>
      <c r="AQ82" s="5"/>
      <c r="AR82" s="4"/>
      <c r="AS82" s="4"/>
      <c r="AT82" s="4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4"/>
      <c r="BJ82" s="1"/>
      <c r="BK82" s="1"/>
      <c r="BL82" s="1"/>
      <c r="BM82" s="4"/>
      <c r="BN82" s="4"/>
      <c r="BO82" s="3"/>
      <c r="BP82" s="1"/>
      <c r="BQ82" s="1"/>
      <c r="BR82" s="1"/>
      <c r="BS82" s="1"/>
      <c r="BT82" s="3"/>
      <c r="BU82" s="3"/>
      <c r="BV82" s="3"/>
      <c r="BW82" s="3"/>
      <c r="BX82" s="3"/>
      <c r="BY82" s="3"/>
      <c r="BZ82" s="3"/>
      <c r="CA82" s="1"/>
      <c r="CB82" s="1">
        <v>0</v>
      </c>
      <c r="CC82" s="1">
        <v>133.79</v>
      </c>
      <c r="CD82" s="1">
        <v>115.43109152544645</v>
      </c>
      <c r="CE82" s="1"/>
      <c r="CF82" s="1"/>
      <c r="CG82" s="1"/>
      <c r="CH82" s="1"/>
      <c r="CI82" s="1"/>
      <c r="CJ82" s="1"/>
      <c r="CK82" s="4"/>
      <c r="CL82" s="1"/>
      <c r="CM82" s="1"/>
      <c r="CN82" s="4"/>
      <c r="CO82" s="1"/>
      <c r="CP82" s="1"/>
      <c r="CQ82" s="1"/>
      <c r="CR82" s="4"/>
      <c r="CS82" s="1"/>
      <c r="CT82">
        <v>10</v>
      </c>
      <c r="CU82" s="1"/>
      <c r="CV82">
        <v>10</v>
      </c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t="s">
        <v>53</v>
      </c>
      <c r="B83" t="s">
        <v>107</v>
      </c>
      <c r="C83" s="2">
        <v>39162</v>
      </c>
      <c r="D83" s="1"/>
      <c r="G83">
        <v>162</v>
      </c>
      <c r="H83" t="s">
        <v>15</v>
      </c>
      <c r="I83" s="3">
        <v>11</v>
      </c>
      <c r="J83">
        <v>1000</v>
      </c>
      <c r="K83" s="1">
        <f t="shared" si="1"/>
        <v>90.909090909090907</v>
      </c>
      <c r="Q83" s="1">
        <v>9</v>
      </c>
      <c r="R83" s="1">
        <v>52</v>
      </c>
      <c r="S83" s="1">
        <v>71</v>
      </c>
      <c r="T83" s="1">
        <v>109.5</v>
      </c>
      <c r="U83" s="1">
        <v>126</v>
      </c>
      <c r="V83" s="1">
        <v>158</v>
      </c>
      <c r="AC83" s="1"/>
      <c r="AE83" s="4"/>
      <c r="AF83" s="4"/>
      <c r="AG83" s="4"/>
      <c r="AH83" s="4"/>
      <c r="AI83" s="4"/>
      <c r="AJ83" s="1"/>
      <c r="AK83" s="4"/>
      <c r="AL83" s="4"/>
      <c r="AM83" s="4"/>
      <c r="AN83" s="4"/>
      <c r="AO83" s="4"/>
      <c r="AP83" s="4"/>
      <c r="AQ83" s="5"/>
      <c r="AS83" s="4"/>
      <c r="AT83" s="4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J83" s="1"/>
      <c r="BK83" s="1"/>
      <c r="BL83" s="1"/>
      <c r="BO83" s="3"/>
      <c r="BP83" s="1"/>
      <c r="BQ83" s="1"/>
      <c r="BR83" s="1"/>
      <c r="BS83" s="1"/>
      <c r="BT83" s="3"/>
      <c r="BU83" s="3"/>
      <c r="BV83" s="3"/>
      <c r="BW83" s="3"/>
      <c r="BX83" s="3"/>
      <c r="BY83" s="3"/>
      <c r="BZ83" s="3"/>
      <c r="CA83" s="1"/>
      <c r="CB83" s="1"/>
      <c r="CC83" s="1"/>
      <c r="CD83" s="1"/>
      <c r="CE83" s="1"/>
      <c r="CF83" s="1"/>
      <c r="CG83" s="1"/>
      <c r="CH83" s="1"/>
      <c r="CI83" s="1"/>
      <c r="CJ83" s="1"/>
      <c r="CL83" s="1">
        <v>101.4989601937834</v>
      </c>
      <c r="CM83" s="1">
        <f>CR83+CT83+CV83+CX83+CZ83+DB83+DD83+DF83+DH83</f>
        <v>120</v>
      </c>
      <c r="CO83" s="1">
        <f>CS83+CU83+CW83+CY83+DA83+DC83+DE83+DG83+DI83</f>
        <v>82.165537599555194</v>
      </c>
      <c r="CP83" s="1"/>
      <c r="CQ83" s="1"/>
      <c r="CR83">
        <v>10</v>
      </c>
      <c r="CS83" s="1">
        <v>18.66745814068414</v>
      </c>
      <c r="CT83">
        <v>10</v>
      </c>
      <c r="CU83" s="1">
        <v>14.284900975260593</v>
      </c>
      <c r="CV83">
        <v>10</v>
      </c>
      <c r="CW83" s="1">
        <v>3.6408224846776704</v>
      </c>
      <c r="CX83" s="1">
        <v>10</v>
      </c>
      <c r="CY83" s="1">
        <v>2.5650881042476854</v>
      </c>
      <c r="CZ83">
        <v>10</v>
      </c>
      <c r="DA83" s="1">
        <v>4.2483021023687328</v>
      </c>
      <c r="DB83" s="1">
        <v>10</v>
      </c>
      <c r="DC83" s="1">
        <v>6.0921500198742145</v>
      </c>
      <c r="DD83">
        <v>20</v>
      </c>
      <c r="DE83" s="1">
        <v>9.3782574954907005</v>
      </c>
      <c r="DF83">
        <v>20</v>
      </c>
      <c r="DG83" s="1">
        <v>8.7345104273407728</v>
      </c>
      <c r="DH83">
        <v>20</v>
      </c>
      <c r="DI83" s="1">
        <v>14.554047849610692</v>
      </c>
    </row>
    <row r="84" spans="1:154" x14ac:dyDescent="0.25">
      <c r="A84" t="s">
        <v>53</v>
      </c>
      <c r="B84" t="s">
        <v>107</v>
      </c>
      <c r="C84" s="2">
        <v>39167</v>
      </c>
      <c r="G84">
        <v>167</v>
      </c>
      <c r="H84" t="s">
        <v>15</v>
      </c>
      <c r="I84" s="3">
        <v>11</v>
      </c>
      <c r="J84">
        <v>1000</v>
      </c>
      <c r="K84" s="1">
        <f t="shared" si="1"/>
        <v>90.909090909090907</v>
      </c>
      <c r="Q84" s="1">
        <v>9</v>
      </c>
      <c r="R84" s="1">
        <v>52</v>
      </c>
      <c r="S84" s="1">
        <v>71</v>
      </c>
      <c r="T84" s="1">
        <v>109.5</v>
      </c>
      <c r="U84" s="1">
        <v>126</v>
      </c>
      <c r="V84" s="1">
        <v>158</v>
      </c>
      <c r="AC84" s="1">
        <v>336.98422230662277</v>
      </c>
      <c r="AE84" s="4"/>
      <c r="AF84" s="4"/>
      <c r="AG84" s="4"/>
      <c r="AH84" s="4"/>
      <c r="AI84" s="4"/>
      <c r="AJ84" s="1">
        <v>207.65438780839887</v>
      </c>
      <c r="AK84" s="4">
        <v>2.2242853730676448</v>
      </c>
      <c r="AL84" s="4"/>
      <c r="AM84" s="4"/>
      <c r="AN84" s="4"/>
      <c r="AO84" s="4"/>
      <c r="AP84" s="4"/>
      <c r="AQ84" s="5">
        <f>AK84/AJ84</f>
        <v>1.0711477838455195E-2</v>
      </c>
      <c r="AR84" s="5">
        <v>2.7515540132370758E-2</v>
      </c>
      <c r="AS84" s="3">
        <f>AJ84*AR84</f>
        <v>5.7137226414048801</v>
      </c>
      <c r="AT84" s="4"/>
      <c r="AU84" s="1">
        <v>0</v>
      </c>
      <c r="AV84" s="1"/>
      <c r="AW84" s="1"/>
      <c r="AX84" s="1"/>
      <c r="AY84" s="1">
        <v>28.297900876573568</v>
      </c>
      <c r="AZ84" s="1"/>
      <c r="BA84" s="1"/>
      <c r="BB84" s="1"/>
      <c r="BC84" s="1"/>
      <c r="BD84" s="1"/>
      <c r="BE84" s="1"/>
      <c r="BF84" s="1"/>
      <c r="BG84" s="1">
        <v>637.83730480495387</v>
      </c>
      <c r="BH84" s="1">
        <v>666.1352056815274</v>
      </c>
      <c r="BJ84" s="1"/>
      <c r="BK84" s="1">
        <f>AC84+AJ84+BH84</f>
        <v>1210.7738157965491</v>
      </c>
      <c r="BL84" s="1"/>
      <c r="BM84" s="4">
        <f>BH84/BK84</f>
        <v>0.55017311820811676</v>
      </c>
      <c r="BN84" s="4"/>
      <c r="BO84" s="3"/>
      <c r="BP84" s="1"/>
      <c r="BQ84" s="1"/>
      <c r="BR84" s="1"/>
      <c r="BS84" s="1"/>
      <c r="BT84" s="3"/>
      <c r="BU84" s="3"/>
      <c r="BV84" s="3"/>
      <c r="BW84" s="3"/>
      <c r="BX84" s="4">
        <f>AC84/BK84</f>
        <v>0.2783213659810822</v>
      </c>
      <c r="BY84" s="4">
        <f>AJ84/BK84</f>
        <v>0.17150551581080095</v>
      </c>
      <c r="BZ84" s="4">
        <f>BH84/BK84</f>
        <v>0.55017311820811676</v>
      </c>
      <c r="CA84" s="1"/>
      <c r="CB84" s="1">
        <v>0</v>
      </c>
      <c r="CC84" s="1">
        <v>18.360636308338577</v>
      </c>
      <c r="CD84" s="1">
        <v>115.43109152544645</v>
      </c>
      <c r="CE84" s="1"/>
      <c r="CF84" s="1"/>
      <c r="CG84" s="1"/>
      <c r="CH84" s="1"/>
      <c r="CI84" s="1"/>
      <c r="CJ84" s="1"/>
      <c r="CL84" s="1"/>
      <c r="CM84" s="1"/>
      <c r="CO84" s="1"/>
      <c r="CP84" s="1"/>
      <c r="CQ84" s="1"/>
      <c r="CS84" s="1"/>
      <c r="CT84">
        <v>10</v>
      </c>
      <c r="CU84" s="1"/>
      <c r="CV84">
        <v>10</v>
      </c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</row>
    <row r="85" spans="1:154" x14ac:dyDescent="0.25">
      <c r="A85" t="s">
        <v>53</v>
      </c>
      <c r="B85" t="s">
        <v>107</v>
      </c>
      <c r="C85" s="2">
        <v>39168</v>
      </c>
      <c r="D85" s="1">
        <v>10</v>
      </c>
      <c r="E85" t="s">
        <v>70</v>
      </c>
      <c r="F85" t="s">
        <v>16</v>
      </c>
      <c r="G85">
        <v>168</v>
      </c>
      <c r="H85" t="s">
        <v>15</v>
      </c>
      <c r="I85" s="3">
        <v>11</v>
      </c>
      <c r="J85">
        <v>1000</v>
      </c>
      <c r="K85" s="1">
        <f t="shared" si="1"/>
        <v>90.909090909090907</v>
      </c>
      <c r="Q85" s="1">
        <v>9</v>
      </c>
      <c r="R85" s="1">
        <v>52</v>
      </c>
      <c r="S85" s="1">
        <v>71</v>
      </c>
      <c r="T85" s="1">
        <v>109.5</v>
      </c>
      <c r="U85" s="1">
        <v>126</v>
      </c>
      <c r="V85" s="1">
        <v>158</v>
      </c>
      <c r="AC85" s="1"/>
      <c r="AE85" s="4"/>
      <c r="AF85" s="4"/>
      <c r="AG85" s="4"/>
      <c r="AH85" s="4"/>
      <c r="AI85" s="4"/>
      <c r="AJ85" s="1"/>
      <c r="AK85" s="4"/>
      <c r="AL85" s="4"/>
      <c r="AM85" s="4"/>
      <c r="AN85" s="4"/>
      <c r="AO85" s="4"/>
      <c r="AP85" s="4"/>
      <c r="AQ85" s="5"/>
      <c r="AS85" s="4"/>
      <c r="AT85" s="4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J85" s="1"/>
      <c r="BK85" s="1"/>
      <c r="BL85" s="1"/>
      <c r="BN85" s="1">
        <f>BP85*(1/(BO85/100))</f>
        <v>581.17501857123432</v>
      </c>
      <c r="BO85" s="3">
        <v>41.011742140252636</v>
      </c>
      <c r="BP85" s="1">
        <v>238.35</v>
      </c>
      <c r="BQ85" s="1">
        <f>BN85-BP85</f>
        <v>342.8250185712343</v>
      </c>
      <c r="BR85" s="1"/>
      <c r="BS85" s="1"/>
      <c r="BT85" s="3">
        <v>10.5</v>
      </c>
      <c r="BU85" s="3"/>
      <c r="BV85" s="3"/>
      <c r="BW85" s="3"/>
      <c r="BX85" s="3"/>
      <c r="BY85" s="3"/>
      <c r="BZ85" s="3"/>
      <c r="CA85" s="1"/>
      <c r="CB85" s="1"/>
      <c r="CC85" s="1"/>
      <c r="CD85" s="1"/>
      <c r="CE85" s="1"/>
      <c r="CF85" s="1"/>
      <c r="CG85" s="1"/>
      <c r="CH85" s="1"/>
      <c r="CI85" s="1"/>
      <c r="CJ85" s="1"/>
      <c r="CL85" s="1">
        <v>78.364835174416925</v>
      </c>
      <c r="CM85" s="1">
        <f>CR85+CT85+CV85+CX85+CZ85+DB85+DD85+DF85+DH85</f>
        <v>120</v>
      </c>
      <c r="CO85" s="1">
        <f>CS85+CU85+CW85+CY85+DA85+DC85+DE85+DG85+DI85</f>
        <v>54.41134296408741</v>
      </c>
      <c r="CP85" s="1"/>
      <c r="CQ85" s="1"/>
      <c r="CR85">
        <v>10</v>
      </c>
      <c r="CS85" s="1">
        <v>8.2260669465004046</v>
      </c>
      <c r="CT85">
        <v>10</v>
      </c>
      <c r="CU85" s="1">
        <v>13.861886520530746</v>
      </c>
      <c r="CV85">
        <v>10</v>
      </c>
      <c r="CW85" s="1">
        <v>2.1265586336740263</v>
      </c>
      <c r="CX85" s="1">
        <v>10</v>
      </c>
      <c r="CY85" s="1">
        <v>1.2050253476657815</v>
      </c>
      <c r="CZ85">
        <v>10</v>
      </c>
      <c r="DA85" s="1">
        <v>2.5938625361183547</v>
      </c>
      <c r="DB85" s="1">
        <v>10</v>
      </c>
      <c r="DC85" s="1">
        <v>3.9390111375169603</v>
      </c>
      <c r="DD85">
        <v>20</v>
      </c>
      <c r="DE85" s="1">
        <v>5.7906676191798123</v>
      </c>
      <c r="DF85">
        <v>20</v>
      </c>
      <c r="DG85" s="1">
        <v>5.7898467653864785</v>
      </c>
      <c r="DH85">
        <v>20</v>
      </c>
      <c r="DI85" s="1">
        <v>10.87841745751485</v>
      </c>
    </row>
    <row r="86" spans="1:154" x14ac:dyDescent="0.25">
      <c r="A86" t="s">
        <v>53</v>
      </c>
      <c r="B86" t="s">
        <v>107</v>
      </c>
      <c r="C86" s="2">
        <v>39176</v>
      </c>
      <c r="D86" s="1"/>
      <c r="G86">
        <v>176</v>
      </c>
      <c r="H86" t="s">
        <v>15</v>
      </c>
      <c r="I86" s="3">
        <v>11</v>
      </c>
      <c r="J86">
        <v>1000</v>
      </c>
      <c r="K86" s="1">
        <f t="shared" si="1"/>
        <v>90.909090909090907</v>
      </c>
      <c r="Q86" s="1">
        <v>9</v>
      </c>
      <c r="R86" s="1">
        <v>52</v>
      </c>
      <c r="S86" s="1">
        <v>71</v>
      </c>
      <c r="T86" s="1">
        <v>109.5</v>
      </c>
      <c r="U86" s="1">
        <v>126</v>
      </c>
      <c r="V86" s="1">
        <v>158</v>
      </c>
      <c r="AC86" s="1"/>
      <c r="AE86" s="4"/>
      <c r="AF86" s="4"/>
      <c r="AG86" s="4"/>
      <c r="AH86" s="4"/>
      <c r="AI86" s="4"/>
      <c r="AJ86" s="1"/>
      <c r="AK86" s="4"/>
      <c r="AL86" s="4"/>
      <c r="AM86" s="4"/>
      <c r="AN86" s="4"/>
      <c r="AO86" s="4"/>
      <c r="AP86" s="4"/>
      <c r="AQ86" s="5"/>
      <c r="AS86" s="4"/>
      <c r="AT86" s="4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J86" s="1"/>
      <c r="BK86" s="1"/>
      <c r="BL86" s="1"/>
      <c r="BO86" s="3"/>
      <c r="BP86" s="1"/>
      <c r="BQ86" s="1"/>
      <c r="BR86" s="1"/>
      <c r="BS86" s="1"/>
      <c r="BT86" s="3"/>
      <c r="BU86" s="3"/>
      <c r="BV86" s="3"/>
      <c r="BW86" s="3"/>
      <c r="BX86" s="3"/>
      <c r="BY86" s="3"/>
      <c r="BZ86" s="3"/>
      <c r="CA86" s="1"/>
      <c r="CB86" s="1"/>
      <c r="CC86" s="1"/>
      <c r="CD86" s="1"/>
      <c r="CE86" s="1"/>
      <c r="CF86" s="1"/>
      <c r="CG86" s="1"/>
      <c r="CH86" s="1"/>
      <c r="CI86" s="1"/>
      <c r="CJ86" s="1"/>
      <c r="CL86" s="1">
        <v>70.363259795021548</v>
      </c>
      <c r="CM86" s="1">
        <f>CR86+CT86+CV86+CX86+CZ86+DB86+DD86+DF86+DH86</f>
        <v>120</v>
      </c>
      <c r="CO86" s="1">
        <f>CS86+CU86+CW86+CY86+DA86+DC86+DE86+DG86+DI86</f>
        <v>38.492772535691451</v>
      </c>
      <c r="CP86" s="1"/>
      <c r="CQ86" s="1"/>
      <c r="CR86">
        <v>10</v>
      </c>
      <c r="CS86" s="1">
        <v>11.888506772932617</v>
      </c>
      <c r="CT86">
        <v>10</v>
      </c>
      <c r="CU86" s="1">
        <v>12.936400645479404</v>
      </c>
      <c r="CV86">
        <v>10</v>
      </c>
      <c r="CW86" s="1">
        <v>0.33895165628222301</v>
      </c>
      <c r="CX86" s="1">
        <v>10</v>
      </c>
      <c r="CY86" s="1">
        <v>0</v>
      </c>
      <c r="CZ86">
        <v>10</v>
      </c>
      <c r="DA86" s="1">
        <v>0.85436628161657424</v>
      </c>
      <c r="DB86" s="1">
        <v>10</v>
      </c>
      <c r="DC86" s="1">
        <v>2.098285551866244</v>
      </c>
      <c r="DD86">
        <v>20</v>
      </c>
      <c r="DE86" s="1">
        <v>0.67420342710504677</v>
      </c>
      <c r="DF86">
        <v>20</v>
      </c>
      <c r="DG86" s="1">
        <v>0.46397185873261293</v>
      </c>
      <c r="DH86">
        <v>20</v>
      </c>
      <c r="DI86" s="1">
        <v>9.2380863416767269</v>
      </c>
    </row>
    <row r="87" spans="1:154" x14ac:dyDescent="0.25">
      <c r="A87" t="s">
        <v>54</v>
      </c>
      <c r="B87" t="s">
        <v>108</v>
      </c>
      <c r="C87" s="2">
        <v>39000</v>
      </c>
      <c r="D87" s="1">
        <v>1</v>
      </c>
      <c r="E87" s="2" t="s">
        <v>82</v>
      </c>
      <c r="F87" t="s">
        <v>10</v>
      </c>
      <c r="G87">
        <v>0</v>
      </c>
      <c r="H87" t="s">
        <v>15</v>
      </c>
      <c r="I87" s="3">
        <v>11</v>
      </c>
      <c r="J87">
        <v>1000</v>
      </c>
      <c r="K87" s="1">
        <f t="shared" si="1"/>
        <v>90.909090909090907</v>
      </c>
      <c r="L87" s="1"/>
      <c r="M87" s="4"/>
      <c r="N87" s="4"/>
      <c r="O87" s="4"/>
      <c r="P87" s="4"/>
      <c r="Q87" s="1">
        <v>9</v>
      </c>
      <c r="R87" s="1">
        <v>52</v>
      </c>
      <c r="S87" s="1">
        <v>71</v>
      </c>
      <c r="T87" s="1">
        <v>114.4</v>
      </c>
      <c r="U87" s="1">
        <v>126</v>
      </c>
      <c r="V87" s="1">
        <v>159</v>
      </c>
      <c r="W87" s="1"/>
      <c r="X87" s="4"/>
      <c r="Y87" s="4"/>
      <c r="Z87" s="4"/>
      <c r="AA87" s="4"/>
      <c r="AB87" s="4"/>
      <c r="AC87" s="1"/>
      <c r="AD87" s="4"/>
      <c r="AE87" s="4"/>
      <c r="AF87" s="4"/>
      <c r="AG87" s="4"/>
      <c r="AH87" s="4"/>
      <c r="AI87" s="4"/>
      <c r="AJ87" s="1"/>
      <c r="AK87" s="4"/>
      <c r="AL87" s="4"/>
      <c r="AM87" s="4"/>
      <c r="AN87" s="4"/>
      <c r="AO87" s="4"/>
      <c r="AP87" s="4"/>
      <c r="AQ87" s="5"/>
      <c r="AR87" s="4"/>
      <c r="AS87" s="4"/>
      <c r="AT87" s="4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4"/>
      <c r="BJ87" s="1"/>
      <c r="BK87" s="1"/>
      <c r="BL87" s="1"/>
      <c r="BM87" s="4"/>
      <c r="BN87" s="4"/>
      <c r="BO87" s="3"/>
      <c r="BP87" s="1"/>
      <c r="BQ87" s="1"/>
      <c r="BR87" s="1"/>
      <c r="BS87" s="1"/>
      <c r="BT87" s="3"/>
      <c r="BU87" s="3"/>
      <c r="BV87" s="3"/>
      <c r="BW87" s="3"/>
      <c r="BX87" s="3"/>
      <c r="BY87" s="3"/>
      <c r="BZ87" s="3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4"/>
      <c r="CL87" s="1"/>
      <c r="CM87" s="1"/>
      <c r="CN87" s="4"/>
      <c r="CO87" s="1"/>
      <c r="CP87" s="1"/>
      <c r="CQ87" s="1"/>
      <c r="CR87" s="4"/>
      <c r="CS87" s="4"/>
      <c r="CT87">
        <v>10</v>
      </c>
      <c r="CU87" s="4"/>
      <c r="CV87">
        <v>10</v>
      </c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t="s">
        <v>54</v>
      </c>
      <c r="B88" t="s">
        <v>108</v>
      </c>
      <c r="C88" s="2">
        <v>39009</v>
      </c>
      <c r="D88" s="1">
        <v>3</v>
      </c>
      <c r="E88" s="2" t="s">
        <v>78</v>
      </c>
      <c r="F88" t="s">
        <v>56</v>
      </c>
      <c r="G88">
        <v>9</v>
      </c>
      <c r="H88" t="s">
        <v>15</v>
      </c>
      <c r="I88" s="3">
        <v>11</v>
      </c>
      <c r="J88">
        <v>1000</v>
      </c>
      <c r="K88" s="1">
        <f t="shared" si="1"/>
        <v>90.909090909090907</v>
      </c>
      <c r="L88" s="1"/>
      <c r="M88" s="4"/>
      <c r="N88" s="4"/>
      <c r="O88" s="4"/>
      <c r="P88" s="4"/>
      <c r="Q88" s="1">
        <v>9</v>
      </c>
      <c r="R88" s="1">
        <v>52</v>
      </c>
      <c r="S88" s="1">
        <v>71</v>
      </c>
      <c r="T88" s="1">
        <v>114.4</v>
      </c>
      <c r="U88" s="1">
        <v>126</v>
      </c>
      <c r="V88" s="1">
        <v>159</v>
      </c>
      <c r="W88" s="1"/>
      <c r="X88" s="4"/>
      <c r="Y88" s="4"/>
      <c r="Z88" s="4"/>
      <c r="AA88" s="4"/>
      <c r="AB88" s="4"/>
      <c r="AC88" s="1"/>
      <c r="AD88" s="4"/>
      <c r="AE88" s="4"/>
      <c r="AF88" s="4"/>
      <c r="AG88" s="4"/>
      <c r="AH88" s="4"/>
      <c r="AI88" s="4"/>
      <c r="AJ88" s="1"/>
      <c r="AK88" s="4"/>
      <c r="AL88" s="4"/>
      <c r="AM88" s="4"/>
      <c r="AN88" s="4"/>
      <c r="AO88" s="4"/>
      <c r="AP88" s="4"/>
      <c r="AQ88" s="5"/>
      <c r="AR88" s="4"/>
      <c r="AS88" s="4"/>
      <c r="AT88" s="4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4"/>
      <c r="BJ88" s="1"/>
      <c r="BK88" s="1"/>
      <c r="BL88" s="1"/>
      <c r="BM88" s="4"/>
      <c r="BN88" s="4"/>
      <c r="BO88" s="3"/>
      <c r="BP88" s="1"/>
      <c r="BQ88" s="1"/>
      <c r="BR88" s="1"/>
      <c r="BS88" s="1"/>
      <c r="BT88" s="3"/>
      <c r="BU88" s="3"/>
      <c r="BV88" s="3"/>
      <c r="BW88" s="3"/>
      <c r="BX88" s="3"/>
      <c r="BY88" s="3"/>
      <c r="BZ88" s="3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4"/>
      <c r="CL88" s="1"/>
      <c r="CM88" s="1"/>
      <c r="CN88" s="4"/>
      <c r="CO88" s="1"/>
      <c r="CP88" s="1"/>
      <c r="CQ88" s="1"/>
      <c r="CR88" s="4"/>
      <c r="CS88" s="4"/>
      <c r="CT88">
        <v>10</v>
      </c>
      <c r="CU88" s="4"/>
      <c r="CV88">
        <v>10</v>
      </c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t="s">
        <v>54</v>
      </c>
      <c r="B89" t="s">
        <v>108</v>
      </c>
      <c r="C89" s="2">
        <v>39043</v>
      </c>
      <c r="D89" s="1"/>
      <c r="G89">
        <v>43</v>
      </c>
      <c r="H89" t="s">
        <v>15</v>
      </c>
      <c r="I89" s="3">
        <v>11</v>
      </c>
      <c r="J89">
        <v>1000</v>
      </c>
      <c r="K89" s="1">
        <f t="shared" si="1"/>
        <v>90.909090909090907</v>
      </c>
      <c r="Q89" s="1">
        <v>9</v>
      </c>
      <c r="R89" s="1">
        <v>52</v>
      </c>
      <c r="S89" s="1">
        <v>71</v>
      </c>
      <c r="T89" s="1">
        <v>114.4</v>
      </c>
      <c r="U89" s="1">
        <v>126</v>
      </c>
      <c r="V89" s="1">
        <v>159</v>
      </c>
      <c r="AC89" s="1"/>
      <c r="AE89" s="4"/>
      <c r="AF89" s="4"/>
      <c r="AG89" s="4"/>
      <c r="AH89" s="4"/>
      <c r="AI89" s="4"/>
      <c r="AJ89" s="1"/>
      <c r="AK89" s="4"/>
      <c r="AL89" s="4"/>
      <c r="AM89" s="4"/>
      <c r="AN89" s="4"/>
      <c r="AO89" s="4"/>
      <c r="AP89" s="4"/>
      <c r="AQ89" s="5"/>
      <c r="AS89" s="4"/>
      <c r="AT89" s="4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J89" s="1"/>
      <c r="BK89" s="1"/>
      <c r="BL89" s="1"/>
      <c r="BO89" s="3"/>
      <c r="BP89" s="1"/>
      <c r="BQ89" s="1"/>
      <c r="BR89" s="1"/>
      <c r="BS89" s="1"/>
      <c r="BT89" s="3"/>
      <c r="BU89" s="3"/>
      <c r="BV89" s="3"/>
      <c r="BW89" s="3"/>
      <c r="BX89" s="3"/>
      <c r="BY89" s="3"/>
      <c r="BZ89" s="3"/>
      <c r="CA89" s="1"/>
      <c r="CB89" s="1"/>
      <c r="CC89" s="1"/>
      <c r="CD89" s="1"/>
      <c r="CE89" s="1"/>
      <c r="CF89" s="1"/>
      <c r="CG89" s="1"/>
      <c r="CH89" s="1"/>
      <c r="CI89" s="1"/>
      <c r="CJ89" s="1"/>
      <c r="CL89" s="1">
        <v>167.20729030426901</v>
      </c>
      <c r="CM89" s="1">
        <f>CR89+CT89+CV89+CX89+CZ89+DB89+DD89+DF89+DH89</f>
        <v>120</v>
      </c>
      <c r="CO89" s="1">
        <f>CS89+CU89+CW89+CY89+DA89+DC89+DE89+DG89+DI89</f>
        <v>170.78584517135261</v>
      </c>
      <c r="CP89" s="1"/>
      <c r="CQ89" s="1"/>
      <c r="CR89">
        <v>10</v>
      </c>
      <c r="CS89" s="1">
        <v>1.1529757230872422</v>
      </c>
      <c r="CT89">
        <v>10</v>
      </c>
      <c r="CU89" s="1">
        <v>18.819149870407074</v>
      </c>
      <c r="CV89">
        <v>10</v>
      </c>
      <c r="CW89" s="1">
        <v>21.53068042793555</v>
      </c>
      <c r="CX89" s="1">
        <v>10</v>
      </c>
      <c r="CY89" s="1">
        <v>19.090490825027722</v>
      </c>
      <c r="CZ89">
        <v>10</v>
      </c>
      <c r="DA89" s="1">
        <v>18.889063926965484</v>
      </c>
      <c r="DB89" s="1">
        <v>10</v>
      </c>
      <c r="DC89" s="1">
        <v>18.435853406325442</v>
      </c>
      <c r="DD89">
        <v>20</v>
      </c>
      <c r="DE89" s="1">
        <v>35.725369526080485</v>
      </c>
      <c r="DF89">
        <v>20</v>
      </c>
      <c r="DG89" s="1">
        <v>20.264947830103374</v>
      </c>
      <c r="DH89">
        <v>20</v>
      </c>
      <c r="DI89" s="1">
        <v>16.877313635420244</v>
      </c>
    </row>
    <row r="90" spans="1:154" x14ac:dyDescent="0.25">
      <c r="A90" t="s">
        <v>54</v>
      </c>
      <c r="B90" t="s">
        <v>108</v>
      </c>
      <c r="C90" s="2">
        <v>39051</v>
      </c>
      <c r="D90" s="1"/>
      <c r="G90">
        <v>51</v>
      </c>
      <c r="H90" t="s">
        <v>15</v>
      </c>
      <c r="I90" s="3">
        <v>11</v>
      </c>
      <c r="J90">
        <v>1000</v>
      </c>
      <c r="K90" s="1">
        <f t="shared" si="1"/>
        <v>90.909090909090907</v>
      </c>
      <c r="Q90" s="1">
        <v>9</v>
      </c>
      <c r="R90" s="1">
        <v>52</v>
      </c>
      <c r="S90" s="1">
        <v>71</v>
      </c>
      <c r="T90" s="1">
        <v>114.4</v>
      </c>
      <c r="U90" s="1">
        <v>126</v>
      </c>
      <c r="V90" s="1">
        <v>159</v>
      </c>
      <c r="AC90" s="1"/>
      <c r="AE90" s="4"/>
      <c r="AF90" s="4"/>
      <c r="AG90" s="4"/>
      <c r="AH90" s="4"/>
      <c r="AI90" s="4"/>
      <c r="AJ90" s="1"/>
      <c r="AK90" s="4"/>
      <c r="AL90" s="4"/>
      <c r="AM90" s="4"/>
      <c r="AN90" s="4"/>
      <c r="AO90" s="4"/>
      <c r="AP90" s="4"/>
      <c r="AQ90" s="5"/>
      <c r="AS90" s="4"/>
      <c r="AT90" s="4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J90" s="1"/>
      <c r="BK90" s="1"/>
      <c r="BL90" s="1"/>
      <c r="BO90" s="3"/>
      <c r="BP90" s="1"/>
      <c r="BQ90" s="1"/>
      <c r="BR90" s="1"/>
      <c r="BS90" s="1"/>
      <c r="BT90" s="3"/>
      <c r="BU90" s="3"/>
      <c r="BV90" s="3"/>
      <c r="BW90" s="3"/>
      <c r="BX90" s="3"/>
      <c r="BY90" s="3"/>
      <c r="BZ90" s="3"/>
      <c r="CA90" s="1"/>
      <c r="CB90" s="1"/>
      <c r="CC90" s="1"/>
      <c r="CD90" s="1"/>
      <c r="CE90" s="1"/>
      <c r="CF90" s="1"/>
      <c r="CG90" s="1"/>
      <c r="CH90" s="1"/>
      <c r="CI90" s="1"/>
      <c r="CJ90" s="1"/>
      <c r="CL90" s="1">
        <v>167.7472222286591</v>
      </c>
      <c r="CM90" s="1">
        <f>CR90+CT90+CV90+CX90+CZ90+DB90+DD90+DF90+DH90</f>
        <v>120</v>
      </c>
      <c r="CO90" s="1">
        <f>CS90+CU90+CW90+CY90+DA90+DC90+DE90+DG90+DI90</f>
        <v>174.88257816595396</v>
      </c>
      <c r="CP90" s="1"/>
      <c r="CQ90" s="1"/>
      <c r="CR90">
        <v>10</v>
      </c>
      <c r="CS90" s="1">
        <v>5.7253280723200541</v>
      </c>
      <c r="CT90">
        <v>10</v>
      </c>
      <c r="CU90" s="1">
        <v>16.744754557233492</v>
      </c>
      <c r="CV90">
        <v>10</v>
      </c>
      <c r="CW90" s="1">
        <v>19.244185059422755</v>
      </c>
      <c r="CX90" s="1">
        <v>10</v>
      </c>
      <c r="CY90" s="1">
        <v>17.34952629787653</v>
      </c>
      <c r="CZ90">
        <v>10</v>
      </c>
      <c r="DA90" s="1">
        <v>18.999620123271939</v>
      </c>
      <c r="DB90" s="1">
        <v>10</v>
      </c>
      <c r="DC90" s="1">
        <v>19.13254434809545</v>
      </c>
      <c r="DD90">
        <v>20</v>
      </c>
      <c r="DE90" s="1">
        <v>38.005750334589152</v>
      </c>
      <c r="DF90">
        <v>20</v>
      </c>
      <c r="DG90" s="1">
        <v>21.118111502763874</v>
      </c>
      <c r="DH90">
        <v>20</v>
      </c>
      <c r="DI90" s="1">
        <v>18.562757870380729</v>
      </c>
    </row>
    <row r="91" spans="1:154" x14ac:dyDescent="0.25">
      <c r="A91" t="s">
        <v>54</v>
      </c>
      <c r="B91" t="s">
        <v>108</v>
      </c>
      <c r="C91" s="2">
        <v>39052</v>
      </c>
      <c r="D91" s="1">
        <v>4</v>
      </c>
      <c r="E91" t="s">
        <v>83</v>
      </c>
      <c r="F91" t="s">
        <v>11</v>
      </c>
      <c r="G91">
        <v>52</v>
      </c>
      <c r="H91" t="s">
        <v>15</v>
      </c>
      <c r="I91" s="3">
        <v>11</v>
      </c>
      <c r="J91">
        <v>1000</v>
      </c>
      <c r="K91" s="1">
        <f t="shared" si="1"/>
        <v>90.909090909090907</v>
      </c>
      <c r="L91" s="1"/>
      <c r="M91" s="4"/>
      <c r="N91" s="4"/>
      <c r="O91" s="4"/>
      <c r="P91" s="4"/>
      <c r="Q91" s="1">
        <v>9</v>
      </c>
      <c r="R91" s="1">
        <v>52</v>
      </c>
      <c r="S91" s="1">
        <v>71</v>
      </c>
      <c r="T91" s="1">
        <v>114.4</v>
      </c>
      <c r="U91" s="1">
        <v>126</v>
      </c>
      <c r="V91" s="1">
        <v>159</v>
      </c>
      <c r="W91" s="1"/>
      <c r="X91" s="4"/>
      <c r="Y91" s="4"/>
      <c r="Z91" s="4"/>
      <c r="AA91" s="4"/>
      <c r="AB91" s="4"/>
      <c r="AC91" s="1"/>
      <c r="AD91" s="4"/>
      <c r="AE91" s="4"/>
      <c r="AF91" s="4"/>
      <c r="AG91" s="4"/>
      <c r="AH91" s="4"/>
      <c r="AI91" s="4"/>
      <c r="AJ91" s="1"/>
      <c r="AK91" s="4"/>
      <c r="AL91" s="4"/>
      <c r="AM91" s="4"/>
      <c r="AN91" s="4"/>
      <c r="AO91" s="4"/>
      <c r="AP91" s="4"/>
      <c r="AQ91" s="5"/>
      <c r="AR91" s="4"/>
      <c r="AS91" s="4"/>
      <c r="AT91" s="4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4"/>
      <c r="BJ91" s="1"/>
      <c r="BK91" s="1"/>
      <c r="BL91" s="1"/>
      <c r="BM91" s="4"/>
      <c r="BN91" s="4"/>
      <c r="BO91" s="3"/>
      <c r="BP91" s="1"/>
      <c r="BQ91" s="1"/>
      <c r="BR91" s="1"/>
      <c r="BS91" s="1"/>
      <c r="BT91" s="3"/>
      <c r="BU91" s="3"/>
      <c r="BV91" s="3"/>
      <c r="BW91" s="3"/>
      <c r="BX91" s="3"/>
      <c r="BY91" s="3"/>
      <c r="BZ91" s="3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4"/>
      <c r="CL91" s="1"/>
      <c r="CM91" s="1"/>
      <c r="CN91" s="4"/>
      <c r="CO91" s="1"/>
      <c r="CP91" s="1"/>
      <c r="CQ91" s="1"/>
      <c r="CR91" s="4"/>
      <c r="CS91" s="1"/>
      <c r="CT91">
        <v>10</v>
      </c>
      <c r="CU91" s="1"/>
      <c r="CV91">
        <v>10</v>
      </c>
      <c r="CW91" s="1"/>
      <c r="CY91" s="1"/>
      <c r="DA91" s="1"/>
      <c r="DC91" s="1"/>
      <c r="DE91" s="1"/>
      <c r="DG91" s="1"/>
      <c r="DH91" s="4"/>
      <c r="DI91" s="1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t="s">
        <v>54</v>
      </c>
      <c r="B92" t="s">
        <v>108</v>
      </c>
      <c r="C92" s="2">
        <v>39055</v>
      </c>
      <c r="D92" s="1"/>
      <c r="G92">
        <v>55</v>
      </c>
      <c r="H92" t="s">
        <v>15</v>
      </c>
      <c r="I92" s="3">
        <v>11</v>
      </c>
      <c r="J92">
        <v>1000</v>
      </c>
      <c r="K92" s="1">
        <f t="shared" si="1"/>
        <v>90.909090909090907</v>
      </c>
      <c r="Q92" s="1">
        <v>9</v>
      </c>
      <c r="R92" s="1">
        <v>52</v>
      </c>
      <c r="S92" s="1">
        <v>71</v>
      </c>
      <c r="T92" s="1">
        <v>114.4</v>
      </c>
      <c r="U92" s="1">
        <v>126</v>
      </c>
      <c r="V92" s="1">
        <v>159</v>
      </c>
      <c r="AC92" s="1"/>
      <c r="AE92" s="4"/>
      <c r="AF92" s="4"/>
      <c r="AG92" s="4"/>
      <c r="AH92" s="4"/>
      <c r="AI92" s="4"/>
      <c r="AJ92" s="1"/>
      <c r="AK92" s="4"/>
      <c r="AL92" s="4"/>
      <c r="AM92" s="4"/>
      <c r="AN92" s="4"/>
      <c r="AO92" s="4"/>
      <c r="AP92" s="4"/>
      <c r="AQ92" s="5"/>
      <c r="AS92" s="4"/>
      <c r="AT92" s="4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J92" s="1"/>
      <c r="BK92" s="1"/>
      <c r="BL92" s="1"/>
      <c r="BO92" s="3"/>
      <c r="BP92" s="1"/>
      <c r="BQ92" s="1"/>
      <c r="BR92" s="1"/>
      <c r="BS92" s="1"/>
      <c r="BT92" s="3"/>
      <c r="BU92" s="3"/>
      <c r="BV92" s="3"/>
      <c r="BW92" s="3"/>
      <c r="BX92" s="3"/>
      <c r="BY92" s="3"/>
      <c r="BZ92" s="3"/>
      <c r="CA92" s="1"/>
      <c r="CB92" s="1"/>
      <c r="CC92" s="1"/>
      <c r="CD92" s="1"/>
      <c r="CE92" s="1"/>
      <c r="CF92" s="1"/>
      <c r="CG92" s="1"/>
      <c r="CH92" s="1"/>
      <c r="CI92" s="1"/>
      <c r="CJ92" s="1"/>
      <c r="CL92" s="1">
        <v>223.1142969381483</v>
      </c>
      <c r="CM92" s="1">
        <f>CR92+CT92+CV92+CX92+CZ92+DB92+DD92+DF92+DH92</f>
        <v>120</v>
      </c>
      <c r="CO92" s="1">
        <f>CS92+CU92+CW92+CY92+DA92+DC92+DE92+DG92+DI92</f>
        <v>226.35653239901634</v>
      </c>
      <c r="CP92" s="1"/>
      <c r="CQ92" s="1"/>
      <c r="CR92">
        <v>10</v>
      </c>
      <c r="CS92" s="1">
        <v>46.366459121573953</v>
      </c>
      <c r="CT92">
        <v>10</v>
      </c>
      <c r="CU92" s="1">
        <v>20.997828612277722</v>
      </c>
      <c r="CV92">
        <v>10</v>
      </c>
      <c r="CW92" s="1">
        <v>23.450778415691197</v>
      </c>
      <c r="CX92" s="1">
        <v>10</v>
      </c>
      <c r="CY92" s="1">
        <v>19.339951974759742</v>
      </c>
      <c r="CZ92">
        <v>10</v>
      </c>
      <c r="DA92" s="1">
        <v>19.917484813648137</v>
      </c>
      <c r="DB92" s="1">
        <v>10</v>
      </c>
      <c r="DC92" s="1">
        <v>19.209319546915943</v>
      </c>
      <c r="DD92">
        <v>20</v>
      </c>
      <c r="DE92" s="1">
        <v>36.561918237368175</v>
      </c>
      <c r="DF92">
        <v>20</v>
      </c>
      <c r="DG92" s="1">
        <v>21.422920501066109</v>
      </c>
      <c r="DH92">
        <v>20</v>
      </c>
      <c r="DI92" s="1">
        <v>19.089871175715366</v>
      </c>
    </row>
    <row r="93" spans="1:154" x14ac:dyDescent="0.25">
      <c r="A93" t="s">
        <v>54</v>
      </c>
      <c r="B93" t="s">
        <v>108</v>
      </c>
      <c r="C93" s="2">
        <v>39057</v>
      </c>
      <c r="G93">
        <v>57</v>
      </c>
      <c r="H93" t="s">
        <v>15</v>
      </c>
      <c r="I93" s="3">
        <v>11</v>
      </c>
      <c r="J93">
        <v>1000</v>
      </c>
      <c r="K93" s="1">
        <f t="shared" si="1"/>
        <v>90.909090909090907</v>
      </c>
      <c r="M93" s="1">
        <v>133.5</v>
      </c>
      <c r="N93" s="3">
        <v>10.4</v>
      </c>
      <c r="O93" s="3"/>
      <c r="P93" s="3"/>
      <c r="Q93" s="1">
        <v>9</v>
      </c>
      <c r="R93" s="1">
        <v>52</v>
      </c>
      <c r="S93" s="1">
        <v>71</v>
      </c>
      <c r="T93" s="1">
        <v>114.4</v>
      </c>
      <c r="U93" s="1">
        <v>126</v>
      </c>
      <c r="V93" s="1">
        <v>159</v>
      </c>
      <c r="AC93" s="1"/>
      <c r="AE93" s="4"/>
      <c r="AF93" s="4"/>
      <c r="AG93" s="4"/>
      <c r="AH93" s="4"/>
      <c r="AI93" s="4"/>
      <c r="AJ93" s="1"/>
      <c r="AK93" s="4"/>
      <c r="AL93" s="4"/>
      <c r="AM93" s="4"/>
      <c r="AN93" s="4"/>
      <c r="AO93" s="4"/>
      <c r="AP93" s="4"/>
      <c r="AS93" s="4"/>
      <c r="AT93" s="4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J93" s="1"/>
      <c r="BK93" s="1"/>
      <c r="BL93" s="1"/>
      <c r="BO93" s="3"/>
      <c r="BP93" s="1"/>
      <c r="BQ93" s="1"/>
      <c r="BR93" s="1"/>
      <c r="BS93" s="1"/>
      <c r="BT93" s="3"/>
      <c r="BU93" s="3"/>
      <c r="BV93" s="3"/>
      <c r="BW93" s="3"/>
      <c r="BX93" s="3"/>
      <c r="BY93" s="3"/>
      <c r="BZ93" s="3"/>
      <c r="CA93" s="1"/>
      <c r="CB93" s="1"/>
      <c r="CC93" s="1"/>
      <c r="CD93" s="1"/>
      <c r="CE93" s="1"/>
      <c r="CF93" s="1"/>
      <c r="CG93" s="1"/>
      <c r="CH93" s="1"/>
      <c r="CI93" s="1"/>
      <c r="CJ93" s="1"/>
      <c r="CL93" s="1"/>
      <c r="CM93" s="1"/>
      <c r="CO93" s="1"/>
      <c r="CP93" s="1"/>
      <c r="CQ93" s="1"/>
      <c r="CS93" s="1"/>
      <c r="CT93">
        <v>10</v>
      </c>
      <c r="CU93" s="1"/>
      <c r="CV93">
        <v>10</v>
      </c>
      <c r="CW93" s="1"/>
      <c r="CY93" s="1"/>
      <c r="DA93" s="1"/>
      <c r="DC93" s="1"/>
      <c r="DE93" s="1"/>
      <c r="DG93" s="1"/>
      <c r="DI93" s="1"/>
    </row>
    <row r="94" spans="1:154" x14ac:dyDescent="0.25">
      <c r="A94" t="s">
        <v>54</v>
      </c>
      <c r="B94" t="s">
        <v>108</v>
      </c>
      <c r="C94" s="2">
        <v>39064</v>
      </c>
      <c r="G94">
        <v>64</v>
      </c>
      <c r="H94" t="s">
        <v>15</v>
      </c>
      <c r="I94" s="3">
        <v>11</v>
      </c>
      <c r="J94">
        <v>1000</v>
      </c>
      <c r="K94" s="1">
        <f t="shared" si="1"/>
        <v>90.909090909090907</v>
      </c>
      <c r="M94" s="1">
        <v>222.99999999999997</v>
      </c>
      <c r="N94" s="3">
        <v>11.849999999999998</v>
      </c>
      <c r="O94" s="3"/>
      <c r="P94" s="3"/>
      <c r="Q94" s="1">
        <v>9</v>
      </c>
      <c r="R94" s="1">
        <v>52</v>
      </c>
      <c r="S94" s="1">
        <v>71</v>
      </c>
      <c r="T94" s="1">
        <v>114.4</v>
      </c>
      <c r="U94" s="1">
        <v>126</v>
      </c>
      <c r="V94" s="1">
        <v>159</v>
      </c>
      <c r="AC94" s="1"/>
      <c r="AE94" s="4"/>
      <c r="AF94" s="4"/>
      <c r="AG94" s="4"/>
      <c r="AH94" s="4"/>
      <c r="AI94" s="4"/>
      <c r="AJ94" s="1"/>
      <c r="AK94" s="4"/>
      <c r="AL94" s="4"/>
      <c r="AM94" s="4"/>
      <c r="AN94" s="4"/>
      <c r="AO94" s="4"/>
      <c r="AP94" s="4"/>
      <c r="AS94" s="4"/>
      <c r="AT94" s="4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J94" s="1"/>
      <c r="BK94" s="1"/>
      <c r="BL94" s="1"/>
      <c r="BO94" s="3"/>
      <c r="BP94" s="1"/>
      <c r="BQ94" s="1"/>
      <c r="BR94" s="1"/>
      <c r="BS94" s="1"/>
      <c r="BT94" s="3"/>
      <c r="BU94" s="3"/>
      <c r="BV94" s="3"/>
      <c r="BW94" s="3"/>
      <c r="BX94" s="3"/>
      <c r="BY94" s="3"/>
      <c r="BZ94" s="3"/>
      <c r="CA94" s="1"/>
      <c r="CB94" s="1"/>
      <c r="CC94" s="1"/>
      <c r="CD94" s="1"/>
      <c r="CE94" s="1"/>
      <c r="CF94" s="1"/>
      <c r="CG94" s="1"/>
      <c r="CH94" s="1"/>
      <c r="CI94" s="1"/>
      <c r="CJ94" s="1"/>
      <c r="CL94" s="1"/>
      <c r="CM94" s="1"/>
      <c r="CO94" s="1"/>
      <c r="CP94" s="1"/>
      <c r="CQ94" s="1"/>
      <c r="CS94" s="1"/>
      <c r="CT94">
        <v>10</v>
      </c>
      <c r="CU94" s="1"/>
      <c r="CV94">
        <v>10</v>
      </c>
      <c r="CW94" s="1"/>
      <c r="CY94" s="1"/>
      <c r="DA94" s="1"/>
      <c r="DC94" s="1"/>
      <c r="DE94" s="1"/>
      <c r="DG94" s="1"/>
      <c r="DI94" s="1"/>
    </row>
    <row r="95" spans="1:154" x14ac:dyDescent="0.25">
      <c r="A95" t="s">
        <v>54</v>
      </c>
      <c r="B95" t="s">
        <v>108</v>
      </c>
      <c r="C95" s="2">
        <v>39065</v>
      </c>
      <c r="D95" s="1"/>
      <c r="G95">
        <v>65</v>
      </c>
      <c r="H95" t="s">
        <v>15</v>
      </c>
      <c r="I95" s="3">
        <v>11</v>
      </c>
      <c r="J95">
        <v>1000</v>
      </c>
      <c r="K95" s="1">
        <f t="shared" si="1"/>
        <v>90.909090909090907</v>
      </c>
      <c r="Q95" s="1">
        <v>9</v>
      </c>
      <c r="R95" s="1">
        <v>52</v>
      </c>
      <c r="S95" s="1">
        <v>71</v>
      </c>
      <c r="T95" s="1">
        <v>114.4</v>
      </c>
      <c r="U95" s="1">
        <v>126</v>
      </c>
      <c r="V95" s="1">
        <v>159</v>
      </c>
      <c r="AC95" s="1"/>
      <c r="AE95" s="4"/>
      <c r="AF95" s="4"/>
      <c r="AG95" s="4"/>
      <c r="AH95" s="4"/>
      <c r="AI95" s="4"/>
      <c r="AJ95" s="1"/>
      <c r="AK95" s="4"/>
      <c r="AL95" s="4"/>
      <c r="AM95" s="4"/>
      <c r="AN95" s="4"/>
      <c r="AO95" s="4"/>
      <c r="AP95" s="4"/>
      <c r="AQ95" s="5"/>
      <c r="AS95" s="4"/>
      <c r="AT95" s="4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J95" s="1"/>
      <c r="BK95" s="1"/>
      <c r="BL95" s="1"/>
      <c r="BO95" s="3"/>
      <c r="BP95" s="1"/>
      <c r="BQ95" s="1"/>
      <c r="BR95" s="1"/>
      <c r="BS95" s="1"/>
      <c r="BT95" s="3"/>
      <c r="BU95" s="3"/>
      <c r="BV95" s="3"/>
      <c r="BW95" s="3"/>
      <c r="BX95" s="3"/>
      <c r="BY95" s="3"/>
      <c r="BZ95" s="3"/>
      <c r="CA95" s="1"/>
      <c r="CB95" s="1"/>
      <c r="CC95" s="1"/>
      <c r="CD95" s="1"/>
      <c r="CE95" s="1"/>
      <c r="CF95" s="1"/>
      <c r="CG95" s="1"/>
      <c r="CH95" s="1"/>
      <c r="CI95" s="1"/>
      <c r="CJ95" s="1"/>
      <c r="CL95" s="1">
        <v>180.67697182900449</v>
      </c>
      <c r="CM95" s="1">
        <f>CR95+CT95+CV95+CX95+CZ95+DB95+DD95+DF95+DH95</f>
        <v>120</v>
      </c>
      <c r="CO95" s="1">
        <f>CS95+CU95+CW95+CY95+DA95+DC95+DE95+DG95+DI95</f>
        <v>187.36996070222102</v>
      </c>
      <c r="CP95" s="1"/>
      <c r="CQ95" s="1"/>
      <c r="CR95">
        <v>10</v>
      </c>
      <c r="CS95" s="1">
        <v>10.353493682038946</v>
      </c>
      <c r="CT95">
        <v>10</v>
      </c>
      <c r="CU95" s="1">
        <v>19.941883477794654</v>
      </c>
      <c r="CV95">
        <v>10</v>
      </c>
      <c r="CW95" s="1">
        <v>21.259820503082842</v>
      </c>
      <c r="CX95" s="1">
        <v>10</v>
      </c>
      <c r="CY95" s="1">
        <v>19.025975788538666</v>
      </c>
      <c r="CZ95">
        <v>10</v>
      </c>
      <c r="DA95" s="1">
        <v>19.361724046067046</v>
      </c>
      <c r="DB95" s="1">
        <v>10</v>
      </c>
      <c r="DC95" s="1">
        <v>18.794504293587373</v>
      </c>
      <c r="DD95">
        <v>20</v>
      </c>
      <c r="DE95" s="1">
        <v>35.562121804967134</v>
      </c>
      <c r="DF95">
        <v>20</v>
      </c>
      <c r="DG95" s="1">
        <v>21.468756440660421</v>
      </c>
      <c r="DH95">
        <v>20</v>
      </c>
      <c r="DI95" s="1">
        <v>21.601680665483933</v>
      </c>
    </row>
    <row r="96" spans="1:154" x14ac:dyDescent="0.25">
      <c r="A96" t="s">
        <v>54</v>
      </c>
      <c r="B96" t="s">
        <v>108</v>
      </c>
      <c r="C96" s="2">
        <v>39069</v>
      </c>
      <c r="D96" s="1"/>
      <c r="G96">
        <v>69</v>
      </c>
      <c r="H96" t="s">
        <v>15</v>
      </c>
      <c r="I96" s="3">
        <v>11</v>
      </c>
      <c r="J96">
        <v>1000</v>
      </c>
      <c r="K96" s="1">
        <f t="shared" si="1"/>
        <v>90.909090909090907</v>
      </c>
      <c r="M96" s="1">
        <v>258.5</v>
      </c>
      <c r="N96" s="3">
        <v>12.55</v>
      </c>
      <c r="O96" s="3"/>
      <c r="P96" s="3"/>
      <c r="Q96" s="1">
        <v>9</v>
      </c>
      <c r="R96" s="1">
        <v>52</v>
      </c>
      <c r="S96" s="1">
        <v>71</v>
      </c>
      <c r="T96" s="1">
        <v>114.4</v>
      </c>
      <c r="U96" s="1">
        <v>126</v>
      </c>
      <c r="V96" s="1">
        <v>159</v>
      </c>
      <c r="AC96" s="1"/>
      <c r="AE96" s="4"/>
      <c r="AF96" s="4"/>
      <c r="AG96" s="4"/>
      <c r="AH96" s="4"/>
      <c r="AI96" s="4"/>
      <c r="AJ96" s="1"/>
      <c r="AK96" s="4"/>
      <c r="AL96" s="4"/>
      <c r="AM96" s="4"/>
      <c r="AN96" s="4"/>
      <c r="AO96" s="4"/>
      <c r="AP96" s="4"/>
      <c r="AQ96" s="5"/>
      <c r="AS96" s="4"/>
      <c r="AT96" s="4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J96" s="1"/>
      <c r="BK96" s="1"/>
      <c r="BL96" s="1"/>
      <c r="BO96" s="3"/>
      <c r="BP96" s="1"/>
      <c r="BQ96" s="1"/>
      <c r="BR96" s="1"/>
      <c r="BS96" s="1"/>
      <c r="BT96" s="3"/>
      <c r="BU96" s="3"/>
      <c r="BV96" s="3"/>
      <c r="BW96" s="3"/>
      <c r="BX96" s="3"/>
      <c r="BY96" s="3"/>
      <c r="BZ96" s="3"/>
      <c r="CA96" s="1"/>
      <c r="CB96" s="1"/>
      <c r="CC96" s="1"/>
      <c r="CD96" s="1"/>
      <c r="CE96" s="1"/>
      <c r="CF96" s="1"/>
      <c r="CG96" s="1"/>
      <c r="CH96" s="1"/>
      <c r="CI96" s="1"/>
      <c r="CJ96" s="1"/>
      <c r="CL96" s="1">
        <v>213.80108171268279</v>
      </c>
      <c r="CM96" s="1">
        <f>CR96+CT96+CV96+CX96+CZ96+DB96+DD96+DF96+DH96</f>
        <v>120</v>
      </c>
      <c r="CO96" s="1">
        <f>CS96+CU96+CW96+CY96+DA96+DC96+DE96+DG96+DI96</f>
        <v>218.33338546111364</v>
      </c>
      <c r="CP96" s="1"/>
      <c r="CQ96" s="1"/>
      <c r="CR96">
        <v>10</v>
      </c>
      <c r="CS96" s="1">
        <v>37.045512333345094</v>
      </c>
      <c r="CT96">
        <v>10</v>
      </c>
      <c r="CU96" s="1">
        <v>20.796220288624788</v>
      </c>
      <c r="CV96">
        <v>10</v>
      </c>
      <c r="CW96" s="1">
        <v>22.924811008846412</v>
      </c>
      <c r="CX96" s="1">
        <v>10</v>
      </c>
      <c r="CY96" s="1">
        <v>19.975925636630876</v>
      </c>
      <c r="CZ96">
        <v>10</v>
      </c>
      <c r="DA96" s="1">
        <v>19.432769752438233</v>
      </c>
      <c r="DB96" s="1">
        <v>10</v>
      </c>
      <c r="DC96" s="1">
        <v>19.232237516713091</v>
      </c>
      <c r="DD96">
        <v>20</v>
      </c>
      <c r="DE96" s="1">
        <v>36.536135521346374</v>
      </c>
      <c r="DF96">
        <v>20</v>
      </c>
      <c r="DG96" s="1">
        <v>20.921016962508325</v>
      </c>
      <c r="DH96">
        <v>20</v>
      </c>
      <c r="DI96" s="1">
        <v>21.468756440660421</v>
      </c>
    </row>
    <row r="97" spans="1:154" x14ac:dyDescent="0.25">
      <c r="A97" t="s">
        <v>54</v>
      </c>
      <c r="B97" t="s">
        <v>108</v>
      </c>
      <c r="C97" s="2">
        <v>39071</v>
      </c>
      <c r="D97" s="1">
        <v>5</v>
      </c>
      <c r="E97" t="s">
        <v>79</v>
      </c>
      <c r="F97" t="s">
        <v>12</v>
      </c>
      <c r="G97">
        <v>71</v>
      </c>
      <c r="H97" t="s">
        <v>15</v>
      </c>
      <c r="I97" s="3">
        <v>11</v>
      </c>
      <c r="J97">
        <v>1000</v>
      </c>
      <c r="K97" s="1">
        <f t="shared" si="1"/>
        <v>90.909090909090907</v>
      </c>
      <c r="L97" s="1"/>
      <c r="M97" s="4"/>
      <c r="N97" s="4"/>
      <c r="O97" s="4"/>
      <c r="P97" s="4"/>
      <c r="Q97" s="1">
        <v>9</v>
      </c>
      <c r="R97" s="1">
        <v>52</v>
      </c>
      <c r="S97" s="1">
        <v>71</v>
      </c>
      <c r="T97" s="1">
        <v>114.4</v>
      </c>
      <c r="U97" s="1">
        <v>126</v>
      </c>
      <c r="V97" s="1">
        <v>159</v>
      </c>
      <c r="W97" s="1"/>
      <c r="X97" s="4"/>
      <c r="Y97" s="4"/>
      <c r="Z97" s="4"/>
      <c r="AA97" s="4"/>
      <c r="AB97" s="4"/>
      <c r="AC97" s="1"/>
      <c r="AD97" s="4"/>
      <c r="AE97" s="4"/>
      <c r="AF97" s="4"/>
      <c r="AG97" s="4"/>
      <c r="AH97" s="4"/>
      <c r="AI97" s="4"/>
      <c r="AJ97" s="1"/>
      <c r="AK97" s="4"/>
      <c r="AL97" s="4"/>
      <c r="AM97" s="4"/>
      <c r="AN97" s="4"/>
      <c r="AO97" s="4"/>
      <c r="AP97" s="4"/>
      <c r="AQ97" s="5"/>
      <c r="AR97" s="4"/>
      <c r="AS97" s="4"/>
      <c r="AT97" s="4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4"/>
      <c r="BJ97" s="1"/>
      <c r="BK97" s="1"/>
      <c r="BL97" s="1"/>
      <c r="BM97" s="4"/>
      <c r="BN97" s="4"/>
      <c r="BO97" s="3"/>
      <c r="BP97" s="1"/>
      <c r="BQ97" s="1"/>
      <c r="BR97" s="1"/>
      <c r="BS97" s="1"/>
      <c r="BT97" s="3"/>
      <c r="BU97" s="3"/>
      <c r="BV97" s="3"/>
      <c r="BW97" s="3"/>
      <c r="BX97" s="3"/>
      <c r="BY97" s="3"/>
      <c r="BZ97" s="3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4"/>
      <c r="CL97" s="1"/>
      <c r="CM97" s="1"/>
      <c r="CN97" s="4"/>
      <c r="CO97" s="1"/>
      <c r="CP97" s="1"/>
      <c r="CQ97" s="1"/>
      <c r="CR97" s="4"/>
      <c r="CS97" s="1"/>
      <c r="CT97">
        <v>10</v>
      </c>
      <c r="CU97" s="1"/>
      <c r="CV97">
        <v>10</v>
      </c>
      <c r="CW97" s="1"/>
      <c r="CY97" s="1"/>
      <c r="DA97" s="1"/>
      <c r="DC97" s="1"/>
      <c r="DE97" s="1"/>
      <c r="DG97" s="1"/>
      <c r="DH97" s="4"/>
      <c r="DI97" s="1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t="s">
        <v>54</v>
      </c>
      <c r="B98" t="s">
        <v>108</v>
      </c>
      <c r="C98" s="2">
        <v>39080</v>
      </c>
      <c r="G98">
        <v>80</v>
      </c>
      <c r="H98" t="s">
        <v>15</v>
      </c>
      <c r="I98" s="3">
        <v>11</v>
      </c>
      <c r="J98">
        <v>1000</v>
      </c>
      <c r="K98" s="1">
        <f t="shared" si="1"/>
        <v>90.909090909090907</v>
      </c>
      <c r="M98" s="1">
        <v>398.5</v>
      </c>
      <c r="N98" s="3">
        <v>15.5</v>
      </c>
      <c r="O98" s="3"/>
      <c r="P98" s="3"/>
      <c r="Q98" s="1">
        <v>9</v>
      </c>
      <c r="R98" s="1">
        <v>52</v>
      </c>
      <c r="S98" s="1">
        <v>71</v>
      </c>
      <c r="T98" s="1">
        <v>114.4</v>
      </c>
      <c r="U98" s="1">
        <v>126</v>
      </c>
      <c r="V98" s="1">
        <v>159</v>
      </c>
      <c r="AC98" s="1"/>
      <c r="AE98" s="4"/>
      <c r="AF98" s="4"/>
      <c r="AG98" s="4"/>
      <c r="AH98" s="4"/>
      <c r="AI98" s="4"/>
      <c r="AJ98" s="1"/>
      <c r="AK98" s="4"/>
      <c r="AL98" s="4"/>
      <c r="AM98" s="4"/>
      <c r="AN98" s="4"/>
      <c r="AO98" s="4"/>
      <c r="AP98" s="4"/>
      <c r="AS98" s="4"/>
      <c r="AT98" s="4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J98" s="1"/>
      <c r="BK98" s="1"/>
      <c r="BL98" s="1"/>
      <c r="BO98" s="3"/>
      <c r="BP98" s="1"/>
      <c r="BQ98" s="1"/>
      <c r="BR98" s="1"/>
      <c r="BS98" s="1"/>
      <c r="BT98" s="3"/>
      <c r="BU98" s="3"/>
      <c r="BV98" s="3"/>
      <c r="BW98" s="3"/>
      <c r="BX98" s="3"/>
      <c r="BY98" s="3"/>
      <c r="BZ98" s="3"/>
      <c r="CA98" s="1"/>
      <c r="CB98" s="1"/>
      <c r="CC98" s="1"/>
      <c r="CD98" s="1"/>
      <c r="CE98" s="1"/>
      <c r="CF98" s="1"/>
      <c r="CG98" s="1"/>
      <c r="CH98" s="1"/>
      <c r="CI98" s="1"/>
      <c r="CJ98" s="1"/>
      <c r="CL98" s="1"/>
      <c r="CM98" s="1"/>
      <c r="CO98" s="1"/>
      <c r="CP98" s="1"/>
      <c r="CQ98" s="1"/>
      <c r="CS98" s="1"/>
      <c r="CT98">
        <v>10</v>
      </c>
      <c r="CU98" s="1"/>
      <c r="CV98">
        <v>10</v>
      </c>
      <c r="CW98" s="1"/>
      <c r="CY98" s="1"/>
      <c r="DA98" s="1"/>
      <c r="DC98" s="1"/>
      <c r="DE98" s="1"/>
      <c r="DG98" s="1"/>
      <c r="DI98" s="1"/>
    </row>
    <row r="99" spans="1:154" x14ac:dyDescent="0.25">
      <c r="A99" t="s">
        <v>54</v>
      </c>
      <c r="B99" t="s">
        <v>108</v>
      </c>
      <c r="C99" s="2">
        <v>39081</v>
      </c>
      <c r="D99" s="1"/>
      <c r="G99">
        <v>81</v>
      </c>
      <c r="H99" t="s">
        <v>15</v>
      </c>
      <c r="I99" s="3">
        <v>11</v>
      </c>
      <c r="J99">
        <v>1000</v>
      </c>
      <c r="K99" s="1">
        <f t="shared" si="1"/>
        <v>90.909090909090907</v>
      </c>
      <c r="Q99" s="1">
        <v>9</v>
      </c>
      <c r="R99" s="1">
        <v>52</v>
      </c>
      <c r="S99" s="1">
        <v>71</v>
      </c>
      <c r="T99" s="1">
        <v>114.4</v>
      </c>
      <c r="U99" s="1">
        <v>126</v>
      </c>
      <c r="V99" s="1">
        <v>159</v>
      </c>
      <c r="AC99" s="1"/>
      <c r="AE99" s="4"/>
      <c r="AF99" s="4"/>
      <c r="AG99" s="4"/>
      <c r="AH99" s="4"/>
      <c r="AI99" s="4"/>
      <c r="AJ99" s="1"/>
      <c r="AK99" s="4"/>
      <c r="AL99" s="4"/>
      <c r="AM99" s="4"/>
      <c r="AN99" s="4"/>
      <c r="AO99" s="4"/>
      <c r="AP99" s="4"/>
      <c r="AQ99" s="5"/>
      <c r="AS99" s="4"/>
      <c r="AT99" s="4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J99" s="1"/>
      <c r="BK99" s="1"/>
      <c r="BL99" s="1"/>
      <c r="BO99" s="3"/>
      <c r="BP99" s="1"/>
      <c r="BQ99" s="1"/>
      <c r="BR99" s="1"/>
      <c r="BS99" s="1"/>
      <c r="BT99" s="3"/>
      <c r="BU99" s="3"/>
      <c r="BV99" s="3"/>
      <c r="BW99" s="3"/>
      <c r="BX99" s="3"/>
      <c r="BY99" s="3"/>
      <c r="BZ99" s="3"/>
      <c r="CA99" s="1"/>
      <c r="CB99" s="1"/>
      <c r="CC99" s="1"/>
      <c r="CD99" s="1"/>
      <c r="CE99" s="1"/>
      <c r="CF99" s="1"/>
      <c r="CG99" s="1"/>
      <c r="CH99" s="1"/>
      <c r="CI99" s="1"/>
      <c r="CJ99" s="1"/>
      <c r="CL99" s="1">
        <v>173.6237721306758</v>
      </c>
      <c r="CM99" s="1">
        <f>CR99+CT99+CV99+CX99+CZ99+DB99+DD99+DF99+DH99</f>
        <v>120</v>
      </c>
      <c r="CO99" s="1">
        <f>CS99+CU99+CW99+CY99+DA99+DC99+DE99+DG99+DI99</f>
        <v>179.66526394353701</v>
      </c>
      <c r="CP99" s="1"/>
      <c r="CQ99" s="1"/>
      <c r="CR99">
        <v>10</v>
      </c>
      <c r="CS99" s="1">
        <v>15.392022428224999</v>
      </c>
      <c r="CT99">
        <v>10</v>
      </c>
      <c r="CU99" s="1">
        <v>16.668936042355462</v>
      </c>
      <c r="CV99">
        <v>10</v>
      </c>
      <c r="CW99" s="1">
        <v>16.532989232418913</v>
      </c>
      <c r="CX99" s="1">
        <v>10</v>
      </c>
      <c r="CY99" s="1">
        <v>15.723496340768127</v>
      </c>
      <c r="CZ99">
        <v>10</v>
      </c>
      <c r="DA99" s="1">
        <v>17.419426105757864</v>
      </c>
      <c r="DB99" s="1">
        <v>10</v>
      </c>
      <c r="DC99" s="1">
        <v>18.584804869943362</v>
      </c>
      <c r="DD99">
        <v>20</v>
      </c>
      <c r="DE99" s="1">
        <v>37.627603832936025</v>
      </c>
      <c r="DF99">
        <v>20</v>
      </c>
      <c r="DG99" s="1">
        <v>21.956909197339876</v>
      </c>
      <c r="DH99">
        <v>20</v>
      </c>
      <c r="DI99" s="1">
        <v>19.759075893792392</v>
      </c>
    </row>
    <row r="100" spans="1:154" x14ac:dyDescent="0.25">
      <c r="A100" t="s">
        <v>54</v>
      </c>
      <c r="B100" t="s">
        <v>108</v>
      </c>
      <c r="C100" s="2">
        <v>39085</v>
      </c>
      <c r="G100">
        <v>85</v>
      </c>
      <c r="H100" t="s">
        <v>15</v>
      </c>
      <c r="I100" s="3">
        <v>11</v>
      </c>
      <c r="J100">
        <v>1000</v>
      </c>
      <c r="K100" s="1">
        <f t="shared" si="1"/>
        <v>90.909090909090907</v>
      </c>
      <c r="M100" s="1">
        <v>439.00000000000006</v>
      </c>
      <c r="N100" s="3">
        <v>16.3</v>
      </c>
      <c r="O100" s="3"/>
      <c r="P100" s="3"/>
      <c r="Q100" s="1">
        <v>9</v>
      </c>
      <c r="R100" s="1">
        <v>52</v>
      </c>
      <c r="S100" s="1">
        <v>71</v>
      </c>
      <c r="T100" s="1">
        <v>114.4</v>
      </c>
      <c r="U100" s="1">
        <v>126</v>
      </c>
      <c r="V100" s="1">
        <v>159</v>
      </c>
      <c r="AC100" s="1"/>
      <c r="AE100" s="4"/>
      <c r="AF100" s="4"/>
      <c r="AG100" s="4"/>
      <c r="AH100" s="4"/>
      <c r="AI100" s="4"/>
      <c r="AJ100" s="1"/>
      <c r="AK100" s="4"/>
      <c r="AL100" s="4"/>
      <c r="AM100" s="4"/>
      <c r="AN100" s="4"/>
      <c r="AO100" s="4"/>
      <c r="AP100" s="4"/>
      <c r="AS100" s="4"/>
      <c r="AT100" s="4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J100" s="1"/>
      <c r="BK100" s="1"/>
      <c r="BL100" s="1"/>
      <c r="BO100" s="3"/>
      <c r="BP100" s="1"/>
      <c r="BQ100" s="1"/>
      <c r="BR100" s="1"/>
      <c r="BS100" s="1"/>
      <c r="BT100" s="3"/>
      <c r="BU100" s="3"/>
      <c r="BV100" s="3"/>
      <c r="BW100" s="3"/>
      <c r="BX100" s="3"/>
      <c r="BY100" s="3"/>
      <c r="BZ100" s="3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L100" s="1"/>
      <c r="CM100" s="1"/>
      <c r="CO100" s="1"/>
      <c r="CP100" s="1"/>
      <c r="CQ100" s="1"/>
      <c r="CS100" s="1"/>
      <c r="CT100">
        <v>10</v>
      </c>
      <c r="CU100" s="1"/>
      <c r="CV100">
        <v>10</v>
      </c>
      <c r="CW100" s="1"/>
      <c r="CY100" s="1"/>
      <c r="DA100" s="1"/>
      <c r="DC100" s="1"/>
      <c r="DE100" s="1"/>
      <c r="DG100" s="1"/>
      <c r="DI100" s="1"/>
    </row>
    <row r="101" spans="1:154" x14ac:dyDescent="0.25">
      <c r="A101" t="s">
        <v>54</v>
      </c>
      <c r="B101" t="s">
        <v>108</v>
      </c>
      <c r="C101" s="2">
        <v>39086</v>
      </c>
      <c r="G101">
        <v>86</v>
      </c>
      <c r="H101" t="s">
        <v>15</v>
      </c>
      <c r="I101" s="3">
        <v>11</v>
      </c>
      <c r="J101">
        <v>1000</v>
      </c>
      <c r="K101" s="1">
        <f t="shared" si="1"/>
        <v>90.909090909090907</v>
      </c>
      <c r="Q101" s="1">
        <v>9</v>
      </c>
      <c r="R101" s="1">
        <v>52</v>
      </c>
      <c r="S101" s="1">
        <v>71</v>
      </c>
      <c r="T101" s="1">
        <v>114.4</v>
      </c>
      <c r="U101" s="1">
        <v>126</v>
      </c>
      <c r="V101" s="1">
        <v>159</v>
      </c>
      <c r="AC101" s="1">
        <v>81.325000000000003</v>
      </c>
      <c r="AE101" s="4"/>
      <c r="AF101" s="4"/>
      <c r="AG101" s="4"/>
      <c r="AH101" s="4"/>
      <c r="AI101" s="4"/>
      <c r="AJ101" s="1">
        <v>76.825000000000003</v>
      </c>
      <c r="AK101" s="4">
        <v>0.99439999999999995</v>
      </c>
      <c r="AL101" s="4">
        <v>0.25907373789457444</v>
      </c>
      <c r="AM101" s="4"/>
      <c r="AN101" s="4"/>
      <c r="AO101" s="4"/>
      <c r="AP101" s="4"/>
      <c r="AQ101" s="5">
        <f>AK101/AJ101</f>
        <v>1.2943703221607549E-2</v>
      </c>
      <c r="AR101" s="5">
        <v>4.1362673573512386E-2</v>
      </c>
      <c r="AS101" s="3">
        <f>AJ101*AR101</f>
        <v>3.177687397285089</v>
      </c>
      <c r="AT101" s="4"/>
      <c r="AU101" s="1">
        <v>9.625</v>
      </c>
      <c r="AV101" s="1"/>
      <c r="AW101" s="1"/>
      <c r="AX101" s="1"/>
      <c r="AY101" s="1">
        <v>7.55</v>
      </c>
      <c r="AZ101" s="1"/>
      <c r="BA101" s="1"/>
      <c r="BB101" s="1"/>
      <c r="BC101" s="1"/>
      <c r="BD101" s="1"/>
      <c r="BE101" s="1"/>
      <c r="BF101" s="1"/>
      <c r="BG101" s="1">
        <v>0</v>
      </c>
      <c r="BH101" s="1">
        <v>17.175000000000001</v>
      </c>
      <c r="BJ101" s="1"/>
      <c r="BK101" s="1">
        <f>AC101+AJ101+BH101</f>
        <v>175.32500000000002</v>
      </c>
      <c r="BL101" s="1"/>
      <c r="BM101" s="4">
        <f>BH101/BK101</f>
        <v>9.796092970198203E-2</v>
      </c>
      <c r="BN101" s="4"/>
      <c r="BO101" s="3"/>
      <c r="BP101" s="1"/>
      <c r="BQ101" s="1"/>
      <c r="BR101" s="1"/>
      <c r="BS101" s="1"/>
      <c r="BT101" s="3"/>
      <c r="BU101" s="3"/>
      <c r="BV101" s="3"/>
      <c r="BW101" s="3"/>
      <c r="BX101" s="4">
        <f>AC101/BK101</f>
        <v>0.4638528447169542</v>
      </c>
      <c r="BY101" s="4">
        <f>AJ101/BK101</f>
        <v>0.43818622558106374</v>
      </c>
      <c r="BZ101" s="4">
        <f>BH101/BK101</f>
        <v>9.796092970198203E-2</v>
      </c>
      <c r="CA101" s="1">
        <v>179.75</v>
      </c>
      <c r="CB101" s="1">
        <v>101</v>
      </c>
      <c r="CC101" s="1">
        <v>26</v>
      </c>
      <c r="CD101" s="1">
        <v>0</v>
      </c>
      <c r="CE101" s="1"/>
      <c r="CF101" s="1"/>
      <c r="CG101" s="1"/>
      <c r="CH101" s="1"/>
      <c r="CI101" s="1"/>
      <c r="CJ101" s="1"/>
      <c r="CL101" s="1">
        <v>170.78024028979161</v>
      </c>
      <c r="CM101" s="1">
        <f>CR101+CT101+CV101+CX101+CZ101+DB101+DD101+DF101+DH101</f>
        <v>120</v>
      </c>
      <c r="CO101" s="1">
        <f>CS101+CU101+CW101+CY101+DA101+DC101+DE101+DG101+DI101</f>
        <v>176.26922011680369</v>
      </c>
      <c r="CP101" s="1"/>
      <c r="CQ101" s="1"/>
      <c r="CR101">
        <v>10</v>
      </c>
      <c r="CS101" s="1">
        <v>21.229402077945966</v>
      </c>
      <c r="CT101">
        <v>10</v>
      </c>
      <c r="CU101" s="1">
        <v>15.106730006255026</v>
      </c>
      <c r="CV101">
        <v>10</v>
      </c>
      <c r="CW101" s="1">
        <v>11.513953846841218</v>
      </c>
      <c r="CX101" s="1">
        <v>10</v>
      </c>
      <c r="CY101" s="1">
        <v>12.065788361141649</v>
      </c>
      <c r="CZ101">
        <v>10</v>
      </c>
      <c r="DA101" s="1">
        <v>15.423270936425359</v>
      </c>
      <c r="DB101" s="1">
        <v>10</v>
      </c>
      <c r="DC101" s="1">
        <v>17.861742922843021</v>
      </c>
      <c r="DD101">
        <v>20</v>
      </c>
      <c r="DE101" s="1">
        <v>39.131595600874547</v>
      </c>
      <c r="DF101">
        <v>20</v>
      </c>
      <c r="DG101" s="1">
        <v>22.8736279892262</v>
      </c>
      <c r="DH101">
        <v>20</v>
      </c>
      <c r="DI101" s="1">
        <v>21.063108375250714</v>
      </c>
    </row>
    <row r="102" spans="1:154" x14ac:dyDescent="0.25">
      <c r="A102" t="s">
        <v>54</v>
      </c>
      <c r="B102" t="s">
        <v>108</v>
      </c>
      <c r="C102" s="2">
        <v>39089</v>
      </c>
      <c r="D102" s="1"/>
      <c r="G102">
        <v>89</v>
      </c>
      <c r="H102" t="s">
        <v>15</v>
      </c>
      <c r="I102" s="3">
        <v>11</v>
      </c>
      <c r="J102">
        <v>1000</v>
      </c>
      <c r="K102" s="1">
        <f t="shared" si="1"/>
        <v>90.909090909090907</v>
      </c>
      <c r="Q102" s="1">
        <v>9</v>
      </c>
      <c r="R102" s="1">
        <v>52</v>
      </c>
      <c r="S102" s="1">
        <v>71</v>
      </c>
      <c r="T102" s="1">
        <v>114.4</v>
      </c>
      <c r="U102" s="1">
        <v>126</v>
      </c>
      <c r="V102" s="1">
        <v>159</v>
      </c>
      <c r="AC102" s="1"/>
      <c r="AE102" s="4"/>
      <c r="AF102" s="4"/>
      <c r="AG102" s="4"/>
      <c r="AH102" s="4"/>
      <c r="AI102" s="4"/>
      <c r="AJ102" s="1"/>
      <c r="AK102" s="4"/>
      <c r="AM102" s="4"/>
      <c r="AN102" s="4"/>
      <c r="AO102" s="4"/>
      <c r="AP102" s="4"/>
      <c r="AQ102" s="5"/>
      <c r="AS102" s="4"/>
      <c r="AT102" s="4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J102" s="1"/>
      <c r="BK102" s="1"/>
      <c r="BL102" s="1"/>
      <c r="BO102" s="3"/>
      <c r="BP102" s="1"/>
      <c r="BQ102" s="1"/>
      <c r="BR102" s="1"/>
      <c r="BS102" s="1"/>
      <c r="BT102" s="3"/>
      <c r="BU102" s="3"/>
      <c r="BV102" s="3"/>
      <c r="BW102" s="3"/>
      <c r="BX102" s="3"/>
      <c r="BY102" s="3"/>
      <c r="BZ102" s="3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L102" s="1">
        <v>145.1840792328197</v>
      </c>
      <c r="CM102" s="1">
        <f>CR102+CT102+CV102+CX102+CZ102+DB102+DD102+DF102+DH102</f>
        <v>120</v>
      </c>
      <c r="CO102" s="1">
        <f>CS102+CU102+CW102+CY102+DA102+DC102+DE102+DG102+DI102</f>
        <v>151.88887968581793</v>
      </c>
      <c r="CP102" s="1"/>
      <c r="CQ102" s="1"/>
      <c r="CR102">
        <v>10</v>
      </c>
      <c r="CS102" s="1">
        <v>10.109731381568302</v>
      </c>
      <c r="CT102">
        <v>10</v>
      </c>
      <c r="CU102" s="1">
        <v>14.284788379054595</v>
      </c>
      <c r="CV102">
        <v>10</v>
      </c>
      <c r="CW102" s="1">
        <v>8.759213877222777</v>
      </c>
      <c r="CX102" s="1">
        <v>10</v>
      </c>
      <c r="CY102" s="1">
        <v>9.9733777186610837</v>
      </c>
      <c r="CZ102">
        <v>10</v>
      </c>
      <c r="DA102" s="1">
        <v>13.236896617776452</v>
      </c>
      <c r="DB102" s="1">
        <v>10</v>
      </c>
      <c r="DC102" s="1">
        <v>16.85564404874777</v>
      </c>
      <c r="DD102">
        <v>20</v>
      </c>
      <c r="DE102" s="1">
        <v>37.727869950798627</v>
      </c>
      <c r="DF102">
        <v>20</v>
      </c>
      <c r="DG102" s="1">
        <v>21.267078306445406</v>
      </c>
      <c r="DH102">
        <v>20</v>
      </c>
      <c r="DI102" s="1">
        <v>19.674279405542912</v>
      </c>
    </row>
    <row r="103" spans="1:154" x14ac:dyDescent="0.25">
      <c r="A103" t="s">
        <v>54</v>
      </c>
      <c r="B103" t="s">
        <v>108</v>
      </c>
      <c r="C103" s="2">
        <v>39092</v>
      </c>
      <c r="D103" s="1"/>
      <c r="G103">
        <v>92</v>
      </c>
      <c r="H103" t="s">
        <v>15</v>
      </c>
      <c r="I103" s="3">
        <v>11</v>
      </c>
      <c r="J103">
        <v>1000</v>
      </c>
      <c r="K103" s="1">
        <f t="shared" si="1"/>
        <v>90.909090909090907</v>
      </c>
      <c r="Q103" s="1">
        <v>9</v>
      </c>
      <c r="R103" s="1">
        <v>52</v>
      </c>
      <c r="S103" s="1">
        <v>71</v>
      </c>
      <c r="T103" s="1">
        <v>114.4</v>
      </c>
      <c r="U103" s="1">
        <v>126</v>
      </c>
      <c r="V103" s="1">
        <v>159</v>
      </c>
      <c r="AC103" s="1"/>
      <c r="AE103" s="4"/>
      <c r="AF103" s="4"/>
      <c r="AG103" s="4"/>
      <c r="AH103" s="4"/>
      <c r="AI103" s="4"/>
      <c r="AJ103" s="1"/>
      <c r="AK103" s="4"/>
      <c r="AM103" s="4"/>
      <c r="AN103" s="4"/>
      <c r="AO103" s="4"/>
      <c r="AP103" s="4"/>
      <c r="AQ103" s="5"/>
      <c r="AS103" s="4"/>
      <c r="AT103" s="4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J103" s="1"/>
      <c r="BK103" s="1"/>
      <c r="BL103" s="1"/>
      <c r="BO103" s="3"/>
      <c r="BP103" s="1"/>
      <c r="BQ103" s="1"/>
      <c r="BR103" s="1"/>
      <c r="BS103" s="1"/>
      <c r="BT103" s="3"/>
      <c r="BU103" s="3"/>
      <c r="BV103" s="3"/>
      <c r="BW103" s="3"/>
      <c r="BX103" s="3"/>
      <c r="BY103" s="3"/>
      <c r="BZ103" s="3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L103" s="1">
        <v>226.49105131991371</v>
      </c>
      <c r="CM103" s="1">
        <f>CR103+CT103+CV103+CX103+CZ103+DB103+DD103+DF103+DH103</f>
        <v>120</v>
      </c>
      <c r="CO103" s="1">
        <f>CS103+CU103+CW103+CY103+DA103+DC103+DE103+DG103+DI103</f>
        <v>229.87426021617887</v>
      </c>
      <c r="CP103" s="1"/>
      <c r="CQ103" s="1"/>
      <c r="CR103">
        <v>10</v>
      </c>
      <c r="CS103" s="1">
        <v>44.714866474351012</v>
      </c>
      <c r="CT103">
        <v>10</v>
      </c>
      <c r="CU103" s="1">
        <v>20.925901122838539</v>
      </c>
      <c r="CV103">
        <v>10</v>
      </c>
      <c r="CW103" s="1">
        <v>23.566572423085574</v>
      </c>
      <c r="CX103" s="1">
        <v>10</v>
      </c>
      <c r="CY103" s="1">
        <v>19.677921417422866</v>
      </c>
      <c r="CZ103">
        <v>10</v>
      </c>
      <c r="DA103" s="1">
        <v>18.573230085736363</v>
      </c>
      <c r="DB103" s="1">
        <v>10</v>
      </c>
      <c r="DC103" s="1">
        <v>18.752929614144179</v>
      </c>
      <c r="DD103">
        <v>20</v>
      </c>
      <c r="DE103" s="1">
        <v>39.593559957955037</v>
      </c>
      <c r="DF103">
        <v>20</v>
      </c>
      <c r="DG103" s="1">
        <v>23.433070505752688</v>
      </c>
      <c r="DH103">
        <v>20</v>
      </c>
      <c r="DI103" s="1">
        <v>20.636208614892588</v>
      </c>
    </row>
    <row r="104" spans="1:154" x14ac:dyDescent="0.25">
      <c r="A104" t="s">
        <v>54</v>
      </c>
      <c r="B104" t="s">
        <v>108</v>
      </c>
      <c r="C104" s="2">
        <v>39093</v>
      </c>
      <c r="G104">
        <v>93</v>
      </c>
      <c r="H104" t="s">
        <v>15</v>
      </c>
      <c r="I104" s="3">
        <v>11</v>
      </c>
      <c r="J104">
        <v>1000</v>
      </c>
      <c r="K104" s="1">
        <f t="shared" si="1"/>
        <v>90.909090909090907</v>
      </c>
      <c r="M104" s="1">
        <v>508.49999999999994</v>
      </c>
      <c r="N104" s="3">
        <v>17</v>
      </c>
      <c r="O104" s="3"/>
      <c r="P104" s="3"/>
      <c r="Q104" s="1">
        <v>9</v>
      </c>
      <c r="R104" s="1">
        <v>52</v>
      </c>
      <c r="S104" s="1">
        <v>71</v>
      </c>
      <c r="T104" s="1">
        <v>114.4</v>
      </c>
      <c r="U104" s="1">
        <v>126</v>
      </c>
      <c r="V104" s="1">
        <v>159</v>
      </c>
      <c r="AC104" s="1"/>
      <c r="AE104" s="4"/>
      <c r="AF104" s="4"/>
      <c r="AG104" s="4"/>
      <c r="AH104" s="4"/>
      <c r="AI104" s="4"/>
      <c r="AJ104" s="1"/>
      <c r="AK104" s="4"/>
      <c r="AM104" s="4"/>
      <c r="AN104" s="4"/>
      <c r="AO104" s="4"/>
      <c r="AP104" s="4"/>
      <c r="AS104" s="4"/>
      <c r="AT104" s="4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J104" s="1"/>
      <c r="BK104" s="1"/>
      <c r="BL104" s="1"/>
      <c r="BO104" s="3"/>
      <c r="BP104" s="1"/>
      <c r="BQ104" s="1"/>
      <c r="BR104" s="1"/>
      <c r="BS104" s="1"/>
      <c r="BT104" s="3"/>
      <c r="BU104" s="3"/>
      <c r="BV104" s="3"/>
      <c r="BW104" s="3"/>
      <c r="BX104" s="3"/>
      <c r="BY104" s="3"/>
      <c r="BZ104" s="3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L104" s="1"/>
      <c r="CM104" s="1"/>
      <c r="CO104" s="1"/>
      <c r="CP104" s="1"/>
      <c r="CQ104" s="1"/>
      <c r="CS104" s="1"/>
      <c r="CT104">
        <v>10</v>
      </c>
      <c r="CU104" s="1"/>
      <c r="CV104">
        <v>10</v>
      </c>
      <c r="CW104" s="1"/>
      <c r="CY104" s="1"/>
      <c r="DA104" s="1"/>
      <c r="DC104" s="1"/>
      <c r="DE104" s="1"/>
      <c r="DG104" s="1"/>
      <c r="DI104" s="1"/>
    </row>
    <row r="105" spans="1:154" x14ac:dyDescent="0.25">
      <c r="A105" t="s">
        <v>54</v>
      </c>
      <c r="B105" t="s">
        <v>108</v>
      </c>
      <c r="C105" s="2">
        <v>39094</v>
      </c>
      <c r="D105" s="1"/>
      <c r="G105">
        <v>94</v>
      </c>
      <c r="H105" t="s">
        <v>15</v>
      </c>
      <c r="I105" s="3">
        <v>11</v>
      </c>
      <c r="J105">
        <v>1000</v>
      </c>
      <c r="K105" s="1">
        <f t="shared" si="1"/>
        <v>90.909090909090907</v>
      </c>
      <c r="Q105" s="1">
        <v>9</v>
      </c>
      <c r="R105" s="1">
        <v>52</v>
      </c>
      <c r="S105" s="1">
        <v>71</v>
      </c>
      <c r="T105" s="1">
        <v>114.4</v>
      </c>
      <c r="U105" s="1">
        <v>126</v>
      </c>
      <c r="V105" s="1">
        <v>159</v>
      </c>
      <c r="AC105" s="1"/>
      <c r="AE105" s="4"/>
      <c r="AF105" s="4"/>
      <c r="AG105" s="4"/>
      <c r="AH105" s="4"/>
      <c r="AI105" s="4"/>
      <c r="AJ105" s="1"/>
      <c r="AK105" s="4"/>
      <c r="AL105" s="4"/>
      <c r="AM105" s="4"/>
      <c r="AN105" s="4"/>
      <c r="AO105" s="4"/>
      <c r="AP105" s="4"/>
      <c r="AQ105" s="5"/>
      <c r="AS105" s="4"/>
      <c r="AT105" s="4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J105" s="1"/>
      <c r="BK105" s="1"/>
      <c r="BL105" s="1"/>
      <c r="BO105" s="3"/>
      <c r="BP105" s="1"/>
      <c r="BQ105" s="1"/>
      <c r="BR105" s="1"/>
      <c r="BS105" s="1"/>
      <c r="BT105" s="3"/>
      <c r="BU105" s="3"/>
      <c r="BV105" s="3"/>
      <c r="BW105" s="3"/>
      <c r="BX105" s="3"/>
      <c r="BY105" s="3"/>
      <c r="BZ105" s="3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L105" s="1">
        <v>208.35694149965889</v>
      </c>
      <c r="CM105" s="1">
        <f>CR105+CT105+CV105+CX105+CZ105+DB105+DD105+DF105+DH105</f>
        <v>120</v>
      </c>
      <c r="CO105" s="1">
        <f>CS105+CU105+CW105+CY105+DA105+DC105+DE105+DG105+DI105</f>
        <v>212.43214735521681</v>
      </c>
      <c r="CP105" s="1"/>
      <c r="CQ105" s="1"/>
      <c r="CR105">
        <v>10</v>
      </c>
      <c r="CS105" s="1">
        <v>35.044660746683832</v>
      </c>
      <c r="CT105">
        <v>10</v>
      </c>
      <c r="CU105" s="1">
        <v>19.313926759620742</v>
      </c>
      <c r="CV105">
        <v>10</v>
      </c>
      <c r="CW105" s="1">
        <v>21.349982710540999</v>
      </c>
      <c r="CX105" s="1">
        <v>10</v>
      </c>
      <c r="CY105" s="1">
        <v>17.834000777922171</v>
      </c>
      <c r="CZ105">
        <v>10</v>
      </c>
      <c r="DA105" s="1">
        <v>18.013662016070533</v>
      </c>
      <c r="DB105" s="1">
        <v>10</v>
      </c>
      <c r="DC105" s="1">
        <v>17.657772557063268</v>
      </c>
      <c r="DD105">
        <v>20</v>
      </c>
      <c r="DE105" s="1">
        <v>38.889898703436913</v>
      </c>
      <c r="DF105">
        <v>20</v>
      </c>
      <c r="DG105" s="1">
        <v>23.21348049341713</v>
      </c>
      <c r="DH105">
        <v>20</v>
      </c>
      <c r="DI105" s="1">
        <v>21.11476259046119</v>
      </c>
    </row>
    <row r="106" spans="1:154" x14ac:dyDescent="0.25">
      <c r="A106" t="s">
        <v>54</v>
      </c>
      <c r="B106" t="s">
        <v>108</v>
      </c>
      <c r="C106" s="2">
        <v>39098</v>
      </c>
      <c r="G106">
        <v>98</v>
      </c>
      <c r="H106" t="s">
        <v>15</v>
      </c>
      <c r="I106" s="3">
        <v>11</v>
      </c>
      <c r="J106">
        <v>1000</v>
      </c>
      <c r="K106" s="1">
        <f t="shared" si="1"/>
        <v>90.909090909090907</v>
      </c>
      <c r="M106" s="1">
        <v>537</v>
      </c>
      <c r="N106" s="3">
        <v>18.349999999999998</v>
      </c>
      <c r="O106" s="3"/>
      <c r="P106" s="3"/>
      <c r="Q106" s="1">
        <v>9</v>
      </c>
      <c r="R106" s="1">
        <v>52</v>
      </c>
      <c r="S106" s="1">
        <v>71</v>
      </c>
      <c r="T106" s="1">
        <v>114.4</v>
      </c>
      <c r="U106" s="1">
        <v>126</v>
      </c>
      <c r="V106" s="1">
        <v>159</v>
      </c>
      <c r="AC106" s="1"/>
      <c r="AE106" s="4"/>
      <c r="AF106" s="4"/>
      <c r="AG106" s="4"/>
      <c r="AH106" s="4"/>
      <c r="AI106" s="4"/>
      <c r="AJ106" s="1"/>
      <c r="AK106" s="4"/>
      <c r="AL106" s="4"/>
      <c r="AM106" s="4"/>
      <c r="AN106" s="4"/>
      <c r="AO106" s="4"/>
      <c r="AP106" s="4"/>
      <c r="AS106" s="4"/>
      <c r="AT106" s="4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J106" s="1"/>
      <c r="BK106" s="1"/>
      <c r="BL106" s="1"/>
      <c r="BO106" s="3"/>
      <c r="BP106" s="1"/>
      <c r="BQ106" s="1"/>
      <c r="BR106" s="1"/>
      <c r="BS106" s="1"/>
      <c r="BT106" s="3"/>
      <c r="BU106" s="3"/>
      <c r="BV106" s="3"/>
      <c r="BW106" s="3"/>
      <c r="BX106" s="3"/>
      <c r="BY106" s="3"/>
      <c r="BZ106" s="3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L106" s="1"/>
      <c r="CM106" s="1"/>
      <c r="CO106" s="1"/>
      <c r="CP106" s="1"/>
      <c r="CQ106" s="1"/>
      <c r="CS106" s="1"/>
      <c r="CT106">
        <v>10</v>
      </c>
      <c r="CU106" s="1"/>
      <c r="CV106">
        <v>10</v>
      </c>
      <c r="CW106" s="1"/>
      <c r="CY106" s="1"/>
      <c r="DA106" s="1"/>
      <c r="DC106" s="1"/>
      <c r="DE106" s="1"/>
      <c r="DG106" s="1"/>
      <c r="DI106" s="1"/>
    </row>
    <row r="107" spans="1:154" x14ac:dyDescent="0.25">
      <c r="A107" t="s">
        <v>54</v>
      </c>
      <c r="B107" t="s">
        <v>108</v>
      </c>
      <c r="C107" s="2">
        <v>39099</v>
      </c>
      <c r="D107" s="1"/>
      <c r="G107">
        <v>99</v>
      </c>
      <c r="H107" t="s">
        <v>15</v>
      </c>
      <c r="I107" s="3">
        <v>11</v>
      </c>
      <c r="J107">
        <v>1000</v>
      </c>
      <c r="K107" s="1">
        <f t="shared" si="1"/>
        <v>90.909090909090907</v>
      </c>
      <c r="Q107" s="1">
        <v>9</v>
      </c>
      <c r="R107" s="1">
        <v>52</v>
      </c>
      <c r="S107" s="1">
        <v>71</v>
      </c>
      <c r="T107" s="1">
        <v>114.4</v>
      </c>
      <c r="U107" s="1">
        <v>126</v>
      </c>
      <c r="V107" s="1">
        <v>159</v>
      </c>
      <c r="AC107" s="1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J107" s="1"/>
      <c r="BK107" s="1"/>
      <c r="BL107" s="1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L107" s="1">
        <v>179.42730455267019</v>
      </c>
      <c r="CM107" s="1">
        <f>CR107+CT107+CV107+CX107+CZ107+DB107+DD107+DF107+DH107</f>
        <v>120</v>
      </c>
      <c r="CO107" s="1">
        <f>CS107+CU107+CW107+CY107+DA107+DC107+DE107+DG107+DI107</f>
        <v>183.5401218505134</v>
      </c>
      <c r="CP107" s="1"/>
      <c r="CQ107" s="1"/>
      <c r="CR107">
        <v>10</v>
      </c>
      <c r="CS107" s="1">
        <v>34.166990799621004</v>
      </c>
      <c r="CT107">
        <v>10</v>
      </c>
      <c r="CU107" s="1">
        <v>16.372314406110675</v>
      </c>
      <c r="CV107">
        <v>10</v>
      </c>
      <c r="CW107" s="1">
        <v>14.134358523921236</v>
      </c>
      <c r="CX107" s="1">
        <v>10</v>
      </c>
      <c r="CY107" s="1">
        <v>12.834926076092316</v>
      </c>
      <c r="CZ107">
        <v>10</v>
      </c>
      <c r="DA107" s="1">
        <v>13.518167423197653</v>
      </c>
      <c r="DB107" s="1">
        <v>10</v>
      </c>
      <c r="DC107" s="1">
        <v>15.303263764132259</v>
      </c>
      <c r="DD107">
        <v>20</v>
      </c>
      <c r="DE107" s="1">
        <v>36.025556911647072</v>
      </c>
      <c r="DF107">
        <v>20</v>
      </c>
      <c r="DG107" s="1">
        <v>21.024573259294449</v>
      </c>
      <c r="DH107">
        <v>20</v>
      </c>
      <c r="DI107" s="1">
        <v>20.159970686496727</v>
      </c>
    </row>
    <row r="108" spans="1:154" x14ac:dyDescent="0.25">
      <c r="A108" t="s">
        <v>54</v>
      </c>
      <c r="B108" t="s">
        <v>108</v>
      </c>
      <c r="C108" s="2">
        <v>39102</v>
      </c>
      <c r="D108" s="1"/>
      <c r="G108">
        <v>102</v>
      </c>
      <c r="H108" t="s">
        <v>15</v>
      </c>
      <c r="I108" s="3">
        <v>11</v>
      </c>
      <c r="J108">
        <v>1000</v>
      </c>
      <c r="K108" s="1">
        <f t="shared" ref="K108:K171" si="4">1000000/I108/J108</f>
        <v>90.909090909090907</v>
      </c>
      <c r="Q108" s="1">
        <v>9</v>
      </c>
      <c r="R108" s="1">
        <v>52</v>
      </c>
      <c r="S108" s="1">
        <v>71</v>
      </c>
      <c r="T108" s="1">
        <v>114.4</v>
      </c>
      <c r="U108" s="1">
        <v>126</v>
      </c>
      <c r="V108" s="1">
        <v>159</v>
      </c>
      <c r="AC108" s="1"/>
      <c r="AE108" s="4"/>
      <c r="AF108" s="4"/>
      <c r="AG108" s="4"/>
      <c r="AH108" s="4"/>
      <c r="AI108" s="4"/>
      <c r="AJ108" s="1"/>
      <c r="AK108" s="4"/>
      <c r="AL108" s="4"/>
      <c r="AM108" s="4"/>
      <c r="AN108" s="4"/>
      <c r="AO108" s="4"/>
      <c r="AP108" s="4"/>
      <c r="AQ108" s="5"/>
      <c r="AS108" s="4"/>
      <c r="AT108" s="4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J108" s="1"/>
      <c r="BK108" s="1"/>
      <c r="BL108" s="1"/>
      <c r="BO108" s="3"/>
      <c r="BP108" s="1"/>
      <c r="BQ108" s="1"/>
      <c r="BR108" s="1"/>
      <c r="BS108" s="1"/>
      <c r="BT108" s="3"/>
      <c r="BU108" s="3"/>
      <c r="BV108" s="3"/>
      <c r="BW108" s="3"/>
      <c r="BX108" s="3"/>
      <c r="BY108" s="3"/>
      <c r="BZ108" s="3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L108" s="1">
        <v>210.63827189155509</v>
      </c>
      <c r="CM108" s="1">
        <f>CR108+CT108+CV108+CX108+CZ108+DB108+DD108+DF108+DH108</f>
        <v>120</v>
      </c>
      <c r="CO108" s="1">
        <f>CS108+CU108+CW108+CY108+DA108+DC108+DE108+DG108+DI108</f>
        <v>213.91810736071648</v>
      </c>
      <c r="CP108" s="1"/>
      <c r="CQ108" s="1"/>
      <c r="CR108">
        <v>10</v>
      </c>
      <c r="CS108" s="1">
        <v>45.426384806829404</v>
      </c>
      <c r="CT108">
        <v>10</v>
      </c>
      <c r="CU108" s="1">
        <v>19.473270611702127</v>
      </c>
      <c r="CV108">
        <v>10</v>
      </c>
      <c r="CW108" s="1">
        <v>21.216678745567378</v>
      </c>
      <c r="CX108" s="1">
        <v>10</v>
      </c>
      <c r="CY108" s="1">
        <v>17.799057602457495</v>
      </c>
      <c r="CZ108">
        <v>10</v>
      </c>
      <c r="DA108" s="1">
        <v>16.844097496074518</v>
      </c>
      <c r="DB108" s="1">
        <v>10</v>
      </c>
      <c r="DC108" s="1">
        <v>16.871382070542602</v>
      </c>
      <c r="DD108">
        <v>20</v>
      </c>
      <c r="DE108" s="1">
        <v>34.634233296440186</v>
      </c>
      <c r="DF108">
        <v>20</v>
      </c>
      <c r="DG108" s="1">
        <v>22.007696068565558</v>
      </c>
      <c r="DH108">
        <v>20</v>
      </c>
      <c r="DI108" s="1">
        <v>19.645306662537187</v>
      </c>
    </row>
    <row r="109" spans="1:154" x14ac:dyDescent="0.25">
      <c r="A109" t="s">
        <v>54</v>
      </c>
      <c r="B109" t="s">
        <v>108</v>
      </c>
      <c r="C109" s="2">
        <v>39104</v>
      </c>
      <c r="G109">
        <v>104</v>
      </c>
      <c r="H109" t="s">
        <v>15</v>
      </c>
      <c r="I109" s="3">
        <v>11</v>
      </c>
      <c r="J109">
        <v>1000</v>
      </c>
      <c r="K109" s="1">
        <f t="shared" si="4"/>
        <v>90.909090909090907</v>
      </c>
      <c r="Q109" s="1">
        <v>9</v>
      </c>
      <c r="R109" s="1">
        <v>52</v>
      </c>
      <c r="S109" s="1">
        <v>71</v>
      </c>
      <c r="T109" s="1">
        <v>114.4</v>
      </c>
      <c r="U109" s="1">
        <v>126</v>
      </c>
      <c r="V109" s="1">
        <v>159</v>
      </c>
      <c r="AC109" s="1">
        <v>138.17500000000001</v>
      </c>
      <c r="AE109" s="4"/>
      <c r="AF109" s="4"/>
      <c r="AG109" s="4"/>
      <c r="AH109" s="4"/>
      <c r="AI109" s="4"/>
      <c r="AJ109" s="1">
        <v>130.52500000000001</v>
      </c>
      <c r="AK109" s="4">
        <v>1.8303750000000001</v>
      </c>
      <c r="AL109" s="4">
        <v>0.26043452912072407</v>
      </c>
      <c r="AM109" s="4"/>
      <c r="AN109" s="4"/>
      <c r="AO109" s="4"/>
      <c r="AP109" s="4"/>
      <c r="AQ109" s="5">
        <f>AK109/AJ109</f>
        <v>1.4023175636851178E-2</v>
      </c>
      <c r="AR109" s="5">
        <v>3.8414438016549479E-2</v>
      </c>
      <c r="AS109" s="3">
        <f>AJ109*AR109</f>
        <v>5.0140445221101206</v>
      </c>
      <c r="AT109" s="4"/>
      <c r="AU109" s="1">
        <v>9.5500000000000007</v>
      </c>
      <c r="AV109" s="1"/>
      <c r="AW109" s="1"/>
      <c r="AX109" s="1"/>
      <c r="AY109" s="1">
        <v>139.42500000000001</v>
      </c>
      <c r="AZ109" s="1"/>
      <c r="BA109" s="1"/>
      <c r="BB109" s="1"/>
      <c r="BC109" s="1"/>
      <c r="BD109" s="1"/>
      <c r="BE109" s="1"/>
      <c r="BF109" s="1"/>
      <c r="BG109" s="1">
        <v>0</v>
      </c>
      <c r="BH109" s="1">
        <v>148.97500000000002</v>
      </c>
      <c r="BJ109" s="1"/>
      <c r="BK109" s="1">
        <f>AC109+AJ109+BH109</f>
        <v>417.67500000000007</v>
      </c>
      <c r="BL109" s="1"/>
      <c r="BM109" s="4">
        <f>BH109/BK109</f>
        <v>0.35667684204225775</v>
      </c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>
        <f>AC109/BK109</f>
        <v>0.33081941701083378</v>
      </c>
      <c r="BY109" s="4">
        <f>AJ109/BK109</f>
        <v>0.31250374094690847</v>
      </c>
      <c r="BZ109" s="4">
        <f>BH109/BK109</f>
        <v>0.35667684204225775</v>
      </c>
      <c r="CA109" s="1">
        <v>294.875</v>
      </c>
      <c r="CB109" s="1">
        <v>73.5</v>
      </c>
      <c r="CC109" s="1">
        <v>118.5</v>
      </c>
      <c r="CD109" s="1">
        <v>0</v>
      </c>
      <c r="CE109" s="1"/>
      <c r="CF109" s="1"/>
      <c r="CG109" s="1"/>
      <c r="CH109" s="1"/>
      <c r="CI109" s="1"/>
      <c r="CJ109" s="1"/>
      <c r="CL109" s="1"/>
      <c r="CM109" s="1"/>
      <c r="CO109" s="1"/>
      <c r="CP109" s="1"/>
      <c r="CQ109" s="1"/>
      <c r="CS109" s="1"/>
      <c r="CT109">
        <v>10</v>
      </c>
      <c r="CU109" s="1"/>
      <c r="CV109">
        <v>10</v>
      </c>
      <c r="CW109" s="1"/>
      <c r="CY109" s="1"/>
      <c r="DA109" s="1"/>
      <c r="DC109" s="1"/>
      <c r="DE109" s="1"/>
      <c r="DG109" s="1"/>
      <c r="DI109" s="1"/>
    </row>
    <row r="110" spans="1:154" x14ac:dyDescent="0.25">
      <c r="A110" t="s">
        <v>54</v>
      </c>
      <c r="B110" t="s">
        <v>108</v>
      </c>
      <c r="C110" s="2">
        <v>39107</v>
      </c>
      <c r="D110" s="1"/>
      <c r="G110">
        <v>107</v>
      </c>
      <c r="H110" t="s">
        <v>15</v>
      </c>
      <c r="I110" s="3">
        <v>11</v>
      </c>
      <c r="J110">
        <v>1000</v>
      </c>
      <c r="K110" s="1">
        <f t="shared" si="4"/>
        <v>90.909090909090907</v>
      </c>
      <c r="Q110" s="1">
        <v>9</v>
      </c>
      <c r="R110" s="1">
        <v>52</v>
      </c>
      <c r="S110" s="1">
        <v>71</v>
      </c>
      <c r="T110" s="1">
        <v>114.4</v>
      </c>
      <c r="U110" s="1">
        <v>126</v>
      </c>
      <c r="V110" s="1">
        <v>159</v>
      </c>
      <c r="AC110" s="1"/>
      <c r="AE110" s="4"/>
      <c r="AF110" s="4"/>
      <c r="AG110" s="4"/>
      <c r="AH110" s="4"/>
      <c r="AI110" s="4"/>
      <c r="AJ110" s="1"/>
      <c r="AK110" s="4"/>
      <c r="AM110" s="4"/>
      <c r="AN110" s="4"/>
      <c r="AO110" s="4"/>
      <c r="AP110" s="4"/>
      <c r="AQ110" s="5"/>
      <c r="AS110" s="4"/>
      <c r="AT110" s="4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J110" s="1"/>
      <c r="BK110" s="1"/>
      <c r="BL110" s="1"/>
      <c r="BO110" s="3"/>
      <c r="BP110" s="1"/>
      <c r="BQ110" s="1"/>
      <c r="BR110" s="1"/>
      <c r="BS110" s="1"/>
      <c r="BT110" s="3"/>
      <c r="BU110" s="3"/>
      <c r="BV110" s="3"/>
      <c r="BW110" s="3"/>
      <c r="BX110" s="3"/>
      <c r="BY110" s="3"/>
      <c r="BZ110" s="3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L110" s="1">
        <v>164.90182609030219</v>
      </c>
      <c r="CM110" s="1">
        <f>CR110+CT110+CV110+CX110+CZ110+DB110+DD110+DF110+DH110</f>
        <v>120</v>
      </c>
      <c r="CO110" s="1">
        <f>CS110+CU110+CW110+CY110+DA110+DC110+DE110+DG110+DI110</f>
        <v>170.14362269693129</v>
      </c>
      <c r="CP110" s="1"/>
      <c r="CQ110" s="1"/>
      <c r="CR110">
        <v>10</v>
      </c>
      <c r="CS110" s="1">
        <v>22.750258366741924</v>
      </c>
      <c r="CT110">
        <v>10</v>
      </c>
      <c r="CU110" s="1">
        <v>16.653660630375036</v>
      </c>
      <c r="CV110">
        <v>10</v>
      </c>
      <c r="CW110" s="1">
        <v>14.926255762922253</v>
      </c>
      <c r="CX110" s="1">
        <v>10</v>
      </c>
      <c r="CY110" s="1">
        <v>12.546678037491311</v>
      </c>
      <c r="CZ110">
        <v>10</v>
      </c>
      <c r="DA110" s="1">
        <v>13.483531481945613</v>
      </c>
      <c r="DB110" s="1">
        <v>10</v>
      </c>
      <c r="DC110" s="1">
        <v>14.768294093879291</v>
      </c>
      <c r="DD110">
        <v>20</v>
      </c>
      <c r="DE110" s="1">
        <v>34.382023391011799</v>
      </c>
      <c r="DF110">
        <v>20</v>
      </c>
      <c r="DG110" s="1">
        <v>20.537030330631701</v>
      </c>
      <c r="DH110">
        <v>20</v>
      </c>
      <c r="DI110" s="1">
        <v>20.095890601932346</v>
      </c>
    </row>
    <row r="111" spans="1:154" x14ac:dyDescent="0.25">
      <c r="A111" t="s">
        <v>54</v>
      </c>
      <c r="B111" t="s">
        <v>108</v>
      </c>
      <c r="C111" s="2">
        <v>39110</v>
      </c>
      <c r="D111" s="1"/>
      <c r="G111">
        <v>110</v>
      </c>
      <c r="H111" t="s">
        <v>15</v>
      </c>
      <c r="I111" s="3">
        <v>11</v>
      </c>
      <c r="J111">
        <v>1000</v>
      </c>
      <c r="K111" s="1">
        <f t="shared" si="4"/>
        <v>90.909090909090907</v>
      </c>
      <c r="Q111" s="1">
        <v>9</v>
      </c>
      <c r="R111" s="1">
        <v>52</v>
      </c>
      <c r="S111" s="1">
        <v>71</v>
      </c>
      <c r="T111" s="1">
        <v>114.4</v>
      </c>
      <c r="U111" s="1">
        <v>126</v>
      </c>
      <c r="V111" s="1">
        <v>159</v>
      </c>
      <c r="AC111" s="1"/>
      <c r="AE111" s="4"/>
      <c r="AF111" s="4"/>
      <c r="AG111" s="4"/>
      <c r="AH111" s="4"/>
      <c r="AI111" s="4"/>
      <c r="AJ111" s="1"/>
      <c r="AK111" s="4"/>
      <c r="AM111" s="4"/>
      <c r="AN111" s="4"/>
      <c r="AO111" s="4"/>
      <c r="AP111" s="4"/>
      <c r="AQ111" s="5"/>
      <c r="AS111" s="4"/>
      <c r="AT111" s="4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J111" s="1"/>
      <c r="BK111" s="1"/>
      <c r="BL111" s="1"/>
      <c r="BO111" s="3"/>
      <c r="BP111" s="1"/>
      <c r="BQ111" s="1"/>
      <c r="BR111" s="1"/>
      <c r="BS111" s="1"/>
      <c r="BT111" s="3"/>
      <c r="BU111" s="3"/>
      <c r="BV111" s="3"/>
      <c r="BW111" s="3"/>
      <c r="BX111" s="3"/>
      <c r="BY111" s="3"/>
      <c r="BZ111" s="3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L111" s="1">
        <v>146.8869433243253</v>
      </c>
      <c r="CM111" s="1">
        <f>CR111+CT111+CV111+CX111+CZ111+DB111+DD111+DF111+DH111</f>
        <v>120</v>
      </c>
      <c r="CO111" s="1">
        <f>CS111+CU111+CW111+CY111+DA111+DC111+DE111+DG111+DI111</f>
        <v>152.50709576699285</v>
      </c>
      <c r="CP111" s="1"/>
      <c r="CQ111" s="1"/>
      <c r="CR111">
        <v>10</v>
      </c>
      <c r="CS111" s="1">
        <v>22.457061226457345</v>
      </c>
      <c r="CT111">
        <v>10</v>
      </c>
      <c r="CU111" s="1">
        <v>13.850655894513352</v>
      </c>
      <c r="CV111">
        <v>10</v>
      </c>
      <c r="CW111" s="1">
        <v>9.9132392446083379</v>
      </c>
      <c r="CX111" s="1">
        <v>10</v>
      </c>
      <c r="CY111" s="1">
        <v>8.694451362205406</v>
      </c>
      <c r="CZ111">
        <v>10</v>
      </c>
      <c r="DA111" s="1">
        <v>9.8202015018858191</v>
      </c>
      <c r="DB111" s="1">
        <v>10</v>
      </c>
      <c r="DC111" s="1">
        <v>12.409885377179144</v>
      </c>
      <c r="DD111">
        <v>20</v>
      </c>
      <c r="DE111" s="1">
        <v>32.72528587220269</v>
      </c>
      <c r="DF111">
        <v>20</v>
      </c>
      <c r="DG111" s="1">
        <v>21.75722312614716</v>
      </c>
      <c r="DH111">
        <v>20</v>
      </c>
      <c r="DI111" s="1">
        <v>20.879092161793615</v>
      </c>
    </row>
    <row r="112" spans="1:154" x14ac:dyDescent="0.25">
      <c r="A112" t="s">
        <v>54</v>
      </c>
      <c r="B112" t="s">
        <v>108</v>
      </c>
      <c r="C112" s="2">
        <v>39111</v>
      </c>
      <c r="G112">
        <v>111</v>
      </c>
      <c r="H112" t="s">
        <v>15</v>
      </c>
      <c r="I112" s="3">
        <v>11</v>
      </c>
      <c r="J112">
        <v>1000</v>
      </c>
      <c r="K112" s="1">
        <f t="shared" si="4"/>
        <v>90.909090909090907</v>
      </c>
      <c r="M112" s="1">
        <v>596.49999999999989</v>
      </c>
      <c r="N112" s="3">
        <v>19.850000000000001</v>
      </c>
      <c r="O112" s="3"/>
      <c r="P112" s="3"/>
      <c r="Q112" s="1">
        <v>9</v>
      </c>
      <c r="R112" s="1">
        <v>52</v>
      </c>
      <c r="S112" s="1">
        <v>71</v>
      </c>
      <c r="T112" s="1">
        <v>114.4</v>
      </c>
      <c r="U112" s="1">
        <v>126</v>
      </c>
      <c r="V112" s="1">
        <v>159</v>
      </c>
      <c r="AC112" s="1"/>
      <c r="AE112" s="4"/>
      <c r="AF112" s="4"/>
      <c r="AG112" s="4"/>
      <c r="AH112" s="4"/>
      <c r="AI112" s="4"/>
      <c r="AJ112" s="1"/>
      <c r="AK112" s="4"/>
      <c r="AL112" s="4"/>
      <c r="AM112" s="4"/>
      <c r="AN112" s="4"/>
      <c r="AO112" s="4"/>
      <c r="AP112" s="4"/>
      <c r="AS112" s="4"/>
      <c r="AT112" s="4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J112" s="1"/>
      <c r="BK112" s="1"/>
      <c r="BL112" s="1"/>
      <c r="BO112" s="3"/>
      <c r="BP112" s="1"/>
      <c r="BQ112" s="1"/>
      <c r="BR112" s="1"/>
      <c r="BS112" s="1"/>
      <c r="BT112" s="3"/>
      <c r="BU112" s="3"/>
      <c r="BV112" s="3"/>
      <c r="BW112" s="3"/>
      <c r="BX112" s="3"/>
      <c r="BY112" s="3"/>
      <c r="BZ112" s="3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L112" s="1"/>
      <c r="CM112" s="1"/>
      <c r="CO112" s="1"/>
      <c r="CP112" s="1"/>
      <c r="CQ112" s="1"/>
      <c r="CS112" s="1"/>
      <c r="CT112">
        <v>10</v>
      </c>
      <c r="CU112" s="1"/>
      <c r="CV112">
        <v>10</v>
      </c>
      <c r="CW112" s="1"/>
      <c r="CY112" s="1"/>
      <c r="DA112" s="1"/>
      <c r="DC112" s="1"/>
      <c r="DE112" s="1"/>
      <c r="DG112" s="1"/>
      <c r="DI112" s="1"/>
    </row>
    <row r="113" spans="1:154" x14ac:dyDescent="0.25">
      <c r="A113" t="s">
        <v>54</v>
      </c>
      <c r="B113" t="s">
        <v>108</v>
      </c>
      <c r="C113" s="2">
        <v>39113</v>
      </c>
      <c r="D113" s="1"/>
      <c r="G113">
        <v>113</v>
      </c>
      <c r="H113" t="s">
        <v>15</v>
      </c>
      <c r="I113" s="3">
        <v>11</v>
      </c>
      <c r="J113">
        <v>1000</v>
      </c>
      <c r="K113" s="1">
        <f t="shared" si="4"/>
        <v>90.909090909090907</v>
      </c>
      <c r="Q113" s="1">
        <v>9</v>
      </c>
      <c r="R113" s="1">
        <v>52</v>
      </c>
      <c r="S113" s="1">
        <v>71</v>
      </c>
      <c r="T113" s="1">
        <v>114.4</v>
      </c>
      <c r="U113" s="1">
        <v>126</v>
      </c>
      <c r="V113" s="1">
        <v>159</v>
      </c>
      <c r="AC113" s="1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J113" s="1"/>
      <c r="BK113" s="1"/>
      <c r="BL113" s="1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L113" s="1">
        <v>213.2817598672008</v>
      </c>
      <c r="CM113" s="1">
        <f>CR113+CT113+CV113+CX113+CZ113+DB113+DD113+DF113+DH113</f>
        <v>120</v>
      </c>
      <c r="CO113" s="1">
        <f>CS113+CU113+CW113+CY113+DA113+DC113+DE113+DG113+DI113</f>
        <v>217.07246349179323</v>
      </c>
      <c r="CP113" s="1"/>
      <c r="CQ113" s="1"/>
      <c r="CR113">
        <v>10</v>
      </c>
      <c r="CS113" s="1">
        <v>37.409241629628411</v>
      </c>
      <c r="CT113">
        <v>10</v>
      </c>
      <c r="CU113" s="1">
        <v>20.430323252354981</v>
      </c>
      <c r="CV113">
        <v>10</v>
      </c>
      <c r="CW113" s="1">
        <v>23.313068914229056</v>
      </c>
      <c r="CX113" s="1">
        <v>10</v>
      </c>
      <c r="CY113" s="1">
        <v>18.121168050306572</v>
      </c>
      <c r="CZ113">
        <v>10</v>
      </c>
      <c r="DA113" s="1">
        <v>18.025222564211113</v>
      </c>
      <c r="DB113" s="1">
        <v>10</v>
      </c>
      <c r="DC113" s="1">
        <v>18.034470321907051</v>
      </c>
      <c r="DD113">
        <v>20</v>
      </c>
      <c r="DE113" s="1">
        <v>37.075007107642548</v>
      </c>
      <c r="DF113">
        <v>20</v>
      </c>
      <c r="DG113" s="1">
        <v>22.983947743321103</v>
      </c>
      <c r="DH113">
        <v>20</v>
      </c>
      <c r="DI113" s="1">
        <v>21.680013908192429</v>
      </c>
    </row>
    <row r="114" spans="1:154" x14ac:dyDescent="0.25">
      <c r="A114" t="s">
        <v>54</v>
      </c>
      <c r="B114" t="s">
        <v>108</v>
      </c>
      <c r="C114" s="2">
        <v>39114</v>
      </c>
      <c r="D114" s="1">
        <v>6</v>
      </c>
      <c r="E114" t="s">
        <v>97</v>
      </c>
      <c r="F114" t="s">
        <v>57</v>
      </c>
      <c r="G114">
        <v>114</v>
      </c>
      <c r="H114" t="s">
        <v>15</v>
      </c>
      <c r="I114" s="3">
        <v>11</v>
      </c>
      <c r="J114">
        <v>1000</v>
      </c>
      <c r="K114" s="1">
        <f t="shared" si="4"/>
        <v>90.909090909090907</v>
      </c>
      <c r="Q114" s="1">
        <v>9</v>
      </c>
      <c r="R114" s="1">
        <v>52</v>
      </c>
      <c r="S114" s="1">
        <v>71</v>
      </c>
      <c r="T114" s="1">
        <v>114.4</v>
      </c>
      <c r="U114" s="1">
        <v>126</v>
      </c>
      <c r="V114" s="1">
        <v>159</v>
      </c>
      <c r="AC114" s="1"/>
      <c r="AE114" s="4"/>
      <c r="AF114" s="4"/>
      <c r="AG114" s="4"/>
      <c r="AH114" s="4"/>
      <c r="AI114" s="4"/>
      <c r="AJ114" s="1"/>
      <c r="AK114" s="4"/>
      <c r="AL114" s="4"/>
      <c r="AM114" s="4"/>
      <c r="AN114" s="4"/>
      <c r="AO114" s="4"/>
      <c r="AP114" s="4"/>
      <c r="AS114" s="4"/>
      <c r="AT114" s="4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J114" s="1"/>
      <c r="BK114" s="1"/>
      <c r="BL114" s="1"/>
      <c r="BO114" s="3"/>
      <c r="BP114" s="1"/>
      <c r="BQ114" s="1"/>
      <c r="BR114" s="1"/>
      <c r="BS114" s="1"/>
      <c r="BT114" s="3"/>
      <c r="BU114" s="3"/>
      <c r="BV114" s="3"/>
      <c r="BW114" s="3"/>
      <c r="BX114" s="3"/>
      <c r="BY114" s="3"/>
      <c r="BZ114" s="3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L114" s="1"/>
      <c r="CM114" s="1"/>
      <c r="CO114" s="1"/>
      <c r="CP114" s="1"/>
      <c r="CQ114" s="1"/>
      <c r="CS114" s="1"/>
      <c r="CT114">
        <v>10</v>
      </c>
      <c r="CU114" s="1"/>
      <c r="CV114">
        <v>10</v>
      </c>
      <c r="CW114" s="1"/>
      <c r="CY114" s="1"/>
      <c r="DA114" s="1"/>
      <c r="DC114" s="1"/>
      <c r="DE114" s="1"/>
      <c r="DG114" s="1"/>
      <c r="DI114" s="1"/>
    </row>
    <row r="115" spans="1:154" x14ac:dyDescent="0.25">
      <c r="A115" t="s">
        <v>54</v>
      </c>
      <c r="B115" t="s">
        <v>108</v>
      </c>
      <c r="C115" s="2">
        <v>39120</v>
      </c>
      <c r="D115" s="1"/>
      <c r="G115">
        <v>120</v>
      </c>
      <c r="H115" t="s">
        <v>15</v>
      </c>
      <c r="I115" s="3">
        <v>11</v>
      </c>
      <c r="J115">
        <v>1000</v>
      </c>
      <c r="K115" s="1">
        <f t="shared" si="4"/>
        <v>90.909090909090907</v>
      </c>
      <c r="Q115" s="1">
        <v>9</v>
      </c>
      <c r="R115" s="1">
        <v>52</v>
      </c>
      <c r="S115" s="1">
        <v>71</v>
      </c>
      <c r="T115" s="1">
        <v>114.4</v>
      </c>
      <c r="U115" s="1">
        <v>126</v>
      </c>
      <c r="V115" s="1">
        <v>159</v>
      </c>
      <c r="AC115" s="1"/>
      <c r="AE115" s="4"/>
      <c r="AF115" s="4"/>
      <c r="AG115" s="4"/>
      <c r="AH115" s="4"/>
      <c r="AI115" s="4"/>
      <c r="AJ115" s="1"/>
      <c r="AK115" s="4"/>
      <c r="AL115" s="4"/>
      <c r="AM115" s="4"/>
      <c r="AN115" s="4"/>
      <c r="AO115" s="4"/>
      <c r="AP115" s="4"/>
      <c r="AQ115" s="5"/>
      <c r="AS115" s="4"/>
      <c r="AT115" s="4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J115" s="1"/>
      <c r="BK115" s="1"/>
      <c r="BL115" s="1"/>
      <c r="BO115" s="3"/>
      <c r="BP115" s="1"/>
      <c r="BQ115" s="1"/>
      <c r="BR115" s="1"/>
      <c r="BS115" s="1"/>
      <c r="BT115" s="3"/>
      <c r="BU115" s="3"/>
      <c r="BV115" s="3"/>
      <c r="BW115" s="3"/>
      <c r="BX115" s="3"/>
      <c r="BY115" s="3"/>
      <c r="BZ115" s="3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L115" s="1">
        <v>157.87171212410669</v>
      </c>
      <c r="CM115" s="1">
        <f>CR115+CT115+CV115+CX115+CZ115+DB115+DD115+DF115+DH115</f>
        <v>120</v>
      </c>
      <c r="CO115" s="1">
        <f>CS115+CU115+CW115+CY115+DA115+DC115+DE115+DG115+DI115</f>
        <v>162.66686015235527</v>
      </c>
      <c r="CP115" s="1"/>
      <c r="CQ115" s="1"/>
      <c r="CR115">
        <v>10</v>
      </c>
      <c r="CS115" s="1">
        <v>25.655091160596157</v>
      </c>
      <c r="CT115">
        <v>10</v>
      </c>
      <c r="CU115" s="1">
        <v>16.513683980170605</v>
      </c>
      <c r="CV115">
        <v>10</v>
      </c>
      <c r="CW115" s="1">
        <v>13.898132731901214</v>
      </c>
      <c r="CX115" s="1">
        <v>10</v>
      </c>
      <c r="CY115" s="1">
        <v>10.999455021516525</v>
      </c>
      <c r="CZ115">
        <v>10</v>
      </c>
      <c r="DA115" s="1">
        <v>12.099075404706198</v>
      </c>
      <c r="DB115" s="1">
        <v>10</v>
      </c>
      <c r="DC115" s="1">
        <v>13.505673144869661</v>
      </c>
      <c r="DD115">
        <v>20</v>
      </c>
      <c r="DE115" s="1">
        <v>31.000877497583083</v>
      </c>
      <c r="DF115">
        <v>20</v>
      </c>
      <c r="DG115" s="1">
        <v>19.861684857437488</v>
      </c>
      <c r="DH115">
        <v>20</v>
      </c>
      <c r="DI115" s="1">
        <v>19.133186353574324</v>
      </c>
    </row>
    <row r="116" spans="1:154" x14ac:dyDescent="0.25">
      <c r="A116" t="s">
        <v>54</v>
      </c>
      <c r="B116" t="s">
        <v>108</v>
      </c>
      <c r="C116" s="2">
        <v>39122</v>
      </c>
      <c r="G116">
        <v>122</v>
      </c>
      <c r="H116" t="s">
        <v>15</v>
      </c>
      <c r="I116" s="3">
        <v>11</v>
      </c>
      <c r="J116">
        <v>1000</v>
      </c>
      <c r="K116" s="1">
        <f t="shared" si="4"/>
        <v>90.909090909090907</v>
      </c>
      <c r="M116" s="1">
        <v>634</v>
      </c>
      <c r="N116" s="3">
        <v>20.350000000000001</v>
      </c>
      <c r="O116" s="3"/>
      <c r="P116" s="3"/>
      <c r="Q116" s="1">
        <v>9</v>
      </c>
      <c r="R116" s="1">
        <v>52</v>
      </c>
      <c r="S116" s="1">
        <v>71</v>
      </c>
      <c r="T116" s="1">
        <v>114.4</v>
      </c>
      <c r="U116" s="1">
        <v>126</v>
      </c>
      <c r="V116" s="1">
        <v>159</v>
      </c>
      <c r="AC116" s="1"/>
      <c r="AE116" s="4"/>
      <c r="AF116" s="4"/>
      <c r="AG116" s="4"/>
      <c r="AH116" s="4"/>
      <c r="AI116" s="4"/>
      <c r="AJ116" s="1"/>
      <c r="AK116" s="4"/>
      <c r="AL116" s="4"/>
      <c r="AM116" s="4"/>
      <c r="AN116" s="4"/>
      <c r="AO116" s="4"/>
      <c r="AP116" s="4"/>
      <c r="AS116" s="4"/>
      <c r="AT116" s="4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J116" s="1"/>
      <c r="BK116" s="1"/>
      <c r="BL116" s="1"/>
      <c r="BO116" s="3"/>
      <c r="BP116" s="1"/>
      <c r="BQ116" s="1"/>
      <c r="BR116" s="1"/>
      <c r="BS116" s="1"/>
      <c r="BT116" s="3"/>
      <c r="BU116" s="3"/>
      <c r="BV116" s="3"/>
      <c r="BW116" s="3"/>
      <c r="BX116" s="3"/>
      <c r="BY116" s="3"/>
      <c r="BZ116" s="3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L116" s="1"/>
      <c r="CM116" s="1"/>
      <c r="CO116" s="1"/>
      <c r="CP116" s="1"/>
      <c r="CQ116" s="1"/>
      <c r="CS116" s="1"/>
      <c r="CT116">
        <v>10</v>
      </c>
      <c r="CU116" s="1"/>
      <c r="CV116">
        <v>10</v>
      </c>
      <c r="CW116" s="1"/>
      <c r="CY116" s="1"/>
      <c r="DA116" s="1"/>
      <c r="DC116" s="1"/>
      <c r="DE116" s="1"/>
      <c r="DG116" s="1"/>
      <c r="DI116" s="1"/>
    </row>
    <row r="117" spans="1:154" x14ac:dyDescent="0.25">
      <c r="A117" t="s">
        <v>54</v>
      </c>
      <c r="B117" t="s">
        <v>108</v>
      </c>
      <c r="C117" s="2">
        <v>39123</v>
      </c>
      <c r="D117" s="1"/>
      <c r="G117">
        <v>123</v>
      </c>
      <c r="H117" t="s">
        <v>15</v>
      </c>
      <c r="I117" s="3">
        <v>11</v>
      </c>
      <c r="J117">
        <v>1000</v>
      </c>
      <c r="K117" s="1">
        <f t="shared" si="4"/>
        <v>90.909090909090907</v>
      </c>
      <c r="Q117" s="1">
        <v>9</v>
      </c>
      <c r="R117" s="1">
        <v>52</v>
      </c>
      <c r="S117" s="1">
        <v>71</v>
      </c>
      <c r="T117" s="1">
        <v>114.4</v>
      </c>
      <c r="U117" s="1">
        <v>126</v>
      </c>
      <c r="V117" s="1">
        <v>159</v>
      </c>
      <c r="AC117" s="1"/>
      <c r="AE117" s="4"/>
      <c r="AF117" s="4"/>
      <c r="AG117" s="4"/>
      <c r="AH117" s="4"/>
      <c r="AI117" s="4"/>
      <c r="AJ117" s="1"/>
      <c r="AK117" s="4"/>
      <c r="AL117" s="4"/>
      <c r="AM117" s="4"/>
      <c r="AN117" s="4"/>
      <c r="AO117" s="4"/>
      <c r="AP117" s="4"/>
      <c r="AQ117" s="5"/>
      <c r="AS117" s="4"/>
      <c r="AT117" s="4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J117" s="1"/>
      <c r="BK117" s="1"/>
      <c r="BL117" s="1"/>
      <c r="BO117" s="3"/>
      <c r="BP117" s="1"/>
      <c r="BQ117" s="1"/>
      <c r="BR117" s="1"/>
      <c r="BS117" s="1"/>
      <c r="BT117" s="3"/>
      <c r="BU117" s="3"/>
      <c r="BV117" s="3"/>
      <c r="BW117" s="3"/>
      <c r="BX117" s="3"/>
      <c r="BY117" s="3"/>
      <c r="BZ117" s="3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L117" s="1">
        <v>209.48222599269849</v>
      </c>
      <c r="CM117" s="1">
        <f>CR117+CT117+CV117+CX117+CZ117+DB117+DD117+DF117+DH117</f>
        <v>120</v>
      </c>
      <c r="CO117" s="1">
        <f>CS117+CU117+CW117+CY117+DA117+DC117+DE117+DG117+DI117</f>
        <v>212.92249836444711</v>
      </c>
      <c r="CP117" s="1"/>
      <c r="CQ117" s="1"/>
      <c r="CR117">
        <v>10</v>
      </c>
      <c r="CS117" s="1">
        <v>43.397340834882684</v>
      </c>
      <c r="CT117">
        <v>10</v>
      </c>
      <c r="CU117" s="1">
        <v>20.376807065338753</v>
      </c>
      <c r="CV117">
        <v>10</v>
      </c>
      <c r="CW117" s="1">
        <v>22.488916975570547</v>
      </c>
      <c r="CX117" s="1">
        <v>10</v>
      </c>
      <c r="CY117" s="1">
        <v>18.047334415022831</v>
      </c>
      <c r="CZ117">
        <v>10</v>
      </c>
      <c r="DA117" s="1">
        <v>16.220360965869169</v>
      </c>
      <c r="DB117" s="1">
        <v>10</v>
      </c>
      <c r="DC117" s="1">
        <v>16.94656859393401</v>
      </c>
      <c r="DD117">
        <v>20</v>
      </c>
      <c r="DE117" s="1">
        <v>33.850154271733402</v>
      </c>
      <c r="DF117">
        <v>20</v>
      </c>
      <c r="DG117" s="1">
        <v>21.398862518104714</v>
      </c>
      <c r="DH117">
        <v>20</v>
      </c>
      <c r="DI117" s="1">
        <v>20.196152723990998</v>
      </c>
    </row>
    <row r="118" spans="1:154" x14ac:dyDescent="0.25">
      <c r="A118" t="s">
        <v>54</v>
      </c>
      <c r="B118" t="s">
        <v>108</v>
      </c>
      <c r="C118" s="2">
        <v>39126</v>
      </c>
      <c r="D118" s="1">
        <v>8</v>
      </c>
      <c r="E118" t="s">
        <v>81</v>
      </c>
      <c r="F118" t="s">
        <v>13</v>
      </c>
      <c r="G118">
        <v>126</v>
      </c>
      <c r="H118" t="s">
        <v>15</v>
      </c>
      <c r="I118" s="3">
        <v>11</v>
      </c>
      <c r="J118">
        <v>1000</v>
      </c>
      <c r="K118" s="1">
        <f t="shared" si="4"/>
        <v>90.909090909090907</v>
      </c>
      <c r="Q118" s="1">
        <v>9</v>
      </c>
      <c r="R118" s="1">
        <v>52</v>
      </c>
      <c r="S118" s="1">
        <v>71</v>
      </c>
      <c r="T118" s="1">
        <v>114.4</v>
      </c>
      <c r="U118" s="1">
        <v>126</v>
      </c>
      <c r="V118" s="1">
        <v>159</v>
      </c>
      <c r="AC118" s="1">
        <v>196.07002315502027</v>
      </c>
      <c r="AE118" s="4"/>
      <c r="AF118" s="4"/>
      <c r="AG118" s="4"/>
      <c r="AH118" s="4"/>
      <c r="AI118" s="4"/>
      <c r="AJ118" s="1">
        <v>183.22961526397532</v>
      </c>
      <c r="AK118" s="4">
        <v>2.4700145704742371</v>
      </c>
      <c r="AL118" s="4">
        <v>0.25708034717723349</v>
      </c>
      <c r="AM118" s="4"/>
      <c r="AN118" s="4"/>
      <c r="AO118" s="4"/>
      <c r="AP118" s="4"/>
      <c r="AQ118" s="5">
        <f>AK118/AJ118</f>
        <v>1.3480433099833428E-2</v>
      </c>
      <c r="AR118" s="5">
        <v>3.3811923979588404E-2</v>
      </c>
      <c r="AS118" s="3">
        <f>AJ118*AR118</f>
        <v>6.1953458221147644</v>
      </c>
      <c r="AT118" s="4"/>
      <c r="AU118" s="1">
        <v>0.87632160736963649</v>
      </c>
      <c r="AV118" s="1"/>
      <c r="AW118" s="1"/>
      <c r="AX118" s="1"/>
      <c r="AY118" s="1">
        <v>478.36383700443048</v>
      </c>
      <c r="AZ118" s="1"/>
      <c r="BA118" s="1"/>
      <c r="BB118" s="1"/>
      <c r="BC118" s="1"/>
      <c r="BD118" s="1"/>
      <c r="BE118" s="1"/>
      <c r="BF118" s="1"/>
      <c r="BG118" s="1">
        <v>0</v>
      </c>
      <c r="BH118" s="1">
        <v>479.2401586118001</v>
      </c>
      <c r="BJ118" s="1"/>
      <c r="BK118" s="1">
        <f>AC118+AJ118+BH118</f>
        <v>858.53979703079563</v>
      </c>
      <c r="BL118" s="1"/>
      <c r="BM118" s="4">
        <f>BH118/BK118</f>
        <v>0.55820377840284308</v>
      </c>
      <c r="BN118" s="4"/>
      <c r="BO118" s="3"/>
      <c r="BP118" s="1"/>
      <c r="BQ118" s="1"/>
      <c r="BR118" s="1"/>
      <c r="BS118" s="1"/>
      <c r="BT118" s="3"/>
      <c r="BU118" s="3"/>
      <c r="BV118" s="3"/>
      <c r="BW118" s="3"/>
      <c r="BX118" s="4">
        <f>AC118/BK118</f>
        <v>0.2283761612835139</v>
      </c>
      <c r="BY118" s="4">
        <f>AJ118/BK118</f>
        <v>0.21342006031364311</v>
      </c>
      <c r="BZ118" s="4">
        <f>BH118/BK118</f>
        <v>0.55820377840284308</v>
      </c>
      <c r="CA118" s="1">
        <v>285.73079539421599</v>
      </c>
      <c r="CB118" s="1">
        <v>7.0722882251270605</v>
      </c>
      <c r="CC118" s="1">
        <v>140.58614091752719</v>
      </c>
      <c r="CD118" s="1">
        <v>0</v>
      </c>
      <c r="CE118" s="1"/>
      <c r="CF118" s="1"/>
      <c r="CG118" s="1"/>
      <c r="CH118" s="1"/>
      <c r="CI118" s="1"/>
      <c r="CJ118" s="1"/>
      <c r="CL118" s="1"/>
      <c r="CM118" s="1"/>
      <c r="CO118" s="1"/>
      <c r="CP118" s="1"/>
      <c r="CQ118" s="1"/>
      <c r="CS118" s="1"/>
      <c r="CT118">
        <v>10</v>
      </c>
      <c r="CU118" s="1"/>
      <c r="CV118">
        <v>10</v>
      </c>
      <c r="CW118" s="1"/>
      <c r="CY118" s="1"/>
      <c r="DA118" s="1"/>
      <c r="DC118" s="1"/>
      <c r="DE118" s="1"/>
      <c r="DG118" s="1"/>
      <c r="DI118" s="1"/>
    </row>
    <row r="119" spans="1:154" x14ac:dyDescent="0.25">
      <c r="A119" t="s">
        <v>54</v>
      </c>
      <c r="B119" t="s">
        <v>108</v>
      </c>
      <c r="C119" s="2">
        <v>39129</v>
      </c>
      <c r="D119" s="1"/>
      <c r="G119">
        <v>129</v>
      </c>
      <c r="H119" t="s">
        <v>15</v>
      </c>
      <c r="I119" s="3">
        <v>11</v>
      </c>
      <c r="J119">
        <v>1000</v>
      </c>
      <c r="K119" s="1">
        <f t="shared" si="4"/>
        <v>90.909090909090907</v>
      </c>
      <c r="Q119" s="1">
        <v>9</v>
      </c>
      <c r="R119" s="1">
        <v>52</v>
      </c>
      <c r="S119" s="1">
        <v>71</v>
      </c>
      <c r="T119" s="1">
        <v>114.4</v>
      </c>
      <c r="U119" s="1">
        <v>126</v>
      </c>
      <c r="V119" s="1">
        <v>159</v>
      </c>
      <c r="AC119" s="1"/>
      <c r="AE119" s="4"/>
      <c r="AF119" s="4"/>
      <c r="AG119" s="4"/>
      <c r="AH119" s="4"/>
      <c r="AI119" s="4"/>
      <c r="AJ119" s="1"/>
      <c r="AK119" s="4"/>
      <c r="AM119" s="4"/>
      <c r="AN119" s="4"/>
      <c r="AO119" s="4"/>
      <c r="AP119" s="4"/>
      <c r="AQ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J119" s="1"/>
      <c r="BK119" s="1"/>
      <c r="BL119" s="1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L119" s="1">
        <v>179.25332953840541</v>
      </c>
      <c r="CM119" s="1">
        <f t="shared" ref="CM119:CM125" si="5">CR119+CT119+CV119+CX119+CZ119+DB119+DD119+DF119+DH119</f>
        <v>120</v>
      </c>
      <c r="CO119" s="1">
        <f t="shared" ref="CO119:CO125" si="6">CS119+CU119+CW119+CY119+DA119+DC119+DE119+DG119+DI119</f>
        <v>183.52566760182535</v>
      </c>
      <c r="CP119" s="1"/>
      <c r="CQ119" s="1"/>
      <c r="CR119">
        <v>10</v>
      </c>
      <c r="CS119" s="1">
        <v>32.135988166137878</v>
      </c>
      <c r="CT119">
        <v>10</v>
      </c>
      <c r="CU119" s="1">
        <v>18.637127059979456</v>
      </c>
      <c r="CV119">
        <v>10</v>
      </c>
      <c r="CW119" s="1">
        <v>19.147674623732755</v>
      </c>
      <c r="CX119" s="1">
        <v>10</v>
      </c>
      <c r="CY119" s="1">
        <v>14.707237501084217</v>
      </c>
      <c r="CZ119">
        <v>10</v>
      </c>
      <c r="DA119" s="1">
        <v>13.842431887221489</v>
      </c>
      <c r="DB119" s="1">
        <v>10</v>
      </c>
      <c r="DC119" s="1">
        <v>14.407132771505365</v>
      </c>
      <c r="DD119">
        <v>20</v>
      </c>
      <c r="DE119" s="1">
        <v>30.757471944012462</v>
      </c>
      <c r="DF119">
        <v>20</v>
      </c>
      <c r="DG119" s="1">
        <v>19.412673200968349</v>
      </c>
      <c r="DH119">
        <v>20</v>
      </c>
      <c r="DI119" s="1">
        <v>20.477930447183375</v>
      </c>
    </row>
    <row r="120" spans="1:154" x14ac:dyDescent="0.25">
      <c r="A120" t="s">
        <v>54</v>
      </c>
      <c r="B120" t="s">
        <v>108</v>
      </c>
      <c r="C120" s="2">
        <v>39132</v>
      </c>
      <c r="D120" s="1"/>
      <c r="G120">
        <v>132</v>
      </c>
      <c r="H120" t="s">
        <v>15</v>
      </c>
      <c r="I120" s="3">
        <v>11</v>
      </c>
      <c r="J120">
        <v>1000</v>
      </c>
      <c r="K120" s="1">
        <f t="shared" si="4"/>
        <v>90.909090909090907</v>
      </c>
      <c r="Q120" s="1">
        <v>9</v>
      </c>
      <c r="R120" s="1">
        <v>52</v>
      </c>
      <c r="S120" s="1">
        <v>71</v>
      </c>
      <c r="T120" s="1">
        <v>114.4</v>
      </c>
      <c r="U120" s="1">
        <v>126</v>
      </c>
      <c r="V120" s="1">
        <v>159</v>
      </c>
      <c r="AC120" s="1"/>
      <c r="AE120" s="4"/>
      <c r="AF120" s="4"/>
      <c r="AG120" s="4"/>
      <c r="AH120" s="4"/>
      <c r="AI120" s="4"/>
      <c r="AJ120" s="1"/>
      <c r="AK120" s="4"/>
      <c r="AL120" s="4"/>
      <c r="AM120" s="4"/>
      <c r="AN120" s="4"/>
      <c r="AO120" s="4"/>
      <c r="AP120" s="4"/>
      <c r="AQ120" s="5"/>
      <c r="AS120" s="4"/>
      <c r="AT120" s="4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J120" s="1"/>
      <c r="BK120" s="1"/>
      <c r="BL120" s="1"/>
      <c r="BO120" s="3"/>
      <c r="BP120" s="1"/>
      <c r="BQ120" s="1"/>
      <c r="BR120" s="1"/>
      <c r="BS120" s="1"/>
      <c r="BT120" s="3"/>
      <c r="BU120" s="3"/>
      <c r="BV120" s="3"/>
      <c r="BW120" s="3"/>
      <c r="BX120" s="3"/>
      <c r="BY120" s="3"/>
      <c r="BZ120" s="3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L120" s="1">
        <v>152.65634144605289</v>
      </c>
      <c r="CM120" s="1">
        <f t="shared" si="5"/>
        <v>120</v>
      </c>
      <c r="CO120" s="1">
        <f t="shared" si="6"/>
        <v>157.67911747318033</v>
      </c>
      <c r="CP120" s="1"/>
      <c r="CQ120" s="1"/>
      <c r="CR120">
        <v>10</v>
      </c>
      <c r="CS120" s="1">
        <v>24.455328191259817</v>
      </c>
      <c r="CT120">
        <v>10</v>
      </c>
      <c r="CU120" s="1">
        <v>16.361324290446774</v>
      </c>
      <c r="CV120">
        <v>10</v>
      </c>
      <c r="CW120" s="1">
        <v>14.385991695765062</v>
      </c>
      <c r="CX120" s="1">
        <v>10</v>
      </c>
      <c r="CY120" s="1">
        <v>11.083265201961161</v>
      </c>
      <c r="CZ120">
        <v>10</v>
      </c>
      <c r="DA120" s="1">
        <v>11.501193843737504</v>
      </c>
      <c r="DB120" s="1">
        <v>10</v>
      </c>
      <c r="DC120" s="1">
        <v>11.898455684546889</v>
      </c>
      <c r="DD120">
        <v>20</v>
      </c>
      <c r="DE120" s="1">
        <v>27.988727714986005</v>
      </c>
      <c r="DF120">
        <v>20</v>
      </c>
      <c r="DG120" s="1">
        <v>19.457041510832632</v>
      </c>
      <c r="DH120">
        <v>20</v>
      </c>
      <c r="DI120" s="1">
        <v>20.547789339644517</v>
      </c>
    </row>
    <row r="121" spans="1:154" x14ac:dyDescent="0.25">
      <c r="A121" t="s">
        <v>54</v>
      </c>
      <c r="B121" t="s">
        <v>108</v>
      </c>
      <c r="C121" s="2">
        <v>39136</v>
      </c>
      <c r="D121" s="1"/>
      <c r="G121">
        <v>136</v>
      </c>
      <c r="H121" t="s">
        <v>15</v>
      </c>
      <c r="I121" s="3">
        <v>11</v>
      </c>
      <c r="J121">
        <v>1000</v>
      </c>
      <c r="K121" s="1">
        <f t="shared" si="4"/>
        <v>90.909090909090907</v>
      </c>
      <c r="Q121" s="1">
        <v>9</v>
      </c>
      <c r="R121" s="1">
        <v>52</v>
      </c>
      <c r="S121" s="1">
        <v>71</v>
      </c>
      <c r="T121" s="1">
        <v>114.4</v>
      </c>
      <c r="U121" s="1">
        <v>126</v>
      </c>
      <c r="V121" s="1">
        <v>159</v>
      </c>
      <c r="AC121" s="1"/>
      <c r="AE121" s="4"/>
      <c r="AF121" s="4"/>
      <c r="AG121" s="4"/>
      <c r="AH121" s="4"/>
      <c r="AI121" s="4"/>
      <c r="AJ121" s="1"/>
      <c r="AK121" s="4"/>
      <c r="AL121" s="4"/>
      <c r="AM121" s="4"/>
      <c r="AN121" s="4"/>
      <c r="AO121" s="4"/>
      <c r="AP121" s="4"/>
      <c r="AQ121" s="5"/>
      <c r="AS121" s="4"/>
      <c r="AT121" s="4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J121" s="1"/>
      <c r="BK121" s="1"/>
      <c r="BL121" s="1"/>
      <c r="BO121" s="3"/>
      <c r="BP121" s="1"/>
      <c r="BQ121" s="1"/>
      <c r="BR121" s="1"/>
      <c r="BS121" s="1"/>
      <c r="BT121" s="3"/>
      <c r="BU121" s="3"/>
      <c r="BV121" s="3"/>
      <c r="BW121" s="3"/>
      <c r="BX121" s="3"/>
      <c r="BY121" s="3"/>
      <c r="BZ121" s="3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L121" s="1">
        <v>118.4088784825981</v>
      </c>
      <c r="CM121" s="1">
        <f t="shared" si="5"/>
        <v>120</v>
      </c>
      <c r="CO121" s="1">
        <f t="shared" si="6"/>
        <v>123.79317725446185</v>
      </c>
      <c r="CP121" s="1"/>
      <c r="CQ121" s="1"/>
      <c r="CR121">
        <v>10</v>
      </c>
      <c r="CS121" s="1">
        <v>22.014026592829644</v>
      </c>
      <c r="CT121">
        <v>10</v>
      </c>
      <c r="CU121" s="1">
        <v>13.790502932223115</v>
      </c>
      <c r="CV121">
        <v>10</v>
      </c>
      <c r="CW121" s="1">
        <v>7.5992438893365559</v>
      </c>
      <c r="CX121" s="1">
        <v>10</v>
      </c>
      <c r="CY121" s="1">
        <v>5.7764899758889925</v>
      </c>
      <c r="CZ121">
        <v>10</v>
      </c>
      <c r="DA121" s="1">
        <v>7.0658687251055765</v>
      </c>
      <c r="DB121" s="1">
        <v>10</v>
      </c>
      <c r="DC121" s="1">
        <v>7.9671708783869803</v>
      </c>
      <c r="DD121">
        <v>20</v>
      </c>
      <c r="DE121" s="1">
        <v>23.579810175367417</v>
      </c>
      <c r="DF121">
        <v>20</v>
      </c>
      <c r="DG121" s="1">
        <v>17.195174960559548</v>
      </c>
      <c r="DH121">
        <v>20</v>
      </c>
      <c r="DI121" s="1">
        <v>18.804889124764038</v>
      </c>
    </row>
    <row r="122" spans="1:154" x14ac:dyDescent="0.25">
      <c r="A122" t="s">
        <v>54</v>
      </c>
      <c r="B122" t="s">
        <v>108</v>
      </c>
      <c r="C122" s="2">
        <v>39140</v>
      </c>
      <c r="D122" s="1"/>
      <c r="G122">
        <v>140</v>
      </c>
      <c r="H122" t="s">
        <v>15</v>
      </c>
      <c r="I122" s="3">
        <v>11</v>
      </c>
      <c r="J122">
        <v>1000</v>
      </c>
      <c r="K122" s="1">
        <f t="shared" si="4"/>
        <v>90.909090909090907</v>
      </c>
      <c r="Q122" s="1">
        <v>9</v>
      </c>
      <c r="R122" s="1">
        <v>52</v>
      </c>
      <c r="S122" s="1">
        <v>71</v>
      </c>
      <c r="T122" s="1">
        <v>114.4</v>
      </c>
      <c r="U122" s="1">
        <v>126</v>
      </c>
      <c r="V122" s="1">
        <v>159</v>
      </c>
      <c r="AC122" s="1"/>
      <c r="AE122" s="4"/>
      <c r="AF122" s="4"/>
      <c r="AG122" s="4"/>
      <c r="AH122" s="4"/>
      <c r="AI122" s="4"/>
      <c r="AJ122" s="1"/>
      <c r="AK122" s="4"/>
      <c r="AL122" s="4"/>
      <c r="AM122" s="4"/>
      <c r="AN122" s="4"/>
      <c r="AO122" s="4"/>
      <c r="AP122" s="4"/>
      <c r="AQ122" s="5"/>
      <c r="AS122" s="4"/>
      <c r="AT122" s="4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J122" s="1"/>
      <c r="BK122" s="1"/>
      <c r="BL122" s="1"/>
      <c r="BO122" s="3"/>
      <c r="BP122" s="1"/>
      <c r="BQ122" s="1"/>
      <c r="BR122" s="1"/>
      <c r="BS122" s="1"/>
      <c r="BT122" s="3"/>
      <c r="BU122" s="3"/>
      <c r="BV122" s="3"/>
      <c r="BW122" s="3"/>
      <c r="BX122" s="3"/>
      <c r="BY122" s="3"/>
      <c r="BZ122" s="3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L122" s="1">
        <v>217.4975605272337</v>
      </c>
      <c r="CM122" s="1">
        <f t="shared" si="5"/>
        <v>120</v>
      </c>
      <c r="CO122" s="1">
        <f t="shared" si="6"/>
        <v>220.78205854972504</v>
      </c>
      <c r="CP122" s="1"/>
      <c r="CQ122" s="1"/>
      <c r="CR122">
        <v>10</v>
      </c>
      <c r="CS122" s="1">
        <v>46.822998887734705</v>
      </c>
      <c r="CT122">
        <v>10</v>
      </c>
      <c r="CU122" s="1">
        <v>20.306818560300833</v>
      </c>
      <c r="CV122">
        <v>10</v>
      </c>
      <c r="CW122" s="1">
        <v>23.962757632733464</v>
      </c>
      <c r="CX122" s="1">
        <v>10</v>
      </c>
      <c r="CY122" s="1">
        <v>20.30754736688192</v>
      </c>
      <c r="CZ122">
        <v>10</v>
      </c>
      <c r="DA122" s="1">
        <v>19.119206311281594</v>
      </c>
      <c r="DB122" s="1">
        <v>10</v>
      </c>
      <c r="DC122" s="1">
        <v>17.39352843054025</v>
      </c>
      <c r="DD122">
        <v>20</v>
      </c>
      <c r="DE122" s="1">
        <v>33.00903811654387</v>
      </c>
      <c r="DF122">
        <v>20</v>
      </c>
      <c r="DG122" s="1">
        <v>20.338825018756346</v>
      </c>
      <c r="DH122">
        <v>20</v>
      </c>
      <c r="DI122" s="1">
        <v>19.521338224952054</v>
      </c>
    </row>
    <row r="123" spans="1:154" x14ac:dyDescent="0.25">
      <c r="A123" t="s">
        <v>54</v>
      </c>
      <c r="B123" t="s">
        <v>108</v>
      </c>
      <c r="C123" s="2">
        <v>39146</v>
      </c>
      <c r="D123" s="1"/>
      <c r="G123">
        <v>146</v>
      </c>
      <c r="H123" t="s">
        <v>15</v>
      </c>
      <c r="I123" s="3">
        <v>11</v>
      </c>
      <c r="J123">
        <v>1000</v>
      </c>
      <c r="K123" s="1">
        <f t="shared" si="4"/>
        <v>90.909090909090907</v>
      </c>
      <c r="Q123" s="1">
        <v>9</v>
      </c>
      <c r="R123" s="1">
        <v>52</v>
      </c>
      <c r="S123" s="1">
        <v>71</v>
      </c>
      <c r="T123" s="1">
        <v>114.4</v>
      </c>
      <c r="U123" s="1">
        <v>126</v>
      </c>
      <c r="V123" s="1">
        <v>159</v>
      </c>
      <c r="AC123" s="1"/>
      <c r="AE123" s="4"/>
      <c r="AF123" s="4"/>
      <c r="AG123" s="4"/>
      <c r="AH123" s="4"/>
      <c r="AI123" s="4"/>
      <c r="AJ123" s="1"/>
      <c r="AK123" s="4"/>
      <c r="AL123" s="4"/>
      <c r="AM123" s="4"/>
      <c r="AN123" s="4"/>
      <c r="AO123" s="4"/>
      <c r="AP123" s="4"/>
      <c r="AQ123" s="5"/>
      <c r="AS123" s="4"/>
      <c r="AT123" s="4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J123" s="1"/>
      <c r="BK123" s="1"/>
      <c r="BL123" s="1"/>
      <c r="BO123" s="3"/>
      <c r="BP123" s="1"/>
      <c r="BQ123" s="1"/>
      <c r="BR123" s="1"/>
      <c r="BS123" s="1"/>
      <c r="BT123" s="3"/>
      <c r="BU123" s="3"/>
      <c r="BV123" s="3"/>
      <c r="BW123" s="3"/>
      <c r="BX123" s="3"/>
      <c r="BY123" s="3"/>
      <c r="BZ123" s="3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L123" s="1">
        <v>192.75353054099551</v>
      </c>
      <c r="CM123" s="1">
        <f t="shared" si="5"/>
        <v>120</v>
      </c>
      <c r="CO123" s="1">
        <f t="shared" si="6"/>
        <v>196.36281911931979</v>
      </c>
      <c r="CP123" s="1"/>
      <c r="CQ123" s="1"/>
      <c r="CR123">
        <v>10</v>
      </c>
      <c r="CS123" s="1">
        <v>41.247018751318194</v>
      </c>
      <c r="CT123">
        <v>10</v>
      </c>
      <c r="CU123" s="1">
        <v>18.723924657534248</v>
      </c>
      <c r="CV123">
        <v>10</v>
      </c>
      <c r="CW123" s="1">
        <v>20.600389540850479</v>
      </c>
      <c r="CX123" s="1">
        <v>10</v>
      </c>
      <c r="CY123" s="1">
        <v>16.783420231310359</v>
      </c>
      <c r="CZ123">
        <v>10</v>
      </c>
      <c r="DA123" s="1">
        <v>16.359986426482379</v>
      </c>
      <c r="DB123" s="1">
        <v>10</v>
      </c>
      <c r="DC123" s="1">
        <v>15.45246478532402</v>
      </c>
      <c r="DD123">
        <v>20</v>
      </c>
      <c r="DE123" s="1">
        <v>30.624502172185306</v>
      </c>
      <c r="DF123">
        <v>20</v>
      </c>
      <c r="DG123" s="1">
        <v>18.072694959054679</v>
      </c>
      <c r="DH123">
        <v>20</v>
      </c>
      <c r="DI123" s="1">
        <v>18.498417595260115</v>
      </c>
    </row>
    <row r="124" spans="1:154" x14ac:dyDescent="0.25">
      <c r="A124" t="s">
        <v>54</v>
      </c>
      <c r="B124" t="s">
        <v>108</v>
      </c>
      <c r="C124" s="2">
        <v>39150</v>
      </c>
      <c r="D124" s="1"/>
      <c r="G124">
        <v>150</v>
      </c>
      <c r="H124" t="s">
        <v>15</v>
      </c>
      <c r="I124" s="3">
        <v>11</v>
      </c>
      <c r="J124">
        <v>1000</v>
      </c>
      <c r="K124" s="1">
        <f t="shared" si="4"/>
        <v>90.909090909090907</v>
      </c>
      <c r="Q124" s="1">
        <v>9</v>
      </c>
      <c r="R124" s="1">
        <v>52</v>
      </c>
      <c r="S124" s="1">
        <v>71</v>
      </c>
      <c r="T124" s="1">
        <v>114.4</v>
      </c>
      <c r="U124" s="1">
        <v>126</v>
      </c>
      <c r="V124" s="1">
        <v>159</v>
      </c>
      <c r="AC124" s="1"/>
      <c r="AE124" s="4"/>
      <c r="AF124" s="4"/>
      <c r="AG124" s="4"/>
      <c r="AH124" s="4"/>
      <c r="AI124" s="4"/>
      <c r="AJ124" s="1"/>
      <c r="AK124" s="4"/>
      <c r="AL124" s="4"/>
      <c r="AM124" s="4"/>
      <c r="AN124" s="4"/>
      <c r="AO124" s="4"/>
      <c r="AP124" s="4"/>
      <c r="AQ124" s="5"/>
      <c r="AS124" s="4"/>
      <c r="AT124" s="4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J124" s="1"/>
      <c r="BK124" s="1"/>
      <c r="BL124" s="1"/>
      <c r="BO124" s="3"/>
      <c r="BP124" s="1"/>
      <c r="BQ124" s="1"/>
      <c r="BR124" s="1"/>
      <c r="BS124" s="1"/>
      <c r="BT124" s="3"/>
      <c r="BU124" s="3"/>
      <c r="BV124" s="3"/>
      <c r="BW124" s="3"/>
      <c r="BX124" s="3"/>
      <c r="BY124" s="3"/>
      <c r="BZ124" s="3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L124" s="1">
        <v>177.96559392027859</v>
      </c>
      <c r="CM124" s="1">
        <f t="shared" si="5"/>
        <v>120</v>
      </c>
      <c r="CO124" s="1">
        <f t="shared" si="6"/>
        <v>181.6128029138921</v>
      </c>
      <c r="CP124" s="1"/>
      <c r="CQ124" s="1"/>
      <c r="CR124">
        <v>10</v>
      </c>
      <c r="CS124" s="1">
        <v>39.234715036767355</v>
      </c>
      <c r="CT124">
        <v>10</v>
      </c>
      <c r="CU124" s="1">
        <v>17.489250240379242</v>
      </c>
      <c r="CV124">
        <v>10</v>
      </c>
      <c r="CW124" s="1">
        <v>17.267395295275165</v>
      </c>
      <c r="CX124" s="1">
        <v>10</v>
      </c>
      <c r="CY124" s="1">
        <v>14.564426334414184</v>
      </c>
      <c r="CZ124">
        <v>10</v>
      </c>
      <c r="DA124" s="1">
        <v>14.682567364355373</v>
      </c>
      <c r="DB124" s="1">
        <v>10</v>
      </c>
      <c r="DC124" s="1">
        <v>14.39467029139189</v>
      </c>
      <c r="DD124">
        <v>20</v>
      </c>
      <c r="DE124" s="1">
        <v>27.684947668718365</v>
      </c>
      <c r="DF124">
        <v>20</v>
      </c>
      <c r="DG124" s="1">
        <v>17.392689150020452</v>
      </c>
      <c r="DH124">
        <v>20</v>
      </c>
      <c r="DI124" s="1">
        <v>18.902141532570063</v>
      </c>
    </row>
    <row r="125" spans="1:154" x14ac:dyDescent="0.25">
      <c r="A125" t="s">
        <v>54</v>
      </c>
      <c r="B125" t="s">
        <v>108</v>
      </c>
      <c r="C125" s="2">
        <v>39157</v>
      </c>
      <c r="D125" s="1"/>
      <c r="G125">
        <v>157</v>
      </c>
      <c r="H125" t="s">
        <v>15</v>
      </c>
      <c r="I125" s="3">
        <v>11</v>
      </c>
      <c r="J125">
        <v>1000</v>
      </c>
      <c r="K125" s="1">
        <f t="shared" si="4"/>
        <v>90.909090909090907</v>
      </c>
      <c r="Q125" s="1">
        <v>9</v>
      </c>
      <c r="R125" s="1">
        <v>52</v>
      </c>
      <c r="S125" s="1">
        <v>71</v>
      </c>
      <c r="T125" s="1">
        <v>114.4</v>
      </c>
      <c r="U125" s="1">
        <v>126</v>
      </c>
      <c r="V125" s="1">
        <v>159</v>
      </c>
      <c r="AC125" s="1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J125" s="1"/>
      <c r="BK125" s="1"/>
      <c r="BL125" s="1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L125" s="1">
        <v>117.8592365598563</v>
      </c>
      <c r="CM125" s="1">
        <f t="shared" si="5"/>
        <v>120</v>
      </c>
      <c r="CO125" s="1">
        <f t="shared" si="6"/>
        <v>123.27390565721745</v>
      </c>
      <c r="CP125" s="1"/>
      <c r="CQ125" s="1"/>
      <c r="CR125">
        <v>10</v>
      </c>
      <c r="CS125" s="1">
        <v>20.030398332896077</v>
      </c>
      <c r="CT125">
        <v>10</v>
      </c>
      <c r="CU125" s="1">
        <v>14.318018242940383</v>
      </c>
      <c r="CV125">
        <v>10</v>
      </c>
      <c r="CW125" s="1">
        <v>9.6129233527566029</v>
      </c>
      <c r="CX125" s="1">
        <v>10</v>
      </c>
      <c r="CY125" s="1">
        <v>8.1106193096118346</v>
      </c>
      <c r="CZ125">
        <v>10</v>
      </c>
      <c r="DA125" s="1">
        <v>9.2176808291098311</v>
      </c>
      <c r="DB125" s="1">
        <v>10</v>
      </c>
      <c r="DC125" s="1">
        <v>9.6280868129735637</v>
      </c>
      <c r="DD125">
        <v>20</v>
      </c>
      <c r="DE125" s="1">
        <v>19.461185074491684</v>
      </c>
      <c r="DF125">
        <v>20</v>
      </c>
      <c r="DG125" s="1">
        <v>14.449497971792487</v>
      </c>
      <c r="DH125">
        <v>20</v>
      </c>
      <c r="DI125" s="1">
        <v>18.445495730645014</v>
      </c>
    </row>
    <row r="126" spans="1:154" x14ac:dyDescent="0.25">
      <c r="A126" t="s">
        <v>54</v>
      </c>
      <c r="B126" t="s">
        <v>108</v>
      </c>
      <c r="C126" s="2">
        <v>39159</v>
      </c>
      <c r="D126" s="1">
        <v>9</v>
      </c>
      <c r="E126" s="2" t="s">
        <v>80</v>
      </c>
      <c r="F126" t="s">
        <v>14</v>
      </c>
      <c r="G126">
        <v>159</v>
      </c>
      <c r="H126" t="s">
        <v>15</v>
      </c>
      <c r="I126" s="3">
        <v>11</v>
      </c>
      <c r="J126">
        <v>1000</v>
      </c>
      <c r="K126" s="1">
        <f t="shared" si="4"/>
        <v>90.909090909090907</v>
      </c>
      <c r="L126" s="1"/>
      <c r="M126" s="4"/>
      <c r="N126" s="4"/>
      <c r="O126" s="4"/>
      <c r="P126" s="4"/>
      <c r="Q126" s="1">
        <v>9</v>
      </c>
      <c r="R126" s="1">
        <v>52</v>
      </c>
      <c r="S126" s="1">
        <v>71</v>
      </c>
      <c r="T126" s="1">
        <v>114.4</v>
      </c>
      <c r="U126" s="1">
        <v>126</v>
      </c>
      <c r="V126" s="1">
        <v>159</v>
      </c>
      <c r="W126" s="1"/>
      <c r="X126" s="4"/>
      <c r="Y126" s="4"/>
      <c r="Z126" s="4"/>
      <c r="AA126" s="4"/>
      <c r="AB126" s="4"/>
      <c r="AC126" s="1"/>
      <c r="AD126" s="4"/>
      <c r="AE126" s="4"/>
      <c r="AF126" s="4"/>
      <c r="AG126" s="4"/>
      <c r="AH126" s="4"/>
      <c r="AI126" s="4"/>
      <c r="AJ126" s="1"/>
      <c r="AK126" s="4"/>
      <c r="AL126" s="4"/>
      <c r="AM126" s="4"/>
      <c r="AN126" s="4"/>
      <c r="AO126" s="4"/>
      <c r="AP126" s="4"/>
      <c r="AQ126" s="5"/>
      <c r="AR126" s="4"/>
      <c r="AS126" s="4"/>
      <c r="AT126" s="4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4"/>
      <c r="BJ126" s="1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3"/>
      <c r="BY126" s="3"/>
      <c r="BZ126" s="3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1"/>
      <c r="CU126" s="1"/>
      <c r="CW126" s="1"/>
      <c r="CY126" s="1"/>
      <c r="DA126" s="1"/>
      <c r="DC126" s="1"/>
      <c r="DE126" s="1"/>
      <c r="DG126" s="1"/>
      <c r="DH126" s="4"/>
      <c r="DI126" s="1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t="s">
        <v>54</v>
      </c>
      <c r="B127" t="s">
        <v>108</v>
      </c>
      <c r="C127" s="2">
        <v>39161</v>
      </c>
      <c r="D127" s="1"/>
      <c r="E127" s="2"/>
      <c r="G127">
        <v>161</v>
      </c>
      <c r="H127" t="s">
        <v>15</v>
      </c>
      <c r="I127" s="3">
        <v>11</v>
      </c>
      <c r="J127">
        <v>1000</v>
      </c>
      <c r="K127" s="1">
        <f t="shared" si="4"/>
        <v>90.909090909090907</v>
      </c>
      <c r="L127" s="1"/>
      <c r="M127" s="4"/>
      <c r="N127" s="4"/>
      <c r="O127" s="4"/>
      <c r="P127" s="4"/>
      <c r="Q127" s="1">
        <v>9</v>
      </c>
      <c r="R127" s="1">
        <v>52</v>
      </c>
      <c r="S127" s="1">
        <v>71</v>
      </c>
      <c r="T127" s="1">
        <v>114.4</v>
      </c>
      <c r="U127" s="1">
        <v>126</v>
      </c>
      <c r="V127" s="1">
        <v>159</v>
      </c>
      <c r="W127" s="1"/>
      <c r="X127" s="4"/>
      <c r="Y127" s="4"/>
      <c r="Z127" s="4"/>
      <c r="AA127" s="4"/>
      <c r="AB127" s="4"/>
      <c r="AC127" s="1"/>
      <c r="AD127" s="4"/>
      <c r="AE127" s="4"/>
      <c r="AF127" s="4"/>
      <c r="AG127" s="4"/>
      <c r="AH127" s="4"/>
      <c r="AI127" s="4"/>
      <c r="AJ127" s="1"/>
      <c r="AK127" s="4"/>
      <c r="AL127" s="4"/>
      <c r="AM127" s="4"/>
      <c r="AN127" s="4"/>
      <c r="AO127" s="4"/>
      <c r="AP127" s="4"/>
      <c r="AQ127" s="5"/>
      <c r="AR127" s="4"/>
      <c r="AS127" s="4"/>
      <c r="AT127" s="4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4"/>
      <c r="BJ127" s="1"/>
      <c r="BK127" s="1"/>
      <c r="BL127" s="1"/>
      <c r="BM127" s="4"/>
      <c r="BN127" s="4"/>
      <c r="BO127" s="3"/>
      <c r="BP127" s="1"/>
      <c r="BQ127" s="1"/>
      <c r="BR127" s="1"/>
      <c r="BS127" s="1"/>
      <c r="BT127" s="3"/>
      <c r="BU127" s="3"/>
      <c r="BV127" s="3"/>
      <c r="BW127" s="3"/>
      <c r="BX127" s="3"/>
      <c r="BY127" s="3"/>
      <c r="BZ127" s="3"/>
      <c r="CA127" s="1"/>
      <c r="CB127" s="1">
        <v>0</v>
      </c>
      <c r="CC127" s="1">
        <v>134.52000000000001</v>
      </c>
      <c r="CD127" s="1">
        <v>106.52486110897132</v>
      </c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1"/>
      <c r="CU127" s="1"/>
      <c r="CW127" s="1"/>
      <c r="CY127" s="1"/>
      <c r="DA127" s="1"/>
      <c r="DC127" s="1"/>
      <c r="DE127" s="1"/>
      <c r="DG127" s="1"/>
      <c r="DH127" s="4"/>
      <c r="DI127" s="1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t="s">
        <v>54</v>
      </c>
      <c r="B128" t="s">
        <v>108</v>
      </c>
      <c r="C128" s="2">
        <v>39162</v>
      </c>
      <c r="D128" s="1"/>
      <c r="G128">
        <v>162</v>
      </c>
      <c r="H128" t="s">
        <v>15</v>
      </c>
      <c r="I128" s="3">
        <v>11</v>
      </c>
      <c r="J128">
        <v>1000</v>
      </c>
      <c r="K128" s="1">
        <f t="shared" si="4"/>
        <v>90.909090909090907</v>
      </c>
      <c r="Q128" s="1">
        <v>9</v>
      </c>
      <c r="R128" s="1">
        <v>52</v>
      </c>
      <c r="S128" s="1">
        <v>71</v>
      </c>
      <c r="T128" s="1">
        <v>114.4</v>
      </c>
      <c r="U128" s="1">
        <v>126</v>
      </c>
      <c r="V128" s="1">
        <v>159</v>
      </c>
      <c r="AC128" s="1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J128" s="1"/>
      <c r="BK128" s="1"/>
      <c r="BL128" s="1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L128" s="1">
        <v>80.055211524219089</v>
      </c>
      <c r="CM128" s="1">
        <f>CR128+CT128+CV128+CX128+CZ128+DB128+DD128+DF128+DH128</f>
        <v>120</v>
      </c>
      <c r="CO128" s="1">
        <f>CS128+CU128+CW128+CY128+DA128+DC128+DE128+DG128+DI128</f>
        <v>85.37629170009447</v>
      </c>
      <c r="CP128" s="1"/>
      <c r="CQ128" s="1"/>
      <c r="CR128">
        <v>10</v>
      </c>
      <c r="CS128" s="1">
        <v>17.934145166051231</v>
      </c>
      <c r="CT128">
        <v>10</v>
      </c>
      <c r="CU128" s="1">
        <v>12.372400623066923</v>
      </c>
      <c r="CV128">
        <v>10</v>
      </c>
      <c r="CW128" s="1">
        <v>3.0383254516114633</v>
      </c>
      <c r="CX128" s="1">
        <v>10</v>
      </c>
      <c r="CY128" s="1">
        <v>2.9409776268135843</v>
      </c>
      <c r="CZ128">
        <v>10</v>
      </c>
      <c r="DA128" s="1">
        <v>4.4447173731043144</v>
      </c>
      <c r="DB128" s="1">
        <v>10</v>
      </c>
      <c r="DC128" s="1">
        <v>6.2772564828806381</v>
      </c>
      <c r="DD128">
        <v>20</v>
      </c>
      <c r="DE128" s="1">
        <v>12.265530638096118</v>
      </c>
      <c r="DF128">
        <v>20</v>
      </c>
      <c r="DG128" s="1">
        <v>10.672847200522931</v>
      </c>
      <c r="DH128">
        <v>20</v>
      </c>
      <c r="DI128" s="1">
        <v>15.430091137947278</v>
      </c>
    </row>
    <row r="129" spans="1:154" x14ac:dyDescent="0.25">
      <c r="A129" t="s">
        <v>54</v>
      </c>
      <c r="B129" t="s">
        <v>108</v>
      </c>
      <c r="C129" s="2">
        <v>39167</v>
      </c>
      <c r="G129">
        <v>167</v>
      </c>
      <c r="H129" t="s">
        <v>15</v>
      </c>
      <c r="I129" s="3">
        <v>11</v>
      </c>
      <c r="J129">
        <v>1000</v>
      </c>
      <c r="K129" s="1">
        <f t="shared" si="4"/>
        <v>90.909090909090907</v>
      </c>
      <c r="Q129" s="1">
        <v>9</v>
      </c>
      <c r="R129" s="1">
        <v>52</v>
      </c>
      <c r="S129" s="1">
        <v>71</v>
      </c>
      <c r="T129" s="1">
        <v>114.4</v>
      </c>
      <c r="U129" s="1">
        <v>126</v>
      </c>
      <c r="V129" s="1">
        <v>159</v>
      </c>
      <c r="AC129" s="1">
        <v>298.36872928519347</v>
      </c>
      <c r="AE129" s="4"/>
      <c r="AF129" s="4"/>
      <c r="AG129" s="4"/>
      <c r="AH129" s="4"/>
      <c r="AI129" s="4"/>
      <c r="AJ129" s="1">
        <v>193.30647229867952</v>
      </c>
      <c r="AK129" s="4">
        <v>1.9061730164455555</v>
      </c>
      <c r="AL129" s="4">
        <v>0.26943673165293547</v>
      </c>
      <c r="AM129" s="4"/>
      <c r="AN129" s="4"/>
      <c r="AO129" s="4"/>
      <c r="AP129" s="4"/>
      <c r="AQ129" s="5">
        <f>AK129/AJ129</f>
        <v>9.860885638119302E-3</v>
      </c>
      <c r="AR129" s="5">
        <v>2.7060355226279861E-2</v>
      </c>
      <c r="AS129" s="3">
        <f>AJ129*AR129</f>
        <v>5.2309418079412957</v>
      </c>
      <c r="AT129" s="4"/>
      <c r="AU129" s="1">
        <v>0</v>
      </c>
      <c r="AV129" s="1"/>
      <c r="AW129" s="1"/>
      <c r="AX129" s="1"/>
      <c r="AY129" s="1">
        <v>151.80706489026969</v>
      </c>
      <c r="AZ129" s="1"/>
      <c r="BA129" s="1"/>
      <c r="BB129" s="1"/>
      <c r="BC129" s="1"/>
      <c r="BD129" s="1"/>
      <c r="BE129" s="1"/>
      <c r="BF129" s="1"/>
      <c r="BG129" s="1">
        <v>502.12759767922353</v>
      </c>
      <c r="BH129" s="1">
        <v>684.37154996359675</v>
      </c>
      <c r="BJ129" s="1"/>
      <c r="BK129" s="1">
        <f>AC129+AJ129+BH129</f>
        <v>1176.0467515474697</v>
      </c>
      <c r="BL129" s="1"/>
      <c r="BM129" s="4">
        <f>BH129/BK129</f>
        <v>0.58192546262560119</v>
      </c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4">
        <f>AC129/BK129</f>
        <v>0.25370481989138011</v>
      </c>
      <c r="BY129" s="4">
        <f>AJ129/BK129</f>
        <v>0.16436971748301873</v>
      </c>
      <c r="BZ129" s="4">
        <f>BH129/BK129</f>
        <v>0.58192546262560119</v>
      </c>
      <c r="CA129" s="1"/>
      <c r="CB129" s="1">
        <v>0</v>
      </c>
      <c r="CC129" s="1">
        <v>31.721136659106012</v>
      </c>
      <c r="CD129" s="1">
        <v>81.225435472942365</v>
      </c>
      <c r="CE129" s="1"/>
      <c r="CF129" s="1"/>
      <c r="CG129" s="1"/>
      <c r="CH129" s="1"/>
      <c r="CI129" s="1"/>
      <c r="CJ129" s="1"/>
      <c r="CL129" s="1"/>
      <c r="CM129" s="1"/>
      <c r="CO129" s="1"/>
      <c r="CP129" s="1"/>
      <c r="CQ129" s="1"/>
      <c r="CS129" s="1"/>
      <c r="CU129" s="1"/>
      <c r="CW129" s="1"/>
      <c r="CY129" s="1"/>
      <c r="DA129" s="1"/>
      <c r="DC129" s="1"/>
      <c r="DE129" s="1"/>
      <c r="DG129" s="1"/>
      <c r="DI129" s="1"/>
    </row>
    <row r="130" spans="1:154" x14ac:dyDescent="0.25">
      <c r="A130" t="s">
        <v>54</v>
      </c>
      <c r="B130" t="s">
        <v>108</v>
      </c>
      <c r="C130" s="2">
        <v>39168</v>
      </c>
      <c r="D130" s="1">
        <v>10</v>
      </c>
      <c r="E130" t="s">
        <v>70</v>
      </c>
      <c r="F130" t="s">
        <v>16</v>
      </c>
      <c r="G130">
        <v>168</v>
      </c>
      <c r="H130" t="s">
        <v>15</v>
      </c>
      <c r="I130" s="3">
        <v>11</v>
      </c>
      <c r="J130">
        <v>1000</v>
      </c>
      <c r="K130" s="1">
        <f t="shared" si="4"/>
        <v>90.909090909090907</v>
      </c>
      <c r="Q130" s="1">
        <v>9</v>
      </c>
      <c r="R130" s="1">
        <v>52</v>
      </c>
      <c r="S130" s="1">
        <v>71</v>
      </c>
      <c r="T130" s="1">
        <v>114.4</v>
      </c>
      <c r="U130" s="1">
        <v>126</v>
      </c>
      <c r="V130" s="1">
        <v>159</v>
      </c>
      <c r="AC130" s="1"/>
      <c r="AE130" s="4"/>
      <c r="AF130" s="4"/>
      <c r="AG130" s="4"/>
      <c r="AH130" s="4"/>
      <c r="AI130" s="4"/>
      <c r="AJ130" s="1"/>
      <c r="AK130" s="4"/>
      <c r="AL130" s="4"/>
      <c r="AM130" s="4"/>
      <c r="AN130" s="4"/>
      <c r="AO130" s="4"/>
      <c r="AP130" s="4"/>
      <c r="AQ130" s="5"/>
      <c r="AS130" s="4"/>
      <c r="AT130" s="4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J130" s="1"/>
      <c r="BK130" s="1"/>
      <c r="BL130" s="1"/>
      <c r="BN130" s="1">
        <f>BP130*(1/(BO130/100))</f>
        <v>605.66989215951605</v>
      </c>
      <c r="BO130" s="3">
        <v>40.477494947929806</v>
      </c>
      <c r="BP130" s="1">
        <v>245.16000000000003</v>
      </c>
      <c r="BQ130" s="1">
        <f>BN130-BP130</f>
        <v>360.50989215951603</v>
      </c>
      <c r="BR130" s="1"/>
      <c r="BS130" s="1"/>
      <c r="BT130" s="3">
        <v>10.8</v>
      </c>
      <c r="BU130" s="3"/>
      <c r="BV130" s="3"/>
      <c r="BW130" s="3"/>
      <c r="BX130" s="3"/>
      <c r="BY130" s="3"/>
      <c r="BZ130" s="3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L130" s="1">
        <v>41.018164428168923</v>
      </c>
      <c r="CM130" s="1">
        <f>CR130+CT130+CV130+CX130+CZ130+DB130+DD130+DF130+DH130</f>
        <v>120</v>
      </c>
      <c r="CO130" s="1">
        <f>CS130+CU130+CW130+CY130+DA130+DC130+DE130+DG130+DI130</f>
        <v>44.565906578044931</v>
      </c>
      <c r="CP130" s="1"/>
      <c r="CQ130" s="1"/>
      <c r="CR130">
        <v>10</v>
      </c>
      <c r="CS130" s="1">
        <v>6.9490401648925939</v>
      </c>
      <c r="CT130">
        <v>10</v>
      </c>
      <c r="CU130" s="1">
        <v>11.084268468710775</v>
      </c>
      <c r="CV130">
        <v>10</v>
      </c>
      <c r="CW130" s="1">
        <v>0</v>
      </c>
      <c r="CX130" s="1">
        <v>10</v>
      </c>
      <c r="CY130" s="1">
        <v>0</v>
      </c>
      <c r="CZ130">
        <v>10</v>
      </c>
      <c r="DA130" s="1">
        <v>1.0314206991092014</v>
      </c>
      <c r="DB130" s="1">
        <v>10</v>
      </c>
      <c r="DC130" s="1">
        <v>3.3710595058153245</v>
      </c>
      <c r="DD130">
        <v>20</v>
      </c>
      <c r="DE130" s="1">
        <v>3.9511481642757396</v>
      </c>
      <c r="DF130">
        <v>20</v>
      </c>
      <c r="DG130" s="1">
        <v>4.8126020549686714</v>
      </c>
      <c r="DH130">
        <v>20</v>
      </c>
      <c r="DI130" s="1">
        <v>13.366367520272627</v>
      </c>
    </row>
    <row r="131" spans="1:154" x14ac:dyDescent="0.25">
      <c r="A131" t="s">
        <v>54</v>
      </c>
      <c r="B131" t="s">
        <v>108</v>
      </c>
      <c r="C131" s="2">
        <v>39175</v>
      </c>
      <c r="D131" s="1"/>
      <c r="G131">
        <v>175</v>
      </c>
      <c r="H131" t="s">
        <v>15</v>
      </c>
      <c r="I131" s="3">
        <v>11</v>
      </c>
      <c r="J131">
        <v>1000</v>
      </c>
      <c r="K131" s="1">
        <f t="shared" si="4"/>
        <v>90.909090909090907</v>
      </c>
      <c r="Q131" s="1">
        <v>9</v>
      </c>
      <c r="R131" s="1">
        <v>52</v>
      </c>
      <c r="S131" s="1">
        <v>71</v>
      </c>
      <c r="T131" s="1">
        <v>114.4</v>
      </c>
      <c r="U131" s="1">
        <v>126</v>
      </c>
      <c r="V131" s="1">
        <v>159</v>
      </c>
      <c r="AC131" s="1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J131" s="1"/>
      <c r="BK131" s="1"/>
      <c r="BL131" s="1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L131" s="1">
        <v>30.00594745188479</v>
      </c>
      <c r="CM131" s="1">
        <f>CR131+CT131+CV131+CX131+CZ131+DB131+DD131+DF131+DH131</f>
        <v>120</v>
      </c>
      <c r="CO131" s="1">
        <f>CS131+CU131+CW131+CY131+DA131+DC131+DE131+DG131+DI131</f>
        <v>32.738897004564862</v>
      </c>
      <c r="CP131" s="1"/>
      <c r="CQ131" s="1"/>
      <c r="CR131">
        <v>10</v>
      </c>
      <c r="CS131" s="1">
        <v>13.713881880940686</v>
      </c>
      <c r="CT131">
        <v>10</v>
      </c>
      <c r="CU131" s="1">
        <v>9.8839852077636827</v>
      </c>
      <c r="CV131">
        <v>10</v>
      </c>
      <c r="CW131" s="1">
        <v>0</v>
      </c>
      <c r="CX131" s="1">
        <v>10</v>
      </c>
      <c r="CY131" s="1">
        <v>0</v>
      </c>
      <c r="CZ131">
        <v>10</v>
      </c>
      <c r="DA131" s="1">
        <v>0</v>
      </c>
      <c r="DB131" s="1">
        <v>10</v>
      </c>
      <c r="DC131" s="1">
        <v>0</v>
      </c>
      <c r="DD131">
        <v>20</v>
      </c>
      <c r="DE131" s="1">
        <v>0</v>
      </c>
      <c r="DF131">
        <v>20</v>
      </c>
      <c r="DG131" s="1">
        <v>0.41108804502513863</v>
      </c>
      <c r="DH131">
        <v>20</v>
      </c>
      <c r="DI131" s="1">
        <v>8.7299418708353542</v>
      </c>
    </row>
    <row r="132" spans="1:154" x14ac:dyDescent="0.25">
      <c r="A132" t="s">
        <v>55</v>
      </c>
      <c r="B132" t="s">
        <v>109</v>
      </c>
      <c r="C132" s="2">
        <v>39000</v>
      </c>
      <c r="D132" s="1">
        <v>1</v>
      </c>
      <c r="E132" s="2" t="s">
        <v>82</v>
      </c>
      <c r="F132" t="s">
        <v>10</v>
      </c>
      <c r="G132">
        <v>0</v>
      </c>
      <c r="H132" t="s">
        <v>15</v>
      </c>
      <c r="I132" s="3">
        <v>11</v>
      </c>
      <c r="J132">
        <v>1000</v>
      </c>
      <c r="K132" s="1">
        <f t="shared" si="4"/>
        <v>90.909090909090907</v>
      </c>
      <c r="L132" s="1"/>
      <c r="M132" s="4"/>
      <c r="N132" s="4"/>
      <c r="O132" s="4"/>
      <c r="P132" s="4"/>
      <c r="Q132" s="1">
        <v>9</v>
      </c>
      <c r="R132" s="1">
        <v>52</v>
      </c>
      <c r="S132" s="1">
        <v>71</v>
      </c>
      <c r="T132" s="1">
        <v>116</v>
      </c>
      <c r="U132" s="1">
        <v>143</v>
      </c>
      <c r="V132" s="1">
        <v>163</v>
      </c>
      <c r="W132">
        <v>175</v>
      </c>
      <c r="X132" s="4"/>
      <c r="Y132" s="4"/>
      <c r="Z132" s="4"/>
      <c r="AA132" s="4"/>
      <c r="AB132" s="4"/>
      <c r="AC132" s="1"/>
      <c r="AD132" s="4"/>
      <c r="AE132" s="4"/>
      <c r="AF132" s="4"/>
      <c r="AG132" s="4"/>
      <c r="AH132" s="4"/>
      <c r="AI132" s="4"/>
      <c r="AJ132" s="1"/>
      <c r="AK132" s="4"/>
      <c r="AL132" s="4"/>
      <c r="AM132" s="4"/>
      <c r="AN132" s="4"/>
      <c r="AO132" s="4"/>
      <c r="AP132" s="4"/>
      <c r="AQ132" s="5"/>
      <c r="AR132" s="4"/>
      <c r="AS132" s="4"/>
      <c r="AT132" s="4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4"/>
      <c r="BJ132" s="1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3"/>
      <c r="BY132" s="3"/>
      <c r="BZ132" s="3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t="s">
        <v>55</v>
      </c>
      <c r="B133" t="s">
        <v>109</v>
      </c>
      <c r="C133" s="2">
        <v>39009</v>
      </c>
      <c r="D133" s="1">
        <v>3</v>
      </c>
      <c r="E133" s="2" t="s">
        <v>78</v>
      </c>
      <c r="F133" t="s">
        <v>56</v>
      </c>
      <c r="G133">
        <v>9</v>
      </c>
      <c r="H133" t="s">
        <v>15</v>
      </c>
      <c r="I133" s="3">
        <v>11</v>
      </c>
      <c r="J133">
        <v>1000</v>
      </c>
      <c r="K133" s="1">
        <f t="shared" si="4"/>
        <v>90.909090909090907</v>
      </c>
      <c r="L133" s="1"/>
      <c r="M133" s="4"/>
      <c r="N133" s="4"/>
      <c r="O133" s="4"/>
      <c r="P133" s="4"/>
      <c r="Q133" s="1">
        <v>9</v>
      </c>
      <c r="R133" s="1">
        <v>52</v>
      </c>
      <c r="S133" s="1">
        <v>71</v>
      </c>
      <c r="T133" s="1">
        <v>116</v>
      </c>
      <c r="U133" s="1">
        <v>143</v>
      </c>
      <c r="V133" s="1">
        <v>163</v>
      </c>
      <c r="W133">
        <v>175</v>
      </c>
      <c r="X133" s="4"/>
      <c r="Y133" s="4"/>
      <c r="Z133" s="4"/>
      <c r="AA133" s="4"/>
      <c r="AB133" s="4"/>
      <c r="AC133" s="1"/>
      <c r="AD133" s="4"/>
      <c r="AE133" s="4"/>
      <c r="AF133" s="4"/>
      <c r="AG133" s="4"/>
      <c r="AH133" s="4"/>
      <c r="AI133" s="4"/>
      <c r="AJ133" s="1"/>
      <c r="AK133" s="4"/>
      <c r="AL133" s="4"/>
      <c r="AM133" s="4"/>
      <c r="AN133" s="4"/>
      <c r="AO133" s="4"/>
      <c r="AP133" s="4"/>
      <c r="AQ133" s="5"/>
      <c r="AR133" s="4"/>
      <c r="AS133" s="4"/>
      <c r="AT133" s="4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4"/>
      <c r="BJ133" s="1"/>
      <c r="BK133" s="1"/>
      <c r="BL133" s="1"/>
      <c r="BM133" s="4"/>
      <c r="BN133" s="4"/>
      <c r="BO133" s="3"/>
      <c r="BP133" s="1"/>
      <c r="BQ133" s="1"/>
      <c r="BR133" s="1"/>
      <c r="BS133" s="1"/>
      <c r="BT133" s="3"/>
      <c r="BU133" s="3"/>
      <c r="BV133" s="3"/>
      <c r="BW133" s="3"/>
      <c r="BX133" s="3"/>
      <c r="BY133" s="3"/>
      <c r="BZ133" s="3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t="s">
        <v>55</v>
      </c>
      <c r="B134" t="s">
        <v>109</v>
      </c>
      <c r="C134" s="2">
        <v>39043</v>
      </c>
      <c r="D134" s="1"/>
      <c r="G134">
        <v>43</v>
      </c>
      <c r="H134" t="s">
        <v>15</v>
      </c>
      <c r="I134" s="3">
        <v>11</v>
      </c>
      <c r="J134">
        <v>1000</v>
      </c>
      <c r="K134" s="1">
        <f t="shared" si="4"/>
        <v>90.909090909090907</v>
      </c>
      <c r="Q134" s="1">
        <v>9</v>
      </c>
      <c r="R134" s="1">
        <v>52</v>
      </c>
      <c r="S134" s="1">
        <v>71</v>
      </c>
      <c r="T134" s="1">
        <v>116</v>
      </c>
      <c r="U134" s="1">
        <v>143</v>
      </c>
      <c r="V134" s="1">
        <v>163</v>
      </c>
      <c r="W134">
        <v>175</v>
      </c>
      <c r="AC134" s="1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J134" s="1"/>
      <c r="BK134" s="1"/>
      <c r="BL134" s="1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L134" s="1">
        <v>186.23840691467589</v>
      </c>
      <c r="CM134" s="1">
        <f>CR134+CT134+CV134+CX134+CZ134+DB134+DD134+DF134+DH134</f>
        <v>1300</v>
      </c>
      <c r="CO134" s="1">
        <f>CS134+CU134+CW134+CY134+DA134+DC134+DE134+DG134+DI134</f>
        <v>191.06520401262171</v>
      </c>
      <c r="CP134" s="1"/>
      <c r="CQ134" s="1"/>
      <c r="CR134">
        <v>150</v>
      </c>
      <c r="CS134" s="1">
        <v>9.1054633478864222</v>
      </c>
      <c r="CT134">
        <v>100</v>
      </c>
      <c r="CU134" s="1">
        <v>19.504066476733144</v>
      </c>
      <c r="CV134">
        <v>100</v>
      </c>
      <c r="CW134" s="1">
        <v>21.253298810122352</v>
      </c>
      <c r="CX134">
        <v>100</v>
      </c>
      <c r="CY134" s="1">
        <v>19.145841558757631</v>
      </c>
      <c r="CZ134">
        <v>100</v>
      </c>
      <c r="DA134" s="1">
        <v>19.536693354746681</v>
      </c>
      <c r="DB134">
        <v>100</v>
      </c>
      <c r="DC134" s="1">
        <v>19.768224330669817</v>
      </c>
      <c r="DD134">
        <v>250</v>
      </c>
      <c r="DE134" s="1">
        <v>37.711893305432859</v>
      </c>
      <c r="DF134">
        <v>200</v>
      </c>
      <c r="DG134" s="1">
        <v>23.002408646134633</v>
      </c>
      <c r="DH134">
        <v>200</v>
      </c>
      <c r="DI134" s="1">
        <v>22.037314182138182</v>
      </c>
    </row>
    <row r="135" spans="1:154" x14ac:dyDescent="0.25">
      <c r="A135" t="s">
        <v>55</v>
      </c>
      <c r="B135" t="s">
        <v>109</v>
      </c>
      <c r="C135" s="2">
        <v>39051</v>
      </c>
      <c r="D135" s="1"/>
      <c r="G135">
        <v>51</v>
      </c>
      <c r="H135" t="s">
        <v>15</v>
      </c>
      <c r="I135" s="3">
        <v>11</v>
      </c>
      <c r="J135">
        <v>1000</v>
      </c>
      <c r="K135" s="1">
        <f t="shared" si="4"/>
        <v>90.909090909090907</v>
      </c>
      <c r="Q135" s="1">
        <v>9</v>
      </c>
      <c r="R135" s="1">
        <v>52</v>
      </c>
      <c r="S135" s="1">
        <v>71</v>
      </c>
      <c r="T135" s="1">
        <v>116</v>
      </c>
      <c r="U135" s="1">
        <v>143</v>
      </c>
      <c r="V135" s="1">
        <v>163</v>
      </c>
      <c r="W135">
        <v>175</v>
      </c>
      <c r="AC135" s="1"/>
      <c r="AE135" s="4"/>
      <c r="AF135" s="4"/>
      <c r="AG135" s="4"/>
      <c r="AH135" s="4"/>
      <c r="AI135" s="4"/>
      <c r="AJ135" s="1"/>
      <c r="AK135" s="4"/>
      <c r="AL135" s="4"/>
      <c r="AM135" s="4"/>
      <c r="AN135" s="4"/>
      <c r="AO135" s="4"/>
      <c r="AP135" s="4"/>
      <c r="AQ135" s="5"/>
      <c r="AS135" s="4"/>
      <c r="AT135" s="4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J135" s="1"/>
      <c r="BK135" s="1"/>
      <c r="BL135" s="1"/>
      <c r="BO135" s="3"/>
      <c r="BP135" s="1"/>
      <c r="BQ135" s="1"/>
      <c r="BR135" s="1"/>
      <c r="BS135" s="1"/>
      <c r="BT135" s="3"/>
      <c r="BU135" s="3"/>
      <c r="BV135" s="3"/>
      <c r="BW135" s="3"/>
      <c r="BX135" s="3"/>
      <c r="BY135" s="3"/>
      <c r="BZ135" s="3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L135" s="1">
        <v>178.31814702864349</v>
      </c>
      <c r="CM135" s="1">
        <f>CR135+CT135+CV135+CX135+CZ135+DB135+DD135+DF135+DH135</f>
        <v>1300</v>
      </c>
      <c r="CO135" s="1">
        <f>CS135+CU135+CW135+CY135+DA135+DC135+DE135+DG135+DI135</f>
        <v>186.26045705053556</v>
      </c>
      <c r="CP135" s="1"/>
      <c r="CQ135" s="1"/>
      <c r="CR135">
        <v>150</v>
      </c>
      <c r="CS135" s="1">
        <v>7.3384657251082128</v>
      </c>
      <c r="CT135">
        <v>100</v>
      </c>
      <c r="CU135" s="1">
        <v>17.604145675096056</v>
      </c>
      <c r="CV135">
        <v>100</v>
      </c>
      <c r="CW135" s="1">
        <v>19.919119269949064</v>
      </c>
      <c r="CX135">
        <v>100</v>
      </c>
      <c r="CY135" s="1">
        <v>18.58251307296365</v>
      </c>
      <c r="CZ135">
        <v>100</v>
      </c>
      <c r="DA135" s="1">
        <v>19.412143579620789</v>
      </c>
      <c r="DB135">
        <v>100</v>
      </c>
      <c r="DC135" s="1">
        <v>19.663095348899674</v>
      </c>
      <c r="DD135">
        <v>250</v>
      </c>
      <c r="DE135" s="1">
        <v>38.369573105119073</v>
      </c>
      <c r="DF135">
        <v>200</v>
      </c>
      <c r="DG135" s="1">
        <v>22.889670568084235</v>
      </c>
      <c r="DH135">
        <v>200</v>
      </c>
      <c r="DI135" s="1">
        <v>22.481730705694808</v>
      </c>
    </row>
    <row r="136" spans="1:154" x14ac:dyDescent="0.25">
      <c r="A136" t="s">
        <v>55</v>
      </c>
      <c r="B136" t="s">
        <v>109</v>
      </c>
      <c r="C136" s="2">
        <v>39052</v>
      </c>
      <c r="D136" s="1">
        <v>4</v>
      </c>
      <c r="E136" t="s">
        <v>83</v>
      </c>
      <c r="F136" t="s">
        <v>11</v>
      </c>
      <c r="G136">
        <v>52</v>
      </c>
      <c r="H136" t="s">
        <v>15</v>
      </c>
      <c r="I136" s="3">
        <v>11</v>
      </c>
      <c r="J136">
        <v>1000</v>
      </c>
      <c r="K136" s="1">
        <f t="shared" si="4"/>
        <v>90.909090909090907</v>
      </c>
      <c r="L136" s="1"/>
      <c r="M136" s="4"/>
      <c r="N136" s="4"/>
      <c r="O136" s="4"/>
      <c r="P136" s="4"/>
      <c r="Q136" s="1">
        <v>9</v>
      </c>
      <c r="R136" s="1">
        <v>52</v>
      </c>
      <c r="S136" s="1">
        <v>71</v>
      </c>
      <c r="T136" s="1">
        <v>116</v>
      </c>
      <c r="U136" s="1">
        <v>143</v>
      </c>
      <c r="V136" s="1">
        <v>163</v>
      </c>
      <c r="W136">
        <v>175</v>
      </c>
      <c r="X136" s="4"/>
      <c r="Y136" s="4"/>
      <c r="Z136" s="4"/>
      <c r="AA136" s="4"/>
      <c r="AB136" s="4"/>
      <c r="AC136" s="1"/>
      <c r="AD136" s="4"/>
      <c r="AE136" s="4"/>
      <c r="AF136" s="4"/>
      <c r="AG136" s="4"/>
      <c r="AH136" s="4"/>
      <c r="AI136" s="4"/>
      <c r="AJ136" s="1"/>
      <c r="AK136" s="4"/>
      <c r="AL136" s="4"/>
      <c r="AM136" s="4"/>
      <c r="AN136" s="4"/>
      <c r="AO136" s="4"/>
      <c r="AP136" s="4"/>
      <c r="AQ136" s="5"/>
      <c r="AR136" s="4"/>
      <c r="AS136" s="4"/>
      <c r="AT136" s="4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4"/>
      <c r="BJ136" s="1"/>
      <c r="BK136" s="1"/>
      <c r="BL136" s="1"/>
      <c r="BM136" s="4"/>
      <c r="BN136" s="4"/>
      <c r="BO136" s="3"/>
      <c r="BP136" s="1"/>
      <c r="BQ136" s="1"/>
      <c r="BR136" s="1"/>
      <c r="BS136" s="1"/>
      <c r="BT136" s="3"/>
      <c r="BU136" s="3"/>
      <c r="BV136" s="3"/>
      <c r="BW136" s="3"/>
      <c r="BX136" s="3"/>
      <c r="BY136" s="3"/>
      <c r="BZ136" s="3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t="s">
        <v>55</v>
      </c>
      <c r="B137" t="s">
        <v>109</v>
      </c>
      <c r="C137" s="2">
        <v>39055</v>
      </c>
      <c r="D137" s="1"/>
      <c r="G137">
        <v>55</v>
      </c>
      <c r="H137" t="s">
        <v>15</v>
      </c>
      <c r="I137" s="3">
        <v>11</v>
      </c>
      <c r="J137">
        <v>1000</v>
      </c>
      <c r="K137" s="1">
        <f t="shared" si="4"/>
        <v>90.909090909090907</v>
      </c>
      <c r="Q137" s="1">
        <v>9</v>
      </c>
      <c r="R137" s="1">
        <v>52</v>
      </c>
      <c r="S137" s="1">
        <v>71</v>
      </c>
      <c r="T137" s="1">
        <v>116</v>
      </c>
      <c r="U137" s="1">
        <v>143</v>
      </c>
      <c r="V137" s="1">
        <v>163</v>
      </c>
      <c r="W137">
        <v>175</v>
      </c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L137" s="1">
        <v>231.944927430131</v>
      </c>
      <c r="CM137" s="1">
        <f>CR137+CT137+CV137+CX137+CZ137+DB137+DD137+DF137+DH137</f>
        <v>1300</v>
      </c>
      <c r="CO137" s="1">
        <f>CS137+CU137+CW137+CY137+DA137+DC137+DE137+DG137+DI137</f>
        <v>236.2719075087806</v>
      </c>
      <c r="CP137" s="1"/>
      <c r="CQ137" s="1"/>
      <c r="CR137">
        <v>150</v>
      </c>
      <c r="CS137" s="1">
        <v>45.00061756169297</v>
      </c>
      <c r="CT137">
        <v>100</v>
      </c>
      <c r="CU137" s="1">
        <v>21.992314538468413</v>
      </c>
      <c r="CV137">
        <v>100</v>
      </c>
      <c r="CW137" s="1">
        <v>22.939707689214558</v>
      </c>
      <c r="CX137">
        <v>100</v>
      </c>
      <c r="CY137" s="1">
        <v>20.075618805248524</v>
      </c>
      <c r="CZ137">
        <v>100</v>
      </c>
      <c r="DA137" s="1">
        <v>20.575230546826589</v>
      </c>
      <c r="DB137">
        <v>100</v>
      </c>
      <c r="DC137" s="1">
        <v>19.51871213917758</v>
      </c>
      <c r="DD137">
        <v>250</v>
      </c>
      <c r="DE137" s="1">
        <v>38.561511102170257</v>
      </c>
      <c r="DF137">
        <v>200</v>
      </c>
      <c r="DG137" s="1">
        <v>23.519914737506078</v>
      </c>
      <c r="DH137">
        <v>200</v>
      </c>
      <c r="DI137" s="1">
        <v>24.088280388475631</v>
      </c>
    </row>
    <row r="138" spans="1:154" x14ac:dyDescent="0.25">
      <c r="A138" t="s">
        <v>55</v>
      </c>
      <c r="B138" t="s">
        <v>109</v>
      </c>
      <c r="C138" s="2">
        <v>39057</v>
      </c>
      <c r="G138">
        <v>57</v>
      </c>
      <c r="H138" t="s">
        <v>15</v>
      </c>
      <c r="I138" s="3">
        <v>11</v>
      </c>
      <c r="J138">
        <v>1000</v>
      </c>
      <c r="K138" s="1">
        <f t="shared" si="4"/>
        <v>90.909090909090907</v>
      </c>
      <c r="M138" s="1">
        <v>150</v>
      </c>
      <c r="N138" s="3">
        <v>10.85</v>
      </c>
      <c r="O138" s="3"/>
      <c r="P138" s="3"/>
      <c r="Q138" s="1">
        <v>9</v>
      </c>
      <c r="R138" s="1">
        <v>52</v>
      </c>
      <c r="S138" s="1">
        <v>71</v>
      </c>
      <c r="T138" s="1">
        <v>116</v>
      </c>
      <c r="U138" s="1">
        <v>143</v>
      </c>
      <c r="V138" s="1">
        <v>163</v>
      </c>
      <c r="W138">
        <v>175</v>
      </c>
      <c r="AC138" s="1"/>
      <c r="AE138" s="4"/>
      <c r="AF138" s="4"/>
      <c r="AG138" s="4"/>
      <c r="AH138" s="4"/>
      <c r="AI138" s="4"/>
      <c r="AJ138" s="1"/>
      <c r="AK138" s="4"/>
      <c r="AL138" s="4"/>
      <c r="AM138" s="4"/>
      <c r="AN138" s="4"/>
      <c r="AO138" s="4"/>
      <c r="AP138" s="4"/>
      <c r="AS138" s="4"/>
      <c r="AT138" s="4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J138" s="1"/>
      <c r="BK138" s="1"/>
      <c r="BL138" s="1"/>
      <c r="BO138" s="3"/>
      <c r="BP138" s="1"/>
      <c r="BQ138" s="1"/>
      <c r="BR138" s="1"/>
      <c r="BS138" s="1"/>
      <c r="BT138" s="3"/>
      <c r="BU138" s="3"/>
      <c r="BV138" s="3"/>
      <c r="BW138" s="3"/>
      <c r="BX138" s="3"/>
      <c r="BY138" s="3"/>
      <c r="BZ138" s="3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L138" s="1"/>
      <c r="CM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</row>
    <row r="139" spans="1:154" x14ac:dyDescent="0.25">
      <c r="A139" t="s">
        <v>55</v>
      </c>
      <c r="B139" t="s">
        <v>109</v>
      </c>
      <c r="C139" s="2">
        <v>39063</v>
      </c>
      <c r="D139" s="1"/>
      <c r="G139">
        <v>63</v>
      </c>
      <c r="H139" t="s">
        <v>15</v>
      </c>
      <c r="I139" s="3">
        <v>11</v>
      </c>
      <c r="J139">
        <v>1000</v>
      </c>
      <c r="K139" s="1">
        <f t="shared" si="4"/>
        <v>90.909090909090907</v>
      </c>
      <c r="Q139" s="1">
        <v>9</v>
      </c>
      <c r="R139" s="1">
        <v>52</v>
      </c>
      <c r="S139" s="1">
        <v>71</v>
      </c>
      <c r="T139" s="1">
        <v>116</v>
      </c>
      <c r="U139" s="1">
        <v>143</v>
      </c>
      <c r="V139" s="1">
        <v>163</v>
      </c>
      <c r="W139">
        <v>175</v>
      </c>
      <c r="AC139" s="1"/>
      <c r="AE139" s="4"/>
      <c r="AF139" s="4"/>
      <c r="AG139" s="4"/>
      <c r="AH139" s="4"/>
      <c r="AI139" s="4"/>
      <c r="AJ139" s="1"/>
      <c r="AK139" s="4"/>
      <c r="AL139" s="4"/>
      <c r="AM139" s="4"/>
      <c r="AN139" s="4"/>
      <c r="AO139" s="4"/>
      <c r="AP139" s="4"/>
      <c r="AQ139" s="5"/>
      <c r="AS139" s="4"/>
      <c r="AT139" s="4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J139" s="1"/>
      <c r="BK139" s="1"/>
      <c r="BL139" s="1"/>
      <c r="BO139" s="3"/>
      <c r="BP139" s="1"/>
      <c r="BQ139" s="1"/>
      <c r="BR139" s="1"/>
      <c r="BS139" s="1"/>
      <c r="BT139" s="3"/>
      <c r="BU139" s="3"/>
      <c r="BV139" s="3"/>
      <c r="BW139" s="3"/>
      <c r="BX139" s="3"/>
      <c r="BY139" s="3"/>
      <c r="BZ139" s="3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L139" s="1">
        <v>186.26702524103229</v>
      </c>
      <c r="CM139" s="1">
        <f>CR139+CT139+CV139+CX139+CZ139+DB139+DD139+DF139+DH139</f>
        <v>1300</v>
      </c>
      <c r="CO139" s="1">
        <f>CS139+CU139+CW139+CY139+DA139+DC139+DE139+DG139+DI139</f>
        <v>210.69260438502874</v>
      </c>
      <c r="CP139" s="1"/>
      <c r="CQ139" s="1"/>
      <c r="CR139">
        <v>150</v>
      </c>
      <c r="CS139" s="1">
        <v>21</v>
      </c>
      <c r="CT139">
        <v>100</v>
      </c>
      <c r="CU139" s="1">
        <v>20.851935148780264</v>
      </c>
      <c r="CV139">
        <v>100</v>
      </c>
      <c r="CW139" s="1">
        <v>22.298004534894119</v>
      </c>
      <c r="CX139">
        <v>100</v>
      </c>
      <c r="CY139" s="1">
        <v>19.254009588020395</v>
      </c>
      <c r="CZ139">
        <v>100</v>
      </c>
      <c r="DA139" s="1">
        <v>20.048117241491937</v>
      </c>
      <c r="DB139">
        <v>100</v>
      </c>
      <c r="DC139" s="1">
        <v>19.860189889155237</v>
      </c>
      <c r="DD139">
        <v>250</v>
      </c>
      <c r="DE139" s="1">
        <v>36.937199992796636</v>
      </c>
      <c r="DF139">
        <v>200</v>
      </c>
      <c r="DG139" s="1">
        <v>22.914880334861103</v>
      </c>
      <c r="DH139">
        <v>200</v>
      </c>
      <c r="DI139" s="1">
        <v>27.52826765502909</v>
      </c>
    </row>
    <row r="140" spans="1:154" x14ac:dyDescent="0.25">
      <c r="A140" t="s">
        <v>55</v>
      </c>
      <c r="B140" t="s">
        <v>109</v>
      </c>
      <c r="C140" s="2">
        <v>39064</v>
      </c>
      <c r="G140">
        <v>64</v>
      </c>
      <c r="H140" t="s">
        <v>15</v>
      </c>
      <c r="I140" s="3">
        <v>11</v>
      </c>
      <c r="J140">
        <v>1000</v>
      </c>
      <c r="K140" s="1">
        <f t="shared" si="4"/>
        <v>90.909090909090907</v>
      </c>
      <c r="M140" s="1">
        <v>257</v>
      </c>
      <c r="N140" s="3">
        <v>12.600000000000001</v>
      </c>
      <c r="O140" s="3"/>
      <c r="P140" s="3"/>
      <c r="Q140" s="1">
        <v>9</v>
      </c>
      <c r="R140" s="1">
        <v>52</v>
      </c>
      <c r="S140" s="1">
        <v>71</v>
      </c>
      <c r="T140" s="1">
        <v>116</v>
      </c>
      <c r="U140" s="1">
        <v>143</v>
      </c>
      <c r="V140" s="1">
        <v>163</v>
      </c>
      <c r="W140">
        <v>175</v>
      </c>
      <c r="AC140" s="1"/>
      <c r="AE140" s="4"/>
      <c r="AF140" s="4"/>
      <c r="AG140" s="4"/>
      <c r="AH140" s="4"/>
      <c r="AI140" s="4"/>
      <c r="AJ140" s="1"/>
      <c r="AK140" s="4"/>
      <c r="AL140" s="4"/>
      <c r="AM140" s="4"/>
      <c r="AN140" s="4"/>
      <c r="AO140" s="4"/>
      <c r="AP140" s="4"/>
      <c r="AS140" s="4"/>
      <c r="AT140" s="4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J140" s="1"/>
      <c r="BK140" s="1"/>
      <c r="BL140" s="1"/>
      <c r="BO140" s="3"/>
      <c r="BP140" s="1"/>
      <c r="BQ140" s="1"/>
      <c r="BR140" s="1"/>
      <c r="BS140" s="1"/>
      <c r="BT140" s="3"/>
      <c r="BU140" s="3"/>
      <c r="BV140" s="3"/>
      <c r="BW140" s="3"/>
      <c r="BX140" s="3"/>
      <c r="BY140" s="3"/>
      <c r="BZ140" s="3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L140" s="1"/>
      <c r="CM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</row>
    <row r="141" spans="1:154" x14ac:dyDescent="0.25">
      <c r="A141" t="s">
        <v>55</v>
      </c>
      <c r="B141" t="s">
        <v>109</v>
      </c>
      <c r="C141" s="2">
        <v>39065</v>
      </c>
      <c r="D141" s="1"/>
      <c r="G141">
        <v>65</v>
      </c>
      <c r="H141" t="s">
        <v>15</v>
      </c>
      <c r="I141" s="3">
        <v>11</v>
      </c>
      <c r="J141">
        <v>1000</v>
      </c>
      <c r="K141" s="1">
        <f t="shared" si="4"/>
        <v>90.909090909090907</v>
      </c>
      <c r="Q141" s="1">
        <v>9</v>
      </c>
      <c r="R141" s="1">
        <v>52</v>
      </c>
      <c r="S141" s="1">
        <v>71</v>
      </c>
      <c r="T141" s="1">
        <v>116</v>
      </c>
      <c r="U141" s="1">
        <v>143</v>
      </c>
      <c r="V141" s="1">
        <v>163</v>
      </c>
      <c r="W141">
        <v>175</v>
      </c>
      <c r="AC141" s="1"/>
      <c r="AE141" s="4"/>
      <c r="AF141" s="4"/>
      <c r="AG141" s="4"/>
      <c r="AH141" s="4"/>
      <c r="AI141" s="4"/>
      <c r="AJ141" s="1"/>
      <c r="AK141" s="4"/>
      <c r="AL141" s="4"/>
      <c r="AM141" s="4"/>
      <c r="AN141" s="4"/>
      <c r="AO141" s="4"/>
      <c r="AP141" s="4"/>
      <c r="AQ141" s="5"/>
      <c r="AS141" s="4"/>
      <c r="AT141" s="4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J141" s="1"/>
      <c r="BK141" s="1"/>
      <c r="BL141" s="1"/>
      <c r="BO141" s="3"/>
      <c r="BP141" s="1"/>
      <c r="BQ141" s="1"/>
      <c r="BR141" s="1"/>
      <c r="BS141" s="1"/>
      <c r="BT141" s="3"/>
      <c r="BU141" s="3"/>
      <c r="BV141" s="3"/>
      <c r="BW141" s="3"/>
      <c r="BX141" s="3"/>
      <c r="BY141" s="3"/>
      <c r="BZ141" s="3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L141" s="1">
        <v>194.6859098115429</v>
      </c>
      <c r="CM141" s="1">
        <f>CR141+CT141+CV141+CX141+CZ141+DB141+DD141+DF141+DH141</f>
        <v>1300</v>
      </c>
      <c r="CO141" s="1">
        <f>CS141+CU141+CW141+CY141+DA141+DC141+DE141+DG141+DI141</f>
        <v>202.13594717610175</v>
      </c>
      <c r="CP141" s="1"/>
      <c r="CQ141" s="1"/>
      <c r="CR141">
        <v>150</v>
      </c>
      <c r="CS141" s="1">
        <v>13.458796861307949</v>
      </c>
      <c r="CT141">
        <v>100</v>
      </c>
      <c r="CU141" s="1">
        <v>20.501102202662857</v>
      </c>
      <c r="CV141">
        <v>100</v>
      </c>
      <c r="CW141" s="1">
        <v>21.703283218657859</v>
      </c>
      <c r="CX141">
        <v>100</v>
      </c>
      <c r="CY141" s="1">
        <v>19.309012715533584</v>
      </c>
      <c r="CZ141">
        <v>100</v>
      </c>
      <c r="DA141" s="1">
        <v>19.617259409305355</v>
      </c>
      <c r="DB141">
        <v>100</v>
      </c>
      <c r="DC141" s="1">
        <v>19.339951974759742</v>
      </c>
      <c r="DD141">
        <v>250</v>
      </c>
      <c r="DE141" s="1">
        <v>38.489892446554109</v>
      </c>
      <c r="DF141">
        <v>200</v>
      </c>
      <c r="DG141" s="1">
        <v>23.068430732502058</v>
      </c>
      <c r="DH141">
        <v>200</v>
      </c>
      <c r="DI141" s="1">
        <v>26.648217614818229</v>
      </c>
    </row>
    <row r="142" spans="1:154" x14ac:dyDescent="0.25">
      <c r="A142" t="s">
        <v>55</v>
      </c>
      <c r="B142" t="s">
        <v>109</v>
      </c>
      <c r="C142" s="2">
        <v>39069</v>
      </c>
      <c r="D142" s="1"/>
      <c r="G142">
        <v>69</v>
      </c>
      <c r="H142" t="s">
        <v>15</v>
      </c>
      <c r="I142" s="3">
        <v>11</v>
      </c>
      <c r="J142">
        <v>1000</v>
      </c>
      <c r="K142" s="1">
        <f t="shared" si="4"/>
        <v>90.909090909090907</v>
      </c>
      <c r="M142" s="1">
        <v>310</v>
      </c>
      <c r="N142" s="3">
        <v>13.850000000000001</v>
      </c>
      <c r="O142" s="3"/>
      <c r="P142" s="3"/>
      <c r="Q142" s="1">
        <v>9</v>
      </c>
      <c r="R142" s="1">
        <v>52</v>
      </c>
      <c r="S142" s="1">
        <v>71</v>
      </c>
      <c r="T142" s="1">
        <v>116</v>
      </c>
      <c r="U142" s="1">
        <v>143</v>
      </c>
      <c r="V142" s="1">
        <v>163</v>
      </c>
      <c r="W142">
        <v>175</v>
      </c>
      <c r="AC142" s="1"/>
      <c r="AE142" s="4"/>
      <c r="AF142" s="4"/>
      <c r="AG142" s="4"/>
      <c r="AH142" s="4"/>
      <c r="AI142" s="4"/>
      <c r="AJ142" s="1"/>
      <c r="AK142" s="4"/>
      <c r="AL142" s="4"/>
      <c r="AM142" s="4"/>
      <c r="AN142" s="4"/>
      <c r="AO142" s="4"/>
      <c r="AP142" s="4"/>
      <c r="AQ142" s="5"/>
      <c r="AS142" s="4"/>
      <c r="AT142" s="4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J142" s="1"/>
      <c r="BK142" s="1"/>
      <c r="BL142" s="1"/>
      <c r="BO142" s="3"/>
      <c r="BP142" s="1"/>
      <c r="BQ142" s="1"/>
      <c r="BR142" s="1"/>
      <c r="BS142" s="1"/>
      <c r="BT142" s="3"/>
      <c r="BU142" s="3"/>
      <c r="BV142" s="3"/>
      <c r="BW142" s="3"/>
      <c r="BX142" s="3"/>
      <c r="BY142" s="3"/>
      <c r="BZ142" s="3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L142" s="1">
        <v>230.76665826928749</v>
      </c>
      <c r="CM142" s="1">
        <f>CR142+CT142+CV142+CX142+CZ142+DB142+DD142+DF142+DH142</f>
        <v>1300</v>
      </c>
      <c r="CO142" s="1">
        <f>CS142+CU142+CW142+CY142+DA142+DC142+DE142+DG142+DI142</f>
        <v>235.72841808294322</v>
      </c>
      <c r="CP142" s="1"/>
      <c r="CQ142" s="1"/>
      <c r="CR142">
        <v>150</v>
      </c>
      <c r="CS142" s="1">
        <v>38.902151178925926</v>
      </c>
      <c r="CT142">
        <v>100</v>
      </c>
      <c r="CU142" s="1">
        <v>21.672842887141449</v>
      </c>
      <c r="CV142">
        <v>100</v>
      </c>
      <c r="CW142" s="1">
        <v>23.321291886337242</v>
      </c>
      <c r="CX142">
        <v>100</v>
      </c>
      <c r="CY142" s="1">
        <v>20.090515485616685</v>
      </c>
      <c r="CZ142">
        <v>100</v>
      </c>
      <c r="DA142" s="1">
        <v>20.320841082078118</v>
      </c>
      <c r="DB142">
        <v>100</v>
      </c>
      <c r="DC142" s="1">
        <v>20.184479161785021</v>
      </c>
      <c r="DD142">
        <v>250</v>
      </c>
      <c r="DE142" s="1">
        <v>38.822203008612945</v>
      </c>
      <c r="DF142">
        <v>200</v>
      </c>
      <c r="DG142" s="1">
        <v>23.14635182981241</v>
      </c>
      <c r="DH142">
        <v>200</v>
      </c>
      <c r="DI142" s="1">
        <v>29.267741562633425</v>
      </c>
    </row>
    <row r="143" spans="1:154" x14ac:dyDescent="0.25">
      <c r="A143" t="s">
        <v>55</v>
      </c>
      <c r="B143" t="s">
        <v>109</v>
      </c>
      <c r="C143" s="2">
        <v>39071</v>
      </c>
      <c r="D143" s="1">
        <v>5</v>
      </c>
      <c r="E143" t="s">
        <v>79</v>
      </c>
      <c r="F143" t="s">
        <v>12</v>
      </c>
      <c r="G143">
        <v>71</v>
      </c>
      <c r="H143" t="s">
        <v>15</v>
      </c>
      <c r="I143" s="3">
        <v>11</v>
      </c>
      <c r="J143">
        <v>1000</v>
      </c>
      <c r="K143" s="1">
        <f t="shared" si="4"/>
        <v>90.909090909090907</v>
      </c>
      <c r="Q143" s="1">
        <v>9</v>
      </c>
      <c r="R143" s="1">
        <v>52</v>
      </c>
      <c r="S143" s="1">
        <v>71</v>
      </c>
      <c r="T143" s="1">
        <v>116</v>
      </c>
      <c r="U143" s="1">
        <v>143</v>
      </c>
      <c r="V143" s="1">
        <v>163</v>
      </c>
      <c r="W143">
        <v>175</v>
      </c>
      <c r="AC143" s="1">
        <v>38.975000000000001</v>
      </c>
      <c r="AE143" s="4"/>
      <c r="AF143" s="4"/>
      <c r="AG143" s="4"/>
      <c r="AH143" s="4"/>
      <c r="AI143" s="4"/>
      <c r="AJ143" s="1">
        <v>43.075000000000003</v>
      </c>
      <c r="AK143" s="4">
        <v>0.55695000000000006</v>
      </c>
      <c r="AL143" s="4">
        <v>8.6098359450107881E-2</v>
      </c>
      <c r="AM143" s="4"/>
      <c r="AN143" s="4"/>
      <c r="AO143" s="4"/>
      <c r="AP143" s="4"/>
      <c r="AQ143" s="5">
        <f>AK143/AJ143</f>
        <v>1.2929773650609403E-2</v>
      </c>
      <c r="AS143" s="4"/>
      <c r="AT143" s="4"/>
      <c r="AU143" s="1">
        <v>2.9249999999999998</v>
      </c>
      <c r="AV143" s="1"/>
      <c r="AW143" s="1"/>
      <c r="AX143" s="1"/>
      <c r="AY143" s="1">
        <v>0.8</v>
      </c>
      <c r="AZ143" s="1"/>
      <c r="BA143" s="1"/>
      <c r="BB143" s="1"/>
      <c r="BC143" s="1"/>
      <c r="BD143" s="1"/>
      <c r="BE143" s="1"/>
      <c r="BF143" s="1"/>
      <c r="BG143" s="1">
        <v>0</v>
      </c>
      <c r="BH143" s="1">
        <v>3.9916666666666663</v>
      </c>
      <c r="BJ143" s="1"/>
      <c r="BK143" s="1">
        <f>AC143+AJ143+BH143</f>
        <v>86.041666666666671</v>
      </c>
      <c r="BL143" s="1"/>
      <c r="BM143" s="4">
        <f>BH143/BK143</f>
        <v>4.6392251815980619E-2</v>
      </c>
      <c r="BN143" s="4"/>
      <c r="BO143" s="3"/>
      <c r="BP143" s="1"/>
      <c r="BQ143" s="1"/>
      <c r="BR143" s="1"/>
      <c r="BS143" s="1"/>
      <c r="BT143" s="3"/>
      <c r="BU143" s="3"/>
      <c r="BV143" s="3"/>
      <c r="BW143" s="3"/>
      <c r="BX143" s="4">
        <f>AC143/BK143</f>
        <v>0.4529782082324455</v>
      </c>
      <c r="BY143" s="4">
        <f>AJ143/BK143</f>
        <v>0.50062953995157389</v>
      </c>
      <c r="BZ143" s="4">
        <f>BH143/BK143</f>
        <v>4.6392251815980619E-2</v>
      </c>
      <c r="CA143" s="1">
        <v>130.66666666666666</v>
      </c>
      <c r="CB143" s="1">
        <v>63.5</v>
      </c>
      <c r="CC143" s="1">
        <v>0.5</v>
      </c>
      <c r="CD143" s="1">
        <v>0</v>
      </c>
      <c r="CE143" s="1"/>
      <c r="CF143" s="1"/>
      <c r="CG143" s="1"/>
      <c r="CH143" s="1"/>
      <c r="CI143" s="1"/>
      <c r="CJ143" s="1"/>
      <c r="CL143" s="1"/>
      <c r="CM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</row>
    <row r="144" spans="1:154" x14ac:dyDescent="0.25">
      <c r="A144" t="s">
        <v>55</v>
      </c>
      <c r="B144" t="s">
        <v>109</v>
      </c>
      <c r="C144" s="2">
        <v>39074</v>
      </c>
      <c r="D144" s="1"/>
      <c r="G144">
        <v>74</v>
      </c>
      <c r="H144" t="s">
        <v>15</v>
      </c>
      <c r="I144" s="3">
        <v>11</v>
      </c>
      <c r="J144">
        <v>1000</v>
      </c>
      <c r="K144" s="1">
        <f t="shared" si="4"/>
        <v>90.909090909090907</v>
      </c>
      <c r="Q144" s="1">
        <v>9</v>
      </c>
      <c r="R144" s="1">
        <v>52</v>
      </c>
      <c r="S144" s="1">
        <v>71</v>
      </c>
      <c r="T144" s="1">
        <v>116</v>
      </c>
      <c r="U144" s="1">
        <v>143</v>
      </c>
      <c r="V144" s="1">
        <v>163</v>
      </c>
      <c r="W144">
        <v>175</v>
      </c>
      <c r="AC144" s="1"/>
      <c r="AE144" s="4"/>
      <c r="AF144" s="4"/>
      <c r="AG144" s="4"/>
      <c r="AH144" s="4"/>
      <c r="AI144" s="4"/>
      <c r="AJ144" s="1"/>
      <c r="AK144" s="4"/>
      <c r="AM144" s="4"/>
      <c r="AN144" s="4"/>
      <c r="AO144" s="4"/>
      <c r="AP144" s="4"/>
      <c r="AQ144" s="5"/>
      <c r="AS144" s="4"/>
      <c r="AT144" s="4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J144" s="1"/>
      <c r="BK144" s="1"/>
      <c r="BL144" s="1"/>
      <c r="BO144" s="3"/>
      <c r="BP144" s="1"/>
      <c r="BQ144" s="1"/>
      <c r="BR144" s="1"/>
      <c r="BS144" s="1"/>
      <c r="BT144" s="3"/>
      <c r="BU144" s="3"/>
      <c r="BV144" s="3"/>
      <c r="BW144" s="3"/>
      <c r="BX144" s="3"/>
      <c r="BY144" s="3"/>
      <c r="BZ144" s="3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L144" s="1">
        <v>238.66789028980821</v>
      </c>
      <c r="CM144" s="1">
        <f>CR144+CT144+CV144+CX144+CZ144+DB144+DD144+DF144+DH144</f>
        <v>1300</v>
      </c>
      <c r="CO144" s="1">
        <f>CS144+CU144+CW144+CY144+DA144+DC144+DE144+DG144+DI144</f>
        <v>243.38182118595654</v>
      </c>
      <c r="CP144" s="1"/>
      <c r="CQ144" s="1"/>
      <c r="CR144">
        <v>150</v>
      </c>
      <c r="CS144" s="1">
        <v>36.879257994744215</v>
      </c>
      <c r="CT144">
        <v>100</v>
      </c>
      <c r="CU144" s="1">
        <v>21.207937539093912</v>
      </c>
      <c r="CV144">
        <v>100</v>
      </c>
      <c r="CW144" s="1">
        <v>24.024873559109999</v>
      </c>
      <c r="CX144">
        <v>100</v>
      </c>
      <c r="CY144" s="1">
        <v>19.50381545880942</v>
      </c>
      <c r="CZ144">
        <v>100</v>
      </c>
      <c r="DA144" s="1">
        <v>19.659657653430102</v>
      </c>
      <c r="DB144">
        <v>100</v>
      </c>
      <c r="DC144" s="1">
        <v>21.149325690245398</v>
      </c>
      <c r="DD144">
        <v>250</v>
      </c>
      <c r="DE144" s="1">
        <v>41.509334967329735</v>
      </c>
      <c r="DF144">
        <v>200</v>
      </c>
      <c r="DG144" s="1">
        <v>27.945374705337379</v>
      </c>
      <c r="DH144">
        <v>200</v>
      </c>
      <c r="DI144" s="1">
        <v>31.502243617856386</v>
      </c>
    </row>
    <row r="145" spans="1:113" x14ac:dyDescent="0.25">
      <c r="A145" t="s">
        <v>55</v>
      </c>
      <c r="B145" t="s">
        <v>109</v>
      </c>
      <c r="C145" s="2">
        <v>39079</v>
      </c>
      <c r="D145" s="1"/>
      <c r="G145">
        <v>79</v>
      </c>
      <c r="H145" t="s">
        <v>15</v>
      </c>
      <c r="I145" s="3">
        <v>11</v>
      </c>
      <c r="J145">
        <v>1000</v>
      </c>
      <c r="K145" s="1">
        <f t="shared" si="4"/>
        <v>90.909090909090907</v>
      </c>
      <c r="Q145" s="1">
        <v>9</v>
      </c>
      <c r="R145" s="1">
        <v>52</v>
      </c>
      <c r="S145" s="1">
        <v>71</v>
      </c>
      <c r="T145" s="1">
        <v>116</v>
      </c>
      <c r="U145" s="1">
        <v>143</v>
      </c>
      <c r="V145" s="1">
        <v>163</v>
      </c>
      <c r="W145">
        <v>175</v>
      </c>
      <c r="AC145" s="1"/>
      <c r="AE145" s="4"/>
      <c r="AF145" s="4"/>
      <c r="AG145" s="4"/>
      <c r="AH145" s="4"/>
      <c r="AI145" s="4"/>
      <c r="AJ145" s="1"/>
      <c r="AK145" s="4"/>
      <c r="AM145" s="4"/>
      <c r="AN145" s="4"/>
      <c r="AO145" s="4"/>
      <c r="AP145" s="4"/>
      <c r="AQ145" s="5"/>
      <c r="AS145" s="4"/>
      <c r="AT145" s="4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J145" s="1"/>
      <c r="BK145" s="1"/>
      <c r="BL145" s="1"/>
      <c r="BO145" s="3"/>
      <c r="BP145" s="1"/>
      <c r="BQ145" s="1"/>
      <c r="BR145" s="1"/>
      <c r="BS145" s="1"/>
      <c r="BT145" s="3"/>
      <c r="BU145" s="3"/>
      <c r="BV145" s="3"/>
      <c r="BW145" s="3"/>
      <c r="BX145" s="3"/>
      <c r="BY145" s="3"/>
      <c r="BZ145" s="3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L145" s="1">
        <v>199.66057211680979</v>
      </c>
      <c r="CM145" s="1">
        <f>CR145+CT145+CV145+CX145+CZ145+DB145+DD145+DF145+DH145</f>
        <v>1300</v>
      </c>
      <c r="CO145" s="1">
        <f>CS145+CU145+CW145+CY145+DA145+DC145+DE145+DG145+DI145</f>
        <v>206.02306698058717</v>
      </c>
      <c r="CP145" s="1"/>
      <c r="CQ145" s="1"/>
      <c r="CR145">
        <v>150</v>
      </c>
      <c r="CS145" s="1">
        <v>21.791055482699868</v>
      </c>
      <c r="CT145">
        <v>100</v>
      </c>
      <c r="CU145" s="1">
        <v>18.630797292467157</v>
      </c>
      <c r="CV145">
        <v>100</v>
      </c>
      <c r="CW145" s="1">
        <v>19.07230028594406</v>
      </c>
      <c r="CX145">
        <v>100</v>
      </c>
      <c r="CY145" s="1">
        <v>18.464485528508284</v>
      </c>
      <c r="CZ145">
        <v>100</v>
      </c>
      <c r="DA145" s="1">
        <v>19.723827968862146</v>
      </c>
      <c r="DB145">
        <v>100</v>
      </c>
      <c r="DC145" s="1">
        <v>19.240258806142101</v>
      </c>
      <c r="DD145">
        <v>250</v>
      </c>
      <c r="DE145" s="1">
        <v>38.237794778785378</v>
      </c>
      <c r="DF145">
        <v>200</v>
      </c>
      <c r="DG145" s="1">
        <v>25.309808178664149</v>
      </c>
      <c r="DH145">
        <v>200</v>
      </c>
      <c r="DI145" s="1">
        <v>25.552738658514038</v>
      </c>
    </row>
    <row r="146" spans="1:113" x14ac:dyDescent="0.25">
      <c r="A146" t="s">
        <v>55</v>
      </c>
      <c r="B146" t="s">
        <v>109</v>
      </c>
      <c r="C146" s="2">
        <v>39080</v>
      </c>
      <c r="G146">
        <v>80</v>
      </c>
      <c r="H146" t="s">
        <v>15</v>
      </c>
      <c r="I146" s="3">
        <v>11</v>
      </c>
      <c r="J146">
        <v>1000</v>
      </c>
      <c r="K146" s="1">
        <f t="shared" si="4"/>
        <v>90.909090909090907</v>
      </c>
      <c r="M146" s="1">
        <v>483</v>
      </c>
      <c r="N146" s="3">
        <v>16.75</v>
      </c>
      <c r="O146" s="3"/>
      <c r="P146" s="3"/>
      <c r="Q146" s="1">
        <v>9</v>
      </c>
      <c r="R146" s="1">
        <v>52</v>
      </c>
      <c r="S146" s="1">
        <v>71</v>
      </c>
      <c r="T146" s="1">
        <v>116</v>
      </c>
      <c r="U146" s="1">
        <v>143</v>
      </c>
      <c r="V146" s="1">
        <v>163</v>
      </c>
      <c r="W146">
        <v>175</v>
      </c>
      <c r="AC146" s="1"/>
      <c r="AE146" s="4"/>
      <c r="AF146" s="4"/>
      <c r="AG146" s="4"/>
      <c r="AH146" s="4"/>
      <c r="AI146" s="4"/>
      <c r="AJ146" s="1"/>
      <c r="AK146" s="4"/>
      <c r="AM146" s="4"/>
      <c r="AN146" s="4"/>
      <c r="AO146" s="4"/>
      <c r="AP146" s="4"/>
      <c r="AS146" s="4"/>
      <c r="AT146" s="4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J146" s="1"/>
      <c r="BK146" s="1"/>
      <c r="BL146" s="1"/>
      <c r="BO146" s="3"/>
      <c r="BP146" s="1"/>
      <c r="BQ146" s="1"/>
      <c r="BR146" s="1"/>
      <c r="BS146" s="1"/>
      <c r="BT146" s="3"/>
      <c r="BU146" s="3"/>
      <c r="BV146" s="3"/>
      <c r="BW146" s="3"/>
      <c r="BX146" s="3"/>
      <c r="BY146" s="3"/>
      <c r="BZ146" s="3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L146" s="1"/>
      <c r="CM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</row>
    <row r="147" spans="1:113" x14ac:dyDescent="0.25">
      <c r="A147" t="s">
        <v>55</v>
      </c>
      <c r="B147" t="s">
        <v>109</v>
      </c>
      <c r="C147" s="2">
        <v>39081</v>
      </c>
      <c r="D147" s="1"/>
      <c r="G147">
        <v>81</v>
      </c>
      <c r="H147" t="s">
        <v>15</v>
      </c>
      <c r="I147" s="3">
        <v>11</v>
      </c>
      <c r="J147">
        <v>1000</v>
      </c>
      <c r="K147" s="1">
        <f t="shared" si="4"/>
        <v>90.909090909090907</v>
      </c>
      <c r="Q147" s="1">
        <v>9</v>
      </c>
      <c r="R147" s="1">
        <v>52</v>
      </c>
      <c r="S147" s="1">
        <v>71</v>
      </c>
      <c r="T147" s="1">
        <v>116</v>
      </c>
      <c r="U147" s="1">
        <v>143</v>
      </c>
      <c r="V147" s="1">
        <v>163</v>
      </c>
      <c r="W147">
        <v>175</v>
      </c>
      <c r="AC147" s="1"/>
      <c r="AE147" s="4"/>
      <c r="AF147" s="4"/>
      <c r="AG147" s="4"/>
      <c r="AH147" s="4"/>
      <c r="AI147" s="4"/>
      <c r="AJ147" s="1"/>
      <c r="AK147" s="4"/>
      <c r="AM147" s="4"/>
      <c r="AN147" s="4"/>
      <c r="AO147" s="4"/>
      <c r="AP147" s="4"/>
      <c r="AQ147" s="5"/>
      <c r="AS147" s="4"/>
      <c r="AT147" s="4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J147" s="1"/>
      <c r="BK147" s="1"/>
      <c r="BL147" s="1"/>
      <c r="BO147" s="3"/>
      <c r="BP147" s="1"/>
      <c r="BQ147" s="1"/>
      <c r="BR147" s="1"/>
      <c r="BS147" s="1"/>
      <c r="BT147" s="3"/>
      <c r="BU147" s="3"/>
      <c r="BV147" s="3"/>
      <c r="BW147" s="3"/>
      <c r="BX147" s="3"/>
      <c r="BY147" s="3"/>
      <c r="BZ147" s="3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L147" s="1">
        <v>236.72429541728221</v>
      </c>
      <c r="CM147" s="1">
        <f>CR147+CT147+CV147+CX147+CZ147+DB147+DD147+DF147+DH147</f>
        <v>1300</v>
      </c>
      <c r="CO147" s="1">
        <f>CS147+CU147+CW147+CY147+DA147+DC147+DE147+DG147+DI147</f>
        <v>241.37847495592274</v>
      </c>
      <c r="CP147" s="1"/>
      <c r="CQ147" s="1"/>
      <c r="CR147">
        <v>150</v>
      </c>
      <c r="CS147" s="1">
        <v>45.215028420952009</v>
      </c>
      <c r="CT147">
        <v>100</v>
      </c>
      <c r="CU147" s="1">
        <v>21.659746961844334</v>
      </c>
      <c r="CV147">
        <v>100</v>
      </c>
      <c r="CW147" s="1">
        <v>22.696777209364676</v>
      </c>
      <c r="CX147">
        <v>100</v>
      </c>
      <c r="CY147" s="1">
        <v>19.530171124076148</v>
      </c>
      <c r="CZ147">
        <v>100</v>
      </c>
      <c r="DA147" s="1">
        <v>19.943840478914858</v>
      </c>
      <c r="DB147">
        <v>100</v>
      </c>
      <c r="DC147" s="1">
        <v>19.821229340500075</v>
      </c>
      <c r="DD147">
        <v>250</v>
      </c>
      <c r="DE147" s="1">
        <v>41.154106435473807</v>
      </c>
      <c r="DF147">
        <v>200</v>
      </c>
      <c r="DG147" s="1">
        <v>25.690246477296988</v>
      </c>
      <c r="DH147">
        <v>200</v>
      </c>
      <c r="DI147" s="1">
        <v>25.667328507499839</v>
      </c>
    </row>
    <row r="148" spans="1:113" x14ac:dyDescent="0.25">
      <c r="A148" t="s">
        <v>55</v>
      </c>
      <c r="B148" t="s">
        <v>109</v>
      </c>
      <c r="C148" s="2">
        <v>39085</v>
      </c>
      <c r="G148">
        <v>85</v>
      </c>
      <c r="H148" t="s">
        <v>15</v>
      </c>
      <c r="I148" s="3">
        <v>11</v>
      </c>
      <c r="J148">
        <v>1000</v>
      </c>
      <c r="K148" s="1">
        <f t="shared" si="4"/>
        <v>90.909090909090907</v>
      </c>
      <c r="M148" s="1">
        <v>557</v>
      </c>
      <c r="N148" s="3">
        <v>17.799999999999997</v>
      </c>
      <c r="O148" s="3"/>
      <c r="P148" s="3"/>
      <c r="Q148" s="1">
        <v>9</v>
      </c>
      <c r="R148" s="1">
        <v>52</v>
      </c>
      <c r="S148" s="1">
        <v>71</v>
      </c>
      <c r="T148" s="1">
        <v>116</v>
      </c>
      <c r="U148" s="1">
        <v>143</v>
      </c>
      <c r="V148" s="1">
        <v>163</v>
      </c>
      <c r="W148">
        <v>175</v>
      </c>
      <c r="AC148" s="1"/>
      <c r="AE148" s="4"/>
      <c r="AF148" s="4"/>
      <c r="AG148" s="4"/>
      <c r="AH148" s="4"/>
      <c r="AI148" s="4"/>
      <c r="AJ148" s="1"/>
      <c r="AK148" s="4"/>
      <c r="AL148" s="4"/>
      <c r="AM148" s="4"/>
      <c r="AN148" s="4"/>
      <c r="AO148" s="4"/>
      <c r="AP148" s="4"/>
      <c r="AS148" s="4"/>
      <c r="AT148" s="4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J148" s="1"/>
      <c r="BK148" s="1"/>
      <c r="BL148" s="1"/>
      <c r="BO148" s="3"/>
      <c r="BP148" s="1"/>
      <c r="BQ148" s="1"/>
      <c r="BR148" s="1"/>
      <c r="BS148" s="1"/>
      <c r="BT148" s="3"/>
      <c r="BU148" s="3"/>
      <c r="BV148" s="3"/>
      <c r="BW148" s="3"/>
      <c r="BX148" s="3"/>
      <c r="BY148" s="3"/>
      <c r="BZ148" s="3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L148" s="1"/>
      <c r="CM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</row>
    <row r="149" spans="1:113" x14ac:dyDescent="0.25">
      <c r="A149" t="s">
        <v>55</v>
      </c>
      <c r="B149" t="s">
        <v>109</v>
      </c>
      <c r="C149" s="2">
        <v>39086</v>
      </c>
      <c r="G149">
        <v>86</v>
      </c>
      <c r="H149" t="s">
        <v>15</v>
      </c>
      <c r="I149" s="3">
        <v>11</v>
      </c>
      <c r="J149">
        <v>1000</v>
      </c>
      <c r="K149" s="1">
        <f t="shared" si="4"/>
        <v>90.909090909090907</v>
      </c>
      <c r="Q149" s="1">
        <v>9</v>
      </c>
      <c r="R149" s="1">
        <v>52</v>
      </c>
      <c r="S149" s="1">
        <v>71</v>
      </c>
      <c r="T149" s="1">
        <v>116</v>
      </c>
      <c r="U149" s="1">
        <v>143</v>
      </c>
      <c r="V149" s="1">
        <v>163</v>
      </c>
      <c r="W149">
        <v>175</v>
      </c>
      <c r="AC149" s="1">
        <v>95.05</v>
      </c>
      <c r="AE149" s="4"/>
      <c r="AF149" s="4"/>
      <c r="AG149" s="4"/>
      <c r="AH149" s="4"/>
      <c r="AI149" s="4"/>
      <c r="AJ149" s="1">
        <v>84.274999999999991</v>
      </c>
      <c r="AK149" s="4">
        <v>1.137475</v>
      </c>
      <c r="AL149" s="4">
        <v>0.12111751438857504</v>
      </c>
      <c r="AM149" s="4"/>
      <c r="AN149" s="4"/>
      <c r="AO149" s="4"/>
      <c r="AP149" s="4"/>
      <c r="AQ149" s="5">
        <f>AK149/AJ149</f>
        <v>1.3497181845149808E-2</v>
      </c>
      <c r="AR149" s="5">
        <v>4.2932171926021639E-2</v>
      </c>
      <c r="AS149" s="3">
        <f>AJ149*AR149</f>
        <v>3.6181087890654733</v>
      </c>
      <c r="AT149" s="4"/>
      <c r="AU149" s="1">
        <v>10.75</v>
      </c>
      <c r="AV149" s="1"/>
      <c r="AW149" s="1"/>
      <c r="AX149" s="1"/>
      <c r="AY149" s="1">
        <v>6.8749999999999991</v>
      </c>
      <c r="AZ149" s="1"/>
      <c r="BA149" s="1"/>
      <c r="BB149" s="1"/>
      <c r="BC149" s="1"/>
      <c r="BD149" s="1"/>
      <c r="BE149" s="1"/>
      <c r="BF149" s="1"/>
      <c r="BG149" s="1">
        <v>0</v>
      </c>
      <c r="BH149" s="1">
        <v>17.625</v>
      </c>
      <c r="BJ149" s="1"/>
      <c r="BK149" s="1">
        <f>AC149+AJ149+BH149</f>
        <v>196.95</v>
      </c>
      <c r="BL149" s="1"/>
      <c r="BM149" s="4">
        <f>BH149/BK149</f>
        <v>8.9489718202589497E-2</v>
      </c>
      <c r="BN149" s="4"/>
      <c r="BO149" s="3"/>
      <c r="BP149" s="1"/>
      <c r="BQ149" s="1"/>
      <c r="BR149" s="1"/>
      <c r="BS149" s="1"/>
      <c r="BT149" s="3"/>
      <c r="BU149" s="3"/>
      <c r="BV149" s="3"/>
      <c r="BW149" s="3"/>
      <c r="BX149" s="4">
        <f>AC149/BK149</f>
        <v>0.48260979944148263</v>
      </c>
      <c r="BY149" s="4">
        <f>AJ149/BK149</f>
        <v>0.42790048235592787</v>
      </c>
      <c r="BZ149" s="4">
        <f>BH149/BK149</f>
        <v>8.9489718202589497E-2</v>
      </c>
      <c r="CA149" s="1">
        <v>204.25</v>
      </c>
      <c r="CB149" s="1">
        <v>124.5</v>
      </c>
      <c r="CC149" s="1">
        <v>21.5</v>
      </c>
      <c r="CD149" s="1">
        <v>0</v>
      </c>
      <c r="CE149" s="1"/>
      <c r="CF149" s="1"/>
      <c r="CG149" s="1"/>
      <c r="CH149" s="1"/>
      <c r="CI149" s="1"/>
      <c r="CJ149" s="1"/>
      <c r="CL149" s="1">
        <v>226.78881721074501</v>
      </c>
      <c r="CM149" s="1">
        <f>CR149+CT149+CV149+CX149+CZ149+DB149+DD149+DF149+DH149</f>
        <v>1300</v>
      </c>
      <c r="CO149" s="1">
        <f>CS149+CU149+CW149+CY149+DA149+DC149+DE149+DG149+DI149</f>
        <v>231.60853362630715</v>
      </c>
      <c r="CP149" s="1"/>
      <c r="CQ149" s="1"/>
      <c r="CR149">
        <v>150</v>
      </c>
      <c r="CS149" s="1">
        <v>38.869663402657977</v>
      </c>
      <c r="CT149">
        <v>100</v>
      </c>
      <c r="CU149" s="1">
        <v>20.30466332320615</v>
      </c>
      <c r="CV149">
        <v>100</v>
      </c>
      <c r="CW149" s="1">
        <v>21.782350214458042</v>
      </c>
      <c r="CX149">
        <v>100</v>
      </c>
      <c r="CY149" s="1">
        <v>18.943471097268898</v>
      </c>
      <c r="CZ149">
        <v>100</v>
      </c>
      <c r="DA149" s="1">
        <v>19.496940067870277</v>
      </c>
      <c r="DB149">
        <v>100</v>
      </c>
      <c r="DC149" s="1">
        <v>19.523295733137005</v>
      </c>
      <c r="DD149">
        <v>250</v>
      </c>
      <c r="DE149" s="1">
        <v>41.028057601589452</v>
      </c>
      <c r="DF149">
        <v>200</v>
      </c>
      <c r="DG149" s="1">
        <v>25.16313317196235</v>
      </c>
      <c r="DH149">
        <v>200</v>
      </c>
      <c r="DI149" s="1">
        <v>26.496959014156978</v>
      </c>
    </row>
    <row r="150" spans="1:113" x14ac:dyDescent="0.25">
      <c r="A150" t="s">
        <v>55</v>
      </c>
      <c r="B150" t="s">
        <v>109</v>
      </c>
      <c r="C150" s="2">
        <v>39089</v>
      </c>
      <c r="D150" s="1"/>
      <c r="G150">
        <v>89</v>
      </c>
      <c r="H150" t="s">
        <v>15</v>
      </c>
      <c r="I150" s="3">
        <v>11</v>
      </c>
      <c r="J150">
        <v>1000</v>
      </c>
      <c r="K150" s="1">
        <f t="shared" si="4"/>
        <v>90.909090909090907</v>
      </c>
      <c r="Q150" s="1">
        <v>9</v>
      </c>
      <c r="R150" s="1">
        <v>52</v>
      </c>
      <c r="S150" s="1">
        <v>71</v>
      </c>
      <c r="T150" s="1">
        <v>116</v>
      </c>
      <c r="U150" s="1">
        <v>143</v>
      </c>
      <c r="V150" s="1">
        <v>163</v>
      </c>
      <c r="W150">
        <v>175</v>
      </c>
      <c r="AC150" s="1"/>
      <c r="AE150" s="4"/>
      <c r="AF150" s="4"/>
      <c r="AG150" s="4"/>
      <c r="AH150" s="4"/>
      <c r="AI150" s="4"/>
      <c r="AJ150" s="1"/>
      <c r="AK150" s="4"/>
      <c r="AM150" s="4"/>
      <c r="AN150" s="4"/>
      <c r="AO150" s="4"/>
      <c r="AP150" s="4"/>
      <c r="AQ150" s="5"/>
      <c r="AS150" s="4"/>
      <c r="AT150" s="4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J150" s="1"/>
      <c r="BK150" s="1"/>
      <c r="BL150" s="1"/>
      <c r="BO150" s="3"/>
      <c r="BP150" s="1"/>
      <c r="BQ150" s="1"/>
      <c r="BR150" s="1"/>
      <c r="BS150" s="1"/>
      <c r="BT150" s="3"/>
      <c r="BU150" s="3"/>
      <c r="BV150" s="3"/>
      <c r="BW150" s="3"/>
      <c r="BX150" s="3"/>
      <c r="BY150" s="3"/>
      <c r="BZ150" s="3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L150" s="1">
        <v>206.22713630098389</v>
      </c>
      <c r="CM150" s="1">
        <f>CR150+CT150+CV150+CX150+CZ150+DB150+DD150+DF150+DH150</f>
        <v>1300</v>
      </c>
      <c r="CO150" s="1">
        <f>CS150+CU150+CW150+CY150+DA150+DC150+DE150+DG150+DI150</f>
        <v>212.02234605379084</v>
      </c>
      <c r="CP150" s="1"/>
      <c r="CQ150" s="1"/>
      <c r="CR150">
        <v>150</v>
      </c>
      <c r="CS150" s="1">
        <v>25.826257351006717</v>
      </c>
      <c r="CT150">
        <v>100</v>
      </c>
      <c r="CU150" s="1">
        <v>18.955093758377267</v>
      </c>
      <c r="CV150">
        <v>100</v>
      </c>
      <c r="CW150" s="1">
        <v>19.248768653382186</v>
      </c>
      <c r="CX150">
        <v>100</v>
      </c>
      <c r="CY150" s="1">
        <v>17.599332168665555</v>
      </c>
      <c r="CZ150">
        <v>100</v>
      </c>
      <c r="DA150" s="1">
        <v>19.22879982124352</v>
      </c>
      <c r="DB150">
        <v>100</v>
      </c>
      <c r="DC150" s="1">
        <v>20.209688928561903</v>
      </c>
      <c r="DD150">
        <v>250</v>
      </c>
      <c r="DE150" s="1">
        <v>39.097218646178817</v>
      </c>
      <c r="DF150">
        <v>200</v>
      </c>
      <c r="DG150" s="1">
        <v>25.066877698814302</v>
      </c>
      <c r="DH150">
        <v>200</v>
      </c>
      <c r="DI150" s="1">
        <v>26.790309027560603</v>
      </c>
    </row>
    <row r="151" spans="1:113" x14ac:dyDescent="0.25">
      <c r="A151" t="s">
        <v>55</v>
      </c>
      <c r="B151" t="s">
        <v>109</v>
      </c>
      <c r="C151" s="2">
        <v>39092</v>
      </c>
      <c r="D151" s="1"/>
      <c r="G151">
        <v>92</v>
      </c>
      <c r="H151" t="s">
        <v>15</v>
      </c>
      <c r="I151" s="3">
        <v>11</v>
      </c>
      <c r="J151">
        <v>1000</v>
      </c>
      <c r="K151" s="1">
        <f t="shared" si="4"/>
        <v>90.909090909090907</v>
      </c>
      <c r="Q151" s="1">
        <v>9</v>
      </c>
      <c r="R151" s="1">
        <v>52</v>
      </c>
      <c r="S151" s="1">
        <v>71</v>
      </c>
      <c r="T151" s="1">
        <v>116</v>
      </c>
      <c r="U151" s="1">
        <v>143</v>
      </c>
      <c r="V151" s="1">
        <v>163</v>
      </c>
      <c r="W151">
        <v>175</v>
      </c>
      <c r="AC151" s="1"/>
      <c r="AE151" s="4"/>
      <c r="AF151" s="4"/>
      <c r="AG151" s="4"/>
      <c r="AH151" s="4"/>
      <c r="AI151" s="4"/>
      <c r="AJ151" s="1"/>
      <c r="AK151" s="4"/>
      <c r="AM151" s="4"/>
      <c r="AN151" s="4"/>
      <c r="AO151" s="4"/>
      <c r="AP151" s="4"/>
      <c r="AQ151" s="5"/>
      <c r="AS151" s="4"/>
      <c r="AT151" s="4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J151" s="1"/>
      <c r="BK151" s="1"/>
      <c r="BL151" s="1"/>
      <c r="BO151" s="3"/>
      <c r="BP151" s="1"/>
      <c r="BQ151" s="1"/>
      <c r="BR151" s="1"/>
      <c r="BS151" s="1"/>
      <c r="BT151" s="3"/>
      <c r="BU151" s="3"/>
      <c r="BV151" s="3"/>
      <c r="BW151" s="3"/>
      <c r="BX151" s="3"/>
      <c r="BY151" s="3"/>
      <c r="BZ151" s="3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L151" s="1">
        <v>237.66797919567421</v>
      </c>
      <c r="CM151" s="1">
        <f>CR151+CT151+CV151+CX151+CZ151+DB151+DD151+DF151+DH151</f>
        <v>1300</v>
      </c>
      <c r="CO151" s="1">
        <f>CS151+CU151+CW151+CY151+DA151+DC151+DE151+DG151+DI151</f>
        <v>242.07509176115946</v>
      </c>
      <c r="CP151" s="1"/>
      <c r="CQ151" s="1"/>
      <c r="CR151">
        <v>150</v>
      </c>
      <c r="CS151" s="1">
        <v>45.375641686522236</v>
      </c>
      <c r="CT151">
        <v>100</v>
      </c>
      <c r="CU151" s="1">
        <v>21.73639811363126</v>
      </c>
      <c r="CV151">
        <v>100</v>
      </c>
      <c r="CW151" s="1">
        <v>23.136906242982263</v>
      </c>
      <c r="CX151">
        <v>100</v>
      </c>
      <c r="CY151" s="1">
        <v>19.994699432244339</v>
      </c>
      <c r="CZ151">
        <v>100</v>
      </c>
      <c r="DA151" s="1">
        <v>20.213564242484622</v>
      </c>
      <c r="DB151">
        <v>100</v>
      </c>
      <c r="DC151" s="1">
        <v>19.461360447290367</v>
      </c>
      <c r="DD151">
        <v>250</v>
      </c>
      <c r="DE151" s="1">
        <v>39.268142542729365</v>
      </c>
      <c r="DF151">
        <v>200</v>
      </c>
      <c r="DG151" s="1">
        <v>26.522520090302443</v>
      </c>
      <c r="DH151">
        <v>200</v>
      </c>
      <c r="DI151" s="1">
        <v>26.36585896297256</v>
      </c>
    </row>
    <row r="152" spans="1:113" x14ac:dyDescent="0.25">
      <c r="A152" t="s">
        <v>55</v>
      </c>
      <c r="B152" t="s">
        <v>109</v>
      </c>
      <c r="C152" s="2">
        <v>39093</v>
      </c>
      <c r="G152">
        <v>93</v>
      </c>
      <c r="H152" t="s">
        <v>15</v>
      </c>
      <c r="I152" s="3">
        <v>11</v>
      </c>
      <c r="J152">
        <v>1000</v>
      </c>
      <c r="K152" s="1">
        <f t="shared" si="4"/>
        <v>90.909090909090907</v>
      </c>
      <c r="M152" s="1">
        <v>683.00000000000011</v>
      </c>
      <c r="N152" s="3">
        <v>18.95</v>
      </c>
      <c r="O152" s="3"/>
      <c r="P152" s="3"/>
      <c r="Q152" s="1">
        <v>9</v>
      </c>
      <c r="R152" s="1">
        <v>52</v>
      </c>
      <c r="S152" s="1">
        <v>71</v>
      </c>
      <c r="T152" s="1">
        <v>116</v>
      </c>
      <c r="U152" s="1">
        <v>143</v>
      </c>
      <c r="V152" s="1">
        <v>163</v>
      </c>
      <c r="W152">
        <v>175</v>
      </c>
      <c r="AC152" s="1"/>
      <c r="AE152" s="4"/>
      <c r="AF152" s="4"/>
      <c r="AG152" s="4"/>
      <c r="AH152" s="4"/>
      <c r="AI152" s="4"/>
      <c r="AJ152" s="1"/>
      <c r="AK152" s="4"/>
      <c r="AM152" s="4"/>
      <c r="AN152" s="4"/>
      <c r="AO152" s="4"/>
      <c r="AP152" s="4"/>
      <c r="AS152" s="4"/>
      <c r="AT152" s="4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J152" s="1"/>
      <c r="BK152" s="1"/>
      <c r="BL152" s="1"/>
      <c r="BO152" s="3"/>
      <c r="BP152" s="1"/>
      <c r="BQ152" s="1"/>
      <c r="BR152" s="1"/>
      <c r="BS152" s="1"/>
      <c r="BT152" s="3"/>
      <c r="BU152" s="3"/>
      <c r="BV152" s="3"/>
      <c r="BW152" s="3"/>
      <c r="BX152" s="3"/>
      <c r="BY152" s="3"/>
      <c r="BZ152" s="3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L152" s="1"/>
      <c r="CM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</row>
    <row r="153" spans="1:113" x14ac:dyDescent="0.25">
      <c r="A153" t="s">
        <v>55</v>
      </c>
      <c r="B153" t="s">
        <v>109</v>
      </c>
      <c r="C153" s="2">
        <v>39094</v>
      </c>
      <c r="D153" s="1"/>
      <c r="G153">
        <v>94</v>
      </c>
      <c r="H153" t="s">
        <v>15</v>
      </c>
      <c r="I153" s="3">
        <v>11</v>
      </c>
      <c r="J153">
        <v>1000</v>
      </c>
      <c r="K153" s="1">
        <f t="shared" si="4"/>
        <v>90.909090909090907</v>
      </c>
      <c r="Q153" s="1">
        <v>9</v>
      </c>
      <c r="R153" s="1">
        <v>52</v>
      </c>
      <c r="S153" s="1">
        <v>71</v>
      </c>
      <c r="T153" s="1">
        <v>116</v>
      </c>
      <c r="U153" s="1">
        <v>143</v>
      </c>
      <c r="V153" s="1">
        <v>163</v>
      </c>
      <c r="W153">
        <v>175</v>
      </c>
      <c r="AC153" s="1"/>
      <c r="AE153" s="4"/>
      <c r="AF153" s="4"/>
      <c r="AG153" s="4"/>
      <c r="AH153" s="4"/>
      <c r="AI153" s="4"/>
      <c r="AJ153" s="1"/>
      <c r="AK153" s="4"/>
      <c r="AL153" s="4"/>
      <c r="AM153" s="4"/>
      <c r="AN153" s="4"/>
      <c r="AO153" s="4"/>
      <c r="AP153" s="4"/>
      <c r="AQ153" s="5"/>
      <c r="AS153" s="4"/>
      <c r="AT153" s="4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J153" s="1"/>
      <c r="BK153" s="1"/>
      <c r="BL153" s="1"/>
      <c r="BO153" s="3"/>
      <c r="BP153" s="1"/>
      <c r="BQ153" s="1"/>
      <c r="BR153" s="1"/>
      <c r="BS153" s="1"/>
      <c r="BT153" s="3"/>
      <c r="BU153" s="3"/>
      <c r="BV153" s="3"/>
      <c r="BW153" s="3"/>
      <c r="BX153" s="3"/>
      <c r="BY153" s="3"/>
      <c r="BZ153" s="3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L153" s="1">
        <v>218.50933612300699</v>
      </c>
      <c r="CM153" s="1">
        <f t="shared" ref="CM153:CM159" si="7">CR153+CT153+CV153+CX153+CZ153+DB153+DD153+DF153+DH153</f>
        <v>1300</v>
      </c>
      <c r="CO153" s="1">
        <f t="shared" ref="CO153:CO159" si="8">CS153+CU153+CW153+CY153+DA153+DC153+DE153+DG153+DI153</f>
        <v>223.84134720586823</v>
      </c>
      <c r="CP153" s="1"/>
      <c r="CQ153" s="1"/>
      <c r="CR153">
        <v>150</v>
      </c>
      <c r="CS153" s="1">
        <v>32.717145692628627</v>
      </c>
      <c r="CT153">
        <v>100</v>
      </c>
      <c r="CU153" s="1">
        <v>20.378594652645702</v>
      </c>
      <c r="CV153">
        <v>100</v>
      </c>
      <c r="CW153" s="1">
        <v>21.250479360107398</v>
      </c>
      <c r="CX153">
        <v>100</v>
      </c>
      <c r="CY153" s="1">
        <v>18.895674016312348</v>
      </c>
      <c r="CZ153">
        <v>100</v>
      </c>
      <c r="DA153" s="1">
        <v>19.072414815059417</v>
      </c>
      <c r="DB153">
        <v>100</v>
      </c>
      <c r="DC153" s="1">
        <v>19.712813293636437</v>
      </c>
      <c r="DD153">
        <v>250</v>
      </c>
      <c r="DE153" s="1">
        <v>39.866969258766133</v>
      </c>
      <c r="DF153">
        <v>200</v>
      </c>
      <c r="DG153" s="1">
        <v>26.482044771634982</v>
      </c>
      <c r="DH153">
        <v>200</v>
      </c>
      <c r="DI153" s="1">
        <v>25.465211345077201</v>
      </c>
    </row>
    <row r="154" spans="1:113" x14ac:dyDescent="0.25">
      <c r="A154" t="s">
        <v>55</v>
      </c>
      <c r="B154" t="s">
        <v>109</v>
      </c>
      <c r="C154" s="2">
        <v>39098</v>
      </c>
      <c r="D154" s="1"/>
      <c r="G154">
        <v>98</v>
      </c>
      <c r="H154" t="s">
        <v>15</v>
      </c>
      <c r="I154" s="3">
        <v>11</v>
      </c>
      <c r="J154">
        <v>1000</v>
      </c>
      <c r="K154" s="1">
        <f t="shared" si="4"/>
        <v>90.909090909090907</v>
      </c>
      <c r="M154" s="1">
        <v>719.5</v>
      </c>
      <c r="N154" s="3">
        <v>20.350000000000001</v>
      </c>
      <c r="O154" s="3"/>
      <c r="P154" s="3"/>
      <c r="Q154" s="1">
        <v>9</v>
      </c>
      <c r="R154" s="1">
        <v>52</v>
      </c>
      <c r="S154" s="1">
        <v>71</v>
      </c>
      <c r="T154" s="1">
        <v>116</v>
      </c>
      <c r="U154" s="1">
        <v>143</v>
      </c>
      <c r="V154" s="1">
        <v>163</v>
      </c>
      <c r="W154">
        <v>175</v>
      </c>
      <c r="AC154" s="1"/>
      <c r="AE154" s="4"/>
      <c r="AF154" s="4"/>
      <c r="AG154" s="4"/>
      <c r="AH154" s="4"/>
      <c r="AI154" s="4"/>
      <c r="AJ154" s="1"/>
      <c r="AK154" s="4"/>
      <c r="AL154" s="4"/>
      <c r="AM154" s="4"/>
      <c r="AN154" s="4"/>
      <c r="AO154" s="4"/>
      <c r="AP154" s="4"/>
      <c r="AQ154" s="5"/>
      <c r="AS154" s="4"/>
      <c r="AT154" s="4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J154" s="1"/>
      <c r="BK154" s="1"/>
      <c r="BL154" s="1"/>
      <c r="BO154" s="3"/>
      <c r="BP154" s="1"/>
      <c r="BQ154" s="1"/>
      <c r="BR154" s="1"/>
      <c r="BS154" s="1"/>
      <c r="BT154" s="3"/>
      <c r="BU154" s="3"/>
      <c r="BV154" s="3"/>
      <c r="BW154" s="3"/>
      <c r="BX154" s="3"/>
      <c r="BY154" s="3"/>
      <c r="BZ154" s="3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L154" s="1">
        <v>181.83495436808619</v>
      </c>
      <c r="CM154" s="1">
        <f t="shared" si="7"/>
        <v>1300</v>
      </c>
      <c r="CO154" s="1">
        <f t="shared" si="8"/>
        <v>187.60479916803774</v>
      </c>
      <c r="CP154" s="1"/>
      <c r="CQ154" s="1"/>
      <c r="CR154">
        <v>150</v>
      </c>
      <c r="CS154" s="1">
        <v>26.905411084112167</v>
      </c>
      <c r="CT154">
        <v>100</v>
      </c>
      <c r="CU154" s="1">
        <v>16.174411636201512</v>
      </c>
      <c r="CV154">
        <v>100</v>
      </c>
      <c r="CW154" s="1">
        <v>12.705920419081593</v>
      </c>
      <c r="CX154">
        <v>100</v>
      </c>
      <c r="CY154" s="1">
        <v>13.30641561748376</v>
      </c>
      <c r="CZ154">
        <v>100</v>
      </c>
      <c r="DA154" s="1">
        <v>15.982079906382552</v>
      </c>
      <c r="DB154">
        <v>100</v>
      </c>
      <c r="DC154" s="1">
        <v>17.167833695950087</v>
      </c>
      <c r="DD154">
        <v>250</v>
      </c>
      <c r="DE154" s="1">
        <v>37.036769273592725</v>
      </c>
      <c r="DF154">
        <v>200</v>
      </c>
      <c r="DG154" s="1">
        <v>24.321917800162375</v>
      </c>
      <c r="DH154">
        <v>200</v>
      </c>
      <c r="DI154" s="1">
        <v>24.004039735070968</v>
      </c>
    </row>
    <row r="155" spans="1:113" x14ac:dyDescent="0.25">
      <c r="A155" t="s">
        <v>55</v>
      </c>
      <c r="B155" t="s">
        <v>109</v>
      </c>
      <c r="C155" s="2">
        <v>39101</v>
      </c>
      <c r="D155" s="1"/>
      <c r="G155">
        <v>101</v>
      </c>
      <c r="H155" t="s">
        <v>15</v>
      </c>
      <c r="I155" s="3">
        <v>11</v>
      </c>
      <c r="J155">
        <v>1000</v>
      </c>
      <c r="K155" s="1">
        <f t="shared" si="4"/>
        <v>90.909090909090907</v>
      </c>
      <c r="Q155" s="1">
        <v>9</v>
      </c>
      <c r="R155" s="1">
        <v>52</v>
      </c>
      <c r="S155" s="1">
        <v>71</v>
      </c>
      <c r="T155" s="1">
        <v>116</v>
      </c>
      <c r="U155" s="1">
        <v>143</v>
      </c>
      <c r="V155" s="1">
        <v>163</v>
      </c>
      <c r="W155">
        <v>175</v>
      </c>
      <c r="AC155" s="1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J155" s="1"/>
      <c r="BK155" s="1"/>
      <c r="BL155" s="1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L155" s="1">
        <v>230.20736512388609</v>
      </c>
      <c r="CM155" s="1">
        <f t="shared" si="7"/>
        <v>1300</v>
      </c>
      <c r="CO155" s="1">
        <f t="shared" si="8"/>
        <v>234.81363250635621</v>
      </c>
      <c r="CP155" s="1"/>
      <c r="CQ155" s="1"/>
      <c r="CR155">
        <v>150</v>
      </c>
      <c r="CS155" s="1">
        <v>41.464221664576328</v>
      </c>
      <c r="CT155">
        <v>100</v>
      </c>
      <c r="CU155" s="1">
        <v>21.674908263273835</v>
      </c>
      <c r="CV155">
        <v>100</v>
      </c>
      <c r="CW155" s="1">
        <v>23.132510789911436</v>
      </c>
      <c r="CX155">
        <v>100</v>
      </c>
      <c r="CY155" s="1">
        <v>19.602003241473177</v>
      </c>
      <c r="CZ155">
        <v>100</v>
      </c>
      <c r="DA155" s="1">
        <v>19.17075902981108</v>
      </c>
      <c r="DB155">
        <v>100</v>
      </c>
      <c r="DC155" s="1">
        <v>18.896330895117025</v>
      </c>
      <c r="DD155">
        <v>250</v>
      </c>
      <c r="DE155" s="1">
        <v>39.702107306485644</v>
      </c>
      <c r="DF155">
        <v>200</v>
      </c>
      <c r="DG155" s="1">
        <v>25.779109635284932</v>
      </c>
      <c r="DH155">
        <v>200</v>
      </c>
      <c r="DI155" s="1">
        <v>25.391681680422742</v>
      </c>
    </row>
    <row r="156" spans="1:113" x14ac:dyDescent="0.25">
      <c r="A156" t="s">
        <v>55</v>
      </c>
      <c r="B156" t="s">
        <v>109</v>
      </c>
      <c r="C156" s="2">
        <v>39104</v>
      </c>
      <c r="G156">
        <v>104</v>
      </c>
      <c r="H156" t="s">
        <v>15</v>
      </c>
      <c r="I156" s="3">
        <v>11</v>
      </c>
      <c r="J156">
        <v>1000</v>
      </c>
      <c r="K156" s="1">
        <f t="shared" si="4"/>
        <v>90.909090909090907</v>
      </c>
      <c r="Q156" s="1">
        <v>9</v>
      </c>
      <c r="R156" s="1">
        <v>52</v>
      </c>
      <c r="S156" s="1">
        <v>71</v>
      </c>
      <c r="T156" s="1">
        <v>116</v>
      </c>
      <c r="U156" s="1">
        <v>143</v>
      </c>
      <c r="V156" s="1">
        <v>163</v>
      </c>
      <c r="W156">
        <v>175</v>
      </c>
      <c r="AC156" s="1">
        <v>198.57499999999999</v>
      </c>
      <c r="AE156" s="4"/>
      <c r="AF156" s="4"/>
      <c r="AG156" s="4"/>
      <c r="AH156" s="4"/>
      <c r="AI156" s="4"/>
      <c r="AJ156" s="1">
        <v>163.25000000000003</v>
      </c>
      <c r="AK156" s="4">
        <v>2.3451749999999998</v>
      </c>
      <c r="AL156" s="4">
        <v>0.23366809215566262</v>
      </c>
      <c r="AM156" s="4"/>
      <c r="AN156" s="4"/>
      <c r="AO156" s="4"/>
      <c r="AP156" s="4"/>
      <c r="AQ156" s="5">
        <f>AK156/AJ156</f>
        <v>1.4365543644716688E-2</v>
      </c>
      <c r="AR156" s="5">
        <v>3.75588533455097E-2</v>
      </c>
      <c r="AS156" s="3">
        <f>AJ156*AR156</f>
        <v>6.1314828086544599</v>
      </c>
      <c r="AT156" s="4"/>
      <c r="AU156" s="1">
        <v>14.074999999999999</v>
      </c>
      <c r="AV156" s="1"/>
      <c r="AW156" s="1"/>
      <c r="AX156" s="1"/>
      <c r="AY156" s="1">
        <v>124.2</v>
      </c>
      <c r="AZ156" s="1"/>
      <c r="BA156" s="1"/>
      <c r="BB156" s="1"/>
      <c r="BC156" s="1"/>
      <c r="BD156" s="1"/>
      <c r="BE156" s="1"/>
      <c r="BF156" s="1"/>
      <c r="BG156" s="1">
        <v>0</v>
      </c>
      <c r="BH156" s="1">
        <v>138.27500000000001</v>
      </c>
      <c r="BJ156" s="1"/>
      <c r="BK156" s="1">
        <f>AC156+AJ156+BH156</f>
        <v>500.1</v>
      </c>
      <c r="BL156" s="1"/>
      <c r="BM156" s="4">
        <f>BH156/BK156</f>
        <v>0.27649470105978802</v>
      </c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4">
        <f>AC156/BK156</f>
        <v>0.3970705858828234</v>
      </c>
      <c r="BY156" s="4">
        <f>AJ156/BK156</f>
        <v>0.32643471305738858</v>
      </c>
      <c r="BZ156" s="4">
        <f>BH156/BK156</f>
        <v>0.27649470105978802</v>
      </c>
      <c r="CA156" s="1">
        <v>413.0625</v>
      </c>
      <c r="CB156" s="1">
        <v>85.25</v>
      </c>
      <c r="CC156" s="1">
        <v>128</v>
      </c>
      <c r="CD156" s="1">
        <v>0</v>
      </c>
      <c r="CE156" s="1"/>
      <c r="CF156" s="1"/>
      <c r="CG156" s="1"/>
      <c r="CH156" s="1"/>
      <c r="CI156" s="1"/>
      <c r="CJ156" s="1"/>
      <c r="CL156" s="1">
        <v>200.69256249855749</v>
      </c>
      <c r="CM156" s="1">
        <f t="shared" si="7"/>
        <v>1300</v>
      </c>
      <c r="CO156" s="1">
        <f t="shared" si="8"/>
        <v>206.62993471692877</v>
      </c>
      <c r="CP156" s="1"/>
      <c r="CQ156" s="1"/>
      <c r="CR156">
        <v>150</v>
      </c>
      <c r="CS156" s="1">
        <v>25.534865633757324</v>
      </c>
      <c r="CT156">
        <v>100</v>
      </c>
      <c r="CU156" s="1">
        <v>19.50045679039885</v>
      </c>
      <c r="CV156">
        <v>100</v>
      </c>
      <c r="CW156" s="1">
        <v>19.426478317123227</v>
      </c>
      <c r="CX156">
        <v>100</v>
      </c>
      <c r="CY156" s="1">
        <v>17.263020726620177</v>
      </c>
      <c r="CZ156">
        <v>100</v>
      </c>
      <c r="DA156" s="1">
        <v>17.573115868049641</v>
      </c>
      <c r="DB156">
        <v>100</v>
      </c>
      <c r="DC156" s="1">
        <v>18.510266867425024</v>
      </c>
      <c r="DD156">
        <v>250</v>
      </c>
      <c r="DE156" s="1">
        <v>38.552195500611887</v>
      </c>
      <c r="DF156">
        <v>200</v>
      </c>
      <c r="DG156" s="1">
        <v>24.808652689838873</v>
      </c>
      <c r="DH156">
        <v>200</v>
      </c>
      <c r="DI156" s="1">
        <v>25.460882323103796</v>
      </c>
    </row>
    <row r="157" spans="1:113" x14ac:dyDescent="0.25">
      <c r="A157" t="s">
        <v>55</v>
      </c>
      <c r="B157" t="s">
        <v>109</v>
      </c>
      <c r="C157" s="2">
        <v>39107</v>
      </c>
      <c r="D157" s="1"/>
      <c r="G157">
        <v>107</v>
      </c>
      <c r="H157" t="s">
        <v>15</v>
      </c>
      <c r="I157" s="3">
        <v>11</v>
      </c>
      <c r="J157">
        <v>1000</v>
      </c>
      <c r="K157" s="1">
        <f t="shared" si="4"/>
        <v>90.909090909090907</v>
      </c>
      <c r="Q157" s="1">
        <v>9</v>
      </c>
      <c r="R157" s="1">
        <v>52</v>
      </c>
      <c r="S157" s="1">
        <v>71</v>
      </c>
      <c r="T157" s="1">
        <v>116</v>
      </c>
      <c r="U157" s="1">
        <v>143</v>
      </c>
      <c r="V157" s="1">
        <v>163</v>
      </c>
      <c r="W157">
        <v>175</v>
      </c>
      <c r="AC157" s="1"/>
      <c r="AE157" s="4"/>
      <c r="AF157" s="4"/>
      <c r="AG157" s="4"/>
      <c r="AH157" s="4"/>
      <c r="AI157" s="4"/>
      <c r="AJ157" s="1"/>
      <c r="AK157" s="4"/>
      <c r="AM157" s="4"/>
      <c r="AN157" s="4"/>
      <c r="AO157" s="4"/>
      <c r="AP157" s="4"/>
      <c r="AQ157" s="5"/>
      <c r="AS157" s="4"/>
      <c r="AT157" s="4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J157" s="1"/>
      <c r="BK157" s="1"/>
      <c r="BL157" s="1"/>
      <c r="BO157" s="3"/>
      <c r="BP157" s="1"/>
      <c r="BQ157" s="1"/>
      <c r="BR157" s="1"/>
      <c r="BS157" s="1"/>
      <c r="BT157" s="3"/>
      <c r="BU157" s="3"/>
      <c r="BV157" s="3"/>
      <c r="BW157" s="3"/>
      <c r="BX157" s="3"/>
      <c r="BY157" s="3"/>
      <c r="BZ157" s="3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L157" s="1">
        <v>219.9470874925787</v>
      </c>
      <c r="CM157" s="1">
        <f t="shared" si="7"/>
        <v>1300</v>
      </c>
      <c r="CO157" s="1">
        <f t="shared" si="8"/>
        <v>224.49493870521039</v>
      </c>
      <c r="CP157" s="1"/>
      <c r="CQ157" s="1"/>
      <c r="CR157">
        <v>150</v>
      </c>
      <c r="CS157" s="1">
        <v>39.697002549061338</v>
      </c>
      <c r="CT157">
        <v>100</v>
      </c>
      <c r="CU157" s="1">
        <v>21.650948288855396</v>
      </c>
      <c r="CV157">
        <v>100</v>
      </c>
      <c r="CW157" s="1">
        <v>22.443822479829777</v>
      </c>
      <c r="CX157">
        <v>100</v>
      </c>
      <c r="CY157" s="1">
        <v>18.703305952200068</v>
      </c>
      <c r="CZ157">
        <v>100</v>
      </c>
      <c r="DA157" s="1">
        <v>18.525940494269392</v>
      </c>
      <c r="DB157">
        <v>100</v>
      </c>
      <c r="DC157" s="1">
        <v>17.897202685066453</v>
      </c>
      <c r="DD157">
        <v>250</v>
      </c>
      <c r="DE157" s="1">
        <v>35.538878220783928</v>
      </c>
      <c r="DF157">
        <v>200</v>
      </c>
      <c r="DG157" s="1">
        <v>24.200309211738194</v>
      </c>
      <c r="DH157">
        <v>200</v>
      </c>
      <c r="DI157" s="1">
        <v>25.837528823405869</v>
      </c>
    </row>
    <row r="158" spans="1:113" x14ac:dyDescent="0.25">
      <c r="A158" t="s">
        <v>55</v>
      </c>
      <c r="B158" t="s">
        <v>109</v>
      </c>
      <c r="C158" s="2">
        <v>39111</v>
      </c>
      <c r="D158" s="1"/>
      <c r="G158">
        <v>111</v>
      </c>
      <c r="H158" t="s">
        <v>15</v>
      </c>
      <c r="I158" s="3">
        <v>11</v>
      </c>
      <c r="J158">
        <v>1000</v>
      </c>
      <c r="K158" s="1">
        <f t="shared" si="4"/>
        <v>90.909090909090907</v>
      </c>
      <c r="M158" s="1">
        <v>779.5</v>
      </c>
      <c r="N158" s="3">
        <v>21.849999999999998</v>
      </c>
      <c r="O158" s="3"/>
      <c r="P158" s="3"/>
      <c r="Q158" s="1">
        <v>9</v>
      </c>
      <c r="R158" s="1">
        <v>52</v>
      </c>
      <c r="S158" s="1">
        <v>71</v>
      </c>
      <c r="T158" s="1">
        <v>116</v>
      </c>
      <c r="U158" s="1">
        <v>143</v>
      </c>
      <c r="V158" s="1">
        <v>163</v>
      </c>
      <c r="W158">
        <v>175</v>
      </c>
      <c r="AC158" s="1"/>
      <c r="AE158" s="4"/>
      <c r="AF158" s="4"/>
      <c r="AG158" s="4"/>
      <c r="AH158" s="4"/>
      <c r="AI158" s="4"/>
      <c r="AJ158" s="1"/>
      <c r="AK158" s="4"/>
      <c r="AM158" s="4"/>
      <c r="AN158" s="4"/>
      <c r="AO158" s="4"/>
      <c r="AP158" s="4"/>
      <c r="AQ158" s="5"/>
      <c r="AS158" s="4"/>
      <c r="AT158" s="4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J158" s="1"/>
      <c r="BK158" s="1"/>
      <c r="BL158" s="1"/>
      <c r="BO158" s="3"/>
      <c r="BP158" s="1"/>
      <c r="BQ158" s="1"/>
      <c r="BR158" s="1"/>
      <c r="BS158" s="1"/>
      <c r="BT158" s="3"/>
      <c r="BU158" s="3"/>
      <c r="BV158" s="3"/>
      <c r="BW158" s="3"/>
      <c r="BX158" s="3"/>
      <c r="BY158" s="3"/>
      <c r="BZ158" s="3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L158" s="1">
        <v>181.8966819809196</v>
      </c>
      <c r="CM158" s="1">
        <f t="shared" si="7"/>
        <v>1300</v>
      </c>
      <c r="CO158" s="1">
        <f t="shared" si="8"/>
        <v>183.65444809264616</v>
      </c>
      <c r="CP158" s="1"/>
      <c r="CQ158" s="1"/>
      <c r="CR158">
        <v>150</v>
      </c>
      <c r="CS158" s="1">
        <v>18.371237382976258</v>
      </c>
      <c r="CT158">
        <v>100</v>
      </c>
      <c r="CU158" s="1">
        <v>18.180281290783149</v>
      </c>
      <c r="CV158">
        <v>100</v>
      </c>
      <c r="CW158" s="1">
        <v>16.702110740538316</v>
      </c>
      <c r="CX158">
        <v>100</v>
      </c>
      <c r="CY158" s="1">
        <v>14.626836668431793</v>
      </c>
      <c r="CZ158">
        <v>100</v>
      </c>
      <c r="DA158" s="1">
        <v>15.362638499978567</v>
      </c>
      <c r="DB158">
        <v>100</v>
      </c>
      <c r="DC158" s="1">
        <v>16.899468764002393</v>
      </c>
      <c r="DD158">
        <v>250</v>
      </c>
      <c r="DE158" s="1">
        <v>33.618344438653686</v>
      </c>
      <c r="DF158">
        <v>200</v>
      </c>
      <c r="DG158" s="1">
        <v>23.660542356349289</v>
      </c>
      <c r="DH158">
        <v>200</v>
      </c>
      <c r="DI158" s="1">
        <v>26.232987950932717</v>
      </c>
    </row>
    <row r="159" spans="1:113" x14ac:dyDescent="0.25">
      <c r="A159" t="s">
        <v>55</v>
      </c>
      <c r="B159" t="s">
        <v>109</v>
      </c>
      <c r="C159" s="2">
        <v>39114</v>
      </c>
      <c r="D159" s="1"/>
      <c r="G159">
        <v>114</v>
      </c>
      <c r="H159" t="s">
        <v>15</v>
      </c>
      <c r="I159" s="3">
        <v>11</v>
      </c>
      <c r="J159">
        <v>1000</v>
      </c>
      <c r="K159" s="1">
        <f t="shared" si="4"/>
        <v>90.909090909090907</v>
      </c>
      <c r="Q159" s="1">
        <v>9</v>
      </c>
      <c r="R159" s="1">
        <v>52</v>
      </c>
      <c r="S159" s="1">
        <v>71</v>
      </c>
      <c r="T159" s="1">
        <v>116</v>
      </c>
      <c r="U159" s="1">
        <v>143</v>
      </c>
      <c r="V159" s="1">
        <v>163</v>
      </c>
      <c r="W159">
        <v>175</v>
      </c>
      <c r="AC159" s="1"/>
      <c r="AE159" s="4"/>
      <c r="AF159" s="4"/>
      <c r="AG159" s="4"/>
      <c r="AH159" s="4"/>
      <c r="AI159" s="4"/>
      <c r="AJ159" s="1"/>
      <c r="AK159" s="4"/>
      <c r="AL159" s="4"/>
      <c r="AM159" s="4"/>
      <c r="AN159" s="4"/>
      <c r="AO159" s="4"/>
      <c r="AP159" s="4"/>
      <c r="AQ159" s="5"/>
      <c r="AS159" s="4"/>
      <c r="AT159" s="4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J159" s="1"/>
      <c r="BK159" s="1"/>
      <c r="BL159" s="1"/>
      <c r="BO159" s="3"/>
      <c r="BP159" s="1"/>
      <c r="BQ159" s="1"/>
      <c r="BR159" s="1"/>
      <c r="BS159" s="1"/>
      <c r="BT159" s="3"/>
      <c r="BU159" s="3"/>
      <c r="BV159" s="3"/>
      <c r="BW159" s="3"/>
      <c r="BX159" s="3"/>
      <c r="BY159" s="3"/>
      <c r="BZ159" s="3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L159" s="1">
        <v>221.87596103711891</v>
      </c>
      <c r="CM159" s="1">
        <f t="shared" si="7"/>
        <v>1300</v>
      </c>
      <c r="CO159" s="1">
        <f t="shared" si="8"/>
        <v>226.5900443608796</v>
      </c>
      <c r="CP159" s="1"/>
      <c r="CQ159" s="1"/>
      <c r="CR159">
        <v>150</v>
      </c>
      <c r="CS159" s="1">
        <v>37.744050369372317</v>
      </c>
      <c r="CT159">
        <v>100</v>
      </c>
      <c r="CU159" s="1">
        <v>21.465601967630029</v>
      </c>
      <c r="CV159">
        <v>100</v>
      </c>
      <c r="CW159" s="1">
        <v>23.101183589697833</v>
      </c>
      <c r="CX159">
        <v>100</v>
      </c>
      <c r="CY159" s="1">
        <v>19.276234555795007</v>
      </c>
      <c r="CZ159">
        <v>100</v>
      </c>
      <c r="DA159" s="1">
        <v>18.545010029576673</v>
      </c>
      <c r="DB159">
        <v>100</v>
      </c>
      <c r="DC159" s="1">
        <v>18.434010375361993</v>
      </c>
      <c r="DD159">
        <v>250</v>
      </c>
      <c r="DE159" s="1">
        <v>36.702303903690321</v>
      </c>
      <c r="DF159">
        <v>200</v>
      </c>
      <c r="DG159" s="1">
        <v>24.683570097255704</v>
      </c>
      <c r="DH159">
        <v>200</v>
      </c>
      <c r="DI159" s="1">
        <v>26.63807947249969</v>
      </c>
    </row>
    <row r="160" spans="1:113" x14ac:dyDescent="0.25">
      <c r="A160" t="s">
        <v>55</v>
      </c>
      <c r="B160" t="s">
        <v>109</v>
      </c>
      <c r="C160" s="2">
        <v>39116</v>
      </c>
      <c r="D160" s="1">
        <v>6</v>
      </c>
      <c r="E160" t="s">
        <v>97</v>
      </c>
      <c r="F160" t="s">
        <v>57</v>
      </c>
      <c r="G160">
        <v>116</v>
      </c>
      <c r="H160" t="s">
        <v>15</v>
      </c>
      <c r="I160" s="3">
        <v>11</v>
      </c>
      <c r="J160">
        <v>1000</v>
      </c>
      <c r="K160" s="1">
        <f t="shared" si="4"/>
        <v>90.909090909090907</v>
      </c>
      <c r="Q160" s="1">
        <v>9</v>
      </c>
      <c r="R160" s="1">
        <v>52</v>
      </c>
      <c r="S160" s="1">
        <v>71</v>
      </c>
      <c r="T160" s="1">
        <v>116</v>
      </c>
      <c r="U160" s="1">
        <v>143</v>
      </c>
      <c r="V160" s="1">
        <v>163</v>
      </c>
      <c r="W160">
        <v>175</v>
      </c>
      <c r="AC160" s="1"/>
      <c r="AE160" s="4"/>
      <c r="AF160" s="4"/>
      <c r="AG160" s="4"/>
      <c r="AH160" s="4"/>
      <c r="AI160" s="4"/>
      <c r="AJ160" s="1"/>
      <c r="AK160" s="4"/>
      <c r="AL160" s="4"/>
      <c r="AM160" s="4"/>
      <c r="AN160" s="4"/>
      <c r="AO160" s="4"/>
      <c r="AP160" s="4"/>
      <c r="AS160" s="4"/>
      <c r="AT160" s="4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J160" s="1"/>
      <c r="BK160" s="1"/>
      <c r="BL160" s="1"/>
      <c r="BO160" s="3"/>
      <c r="BP160" s="1"/>
      <c r="BQ160" s="1"/>
      <c r="BR160" s="1"/>
      <c r="BS160" s="1"/>
      <c r="BT160" s="3"/>
      <c r="BU160" s="3"/>
      <c r="BV160" s="3"/>
      <c r="BW160" s="3"/>
      <c r="BX160" s="3"/>
      <c r="BY160" s="3"/>
      <c r="BZ160" s="3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L160" s="1"/>
      <c r="CM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</row>
    <row r="161" spans="1:154" x14ac:dyDescent="0.25">
      <c r="A161" t="s">
        <v>55</v>
      </c>
      <c r="B161" t="s">
        <v>109</v>
      </c>
      <c r="C161" s="2">
        <v>39117</v>
      </c>
      <c r="D161" s="1"/>
      <c r="G161">
        <v>117</v>
      </c>
      <c r="H161" t="s">
        <v>15</v>
      </c>
      <c r="I161" s="3">
        <v>11</v>
      </c>
      <c r="J161">
        <v>1000</v>
      </c>
      <c r="K161" s="1">
        <f t="shared" si="4"/>
        <v>90.909090909090907</v>
      </c>
      <c r="Q161" s="1">
        <v>9</v>
      </c>
      <c r="R161" s="1">
        <v>52</v>
      </c>
      <c r="S161" s="1">
        <v>71</v>
      </c>
      <c r="T161" s="1">
        <v>116</v>
      </c>
      <c r="U161" s="1">
        <v>143</v>
      </c>
      <c r="V161" s="1">
        <v>163</v>
      </c>
      <c r="W161">
        <v>175</v>
      </c>
      <c r="AC161" s="1"/>
      <c r="AE161" s="4"/>
      <c r="AF161" s="4"/>
      <c r="AG161" s="4"/>
      <c r="AH161" s="4"/>
      <c r="AI161" s="4"/>
      <c r="AJ161" s="1"/>
      <c r="AK161" s="4"/>
      <c r="AL161" s="4"/>
      <c r="AM161" s="4"/>
      <c r="AN161" s="4"/>
      <c r="AO161" s="4"/>
      <c r="AP161" s="4"/>
      <c r="AQ161" s="5"/>
      <c r="AS161" s="4"/>
      <c r="AT161" s="4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J161" s="1"/>
      <c r="BK161" s="1"/>
      <c r="BL161" s="1"/>
      <c r="BO161" s="3"/>
      <c r="BP161" s="1"/>
      <c r="BQ161" s="1"/>
      <c r="BR161" s="1"/>
      <c r="BS161" s="1"/>
      <c r="BT161" s="3"/>
      <c r="BU161" s="3"/>
      <c r="BV161" s="3"/>
      <c r="BW161" s="3"/>
      <c r="BX161" s="3"/>
      <c r="BY161" s="3"/>
      <c r="BZ161" s="3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L161" s="1">
        <v>217.1818993909001</v>
      </c>
      <c r="CM161" s="1">
        <f t="shared" ref="CM161:CM167" si="9">CR161+CT161+CV161+CX161+CZ161+DB161+DD161+DF161+DH161</f>
        <v>1300</v>
      </c>
      <c r="CO161" s="1">
        <f t="shared" ref="CO161:CO167" si="10">CS161+CU161+CW161+CY161+DA161+DC161+DE161+DG161+DI161</f>
        <v>221.63033429130709</v>
      </c>
      <c r="CP161" s="1"/>
      <c r="CQ161" s="1"/>
      <c r="CR161">
        <v>150</v>
      </c>
      <c r="CS161" s="1">
        <v>41.27551002462161</v>
      </c>
      <c r="CT161">
        <v>100</v>
      </c>
      <c r="CU161" s="1">
        <v>20.85369120255212</v>
      </c>
      <c r="CV161">
        <v>100</v>
      </c>
      <c r="CW161" s="1">
        <v>21.372106501879514</v>
      </c>
      <c r="CX161">
        <v>100</v>
      </c>
      <c r="CY161" s="1">
        <v>18.036929138119795</v>
      </c>
      <c r="CZ161">
        <v>100</v>
      </c>
      <c r="DA161" s="1">
        <v>17.76572379740972</v>
      </c>
      <c r="DB161">
        <v>100</v>
      </c>
      <c r="DC161" s="1">
        <v>17.312570569894127</v>
      </c>
      <c r="DD161">
        <v>250</v>
      </c>
      <c r="DE161" s="1">
        <v>35.051613169621561</v>
      </c>
      <c r="DF161">
        <v>200</v>
      </c>
      <c r="DG161" s="1">
        <v>23.25545083478233</v>
      </c>
      <c r="DH161">
        <v>200</v>
      </c>
      <c r="DI161" s="1">
        <v>26.706739052426308</v>
      </c>
    </row>
    <row r="162" spans="1:154" x14ac:dyDescent="0.25">
      <c r="A162" t="s">
        <v>55</v>
      </c>
      <c r="B162" t="s">
        <v>109</v>
      </c>
      <c r="C162" s="2">
        <v>39120</v>
      </c>
      <c r="D162" s="1"/>
      <c r="G162">
        <v>120</v>
      </c>
      <c r="H162" t="s">
        <v>15</v>
      </c>
      <c r="I162" s="3">
        <v>11</v>
      </c>
      <c r="J162">
        <v>1000</v>
      </c>
      <c r="K162" s="1">
        <f t="shared" si="4"/>
        <v>90.909090909090907</v>
      </c>
      <c r="M162" s="1">
        <v>791.49999999999989</v>
      </c>
      <c r="N162" s="3">
        <v>21.65</v>
      </c>
      <c r="O162" s="3"/>
      <c r="P162" s="3"/>
      <c r="Q162" s="1">
        <v>9</v>
      </c>
      <c r="R162" s="1">
        <v>52</v>
      </c>
      <c r="S162" s="1">
        <v>71</v>
      </c>
      <c r="T162" s="1">
        <v>116</v>
      </c>
      <c r="U162" s="1">
        <v>143</v>
      </c>
      <c r="V162" s="1">
        <v>163</v>
      </c>
      <c r="W162">
        <v>175</v>
      </c>
      <c r="AC162" s="1"/>
      <c r="AE162" s="4"/>
      <c r="AF162" s="4"/>
      <c r="AG162" s="4"/>
      <c r="AH162" s="4"/>
      <c r="AI162" s="4"/>
      <c r="AJ162" s="1"/>
      <c r="AK162" s="4"/>
      <c r="AL162" s="4"/>
      <c r="AM162" s="4"/>
      <c r="AN162" s="4"/>
      <c r="AO162" s="4"/>
      <c r="AP162" s="4"/>
      <c r="AQ162" s="5"/>
      <c r="AS162" s="4"/>
      <c r="AT162" s="4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J162" s="1"/>
      <c r="BK162" s="1"/>
      <c r="BL162" s="1"/>
      <c r="BO162" s="3"/>
      <c r="BP162" s="1"/>
      <c r="BQ162" s="1"/>
      <c r="BR162" s="1"/>
      <c r="BS162" s="1"/>
      <c r="BT162" s="3"/>
      <c r="BU162" s="3"/>
      <c r="BV162" s="3"/>
      <c r="BW162" s="3"/>
      <c r="BX162" s="3"/>
      <c r="BY162" s="3"/>
      <c r="BZ162" s="3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L162" s="1">
        <v>216.61316896552611</v>
      </c>
      <c r="CM162" s="1">
        <f t="shared" si="9"/>
        <v>1300</v>
      </c>
      <c r="CO162" s="1">
        <f t="shared" si="10"/>
        <v>221.34297642099546</v>
      </c>
      <c r="CP162" s="1"/>
      <c r="CQ162" s="1"/>
      <c r="CR162">
        <v>150</v>
      </c>
      <c r="CS162" s="1">
        <v>40.813800502346091</v>
      </c>
      <c r="CT162">
        <v>100</v>
      </c>
      <c r="CU162" s="1">
        <v>21.236254700549324</v>
      </c>
      <c r="CV162">
        <v>100</v>
      </c>
      <c r="CW162" s="1">
        <v>22.695095797418617</v>
      </c>
      <c r="CX162">
        <v>100</v>
      </c>
      <c r="CY162" s="1">
        <v>18.521545705273397</v>
      </c>
      <c r="CZ162">
        <v>100</v>
      </c>
      <c r="DA162" s="1">
        <v>17.951117631493752</v>
      </c>
      <c r="DB162">
        <v>100</v>
      </c>
      <c r="DC162" s="1">
        <v>18.234040792585262</v>
      </c>
      <c r="DD162">
        <v>250</v>
      </c>
      <c r="DE162" s="1">
        <v>35.027091713116107</v>
      </c>
      <c r="DF162">
        <v>200</v>
      </c>
      <c r="DG162" s="1">
        <v>23.788245975743955</v>
      </c>
      <c r="DH162">
        <v>200</v>
      </c>
      <c r="DI162" s="1">
        <v>23.075783602468952</v>
      </c>
    </row>
    <row r="163" spans="1:154" x14ac:dyDescent="0.25">
      <c r="A163" t="s">
        <v>55</v>
      </c>
      <c r="B163" t="s">
        <v>109</v>
      </c>
      <c r="C163" s="2">
        <v>39125</v>
      </c>
      <c r="D163" s="1"/>
      <c r="G163">
        <v>125</v>
      </c>
      <c r="H163" t="s">
        <v>15</v>
      </c>
      <c r="I163" s="3">
        <v>11</v>
      </c>
      <c r="J163">
        <v>1000</v>
      </c>
      <c r="K163" s="1">
        <f t="shared" si="4"/>
        <v>90.909090909090907</v>
      </c>
      <c r="Q163" s="1">
        <v>9</v>
      </c>
      <c r="R163" s="1">
        <v>52</v>
      </c>
      <c r="S163" s="1">
        <v>71</v>
      </c>
      <c r="T163" s="1">
        <v>116</v>
      </c>
      <c r="U163" s="1">
        <v>143</v>
      </c>
      <c r="V163" s="1">
        <v>163</v>
      </c>
      <c r="W163">
        <v>175</v>
      </c>
      <c r="AC163" s="1"/>
      <c r="AE163" s="4"/>
      <c r="AF163" s="4"/>
      <c r="AG163" s="4"/>
      <c r="AH163" s="4"/>
      <c r="AI163" s="4"/>
      <c r="AJ163" s="1"/>
      <c r="AK163" s="4"/>
      <c r="AL163" s="4"/>
      <c r="AM163" s="4"/>
      <c r="AN163" s="4"/>
      <c r="AO163" s="4"/>
      <c r="AP163" s="4"/>
      <c r="AQ163" s="5"/>
      <c r="AS163" s="4"/>
      <c r="AT163" s="4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J163" s="1"/>
      <c r="BK163" s="1"/>
      <c r="BL163" s="1"/>
      <c r="BO163" s="3"/>
      <c r="BP163" s="1"/>
      <c r="BQ163" s="1"/>
      <c r="BR163" s="1"/>
      <c r="BS163" s="1"/>
      <c r="BT163" s="3"/>
      <c r="BU163" s="3"/>
      <c r="BV163" s="3"/>
      <c r="BW163" s="3"/>
      <c r="BX163" s="3"/>
      <c r="BY163" s="3"/>
      <c r="BZ163" s="3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L163" s="1">
        <v>172.80694794913549</v>
      </c>
      <c r="CM163" s="1">
        <f t="shared" si="9"/>
        <v>1300</v>
      </c>
      <c r="CO163" s="1">
        <f t="shared" si="10"/>
        <v>178.86608693050326</v>
      </c>
      <c r="CP163" s="1"/>
      <c r="CQ163" s="1"/>
      <c r="CR163">
        <v>150</v>
      </c>
      <c r="CS163" s="1">
        <v>24.065939649566229</v>
      </c>
      <c r="CT163">
        <v>100</v>
      </c>
      <c r="CU163" s="1">
        <v>17.192189339554915</v>
      </c>
      <c r="CV163">
        <v>100</v>
      </c>
      <c r="CW163" s="1">
        <v>14.860934134960525</v>
      </c>
      <c r="CX163">
        <v>100</v>
      </c>
      <c r="CY163" s="1">
        <v>13.231646605285727</v>
      </c>
      <c r="CZ163">
        <v>100</v>
      </c>
      <c r="DA163" s="1">
        <v>13.435326051624566</v>
      </c>
      <c r="DB163">
        <v>100</v>
      </c>
      <c r="DC163" s="1">
        <v>14.296073090389811</v>
      </c>
      <c r="DD163">
        <v>250</v>
      </c>
      <c r="DE163" s="1">
        <v>32.340019825296153</v>
      </c>
      <c r="DF163">
        <v>200</v>
      </c>
      <c r="DG163" s="1">
        <v>23.997018375706638</v>
      </c>
      <c r="DH163">
        <v>200</v>
      </c>
      <c r="DI163" s="1">
        <v>25.446939858118704</v>
      </c>
    </row>
    <row r="164" spans="1:154" x14ac:dyDescent="0.25">
      <c r="A164" t="s">
        <v>55</v>
      </c>
      <c r="B164" t="s">
        <v>109</v>
      </c>
      <c r="C164" s="2">
        <v>39126</v>
      </c>
      <c r="G164">
        <v>126</v>
      </c>
      <c r="H164" t="s">
        <v>15</v>
      </c>
      <c r="I164" s="3">
        <v>11</v>
      </c>
      <c r="J164">
        <v>1000</v>
      </c>
      <c r="K164" s="1">
        <f t="shared" si="4"/>
        <v>90.909090909090907</v>
      </c>
      <c r="Q164" s="1">
        <v>9</v>
      </c>
      <c r="R164" s="1">
        <v>52</v>
      </c>
      <c r="S164" s="1">
        <v>71</v>
      </c>
      <c r="T164" s="1">
        <v>116</v>
      </c>
      <c r="U164" s="1">
        <v>143</v>
      </c>
      <c r="V164" s="1">
        <v>163</v>
      </c>
      <c r="W164">
        <v>175</v>
      </c>
      <c r="AC164" s="1">
        <v>245.88715456619735</v>
      </c>
      <c r="AE164" s="4"/>
      <c r="AF164" s="4"/>
      <c r="AG164" s="4"/>
      <c r="AH164" s="4"/>
      <c r="AI164" s="4"/>
      <c r="AJ164" s="1">
        <v>193.21188082850429</v>
      </c>
      <c r="AK164" s="4">
        <v>2.6242560226162088</v>
      </c>
      <c r="AL164" s="4">
        <v>0.16017072256736059</v>
      </c>
      <c r="AM164" s="4"/>
      <c r="AN164" s="4"/>
      <c r="AO164" s="4"/>
      <c r="AP164" s="4"/>
      <c r="AQ164" s="5">
        <f>AK164/AJ164</f>
        <v>1.3582270465787298E-2</v>
      </c>
      <c r="AR164" s="5">
        <v>3.2970173606967371E-2</v>
      </c>
      <c r="AS164" s="3">
        <f>AJ164*AR164</f>
        <v>6.3702292538444771</v>
      </c>
      <c r="AT164" s="4"/>
      <c r="AU164" s="1">
        <v>0.5849354014251702</v>
      </c>
      <c r="AV164" s="1"/>
      <c r="AW164" s="1"/>
      <c r="AX164" s="1"/>
      <c r="AY164" s="1">
        <v>503.92686580531415</v>
      </c>
      <c r="AZ164" s="1"/>
      <c r="BA164" s="1"/>
      <c r="BB164" s="1"/>
      <c r="BC164" s="1"/>
      <c r="BD164" s="1"/>
      <c r="BE164" s="1"/>
      <c r="BF164" s="1"/>
      <c r="BG164" s="1">
        <v>0</v>
      </c>
      <c r="BH164" s="1">
        <v>504.51180120673934</v>
      </c>
      <c r="BJ164" s="1"/>
      <c r="BK164" s="1">
        <f>AC164+AJ164+BH164</f>
        <v>943.61083660144095</v>
      </c>
      <c r="BL164" s="1"/>
      <c r="BM164" s="4">
        <f>BH164/BK164</f>
        <v>0.5346608809875647</v>
      </c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>
        <f>AC164/BK164</f>
        <v>0.26058110507907861</v>
      </c>
      <c r="BY164" s="4">
        <f>AJ164/BK164</f>
        <v>0.20475801393335677</v>
      </c>
      <c r="BZ164" s="4">
        <f>BH164/BK164</f>
        <v>0.5346608809875647</v>
      </c>
      <c r="CA164" s="1">
        <v>350.9000297258321</v>
      </c>
      <c r="CB164" s="1">
        <v>4.3100812612706019</v>
      </c>
      <c r="CC164" s="1">
        <v>149.42205794595174</v>
      </c>
      <c r="CD164" s="1">
        <v>0</v>
      </c>
      <c r="CE164" s="1"/>
      <c r="CF164" s="1"/>
      <c r="CG164" s="1"/>
      <c r="CH164" s="1"/>
      <c r="CI164" s="1"/>
      <c r="CJ164" s="1"/>
      <c r="CL164" s="1">
        <v>193.26752557404981</v>
      </c>
      <c r="CM164" s="1">
        <f t="shared" si="9"/>
        <v>1300</v>
      </c>
      <c r="CO164" s="1">
        <f t="shared" si="10"/>
        <v>197.88953070785774</v>
      </c>
      <c r="CP164" s="1"/>
      <c r="CQ164" s="1"/>
      <c r="CR164">
        <v>150</v>
      </c>
      <c r="CS164" s="1">
        <v>40.399410375766664</v>
      </c>
      <c r="CT164">
        <v>100</v>
      </c>
      <c r="CU164" s="1">
        <v>18.580916918310891</v>
      </c>
      <c r="CV164">
        <v>100</v>
      </c>
      <c r="CW164" s="1">
        <v>15.512514605294029</v>
      </c>
      <c r="CX164">
        <v>100</v>
      </c>
      <c r="CY164" s="1">
        <v>13.698170721027964</v>
      </c>
      <c r="CZ164">
        <v>100</v>
      </c>
      <c r="DA164" s="1">
        <v>14.375439596206235</v>
      </c>
      <c r="DB164">
        <v>100</v>
      </c>
      <c r="DC164" s="1">
        <v>14.671100120395721</v>
      </c>
      <c r="DD164">
        <v>250</v>
      </c>
      <c r="DE164" s="1">
        <v>32.685025108269834</v>
      </c>
      <c r="DF164">
        <v>200</v>
      </c>
      <c r="DG164" s="1">
        <v>23.730217034991334</v>
      </c>
      <c r="DH164">
        <v>200</v>
      </c>
      <c r="DI164" s="1">
        <v>24.236736227595053</v>
      </c>
    </row>
    <row r="165" spans="1:154" x14ac:dyDescent="0.25">
      <c r="A165" t="s">
        <v>55</v>
      </c>
      <c r="B165" t="s">
        <v>109</v>
      </c>
      <c r="C165" s="2">
        <v>39129</v>
      </c>
      <c r="D165" s="1"/>
      <c r="G165">
        <v>129</v>
      </c>
      <c r="H165" t="s">
        <v>15</v>
      </c>
      <c r="I165" s="3">
        <v>11</v>
      </c>
      <c r="J165">
        <v>1000</v>
      </c>
      <c r="K165" s="1">
        <f t="shared" si="4"/>
        <v>90.909090909090907</v>
      </c>
      <c r="Q165" s="1">
        <v>9</v>
      </c>
      <c r="R165" s="1">
        <v>52</v>
      </c>
      <c r="S165" s="1">
        <v>71</v>
      </c>
      <c r="T165" s="1">
        <v>116</v>
      </c>
      <c r="U165" s="1">
        <v>143</v>
      </c>
      <c r="V165" s="1">
        <v>163</v>
      </c>
      <c r="W165">
        <v>175</v>
      </c>
      <c r="AC165" s="1"/>
      <c r="AE165" s="4"/>
      <c r="AF165" s="4"/>
      <c r="AG165" s="4"/>
      <c r="AH165" s="4"/>
      <c r="AI165" s="4"/>
      <c r="AJ165" s="1"/>
      <c r="AK165" s="4"/>
      <c r="AM165" s="4"/>
      <c r="AN165" s="4"/>
      <c r="AO165" s="4"/>
      <c r="AP165" s="4"/>
      <c r="AQ165" s="5"/>
      <c r="AS165" s="4"/>
      <c r="AT165" s="4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J165" s="1"/>
      <c r="BK165" s="1"/>
      <c r="BL165" s="1"/>
      <c r="BO165" s="3"/>
      <c r="BP165" s="1"/>
      <c r="BQ165" s="1"/>
      <c r="BR165" s="1"/>
      <c r="BS165" s="1"/>
      <c r="BT165" s="3"/>
      <c r="BU165" s="3"/>
      <c r="BV165" s="3"/>
      <c r="BW165" s="3"/>
      <c r="BX165" s="3"/>
      <c r="BY165" s="3"/>
      <c r="BZ165" s="3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L165" s="1">
        <v>224.640618996044</v>
      </c>
      <c r="CM165" s="1">
        <f t="shared" si="9"/>
        <v>1300</v>
      </c>
      <c r="CO165" s="1">
        <f t="shared" si="10"/>
        <v>229.57731496465036</v>
      </c>
      <c r="CP165" s="1"/>
      <c r="CQ165" s="1"/>
      <c r="CR165">
        <v>150</v>
      </c>
      <c r="CS165" s="1">
        <v>41.256521213042063</v>
      </c>
      <c r="CT165">
        <v>100</v>
      </c>
      <c r="CU165" s="1">
        <v>21.903871114192413</v>
      </c>
      <c r="CV165">
        <v>100</v>
      </c>
      <c r="CW165" s="1">
        <v>23.161346558124983</v>
      </c>
      <c r="CX165">
        <v>100</v>
      </c>
      <c r="CY165" s="1">
        <v>19.515508882125168</v>
      </c>
      <c r="CZ165">
        <v>100</v>
      </c>
      <c r="DA165" s="1">
        <v>18.910945098970004</v>
      </c>
      <c r="DB165">
        <v>100</v>
      </c>
      <c r="DC165" s="1">
        <v>18.398155704149595</v>
      </c>
      <c r="DD165">
        <v>250</v>
      </c>
      <c r="DE165" s="1">
        <v>34.782665835004551</v>
      </c>
      <c r="DF165">
        <v>200</v>
      </c>
      <c r="DG165" s="1">
        <v>25.248265992720228</v>
      </c>
      <c r="DH165">
        <v>200</v>
      </c>
      <c r="DI165" s="1">
        <v>26.400034566321359</v>
      </c>
    </row>
    <row r="166" spans="1:154" x14ac:dyDescent="0.25">
      <c r="A166" t="s">
        <v>55</v>
      </c>
      <c r="B166" t="s">
        <v>109</v>
      </c>
      <c r="C166" s="2">
        <v>39136</v>
      </c>
      <c r="D166" s="1"/>
      <c r="G166">
        <v>136</v>
      </c>
      <c r="H166" t="s">
        <v>15</v>
      </c>
      <c r="I166" s="3">
        <v>11</v>
      </c>
      <c r="J166">
        <v>1000</v>
      </c>
      <c r="K166" s="1">
        <f t="shared" si="4"/>
        <v>90.909090909090907</v>
      </c>
      <c r="Q166" s="1">
        <v>9</v>
      </c>
      <c r="R166" s="1">
        <v>52</v>
      </c>
      <c r="S166" s="1">
        <v>71</v>
      </c>
      <c r="T166" s="1">
        <v>116</v>
      </c>
      <c r="U166" s="1">
        <v>143</v>
      </c>
      <c r="V166" s="1">
        <v>163</v>
      </c>
      <c r="W166">
        <v>175</v>
      </c>
      <c r="AC166" s="1"/>
      <c r="AE166" s="4"/>
      <c r="AF166" s="4"/>
      <c r="AG166" s="4"/>
      <c r="AH166" s="4"/>
      <c r="AI166" s="4"/>
      <c r="AJ166" s="1"/>
      <c r="AK166" s="4"/>
      <c r="AL166" s="4"/>
      <c r="AM166" s="4"/>
      <c r="AN166" s="4"/>
      <c r="AO166" s="4"/>
      <c r="AP166" s="4"/>
      <c r="AQ166" s="5"/>
      <c r="AS166" s="4"/>
      <c r="AT166" s="4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J166" s="1"/>
      <c r="BK166" s="1"/>
      <c r="BL166" s="1"/>
      <c r="BO166" s="3"/>
      <c r="BP166" s="1"/>
      <c r="BQ166" s="1"/>
      <c r="BR166" s="1"/>
      <c r="BS166" s="1"/>
      <c r="BT166" s="3"/>
      <c r="BU166" s="3"/>
      <c r="BV166" s="3"/>
      <c r="BW166" s="3"/>
      <c r="BX166" s="3"/>
      <c r="BY166" s="3"/>
      <c r="BZ166" s="3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L166" s="1">
        <v>162.68078701248501</v>
      </c>
      <c r="CM166" s="1">
        <f t="shared" si="9"/>
        <v>1300</v>
      </c>
      <c r="CO166" s="1">
        <f t="shared" si="10"/>
        <v>167.13946654164812</v>
      </c>
      <c r="CP166" s="1"/>
      <c r="CQ166" s="1"/>
      <c r="CR166">
        <v>150</v>
      </c>
      <c r="CS166" s="1">
        <v>21.021954407883793</v>
      </c>
      <c r="CT166">
        <v>100</v>
      </c>
      <c r="CU166" s="1">
        <v>16.701532682719765</v>
      </c>
      <c r="CV166">
        <v>100</v>
      </c>
      <c r="CW166" s="1">
        <v>14.157976854937511</v>
      </c>
      <c r="CX166">
        <v>100</v>
      </c>
      <c r="CY166" s="1">
        <v>12.341341028623468</v>
      </c>
      <c r="CZ166">
        <v>100</v>
      </c>
      <c r="DA166" s="1">
        <v>13.306248630823296</v>
      </c>
      <c r="DB166">
        <v>100</v>
      </c>
      <c r="DC166" s="1">
        <v>14.13822359424023</v>
      </c>
      <c r="DD166">
        <v>250</v>
      </c>
      <c r="DE166" s="1">
        <v>28.765804206223027</v>
      </c>
      <c r="DF166">
        <v>200</v>
      </c>
      <c r="DG166" s="1">
        <v>21.818737366975519</v>
      </c>
      <c r="DH166">
        <v>200</v>
      </c>
      <c r="DI166" s="1">
        <v>24.887647769221523</v>
      </c>
    </row>
    <row r="167" spans="1:154" x14ac:dyDescent="0.25">
      <c r="A167" t="s">
        <v>55</v>
      </c>
      <c r="B167" t="s">
        <v>109</v>
      </c>
      <c r="C167" s="2">
        <v>39140</v>
      </c>
      <c r="D167" s="1"/>
      <c r="G167">
        <v>140</v>
      </c>
      <c r="H167" t="s">
        <v>15</v>
      </c>
      <c r="I167" s="3">
        <v>11</v>
      </c>
      <c r="J167">
        <v>1000</v>
      </c>
      <c r="K167" s="1">
        <f t="shared" si="4"/>
        <v>90.909090909090907</v>
      </c>
      <c r="Q167" s="1">
        <v>9</v>
      </c>
      <c r="R167" s="1">
        <v>52</v>
      </c>
      <c r="S167" s="1">
        <v>71</v>
      </c>
      <c r="T167" s="1">
        <v>116</v>
      </c>
      <c r="U167" s="1">
        <v>143</v>
      </c>
      <c r="V167" s="1">
        <v>163</v>
      </c>
      <c r="W167">
        <v>175</v>
      </c>
      <c r="AC167" s="1"/>
      <c r="AE167" s="4"/>
      <c r="AF167" s="4"/>
      <c r="AG167" s="4"/>
      <c r="AH167" s="4"/>
      <c r="AI167" s="4"/>
      <c r="AJ167" s="1"/>
      <c r="AK167" s="4"/>
      <c r="AL167" s="4"/>
      <c r="AM167" s="4"/>
      <c r="AN167" s="4"/>
      <c r="AO167" s="4"/>
      <c r="AP167" s="4"/>
      <c r="AQ167" s="5"/>
      <c r="AS167" s="4"/>
      <c r="AT167" s="4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J167" s="1"/>
      <c r="BK167" s="1"/>
      <c r="BL167" s="1"/>
      <c r="BO167" s="3"/>
      <c r="BP167" s="1"/>
      <c r="BQ167" s="1"/>
      <c r="BR167" s="1"/>
      <c r="BS167" s="1"/>
      <c r="BT167" s="3"/>
      <c r="BU167" s="3"/>
      <c r="BV167" s="3"/>
      <c r="BW167" s="3"/>
      <c r="BX167" s="3"/>
      <c r="BY167" s="3"/>
      <c r="BZ167" s="3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L167" s="1">
        <v>227.10874681776221</v>
      </c>
      <c r="CM167" s="1">
        <f t="shared" si="9"/>
        <v>1300</v>
      </c>
      <c r="CO167" s="1">
        <f t="shared" si="10"/>
        <v>231.39156816463122</v>
      </c>
      <c r="CP167" s="1"/>
      <c r="CQ167" s="1"/>
      <c r="CR167">
        <v>150</v>
      </c>
      <c r="CS167" s="1">
        <v>46.636528323126143</v>
      </c>
      <c r="CT167">
        <v>100</v>
      </c>
      <c r="CU167" s="1">
        <v>21.641422441579365</v>
      </c>
      <c r="CV167">
        <v>100</v>
      </c>
      <c r="CW167" s="1">
        <v>23.314049713492707</v>
      </c>
      <c r="CX167">
        <v>100</v>
      </c>
      <c r="CY167" s="1">
        <v>19.192688270275241</v>
      </c>
      <c r="CZ167">
        <v>100</v>
      </c>
      <c r="DA167" s="1">
        <v>19.374096856540795</v>
      </c>
      <c r="DB167">
        <v>100</v>
      </c>
      <c r="DC167" s="1">
        <v>18.192644734596136</v>
      </c>
      <c r="DD167">
        <v>250</v>
      </c>
      <c r="DE167" s="1">
        <v>35.204885719283581</v>
      </c>
      <c r="DF167">
        <v>200</v>
      </c>
      <c r="DG167" s="1">
        <v>23.121954215640578</v>
      </c>
      <c r="DH167">
        <v>200</v>
      </c>
      <c r="DI167" s="1">
        <v>24.713297890096662</v>
      </c>
    </row>
    <row r="168" spans="1:154" x14ac:dyDescent="0.25">
      <c r="A168" t="s">
        <v>55</v>
      </c>
      <c r="B168" t="s">
        <v>109</v>
      </c>
      <c r="C168" s="2">
        <v>39143</v>
      </c>
      <c r="D168" s="1">
        <v>8</v>
      </c>
      <c r="E168" t="s">
        <v>81</v>
      </c>
      <c r="F168" t="s">
        <v>13</v>
      </c>
      <c r="G168">
        <v>143</v>
      </c>
      <c r="H168" t="s">
        <v>15</v>
      </c>
      <c r="I168" s="3">
        <v>11</v>
      </c>
      <c r="J168">
        <v>1000</v>
      </c>
      <c r="K168" s="1">
        <f t="shared" si="4"/>
        <v>90.909090909090907</v>
      </c>
      <c r="L168" s="1"/>
      <c r="M168" s="4"/>
      <c r="N168" s="4"/>
      <c r="O168" s="4"/>
      <c r="P168" s="4"/>
      <c r="Q168" s="1">
        <v>9</v>
      </c>
      <c r="R168" s="1">
        <v>52</v>
      </c>
      <c r="S168" s="1">
        <v>71</v>
      </c>
      <c r="T168" s="1">
        <v>116</v>
      </c>
      <c r="U168" s="1">
        <v>143</v>
      </c>
      <c r="V168" s="1">
        <v>163</v>
      </c>
      <c r="W168">
        <v>175</v>
      </c>
      <c r="X168" s="4"/>
      <c r="Y168" s="4"/>
      <c r="Z168" s="4"/>
      <c r="AA168" s="4"/>
      <c r="AB168" s="4"/>
      <c r="AC168" s="1"/>
      <c r="AD168" s="4"/>
      <c r="AE168" s="4"/>
      <c r="AF168" s="4"/>
      <c r="AG168" s="4"/>
      <c r="AH168" s="4"/>
      <c r="AI168" s="4"/>
      <c r="AJ168" s="1"/>
      <c r="AK168" s="4"/>
      <c r="AL168" s="4"/>
      <c r="AM168" s="4"/>
      <c r="AN168" s="4"/>
      <c r="AO168" s="4"/>
      <c r="AP168" s="4"/>
      <c r="AQ168" s="5"/>
      <c r="AR168" s="4"/>
      <c r="AS168" s="4"/>
      <c r="AT168" s="4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4"/>
      <c r="BJ168" s="1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3"/>
      <c r="BY168" s="3"/>
      <c r="BZ168" s="3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</row>
    <row r="169" spans="1:154" x14ac:dyDescent="0.25">
      <c r="A169" t="s">
        <v>55</v>
      </c>
      <c r="B169" t="s">
        <v>109</v>
      </c>
      <c r="C169" s="2">
        <v>39146</v>
      </c>
      <c r="D169" s="1"/>
      <c r="G169">
        <v>146</v>
      </c>
      <c r="H169" t="s">
        <v>15</v>
      </c>
      <c r="I169" s="3">
        <v>11</v>
      </c>
      <c r="J169">
        <v>1000</v>
      </c>
      <c r="K169" s="1">
        <f t="shared" si="4"/>
        <v>90.909090909090907</v>
      </c>
      <c r="Q169" s="1">
        <v>9</v>
      </c>
      <c r="R169" s="1">
        <v>52</v>
      </c>
      <c r="S169" s="1">
        <v>71</v>
      </c>
      <c r="T169" s="1">
        <v>116</v>
      </c>
      <c r="U169" s="1">
        <v>143</v>
      </c>
      <c r="V169" s="1">
        <v>163</v>
      </c>
      <c r="W169">
        <v>175</v>
      </c>
      <c r="AC169" s="1"/>
      <c r="AE169" s="4"/>
      <c r="AF169" s="4"/>
      <c r="AG169" s="4"/>
      <c r="AH169" s="4"/>
      <c r="AI169" s="4"/>
      <c r="AJ169" s="1"/>
      <c r="AK169" s="4"/>
      <c r="AL169" s="4"/>
      <c r="AM169" s="4"/>
      <c r="AN169" s="4"/>
      <c r="AO169" s="4"/>
      <c r="AP169" s="4"/>
      <c r="AQ169" s="5"/>
      <c r="AS169" s="4"/>
      <c r="AT169" s="4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J169" s="1"/>
      <c r="BK169" s="1"/>
      <c r="BL169" s="1"/>
      <c r="BO169" s="3"/>
      <c r="BP169" s="1"/>
      <c r="BQ169" s="1"/>
      <c r="BR169" s="1"/>
      <c r="BS169" s="1"/>
      <c r="BT169" s="3"/>
      <c r="BU169" s="3"/>
      <c r="BV169" s="3"/>
      <c r="BW169" s="3"/>
      <c r="BX169" s="3"/>
      <c r="BY169" s="3"/>
      <c r="BZ169" s="3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L169" s="1">
        <v>208.07578109040259</v>
      </c>
      <c r="CM169" s="1">
        <f>CR169+CT169+CV169+CX169+CZ169+DB169+DD169+DF169+DH169</f>
        <v>1300</v>
      </c>
      <c r="CO169" s="1">
        <f>CS169+CU169+CW169+CY169+DA169+DC169+DE169+DG169+DI169</f>
        <v>212.68561922327922</v>
      </c>
      <c r="CP169" s="1"/>
      <c r="CQ169" s="1"/>
      <c r="CR169">
        <v>150</v>
      </c>
      <c r="CS169" s="1">
        <v>40.58808892354768</v>
      </c>
      <c r="CT169">
        <v>100</v>
      </c>
      <c r="CU169" s="1">
        <v>19.893263018160717</v>
      </c>
      <c r="CV169">
        <v>100</v>
      </c>
      <c r="CW169" s="1">
        <v>20.019026370978537</v>
      </c>
      <c r="CX169">
        <v>100</v>
      </c>
      <c r="CY169" s="1">
        <v>17.585655629106078</v>
      </c>
      <c r="CZ169">
        <v>100</v>
      </c>
      <c r="DA169" s="1">
        <v>17.606255111503124</v>
      </c>
      <c r="DB169">
        <v>100</v>
      </c>
      <c r="DC169" s="1">
        <v>17.08096831037868</v>
      </c>
      <c r="DD169">
        <v>250</v>
      </c>
      <c r="DE169" s="1">
        <v>32.673006255001795</v>
      </c>
      <c r="DF169">
        <v>200</v>
      </c>
      <c r="DG169" s="1">
        <v>22.373409117280566</v>
      </c>
      <c r="DH169">
        <v>200</v>
      </c>
      <c r="DI169" s="1">
        <v>24.865946487322056</v>
      </c>
    </row>
    <row r="170" spans="1:154" x14ac:dyDescent="0.25">
      <c r="A170" t="s">
        <v>55</v>
      </c>
      <c r="B170" t="s">
        <v>109</v>
      </c>
      <c r="C170" s="2">
        <v>39150</v>
      </c>
      <c r="D170" s="1"/>
      <c r="G170">
        <v>150</v>
      </c>
      <c r="H170" t="s">
        <v>15</v>
      </c>
      <c r="I170" s="3">
        <v>11</v>
      </c>
      <c r="J170">
        <v>1000</v>
      </c>
      <c r="K170" s="1">
        <f t="shared" si="4"/>
        <v>90.909090909090907</v>
      </c>
      <c r="Q170" s="1">
        <v>9</v>
      </c>
      <c r="R170" s="1">
        <v>52</v>
      </c>
      <c r="S170" s="1">
        <v>71</v>
      </c>
      <c r="T170" s="1">
        <v>116</v>
      </c>
      <c r="U170" s="1">
        <v>143</v>
      </c>
      <c r="V170" s="1">
        <v>163</v>
      </c>
      <c r="W170">
        <v>175</v>
      </c>
      <c r="AC170" s="1"/>
      <c r="AE170" s="4"/>
      <c r="AF170" s="4"/>
      <c r="AG170" s="4"/>
      <c r="AH170" s="4"/>
      <c r="AI170" s="4"/>
      <c r="AJ170" s="1"/>
      <c r="AK170" s="4"/>
      <c r="AL170" s="4"/>
      <c r="AM170" s="4"/>
      <c r="AN170" s="4"/>
      <c r="AO170" s="4"/>
      <c r="AP170" s="4"/>
      <c r="AQ170" s="5"/>
      <c r="AS170" s="4"/>
      <c r="AT170" s="4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J170" s="1"/>
      <c r="BK170" s="1"/>
      <c r="BL170" s="1"/>
      <c r="BO170" s="3"/>
      <c r="BP170" s="1"/>
      <c r="BQ170" s="1"/>
      <c r="BR170" s="1"/>
      <c r="BS170" s="1"/>
      <c r="BT170" s="3"/>
      <c r="BU170" s="3"/>
      <c r="BV170" s="3"/>
      <c r="BW170" s="3"/>
      <c r="BX170" s="3"/>
      <c r="BY170" s="3"/>
      <c r="BZ170" s="3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L170" s="1">
        <v>186.38658443406061</v>
      </c>
      <c r="CM170" s="1">
        <f>CR170+CT170+CV170+CX170+CZ170+DB170+DD170+DF170+DH170</f>
        <v>1300</v>
      </c>
      <c r="CO170" s="1">
        <f>CS170+CU170+CW170+CY170+DA170+DC170+DE170+DG170+DI170</f>
        <v>191.30959952268537</v>
      </c>
      <c r="CP170" s="1"/>
      <c r="CQ170" s="1"/>
      <c r="CR170">
        <v>150</v>
      </c>
      <c r="CS170" s="1">
        <v>36.177173575946711</v>
      </c>
      <c r="CT170">
        <v>100</v>
      </c>
      <c r="CU170" s="1">
        <v>18.887066532077164</v>
      </c>
      <c r="CV170">
        <v>100</v>
      </c>
      <c r="CW170" s="1">
        <v>17.126720726783311</v>
      </c>
      <c r="CX170">
        <v>100</v>
      </c>
      <c r="CY170" s="1">
        <v>15.025514507865415</v>
      </c>
      <c r="CZ170">
        <v>100</v>
      </c>
      <c r="DA170" s="1">
        <v>14.848317782876634</v>
      </c>
      <c r="DB170">
        <v>100</v>
      </c>
      <c r="DC170" s="1">
        <v>14.472062399296556</v>
      </c>
      <c r="DD170">
        <v>250</v>
      </c>
      <c r="DE170" s="1">
        <v>28.994002080728915</v>
      </c>
      <c r="DF170">
        <v>200</v>
      </c>
      <c r="DG170" s="1">
        <v>21.043763511269553</v>
      </c>
      <c r="DH170">
        <v>200</v>
      </c>
      <c r="DI170" s="1">
        <v>24.734978405841112</v>
      </c>
    </row>
    <row r="171" spans="1:154" x14ac:dyDescent="0.25">
      <c r="A171" t="s">
        <v>55</v>
      </c>
      <c r="B171" t="s">
        <v>109</v>
      </c>
      <c r="C171" s="2">
        <v>39153</v>
      </c>
      <c r="D171" s="1"/>
      <c r="G171">
        <v>153</v>
      </c>
      <c r="H171" t="s">
        <v>15</v>
      </c>
      <c r="I171" s="3">
        <v>11</v>
      </c>
      <c r="J171">
        <v>1000</v>
      </c>
      <c r="K171" s="1">
        <f t="shared" si="4"/>
        <v>90.909090909090907</v>
      </c>
      <c r="Q171" s="1">
        <v>9</v>
      </c>
      <c r="R171" s="1">
        <v>52</v>
      </c>
      <c r="S171" s="1">
        <v>71</v>
      </c>
      <c r="T171" s="1">
        <v>116</v>
      </c>
      <c r="U171" s="1">
        <v>143</v>
      </c>
      <c r="V171" s="1">
        <v>163</v>
      </c>
      <c r="W171">
        <v>175</v>
      </c>
      <c r="AC171" s="1"/>
      <c r="AE171" s="4"/>
      <c r="AF171" s="4"/>
      <c r="AG171" s="4"/>
      <c r="AH171" s="4"/>
      <c r="AI171" s="4"/>
      <c r="AJ171" s="1"/>
      <c r="AK171" s="4"/>
      <c r="AL171" s="4"/>
      <c r="AM171" s="4"/>
      <c r="AN171" s="4"/>
      <c r="AO171" s="4"/>
      <c r="AP171" s="4"/>
      <c r="AQ171" s="5"/>
      <c r="AS171" s="4"/>
      <c r="AT171" s="4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J171" s="1"/>
      <c r="BK171" s="1"/>
      <c r="BL171" s="1"/>
      <c r="BO171" s="3"/>
      <c r="BP171" s="1"/>
      <c r="BQ171" s="1"/>
      <c r="BR171" s="1"/>
      <c r="BS171" s="1"/>
      <c r="BT171" s="3"/>
      <c r="BU171" s="3"/>
      <c r="BV171" s="3"/>
      <c r="BW171" s="3"/>
      <c r="BX171" s="3"/>
      <c r="BY171" s="3"/>
      <c r="BZ171" s="3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L171" s="1">
        <v>175.4745167645452</v>
      </c>
      <c r="CM171" s="1">
        <f>CR171+CT171+CV171+CX171+CZ171+DB171+DD171+DF171+DH171</f>
        <v>1300</v>
      </c>
      <c r="CO171" s="1">
        <f>CS171+CU171+CW171+CY171+DA171+DC171+DE171+DG171+DI171</f>
        <v>181.09840224097465</v>
      </c>
      <c r="CP171" s="1"/>
      <c r="CQ171" s="1"/>
      <c r="CR171">
        <v>150</v>
      </c>
      <c r="CS171" s="1">
        <v>28.582808882757053</v>
      </c>
      <c r="CT171">
        <v>100</v>
      </c>
      <c r="CU171" s="1">
        <v>17.745323447155933</v>
      </c>
      <c r="CV171">
        <v>100</v>
      </c>
      <c r="CW171" s="1">
        <v>15.347024561324384</v>
      </c>
      <c r="CX171">
        <v>100</v>
      </c>
      <c r="CY171" s="1">
        <v>13.161651109961833</v>
      </c>
      <c r="CZ171">
        <v>100</v>
      </c>
      <c r="DA171" s="1">
        <v>14.291950514535785</v>
      </c>
      <c r="DB171">
        <v>100</v>
      </c>
      <c r="DC171" s="1">
        <v>13.781753956278754</v>
      </c>
      <c r="DD171">
        <v>250</v>
      </c>
      <c r="DE171" s="1">
        <v>29.861978757636727</v>
      </c>
      <c r="DF171">
        <v>200</v>
      </c>
      <c r="DG171" s="1">
        <v>22.136052172178402</v>
      </c>
      <c r="DH171">
        <v>200</v>
      </c>
      <c r="DI171" s="1">
        <v>26.189858839145778</v>
      </c>
    </row>
    <row r="172" spans="1:154" x14ac:dyDescent="0.25">
      <c r="A172" t="s">
        <v>55</v>
      </c>
      <c r="B172" t="s">
        <v>109</v>
      </c>
      <c r="C172" s="2">
        <v>39154</v>
      </c>
      <c r="D172" s="1"/>
      <c r="G172">
        <v>154</v>
      </c>
      <c r="H172" t="s">
        <v>15</v>
      </c>
      <c r="I172" s="3">
        <v>11</v>
      </c>
      <c r="J172">
        <v>1000</v>
      </c>
      <c r="K172" s="1">
        <f t="shared" ref="K172:K179" si="11">1000000/I172/J172</f>
        <v>90.909090909090907</v>
      </c>
      <c r="Q172" s="1">
        <v>9</v>
      </c>
      <c r="R172" s="1">
        <v>52</v>
      </c>
      <c r="S172" s="1">
        <v>71</v>
      </c>
      <c r="T172" s="1">
        <v>116</v>
      </c>
      <c r="U172" s="1">
        <v>143</v>
      </c>
      <c r="V172" s="1">
        <v>163</v>
      </c>
      <c r="W172">
        <v>175</v>
      </c>
      <c r="AC172" s="1"/>
      <c r="AE172" s="4"/>
      <c r="AF172" s="4"/>
      <c r="AG172" s="4"/>
      <c r="AH172" s="4"/>
      <c r="AI172" s="4"/>
      <c r="AJ172" s="1"/>
      <c r="AK172" s="4"/>
      <c r="AL172" s="4"/>
      <c r="AM172" s="4"/>
      <c r="AN172" s="4"/>
      <c r="AO172" s="4"/>
      <c r="AP172" s="4"/>
      <c r="AQ172" s="5"/>
      <c r="AS172" s="4"/>
      <c r="AT172" s="4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J172" s="1"/>
      <c r="BK172" s="1"/>
      <c r="BL172" s="1"/>
      <c r="BO172" s="3"/>
      <c r="BP172" s="1"/>
      <c r="BQ172" s="1"/>
      <c r="BR172" s="1"/>
      <c r="BS172" s="1"/>
      <c r="BT172" s="3"/>
      <c r="BU172" s="3"/>
      <c r="BV172" s="3"/>
      <c r="BW172" s="3"/>
      <c r="BX172" s="3"/>
      <c r="BY172" s="3"/>
      <c r="BZ172" s="3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L172" s="1">
        <v>165.04502233206031</v>
      </c>
      <c r="CM172" s="1">
        <f>CR172+CT172+CV172+CX172+CZ172+DB172+DD172+DF172+DH172</f>
        <v>1300</v>
      </c>
      <c r="CO172" s="1">
        <f>CS172+CU172+CW172+CY172+DA172+DC172+DE172+DG172+DI172</f>
        <v>170.72782489277046</v>
      </c>
      <c r="CP172" s="1"/>
      <c r="CQ172" s="1"/>
      <c r="CR172">
        <v>150</v>
      </c>
      <c r="CS172" s="1">
        <v>28.198508933240436</v>
      </c>
      <c r="CT172">
        <v>100</v>
      </c>
      <c r="CU172" s="1">
        <v>16.926166775332177</v>
      </c>
      <c r="CV172">
        <v>100</v>
      </c>
      <c r="CW172" s="1">
        <v>13.735413903190272</v>
      </c>
      <c r="CX172">
        <v>100</v>
      </c>
      <c r="CY172" s="1">
        <v>11.2716376324599</v>
      </c>
      <c r="CZ172">
        <v>100</v>
      </c>
      <c r="DA172" s="1">
        <v>12.165399295267072</v>
      </c>
      <c r="DB172">
        <v>100</v>
      </c>
      <c r="DC172" s="1">
        <v>12.811214174198696</v>
      </c>
      <c r="DD172">
        <v>250</v>
      </c>
      <c r="DE172" s="1">
        <v>27.643522698126269</v>
      </c>
      <c r="DF172">
        <v>200</v>
      </c>
      <c r="DG172" s="1">
        <v>22.214296305126304</v>
      </c>
      <c r="DH172">
        <v>200</v>
      </c>
      <c r="DI172" s="1">
        <v>25.761665175829343</v>
      </c>
    </row>
    <row r="173" spans="1:154" x14ac:dyDescent="0.25">
      <c r="A173" t="s">
        <v>55</v>
      </c>
      <c r="B173" t="s">
        <v>109</v>
      </c>
      <c r="C173" s="2">
        <v>39157</v>
      </c>
      <c r="D173" s="1"/>
      <c r="G173">
        <v>157</v>
      </c>
      <c r="H173" t="s">
        <v>15</v>
      </c>
      <c r="I173" s="3">
        <v>11</v>
      </c>
      <c r="J173">
        <v>1000</v>
      </c>
      <c r="K173" s="1">
        <f t="shared" si="11"/>
        <v>90.909090909090907</v>
      </c>
      <c r="Q173" s="1">
        <v>9</v>
      </c>
      <c r="R173" s="1">
        <v>52</v>
      </c>
      <c r="S173" s="1">
        <v>71</v>
      </c>
      <c r="T173" s="1">
        <v>116</v>
      </c>
      <c r="U173" s="1">
        <v>143</v>
      </c>
      <c r="V173" s="1">
        <v>163</v>
      </c>
      <c r="W173">
        <v>175</v>
      </c>
      <c r="AC173" s="1"/>
      <c r="AE173" s="4"/>
      <c r="AF173" s="4"/>
      <c r="AG173" s="4"/>
      <c r="AH173" s="4"/>
      <c r="AI173" s="4"/>
      <c r="AJ173" s="1"/>
      <c r="AK173" s="4"/>
      <c r="AL173" s="4"/>
      <c r="AM173" s="4"/>
      <c r="AN173" s="4"/>
      <c r="AO173" s="4"/>
      <c r="AP173" s="4"/>
      <c r="AQ173" s="5"/>
      <c r="AS173" s="4"/>
      <c r="AT173" s="4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J173" s="1"/>
      <c r="BK173" s="1"/>
      <c r="BL173" s="1"/>
      <c r="BO173" s="3"/>
      <c r="BP173" s="1"/>
      <c r="BQ173" s="1"/>
      <c r="BR173" s="1"/>
      <c r="BS173" s="1"/>
      <c r="BT173" s="3"/>
      <c r="BU173" s="3"/>
      <c r="BV173" s="3"/>
      <c r="BW173" s="3"/>
      <c r="BX173" s="3"/>
      <c r="BY173" s="3"/>
      <c r="BZ173" s="3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L173" s="1">
        <v>220.16057307413431</v>
      </c>
      <c r="CM173" s="1">
        <f>CR173+CT173+CV173+CX173+CZ173+DB173+DD173+DF173+DH173</f>
        <v>1300</v>
      </c>
      <c r="CO173" s="1">
        <f>CS173+CU173+CW173+CY173+DA173+DC173+DE173+DG173+DI173</f>
        <v>224.6406463213464</v>
      </c>
      <c r="CP173" s="1"/>
      <c r="CQ173" s="1"/>
      <c r="CR173">
        <v>150</v>
      </c>
      <c r="CS173" s="1">
        <v>40.647252925756433</v>
      </c>
      <c r="CT173">
        <v>100</v>
      </c>
      <c r="CU173" s="1">
        <v>21.749507575078439</v>
      </c>
      <c r="CV173">
        <v>100</v>
      </c>
      <c r="CW173" s="1">
        <v>23.685135253249662</v>
      </c>
      <c r="CX173">
        <v>100</v>
      </c>
      <c r="CY173" s="1">
        <v>19.06167645887227</v>
      </c>
      <c r="CZ173">
        <v>100</v>
      </c>
      <c r="DA173" s="1">
        <v>18.874292214138961</v>
      </c>
      <c r="DB173">
        <v>100</v>
      </c>
      <c r="DC173" s="1">
        <v>18.627128946545959</v>
      </c>
      <c r="DD173">
        <v>250</v>
      </c>
      <c r="DE173" s="1">
        <v>35.018100975432944</v>
      </c>
      <c r="DF173">
        <v>200</v>
      </c>
      <c r="DG173" s="1">
        <v>22.53576041016094</v>
      </c>
      <c r="DH173">
        <v>200</v>
      </c>
      <c r="DI173" s="1">
        <v>24.441791562110744</v>
      </c>
    </row>
    <row r="174" spans="1:154" x14ac:dyDescent="0.25">
      <c r="A174" t="s">
        <v>55</v>
      </c>
      <c r="B174" t="s">
        <v>109</v>
      </c>
      <c r="C174" s="2">
        <v>39161</v>
      </c>
      <c r="D174" s="1"/>
      <c r="E174" s="2"/>
      <c r="G174">
        <v>161</v>
      </c>
      <c r="H174" t="s">
        <v>15</v>
      </c>
      <c r="I174" s="3">
        <v>11</v>
      </c>
      <c r="J174">
        <v>1000</v>
      </c>
      <c r="K174" s="1">
        <f t="shared" si="11"/>
        <v>90.909090909090907</v>
      </c>
      <c r="L174" s="1"/>
      <c r="M174" s="4"/>
      <c r="N174" s="4"/>
      <c r="O174" s="4"/>
      <c r="P174" s="4"/>
      <c r="Q174" s="1">
        <v>9</v>
      </c>
      <c r="R174" s="1">
        <v>52</v>
      </c>
      <c r="S174" s="1">
        <v>71</v>
      </c>
      <c r="T174" s="1">
        <v>116</v>
      </c>
      <c r="U174" s="1">
        <v>143</v>
      </c>
      <c r="V174" s="1">
        <v>163</v>
      </c>
      <c r="W174">
        <v>175</v>
      </c>
      <c r="X174" s="4"/>
      <c r="Y174" s="4"/>
      <c r="Z174" s="4"/>
      <c r="AA174" s="4"/>
      <c r="AB174" s="4"/>
      <c r="AC174" s="1"/>
      <c r="AD174" s="4"/>
      <c r="AE174" s="4"/>
      <c r="AF174" s="4"/>
      <c r="AG174" s="4"/>
      <c r="AH174" s="4"/>
      <c r="AI174" s="4"/>
      <c r="AJ174" s="1"/>
      <c r="AK174" s="4"/>
      <c r="AL174" s="4"/>
      <c r="AM174" s="4"/>
      <c r="AN174" s="4"/>
      <c r="AO174" s="4"/>
      <c r="AP174" s="4"/>
      <c r="AQ174" s="5"/>
      <c r="AR174" s="4"/>
      <c r="AS174" s="4"/>
      <c r="AT174" s="4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4"/>
      <c r="BJ174" s="1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3"/>
      <c r="BY174" s="3"/>
      <c r="BZ174" s="3"/>
      <c r="CA174" s="1"/>
      <c r="CB174" s="1">
        <v>0</v>
      </c>
      <c r="CC174" s="1">
        <v>153.41</v>
      </c>
      <c r="CD174" s="1">
        <v>116.82907236122</v>
      </c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</row>
    <row r="175" spans="1:154" x14ac:dyDescent="0.25">
      <c r="A175" t="s">
        <v>55</v>
      </c>
      <c r="B175" t="s">
        <v>109</v>
      </c>
      <c r="C175" s="2">
        <v>39162</v>
      </c>
      <c r="D175" s="1"/>
      <c r="G175">
        <v>162</v>
      </c>
      <c r="H175" t="s">
        <v>15</v>
      </c>
      <c r="I175" s="3">
        <v>11</v>
      </c>
      <c r="J175">
        <v>1000</v>
      </c>
      <c r="K175" s="1">
        <f t="shared" si="11"/>
        <v>90.909090909090907</v>
      </c>
      <c r="Q175" s="1">
        <v>9</v>
      </c>
      <c r="R175" s="1">
        <v>52</v>
      </c>
      <c r="S175" s="1">
        <v>71</v>
      </c>
      <c r="T175" s="1">
        <v>116</v>
      </c>
      <c r="U175" s="1">
        <v>143</v>
      </c>
      <c r="V175" s="1">
        <v>163</v>
      </c>
      <c r="W175">
        <v>175</v>
      </c>
      <c r="AC175" s="1"/>
      <c r="AE175" s="4"/>
      <c r="AF175" s="4"/>
      <c r="AG175" s="4"/>
      <c r="AH175" s="4"/>
      <c r="AI175" s="4"/>
      <c r="AJ175" s="1"/>
      <c r="AK175" s="4"/>
      <c r="AL175" s="4"/>
      <c r="AM175" s="4"/>
      <c r="AN175" s="4"/>
      <c r="AO175" s="4"/>
      <c r="AP175" s="4"/>
      <c r="AQ175" s="5"/>
      <c r="AS175" s="4"/>
      <c r="AT175" s="4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J175" s="1"/>
      <c r="BK175" s="1"/>
      <c r="BL175" s="1"/>
      <c r="BO175" s="3"/>
      <c r="BP175" s="1"/>
      <c r="BQ175" s="1"/>
      <c r="BR175" s="1"/>
      <c r="BS175" s="1"/>
      <c r="BT175" s="3"/>
      <c r="BU175" s="3"/>
      <c r="BV175" s="3"/>
      <c r="BW175" s="3"/>
      <c r="BX175" s="3"/>
      <c r="BY175" s="3"/>
      <c r="BZ175" s="3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L175" s="1">
        <v>184.14477214109019</v>
      </c>
      <c r="CM175" s="1">
        <f>CR175+CT175+CV175+CX175+CZ175+DB175+DD175+DF175+DH175</f>
        <v>1300</v>
      </c>
      <c r="CO175" s="1">
        <f>CS175+CU175+CW175+CY175+DA175+DC175+DE175+DG175+DI175</f>
        <v>189.72393142072985</v>
      </c>
      <c r="CP175" s="1"/>
      <c r="CQ175" s="1"/>
      <c r="CR175">
        <v>150</v>
      </c>
      <c r="CS175" s="1">
        <v>30.414436988977144</v>
      </c>
      <c r="CT175">
        <v>100</v>
      </c>
      <c r="CU175" s="1">
        <v>18.609932471199961</v>
      </c>
      <c r="CV175">
        <v>100</v>
      </c>
      <c r="CW175" s="1">
        <v>18.47809975794523</v>
      </c>
      <c r="CX175">
        <v>100</v>
      </c>
      <c r="CY175" s="1">
        <v>15.634242564731016</v>
      </c>
      <c r="CZ175">
        <v>100</v>
      </c>
      <c r="DA175" s="1">
        <v>15.543420362929055</v>
      </c>
      <c r="DB175">
        <v>100</v>
      </c>
      <c r="DC175" s="1">
        <v>15.703221452175546</v>
      </c>
      <c r="DD175">
        <v>250</v>
      </c>
      <c r="DE175" s="1">
        <v>29.817783372418603</v>
      </c>
      <c r="DF175">
        <v>200</v>
      </c>
      <c r="DG175" s="1">
        <v>21.606000860480783</v>
      </c>
      <c r="DH175">
        <v>200</v>
      </c>
      <c r="DI175" s="1">
        <v>23.916793589872533</v>
      </c>
    </row>
    <row r="176" spans="1:154" x14ac:dyDescent="0.25">
      <c r="A176" t="s">
        <v>55</v>
      </c>
      <c r="B176" t="s">
        <v>109</v>
      </c>
      <c r="C176" s="2">
        <v>39163</v>
      </c>
      <c r="D176" s="1">
        <v>9</v>
      </c>
      <c r="E176" s="2" t="s">
        <v>80</v>
      </c>
      <c r="F176" t="s">
        <v>14</v>
      </c>
      <c r="G176">
        <v>163</v>
      </c>
      <c r="H176" t="s">
        <v>15</v>
      </c>
      <c r="I176" s="3">
        <v>11</v>
      </c>
      <c r="J176">
        <v>1000</v>
      </c>
      <c r="K176" s="1">
        <f t="shared" si="11"/>
        <v>90.909090909090907</v>
      </c>
      <c r="L176" s="1"/>
      <c r="M176" s="4"/>
      <c r="N176" s="4"/>
      <c r="O176" s="4"/>
      <c r="P176" s="4"/>
      <c r="Q176" s="1">
        <v>9</v>
      </c>
      <c r="R176" s="1">
        <v>52</v>
      </c>
      <c r="S176" s="1">
        <v>71</v>
      </c>
      <c r="T176" s="1">
        <v>116</v>
      </c>
      <c r="U176" s="1">
        <v>143</v>
      </c>
      <c r="V176" s="1">
        <v>163</v>
      </c>
      <c r="W176">
        <v>175</v>
      </c>
      <c r="X176" s="4"/>
      <c r="Y176" s="4"/>
      <c r="Z176" s="4"/>
      <c r="AA176" s="4"/>
      <c r="AB176" s="4"/>
      <c r="AC176" s="1"/>
      <c r="AD176" s="4"/>
      <c r="AE176" s="4"/>
      <c r="AF176" s="4"/>
      <c r="AG176" s="4"/>
      <c r="AH176" s="4"/>
      <c r="AI176" s="4"/>
      <c r="AJ176" s="1"/>
      <c r="AK176" s="4"/>
      <c r="AL176" s="4"/>
      <c r="AM176" s="4"/>
      <c r="AN176" s="4"/>
      <c r="AO176" s="4"/>
      <c r="AP176" s="4"/>
      <c r="AQ176" s="5"/>
      <c r="AR176" s="4"/>
      <c r="AS176" s="4"/>
      <c r="AT176" s="4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4"/>
      <c r="BJ176" s="1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3"/>
      <c r="BY176" s="3"/>
      <c r="BZ176" s="3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</row>
    <row r="177" spans="1:113" x14ac:dyDescent="0.25">
      <c r="A177" t="s">
        <v>55</v>
      </c>
      <c r="B177" t="s">
        <v>109</v>
      </c>
      <c r="C177" s="2">
        <v>39167</v>
      </c>
      <c r="G177">
        <v>167</v>
      </c>
      <c r="H177" t="s">
        <v>15</v>
      </c>
      <c r="I177" s="3">
        <v>11</v>
      </c>
      <c r="J177">
        <v>1000</v>
      </c>
      <c r="K177" s="1">
        <f t="shared" si="11"/>
        <v>90.909090909090907</v>
      </c>
      <c r="Q177" s="1">
        <v>9</v>
      </c>
      <c r="R177" s="1">
        <v>52</v>
      </c>
      <c r="S177" s="1">
        <v>71</v>
      </c>
      <c r="T177" s="1">
        <v>116</v>
      </c>
      <c r="U177" s="1">
        <v>143</v>
      </c>
      <c r="V177" s="1">
        <v>163</v>
      </c>
      <c r="W177">
        <v>175</v>
      </c>
      <c r="AC177" s="1">
        <v>387.39665481441529</v>
      </c>
      <c r="AE177" s="4"/>
      <c r="AF177" s="4"/>
      <c r="AG177" s="4"/>
      <c r="AH177" s="4"/>
      <c r="AI177" s="4"/>
      <c r="AJ177" s="1">
        <v>239.03508977843461</v>
      </c>
      <c r="AK177" s="4">
        <v>2.7461355765574051</v>
      </c>
      <c r="AL177" s="4">
        <v>7.0499826560989978E-2</v>
      </c>
      <c r="AM177" s="4"/>
      <c r="AN177" s="4"/>
      <c r="AO177" s="4"/>
      <c r="AP177" s="4"/>
      <c r="AQ177" s="5">
        <f>AK177/AJ177</f>
        <v>1.1488420294705858E-2</v>
      </c>
      <c r="AR177" s="5">
        <v>2.5821690449733693E-2</v>
      </c>
      <c r="AS177" s="3">
        <f>AJ177*AR177</f>
        <v>6.1722900948830404</v>
      </c>
      <c r="AT177" s="4"/>
      <c r="AU177" s="1">
        <v>0</v>
      </c>
      <c r="AV177" s="1"/>
      <c r="AW177" s="1"/>
      <c r="AX177" s="1"/>
      <c r="AY177" s="1">
        <v>210.62972808806049</v>
      </c>
      <c r="AZ177" s="1"/>
      <c r="BA177" s="1"/>
      <c r="BB177" s="1"/>
      <c r="BC177" s="1"/>
      <c r="BD177" s="1"/>
      <c r="BE177" s="1"/>
      <c r="BF177" s="1"/>
      <c r="BG177" s="1">
        <v>714.15044956138399</v>
      </c>
      <c r="BH177" s="1">
        <v>924.78017764944479</v>
      </c>
      <c r="BJ177" s="1"/>
      <c r="BK177" s="1">
        <f>AC177+AJ177+BH177</f>
        <v>1551.2119222422948</v>
      </c>
      <c r="BL177" s="1"/>
      <c r="BM177" s="4">
        <f>BH177/BK177</f>
        <v>0.59616623904789512</v>
      </c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>
        <f>AC177/BK177</f>
        <v>0.2497380591650101</v>
      </c>
      <c r="BY177" s="4">
        <f>AJ177/BK177</f>
        <v>0.15409570178709472</v>
      </c>
      <c r="BZ177" s="4">
        <f>BH177/BK177</f>
        <v>0.59616623904789512</v>
      </c>
      <c r="CA177" s="1"/>
      <c r="CB177" s="1">
        <v>0</v>
      </c>
      <c r="CC177" s="1">
        <v>36.582740010410063</v>
      </c>
      <c r="CD177" s="1">
        <v>116.82907236122</v>
      </c>
      <c r="CE177" s="1"/>
      <c r="CF177" s="1"/>
      <c r="CG177" s="1"/>
      <c r="CH177" s="1"/>
      <c r="CI177" s="1"/>
      <c r="CJ177" s="1"/>
      <c r="CL177" s="1"/>
      <c r="CM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</row>
    <row r="178" spans="1:113" x14ac:dyDescent="0.25">
      <c r="A178" t="s">
        <v>55</v>
      </c>
      <c r="B178" t="s">
        <v>109</v>
      </c>
      <c r="C178" s="2">
        <v>39168</v>
      </c>
      <c r="D178" s="1"/>
      <c r="G178">
        <v>168</v>
      </c>
      <c r="H178" t="s">
        <v>15</v>
      </c>
      <c r="I178" s="3">
        <v>11</v>
      </c>
      <c r="J178">
        <v>1000</v>
      </c>
      <c r="K178" s="1">
        <f t="shared" si="11"/>
        <v>90.909090909090907</v>
      </c>
      <c r="Q178" s="1">
        <v>9</v>
      </c>
      <c r="R178" s="1">
        <v>52</v>
      </c>
      <c r="S178" s="1">
        <v>71</v>
      </c>
      <c r="T178" s="1">
        <v>116</v>
      </c>
      <c r="U178" s="1">
        <v>143</v>
      </c>
      <c r="V178" s="1">
        <v>163</v>
      </c>
      <c r="W178">
        <v>175</v>
      </c>
      <c r="AC178" s="1"/>
      <c r="AE178" s="4"/>
      <c r="AF178" s="4"/>
      <c r="AG178" s="4"/>
      <c r="AH178" s="4"/>
      <c r="AI178" s="4"/>
      <c r="AJ178" s="1"/>
      <c r="AK178" s="4"/>
      <c r="AL178" s="4"/>
      <c r="AM178" s="4"/>
      <c r="AN178" s="4"/>
      <c r="AO178" s="4"/>
      <c r="AP178" s="4"/>
      <c r="AQ178" s="5"/>
      <c r="AS178" s="4"/>
      <c r="AT178" s="4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J178" s="1"/>
      <c r="BK178" s="1"/>
      <c r="BL178" s="1"/>
      <c r="BO178" s="3"/>
      <c r="BP178" s="1"/>
      <c r="BQ178" s="1"/>
      <c r="BR178" s="1"/>
      <c r="BS178" s="1"/>
      <c r="BT178" s="3"/>
      <c r="BU178" s="3"/>
      <c r="BV178" s="3"/>
      <c r="BW178" s="3"/>
      <c r="BX178" s="3"/>
      <c r="BY178" s="3"/>
      <c r="BZ178" s="3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L178" s="1">
        <v>146.45384460907951</v>
      </c>
      <c r="CM178" s="1">
        <f>CR178+CT178+CV178+CX178+CZ178+DB178+DD178+DF178+DH178</f>
        <v>1300</v>
      </c>
      <c r="CO178" s="1">
        <f>CS178+CU178+CW178+CY178+DA178+DC178+DE178+DG178+DI178</f>
        <v>153.26606467202961</v>
      </c>
      <c r="CP178" s="1"/>
      <c r="CQ178" s="1"/>
      <c r="CR178">
        <v>150</v>
      </c>
      <c r="CS178" s="1">
        <v>19.001406291613151</v>
      </c>
      <c r="CT178">
        <v>100</v>
      </c>
      <c r="CU178" s="1">
        <v>16.56859613143267</v>
      </c>
      <c r="CV178">
        <v>100</v>
      </c>
      <c r="CW178" s="1">
        <v>13.094693383539544</v>
      </c>
      <c r="CX178">
        <v>100</v>
      </c>
      <c r="CY178" s="1">
        <v>10.729137325431594</v>
      </c>
      <c r="CZ178">
        <v>100</v>
      </c>
      <c r="DA178" s="1">
        <v>11.351124841121042</v>
      </c>
      <c r="DB178">
        <v>100</v>
      </c>
      <c r="DC178" s="1">
        <v>12.322621053242251</v>
      </c>
      <c r="DD178">
        <v>250</v>
      </c>
      <c r="DE178" s="1">
        <v>25.551130513657149</v>
      </c>
      <c r="DF178">
        <v>200</v>
      </c>
      <c r="DG178" s="1">
        <v>19.071177229793854</v>
      </c>
      <c r="DH178">
        <v>200</v>
      </c>
      <c r="DI178" s="1">
        <v>25.576177902198374</v>
      </c>
    </row>
    <row r="179" spans="1:113" x14ac:dyDescent="0.25">
      <c r="A179" t="s">
        <v>55</v>
      </c>
      <c r="B179" t="s">
        <v>109</v>
      </c>
      <c r="C179" s="2">
        <v>39175</v>
      </c>
      <c r="D179" s="1">
        <v>10</v>
      </c>
      <c r="E179" t="s">
        <v>70</v>
      </c>
      <c r="F179" t="s">
        <v>16</v>
      </c>
      <c r="G179">
        <v>175</v>
      </c>
      <c r="H179" t="s">
        <v>15</v>
      </c>
      <c r="I179" s="3">
        <v>11</v>
      </c>
      <c r="J179">
        <v>1000</v>
      </c>
      <c r="K179" s="1">
        <f t="shared" si="11"/>
        <v>90.909090909090907</v>
      </c>
      <c r="Q179" s="1">
        <v>9</v>
      </c>
      <c r="R179" s="1">
        <v>52</v>
      </c>
      <c r="S179" s="1">
        <v>71</v>
      </c>
      <c r="T179" s="1">
        <v>116</v>
      </c>
      <c r="U179" s="1">
        <v>143</v>
      </c>
      <c r="V179" s="1">
        <v>163</v>
      </c>
      <c r="W179">
        <v>175</v>
      </c>
      <c r="AC179" s="1"/>
      <c r="AE179" s="4"/>
      <c r="AF179" s="4"/>
      <c r="AG179" s="4"/>
      <c r="AH179" s="4"/>
      <c r="AI179" s="4"/>
      <c r="AJ179" s="1"/>
      <c r="AK179" s="4"/>
      <c r="AL179" s="4"/>
      <c r="AM179" s="4"/>
      <c r="AN179" s="4"/>
      <c r="AO179" s="4"/>
      <c r="AP179" s="4"/>
      <c r="AQ179" s="5"/>
      <c r="AS179" s="4"/>
      <c r="AT179" s="4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J179" s="1"/>
      <c r="BK179" s="1"/>
      <c r="BL179" s="1"/>
      <c r="BN179" s="1">
        <f>BP179*(1/(BO179/100))</f>
        <v>698.17293530414634</v>
      </c>
      <c r="BO179" s="3">
        <v>39.99152443203306</v>
      </c>
      <c r="BP179" s="1">
        <v>279.21000000000004</v>
      </c>
      <c r="BQ179" s="1">
        <f>BN179-BP179</f>
        <v>418.9629353041463</v>
      </c>
      <c r="BR179" s="1"/>
      <c r="BS179" s="1"/>
      <c r="BT179" s="3">
        <v>12.300000000000002</v>
      </c>
      <c r="BU179" s="3"/>
      <c r="BV179" s="3"/>
      <c r="BW179" s="3"/>
      <c r="BX179" s="3"/>
      <c r="BY179" s="3"/>
      <c r="BZ179" s="3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L179" s="1">
        <v>109.2420353873438</v>
      </c>
      <c r="CM179" s="1">
        <f>CR179+CT179+CV179+CX179+CZ179+DB179+DD179+DF179+DH179</f>
        <v>1300</v>
      </c>
      <c r="CO179" s="1">
        <f>CS179+CU179+CW179+CY179+DA179+DC179+DE179+DG179+DI179</f>
        <v>116.0648974477557</v>
      </c>
      <c r="CP179" s="1"/>
      <c r="CQ179" s="1"/>
      <c r="CR179">
        <v>150</v>
      </c>
      <c r="CS179" s="1">
        <v>16.827811594423373</v>
      </c>
      <c r="CT179">
        <v>100</v>
      </c>
      <c r="CU179" s="1">
        <v>14.199648526153453</v>
      </c>
      <c r="CV179">
        <v>100</v>
      </c>
      <c r="CW179" s="1">
        <v>6.6260416465036514</v>
      </c>
      <c r="CX179">
        <v>100</v>
      </c>
      <c r="CY179" s="1">
        <v>6.1157526570462615</v>
      </c>
      <c r="CZ179">
        <v>100</v>
      </c>
      <c r="DA179" s="1">
        <v>7.9340758700625074</v>
      </c>
      <c r="DB179">
        <v>100</v>
      </c>
      <c r="DC179" s="1">
        <v>8.6393509507902309</v>
      </c>
      <c r="DD179">
        <v>250</v>
      </c>
      <c r="DE179" s="1">
        <v>17.690016077316237</v>
      </c>
      <c r="DF179">
        <v>200</v>
      </c>
      <c r="DG179" s="1">
        <v>16.068647526659412</v>
      </c>
      <c r="DH179">
        <v>200</v>
      </c>
      <c r="DI179" s="1">
        <v>21.963552598800554</v>
      </c>
    </row>
  </sheetData>
  <autoFilter ref="A1:EX854" xr:uid="{C911DF83-7300-4B7A-8A42-16858D40307A}">
    <sortState xmlns:xlrd2="http://schemas.microsoft.com/office/spreadsheetml/2017/richdata2" ref="A492:EX630">
      <sortCondition ref="A1:A660"/>
    </sortState>
  </autoFilter>
  <sortState xmlns:xlrd2="http://schemas.microsoft.com/office/spreadsheetml/2017/richdata2" ref="A2:EX854">
    <sortCondition ref="A2:A854"/>
    <sortCondition ref="G2:G85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2025-05-02T00:01:47Z</dcterms:modified>
</cp:coreProperties>
</file>