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FF2EA852-2DC7-4052-AFB6-D39EBC5420DF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CottonObserved!$A$1:$FJ$291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37" i="1" l="1"/>
  <c r="CX37" i="1"/>
  <c r="DA37" i="1"/>
  <c r="DD37" i="1"/>
  <c r="DG37" i="1"/>
  <c r="DJ37" i="1"/>
  <c r="DM37" i="1"/>
  <c r="DP37" i="1"/>
  <c r="DP83" i="1"/>
  <c r="DP82" i="1"/>
  <c r="DP78" i="1"/>
  <c r="DP76" i="1"/>
  <c r="DP75" i="1"/>
  <c r="DP74" i="1"/>
  <c r="DP72" i="1"/>
  <c r="DP70" i="1"/>
  <c r="DP68" i="1"/>
  <c r="DP67" i="1"/>
  <c r="DP66" i="1"/>
  <c r="DP62" i="1"/>
  <c r="DP61" i="1"/>
  <c r="DP60" i="1"/>
  <c r="DP54" i="1"/>
  <c r="DP53" i="1"/>
  <c r="DP50" i="1"/>
  <c r="DP48" i="1"/>
  <c r="DP46" i="1"/>
  <c r="DP45" i="1"/>
  <c r="DP43" i="1"/>
  <c r="DP41" i="1"/>
  <c r="DP39" i="1"/>
  <c r="DP38" i="1"/>
  <c r="DP33" i="1"/>
  <c r="DP32" i="1"/>
  <c r="DP31" i="1"/>
  <c r="DP25" i="1"/>
  <c r="DP24" i="1"/>
  <c r="DP21" i="1"/>
  <c r="DP19" i="1"/>
  <c r="DP18" i="1"/>
  <c r="DP17" i="1"/>
  <c r="DP15" i="1"/>
  <c r="DP13" i="1"/>
  <c r="DP11" i="1"/>
  <c r="DP10" i="1"/>
  <c r="DP9" i="1"/>
  <c r="DP5" i="1"/>
  <c r="DP4" i="1"/>
  <c r="DP3" i="1"/>
  <c r="DM83" i="1"/>
  <c r="DM82" i="1"/>
  <c r="DM78" i="1"/>
  <c r="DM76" i="1"/>
  <c r="DM75" i="1"/>
  <c r="DM74" i="1"/>
  <c r="DM72" i="1"/>
  <c r="DM70" i="1"/>
  <c r="DM68" i="1"/>
  <c r="DM67" i="1"/>
  <c r="DM66" i="1"/>
  <c r="DM62" i="1"/>
  <c r="DM61" i="1"/>
  <c r="DM60" i="1"/>
  <c r="DM54" i="1"/>
  <c r="DM53" i="1"/>
  <c r="DM50" i="1"/>
  <c r="DM48" i="1"/>
  <c r="DM46" i="1"/>
  <c r="DM45" i="1"/>
  <c r="DM43" i="1"/>
  <c r="DM41" i="1"/>
  <c r="DM39" i="1"/>
  <c r="DM38" i="1"/>
  <c r="DM33" i="1"/>
  <c r="DM32" i="1"/>
  <c r="DM31" i="1"/>
  <c r="DM25" i="1"/>
  <c r="DM24" i="1"/>
  <c r="DM21" i="1"/>
  <c r="DM19" i="1"/>
  <c r="DM18" i="1"/>
  <c r="DM17" i="1"/>
  <c r="DM15" i="1"/>
  <c r="DM13" i="1"/>
  <c r="DM11" i="1"/>
  <c r="DM10" i="1"/>
  <c r="DM9" i="1"/>
  <c r="DM5" i="1"/>
  <c r="DM4" i="1"/>
  <c r="DM3" i="1"/>
  <c r="DJ83" i="1"/>
  <c r="DJ82" i="1"/>
  <c r="DJ78" i="1"/>
  <c r="DJ76" i="1"/>
  <c r="DJ75" i="1"/>
  <c r="DJ74" i="1"/>
  <c r="DJ72" i="1"/>
  <c r="DJ70" i="1"/>
  <c r="DJ68" i="1"/>
  <c r="DJ67" i="1"/>
  <c r="DJ66" i="1"/>
  <c r="DJ62" i="1"/>
  <c r="DJ61" i="1"/>
  <c r="DJ60" i="1"/>
  <c r="DJ54" i="1"/>
  <c r="DJ53" i="1"/>
  <c r="DJ50" i="1"/>
  <c r="DJ48" i="1"/>
  <c r="DJ46" i="1"/>
  <c r="DJ45" i="1"/>
  <c r="DJ43" i="1"/>
  <c r="DJ41" i="1"/>
  <c r="DJ39" i="1"/>
  <c r="DJ38" i="1"/>
  <c r="DJ33" i="1"/>
  <c r="DJ32" i="1"/>
  <c r="DJ31" i="1"/>
  <c r="DJ25" i="1"/>
  <c r="DJ24" i="1"/>
  <c r="DJ21" i="1"/>
  <c r="DJ19" i="1"/>
  <c r="DJ18" i="1"/>
  <c r="DJ17" i="1"/>
  <c r="DJ15" i="1"/>
  <c r="DJ13" i="1"/>
  <c r="DJ11" i="1"/>
  <c r="DJ10" i="1"/>
  <c r="DJ9" i="1"/>
  <c r="DJ5" i="1"/>
  <c r="DJ4" i="1"/>
  <c r="DJ3" i="1"/>
  <c r="DG83" i="1"/>
  <c r="DG82" i="1"/>
  <c r="DG78" i="1"/>
  <c r="DG76" i="1"/>
  <c r="DG75" i="1"/>
  <c r="DG74" i="1"/>
  <c r="DG72" i="1"/>
  <c r="DG70" i="1"/>
  <c r="DG68" i="1"/>
  <c r="DG67" i="1"/>
  <c r="DG66" i="1"/>
  <c r="DG62" i="1"/>
  <c r="DG61" i="1"/>
  <c r="DG60" i="1"/>
  <c r="DG54" i="1"/>
  <c r="DG53" i="1"/>
  <c r="DG50" i="1"/>
  <c r="DG48" i="1"/>
  <c r="DG46" i="1"/>
  <c r="DG45" i="1"/>
  <c r="DG43" i="1"/>
  <c r="DG41" i="1"/>
  <c r="DG39" i="1"/>
  <c r="DG38" i="1"/>
  <c r="DG33" i="1"/>
  <c r="DG32" i="1"/>
  <c r="DG31" i="1"/>
  <c r="DG25" i="1"/>
  <c r="DG24" i="1"/>
  <c r="DG21" i="1"/>
  <c r="DG19" i="1"/>
  <c r="DG18" i="1"/>
  <c r="DG17" i="1"/>
  <c r="DG15" i="1"/>
  <c r="DG13" i="1"/>
  <c r="DG11" i="1"/>
  <c r="DG10" i="1"/>
  <c r="DG9" i="1"/>
  <c r="DG5" i="1"/>
  <c r="DG4" i="1"/>
  <c r="DG3" i="1"/>
  <c r="DD83" i="1"/>
  <c r="DD82" i="1"/>
  <c r="DD78" i="1"/>
  <c r="DD76" i="1"/>
  <c r="DD75" i="1"/>
  <c r="DD74" i="1"/>
  <c r="DD72" i="1"/>
  <c r="DD70" i="1"/>
  <c r="DD68" i="1"/>
  <c r="DD67" i="1"/>
  <c r="DD66" i="1"/>
  <c r="DD62" i="1"/>
  <c r="DD61" i="1"/>
  <c r="DD60" i="1"/>
  <c r="DD54" i="1"/>
  <c r="DD53" i="1"/>
  <c r="DD50" i="1"/>
  <c r="DD48" i="1"/>
  <c r="DD46" i="1"/>
  <c r="DD45" i="1"/>
  <c r="DD43" i="1"/>
  <c r="DD41" i="1"/>
  <c r="DD39" i="1"/>
  <c r="DD38" i="1"/>
  <c r="DD33" i="1"/>
  <c r="DD32" i="1"/>
  <c r="DD31" i="1"/>
  <c r="DD25" i="1"/>
  <c r="DD24" i="1"/>
  <c r="DD21" i="1"/>
  <c r="DD19" i="1"/>
  <c r="DD18" i="1"/>
  <c r="DD17" i="1"/>
  <c r="DD15" i="1"/>
  <c r="DD13" i="1"/>
  <c r="DD11" i="1"/>
  <c r="DD10" i="1"/>
  <c r="DD9" i="1"/>
  <c r="DD5" i="1"/>
  <c r="DD4" i="1"/>
  <c r="DD3" i="1"/>
  <c r="DA83" i="1"/>
  <c r="DA82" i="1"/>
  <c r="DA78" i="1"/>
  <c r="DA76" i="1"/>
  <c r="DA75" i="1"/>
  <c r="DA74" i="1"/>
  <c r="DA72" i="1"/>
  <c r="DA70" i="1"/>
  <c r="DA68" i="1"/>
  <c r="DA67" i="1"/>
  <c r="DA66" i="1"/>
  <c r="DA62" i="1"/>
  <c r="DA61" i="1"/>
  <c r="DA60" i="1"/>
  <c r="DA54" i="1"/>
  <c r="DA53" i="1"/>
  <c r="DA50" i="1"/>
  <c r="DA48" i="1"/>
  <c r="DA46" i="1"/>
  <c r="DA45" i="1"/>
  <c r="DA43" i="1"/>
  <c r="DA41" i="1"/>
  <c r="DA39" i="1"/>
  <c r="DA38" i="1"/>
  <c r="DA33" i="1"/>
  <c r="DA32" i="1"/>
  <c r="DA31" i="1"/>
  <c r="DA25" i="1"/>
  <c r="DA24" i="1"/>
  <c r="DA21" i="1"/>
  <c r="DA19" i="1"/>
  <c r="DA18" i="1"/>
  <c r="DA17" i="1"/>
  <c r="DA15" i="1"/>
  <c r="DA13" i="1"/>
  <c r="DA11" i="1"/>
  <c r="DA10" i="1"/>
  <c r="DA9" i="1"/>
  <c r="DA5" i="1"/>
  <c r="DA4" i="1"/>
  <c r="DA3" i="1"/>
  <c r="CX83" i="1"/>
  <c r="CX82" i="1"/>
  <c r="CX78" i="1"/>
  <c r="CX76" i="1"/>
  <c r="CX75" i="1"/>
  <c r="CX74" i="1"/>
  <c r="CX72" i="1"/>
  <c r="CX70" i="1"/>
  <c r="CX68" i="1"/>
  <c r="CX67" i="1"/>
  <c r="CX66" i="1"/>
  <c r="CX62" i="1"/>
  <c r="CX61" i="1"/>
  <c r="CX60" i="1"/>
  <c r="CX54" i="1"/>
  <c r="CX53" i="1"/>
  <c r="CX50" i="1"/>
  <c r="CX48" i="1"/>
  <c r="CX46" i="1"/>
  <c r="CX45" i="1"/>
  <c r="CX43" i="1"/>
  <c r="CX41" i="1"/>
  <c r="CX39" i="1"/>
  <c r="CX38" i="1"/>
  <c r="CX33" i="1"/>
  <c r="CX32" i="1"/>
  <c r="CX31" i="1"/>
  <c r="CX25" i="1"/>
  <c r="CX24" i="1"/>
  <c r="CX21" i="1"/>
  <c r="CX19" i="1"/>
  <c r="CX18" i="1"/>
  <c r="CX17" i="1"/>
  <c r="CX15" i="1"/>
  <c r="CX13" i="1"/>
  <c r="CX11" i="1"/>
  <c r="CX10" i="1"/>
  <c r="CX9" i="1"/>
  <c r="CX5" i="1"/>
  <c r="CX4" i="1"/>
  <c r="CX3" i="1"/>
  <c r="CU3" i="1"/>
  <c r="CU4" i="1"/>
  <c r="CU5" i="1"/>
  <c r="CO5" i="1" s="1"/>
  <c r="CU9" i="1"/>
  <c r="CU10" i="1"/>
  <c r="CO10" i="1" s="1"/>
  <c r="CU11" i="1"/>
  <c r="CU13" i="1"/>
  <c r="CU15" i="1"/>
  <c r="CU17" i="1"/>
  <c r="CU18" i="1"/>
  <c r="CU19" i="1"/>
  <c r="CU21" i="1"/>
  <c r="CU24" i="1"/>
  <c r="CU25" i="1"/>
  <c r="CU31" i="1"/>
  <c r="CU32" i="1"/>
  <c r="CU33" i="1"/>
  <c r="CO33" i="1" s="1"/>
  <c r="CU38" i="1"/>
  <c r="CU39" i="1"/>
  <c r="CU41" i="1"/>
  <c r="CU43" i="1"/>
  <c r="CU45" i="1"/>
  <c r="CU46" i="1"/>
  <c r="CU48" i="1"/>
  <c r="CU50" i="1"/>
  <c r="CU53" i="1"/>
  <c r="CU54" i="1"/>
  <c r="CU60" i="1"/>
  <c r="CU61" i="1"/>
  <c r="CU62" i="1"/>
  <c r="CU66" i="1"/>
  <c r="CU67" i="1"/>
  <c r="CU68" i="1"/>
  <c r="CU70" i="1"/>
  <c r="CU72" i="1"/>
  <c r="CU74" i="1"/>
  <c r="CU75" i="1"/>
  <c r="CU76" i="1"/>
  <c r="CU78" i="1"/>
  <c r="CU82" i="1"/>
  <c r="CU83" i="1"/>
  <c r="CO83" i="1" s="1"/>
  <c r="BH85" i="1"/>
  <c r="AW85" i="1"/>
  <c r="AS85" i="1"/>
  <c r="AQ85" i="1"/>
  <c r="AE85" i="1"/>
  <c r="BH84" i="1"/>
  <c r="AW84" i="1"/>
  <c r="AS84" i="1"/>
  <c r="AQ84" i="1"/>
  <c r="AE84" i="1"/>
  <c r="BH73" i="1"/>
  <c r="BA73" i="1"/>
  <c r="AW73" i="1"/>
  <c r="AS73" i="1"/>
  <c r="AQ73" i="1"/>
  <c r="AE73" i="1"/>
  <c r="BH57" i="1"/>
  <c r="AW57" i="1"/>
  <c r="AS57" i="1"/>
  <c r="AQ57" i="1"/>
  <c r="AE57" i="1"/>
  <c r="BH55" i="1"/>
  <c r="AW55" i="1"/>
  <c r="AS55" i="1"/>
  <c r="AQ55" i="1"/>
  <c r="AE55" i="1"/>
  <c r="BH44" i="1"/>
  <c r="BA44" i="1"/>
  <c r="AW44" i="1"/>
  <c r="AS44" i="1"/>
  <c r="AQ44" i="1"/>
  <c r="AE44" i="1"/>
  <c r="BH28" i="1"/>
  <c r="AW28" i="1"/>
  <c r="AS28" i="1"/>
  <c r="AQ28" i="1"/>
  <c r="AE28" i="1"/>
  <c r="BH26" i="1"/>
  <c r="AW26" i="1"/>
  <c r="AS26" i="1"/>
  <c r="AQ26" i="1"/>
  <c r="AE26" i="1"/>
  <c r="BH16" i="1"/>
  <c r="BA16" i="1"/>
  <c r="AW16" i="1"/>
  <c r="AS16" i="1"/>
  <c r="AQ16" i="1"/>
  <c r="AE16" i="1"/>
  <c r="BJ44" i="1" l="1"/>
  <c r="CO53" i="1"/>
  <c r="CO25" i="1"/>
  <c r="CO76" i="1"/>
  <c r="CO82" i="1"/>
  <c r="CO75" i="1"/>
  <c r="CO24" i="1"/>
  <c r="CO3" i="1"/>
  <c r="CO74" i="1"/>
  <c r="CO21" i="1"/>
  <c r="CO15" i="1"/>
  <c r="CO72" i="1"/>
  <c r="CO19" i="1"/>
  <c r="CO70" i="1"/>
  <c r="CO45" i="1"/>
  <c r="CO18" i="1"/>
  <c r="CO68" i="1"/>
  <c r="CO43" i="1"/>
  <c r="CO17" i="1"/>
  <c r="CO4" i="1"/>
  <c r="CO67" i="1"/>
  <c r="CO41" i="1"/>
  <c r="CO66" i="1"/>
  <c r="CO39" i="1"/>
  <c r="BJ73" i="1"/>
  <c r="CO38" i="1"/>
  <c r="CO11" i="1"/>
  <c r="CO31" i="1"/>
  <c r="CO54" i="1"/>
  <c r="CO78" i="1"/>
  <c r="CO9" i="1"/>
  <c r="CO32" i="1"/>
  <c r="CO60" i="1"/>
  <c r="CO62" i="1"/>
  <c r="CO37" i="1"/>
  <c r="CO13" i="1"/>
  <c r="CO61" i="1"/>
  <c r="CO46" i="1"/>
  <c r="CO48" i="1"/>
  <c r="CO50" i="1"/>
  <c r="BJ16" i="1"/>
</calcChain>
</file>

<file path=xl/sharedStrings.xml><?xml version="1.0" encoding="utf-8"?>
<sst xmlns="http://schemas.openxmlformats.org/spreadsheetml/2006/main" count="372" uniqueCount="182">
  <si>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</si>
  <si>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</si>
  <si>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</si>
  <si>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</si>
  <si>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</si>
  <si>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</si>
  <si>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</si>
  <si>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</si>
  <si>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</si>
  <si>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</si>
  <si>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</si>
  <si>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</si>
  <si>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</si>
  <si>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</si>
  <si>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</si>
  <si>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</si>
  <si>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</si>
  <si>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</si>
  <si>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</si>
  <si>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</si>
  <si>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</si>
  <si>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</si>
  <si>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</si>
  <si>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</si>
  <si>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</si>
  <si>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</si>
  <si>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</si>
  <si>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</si>
  <si>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</si>
  <si>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</si>
  <si>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</si>
  <si>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</si>
  <si>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</si>
  <si>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</si>
  <si>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</si>
  <si>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</si>
  <si>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</si>
  <si>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</si>
  <si>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</si>
  <si>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</si>
  <si>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</si>
  <si>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</si>
  <si>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</si>
  <si>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</si>
  <si>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</si>
  <si>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</si>
  <si>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</si>
  <si>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</si>
  <si>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</si>
  <si>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</si>
  <si>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</si>
  <si>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</si>
  <si>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</si>
  <si>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</si>
  <si>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</si>
  <si>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</si>
  <si>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</si>
  <si>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</si>
  <si>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</si>
  <si>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</si>
  <si>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</si>
  <si>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</si>
  <si>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</si>
  <si>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</si>
  <si>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</si>
  <si>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</si>
  <si>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</si>
  <si>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</si>
  <si>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</si>
  <si>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</si>
  <si>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</si>
  <si>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</si>
  <si>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</si>
  <si>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</si>
  <si>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</si>
  <si>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</si>
  <si>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</si>
  <si>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</si>
  <si>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</si>
  <si>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</si>
  <si>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</si>
  <si>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</si>
  <si>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</si>
  <si>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</si>
  <si>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</si>
  <si>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</si>
  <si>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</si>
  <si>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</si>
  <si>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</si>
  <si>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</si>
  <si>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</si>
  <si>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</si>
  <si>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</si>
  <si>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</si>
  <si>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</si>
  <si>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</si>
  <si>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</si>
  <si>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</si>
  <si>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</si>
  <si>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</si>
  <si>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</si>
  <si>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</si>
  <si>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</si>
  <si>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</si>
  <si>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</si>
  <si>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</si>
  <si>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</si>
  <si>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</si>
  <si>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</si>
  <si>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</si>
  <si>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</si>
  <si>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</si>
  <si>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</si>
  <si>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</si>
  <si>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</si>
  <si>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</si>
  <si>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</si>
  <si>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</si>
  <si>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</si>
  <si>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</si>
  <si>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</si>
  <si>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</si>
  <si>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</si>
  <si>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</si>
  <si>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</si>
  <si>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</si>
  <si>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</si>
  <si>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</si>
  <si>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</si>
  <si>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</si>
  <si>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</si>
  <si>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</si>
  <si>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</si>
  <si>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</si>
  <si>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Planting</t>
  </si>
  <si>
    <t>Squaring</t>
  </si>
  <si>
    <t>Flowering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</si>
  <si>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</si>
  <si>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</si>
  <si>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</si>
  <si>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</si>
  <si>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</si>
  <si>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</si>
  <si>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</si>
  <si>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</si>
  <si>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</si>
  <si>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</si>
  <si>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</si>
  <si>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</si>
  <si>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</si>
  <si>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</si>
  <si>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</si>
  <si>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</si>
  <si>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</si>
  <si>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</si>
  <si>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</si>
  <si>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</si>
  <si>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</si>
  <si>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</si>
  <si>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</si>
  <si>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</si>
  <si>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</si>
  <si>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</si>
  <si>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</si>
  <si>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</si>
  <si>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</si>
  <si>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</si>
  <si>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</si>
  <si>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</si>
  <si>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</si>
  <si>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</si>
  <si>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</si>
  <si>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</si>
  <si>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</si>
  <si>
    <t>Cotton.Boll.Wt</t>
  </si>
  <si>
    <t>Cotton.Boll.N</t>
  </si>
  <si>
    <t>Cotton.Leaf.SpecificAreaCanopy</t>
  </si>
  <si>
    <t>StartOpenBolls</t>
  </si>
  <si>
    <t>openbolls</t>
  </si>
  <si>
    <t>Cotton.Boll.NConc</t>
  </si>
  <si>
    <t>Cotton.Boll.HarvestIndex</t>
  </si>
  <si>
    <t>AboveGround.Partitioning.Boll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</si>
</sst>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92"/>
  <sheetViews>
    <sheetView tabSelected="1" zoomScaleNormal="100" workbookViewId="0">
      <pane xSplit="3" ySplit="1" topLeftCell="BU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12" bestFit="1" customWidth="1"/>
    <col min="49" max="49" width="7.7109375" style="12" bestFit="1" customWidth="1"/>
    <col min="50" max="50" width="8.85546875" bestFit="1" customWidth="1"/>
    <col min="51" max="51" width="12" style="12" bestFit="1" customWidth="1"/>
    <col min="52" max="52" width="12" style="12" customWidth="1"/>
    <col min="53" max="53" width="7.7109375" style="12" bestFit="1" customWidth="1"/>
    <col min="54" max="54" width="10.7109375" style="12" bestFit="1" customWidth="1"/>
    <col min="55" max="55" width="12.5703125" style="12" bestFit="1" customWidth="1"/>
    <col min="56" max="56" width="7.7109375" style="12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9" width="22" bestFit="1" customWidth="1"/>
    <col min="100" max="100" width="11.140625" bestFit="1" customWidth="1"/>
    <col min="101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93</v>
      </c>
      <c r="C1" t="s">
        <v>1</v>
      </c>
      <c r="D1" t="s">
        <v>69</v>
      </c>
      <c r="E1" t="s">
        <v>62</v>
      </c>
      <c r="F1" t="s">
        <v>2</v>
      </c>
      <c r="G1" t="s">
        <v>51</v>
      </c>
      <c r="H1" t="s">
        <v>3</v>
      </c>
      <c r="I1" t="s">
        <v>88</v>
      </c>
      <c r="J1" t="s">
        <v>89</v>
      </c>
      <c r="K1" t="s">
        <v>90</v>
      </c>
      <c r="L1" t="s">
        <v>52</v>
      </c>
      <c r="M1" t="s">
        <v>64</v>
      </c>
      <c r="N1" t="s">
        <v>63</v>
      </c>
      <c r="O1" t="s">
        <v>119</v>
      </c>
      <c r="P1" t="s">
        <v>120</v>
      </c>
      <c r="Q1" t="s">
        <v>53</v>
      </c>
      <c r="R1" t="s">
        <v>67</v>
      </c>
      <c r="S1" t="s">
        <v>54</v>
      </c>
      <c r="T1" t="s">
        <v>87</v>
      </c>
      <c r="U1" t="s">
        <v>68</v>
      </c>
      <c r="V1" t="s">
        <v>55</v>
      </c>
      <c r="W1" t="s">
        <v>117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56</v>
      </c>
      <c r="AD1" t="s">
        <v>57</v>
      </c>
      <c r="AE1" t="s">
        <v>71</v>
      </c>
      <c r="AF1" t="s">
        <v>130</v>
      </c>
      <c r="AG1" t="s">
        <v>132</v>
      </c>
      <c r="AH1" t="s">
        <v>131</v>
      </c>
      <c r="AI1" t="s">
        <v>133</v>
      </c>
      <c r="AJ1" t="s">
        <v>58</v>
      </c>
      <c r="AK1" t="s">
        <v>60</v>
      </c>
      <c r="AL1" t="s">
        <v>129</v>
      </c>
      <c r="AM1" t="s">
        <v>127</v>
      </c>
      <c r="AN1" t="s">
        <v>128</v>
      </c>
      <c r="AO1" t="s">
        <v>126</v>
      </c>
      <c r="AP1" t="s">
        <v>124</v>
      </c>
      <c r="AQ1" t="s">
        <v>176</v>
      </c>
      <c r="AR1" t="s">
        <v>59</v>
      </c>
      <c r="AS1" t="s">
        <v>72</v>
      </c>
      <c r="AT1" t="s">
        <v>125</v>
      </c>
      <c r="AU1" s="12" t="s">
        <v>96</v>
      </c>
      <c r="AV1" s="12" t="s">
        <v>143</v>
      </c>
      <c r="AW1" s="12" t="s">
        <v>141</v>
      </c>
      <c r="AX1" t="s">
        <v>97</v>
      </c>
      <c r="AY1" s="12" t="s">
        <v>98</v>
      </c>
      <c r="AZ1" s="12" t="s">
        <v>142</v>
      </c>
      <c r="BA1" s="12" t="s">
        <v>144</v>
      </c>
      <c r="BB1" s="12" t="s">
        <v>145</v>
      </c>
      <c r="BC1" s="12" t="s">
        <v>172</v>
      </c>
      <c r="BD1" s="12" t="s">
        <v>173</v>
      </c>
      <c r="BE1" t="s">
        <v>99</v>
      </c>
      <c r="BF1" t="s">
        <v>100</v>
      </c>
      <c r="BG1" t="s">
        <v>101</v>
      </c>
      <c r="BH1" t="s">
        <v>174</v>
      </c>
      <c r="BI1" t="s">
        <v>179</v>
      </c>
      <c r="BJ1" t="s">
        <v>175</v>
      </c>
      <c r="BK1" t="s">
        <v>61</v>
      </c>
      <c r="BL1" t="s">
        <v>118</v>
      </c>
      <c r="BM1" t="s">
        <v>180</v>
      </c>
      <c r="BN1" t="s">
        <v>148</v>
      </c>
      <c r="BO1" t="s">
        <v>9</v>
      </c>
      <c r="BP1" t="s">
        <v>102</v>
      </c>
      <c r="BQ1" t="s">
        <v>121</v>
      </c>
      <c r="BR1" t="s">
        <v>147</v>
      </c>
      <c r="BS1" t="s">
        <v>146</v>
      </c>
      <c r="BT1" t="s">
        <v>103</v>
      </c>
      <c r="BU1" t="s">
        <v>122</v>
      </c>
      <c r="BV1" t="s">
        <v>123</v>
      </c>
      <c r="BW1" t="s">
        <v>108</v>
      </c>
      <c r="BX1" t="s">
        <v>104</v>
      </c>
      <c r="BY1" t="s">
        <v>105</v>
      </c>
      <c r="BZ1" t="s">
        <v>181</v>
      </c>
      <c r="CA1" t="s">
        <v>70</v>
      </c>
      <c r="CB1" t="s">
        <v>4</v>
      </c>
      <c r="CC1" t="s">
        <v>5</v>
      </c>
      <c r="CD1" t="s">
        <v>6</v>
      </c>
      <c r="CE1" t="s">
        <v>7</v>
      </c>
      <c r="CF1" t="s">
        <v>94</v>
      </c>
      <c r="CG1" t="s">
        <v>8</v>
      </c>
      <c r="CH1" t="s">
        <v>106</v>
      </c>
      <c r="CI1" t="s">
        <v>50</v>
      </c>
      <c r="CJ1" t="s">
        <v>48</v>
      </c>
      <c r="CK1" t="s">
        <v>49</v>
      </c>
      <c r="CL1" t="s">
        <v>65</v>
      </c>
      <c r="CM1" t="s">
        <v>95</v>
      </c>
      <c r="CN1" t="s">
        <v>66</v>
      </c>
      <c r="CO1" t="s">
        <v>149</v>
      </c>
      <c r="CP1" t="s">
        <v>86</v>
      </c>
      <c r="CQ1" t="s">
        <v>107</v>
      </c>
      <c r="CR1" t="s">
        <v>150</v>
      </c>
      <c r="CS1" t="s">
        <v>73</v>
      </c>
      <c r="CT1" t="s">
        <v>163</v>
      </c>
      <c r="CU1" t="s">
        <v>151</v>
      </c>
      <c r="CV1" t="s">
        <v>74</v>
      </c>
      <c r="CW1" t="s">
        <v>164</v>
      </c>
      <c r="CX1" t="s">
        <v>152</v>
      </c>
      <c r="CY1" t="s">
        <v>82</v>
      </c>
      <c r="CZ1" t="s">
        <v>165</v>
      </c>
      <c r="DA1" t="s">
        <v>153</v>
      </c>
      <c r="DB1" t="s">
        <v>81</v>
      </c>
      <c r="DC1" t="s">
        <v>166</v>
      </c>
      <c r="DD1" t="s">
        <v>154</v>
      </c>
      <c r="DE1" t="s">
        <v>80</v>
      </c>
      <c r="DF1" t="s">
        <v>167</v>
      </c>
      <c r="DG1" t="s">
        <v>155</v>
      </c>
      <c r="DH1" t="s">
        <v>91</v>
      </c>
      <c r="DI1" t="s">
        <v>168</v>
      </c>
      <c r="DJ1" t="s">
        <v>156</v>
      </c>
      <c r="DK1" t="s">
        <v>92</v>
      </c>
      <c r="DL1" t="s">
        <v>169</v>
      </c>
      <c r="DM1" t="s">
        <v>157</v>
      </c>
      <c r="DN1" t="s">
        <v>79</v>
      </c>
      <c r="DO1" t="s">
        <v>170</v>
      </c>
      <c r="DP1" t="s">
        <v>158</v>
      </c>
      <c r="DQ1" t="s">
        <v>78</v>
      </c>
      <c r="DR1" t="s">
        <v>171</v>
      </c>
      <c r="DS1" t="s">
        <v>159</v>
      </c>
      <c r="DT1" t="s">
        <v>77</v>
      </c>
      <c r="DU1" t="s">
        <v>83</v>
      </c>
      <c r="DV1" t="s">
        <v>160</v>
      </c>
      <c r="DW1" t="s">
        <v>76</v>
      </c>
      <c r="DX1" t="s">
        <v>84</v>
      </c>
      <c r="DY1" t="s">
        <v>161</v>
      </c>
      <c r="DZ1" t="s">
        <v>75</v>
      </c>
      <c r="EA1" t="s">
        <v>85</v>
      </c>
      <c r="EB1" t="s">
        <v>45</v>
      </c>
      <c r="EC1" t="s">
        <v>21</v>
      </c>
      <c r="ED1" t="s">
        <v>109</v>
      </c>
      <c r="EE1" t="s">
        <v>22</v>
      </c>
      <c r="EF1" t="s">
        <v>110</v>
      </c>
      <c r="EG1" t="s">
        <v>23</v>
      </c>
      <c r="EH1" t="s">
        <v>111</v>
      </c>
      <c r="EI1" t="s">
        <v>24</v>
      </c>
      <c r="EJ1" t="s">
        <v>112</v>
      </c>
      <c r="EK1" t="s">
        <v>25</v>
      </c>
      <c r="EL1" t="s">
        <v>113</v>
      </c>
      <c r="EM1" t="s">
        <v>26</v>
      </c>
      <c r="EN1" t="s">
        <v>114</v>
      </c>
      <c r="EO1" t="s">
        <v>27</v>
      </c>
      <c r="EP1" t="s">
        <v>115</v>
      </c>
      <c r="EQ1" t="s">
        <v>28</v>
      </c>
      <c r="ER1" t="s">
        <v>116</v>
      </c>
      <c r="ES1" t="s">
        <v>46</v>
      </c>
      <c r="ET1" t="s">
        <v>29</v>
      </c>
      <c r="EU1" t="s">
        <v>30</v>
      </c>
      <c r="EV1" t="s">
        <v>31</v>
      </c>
      <c r="EW1" t="s">
        <v>32</v>
      </c>
      <c r="EX1" t="s">
        <v>33</v>
      </c>
      <c r="EY1" t="s">
        <v>34</v>
      </c>
      <c r="EZ1" t="s">
        <v>35</v>
      </c>
      <c r="FA1" t="s">
        <v>36</v>
      </c>
      <c r="FB1" t="s">
        <v>47</v>
      </c>
      <c r="FC1" t="s">
        <v>37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</row>
    <row r="2" spans="1:166" x14ac:dyDescent="0.25">
      <c r="A2" t="s">
        <v>162</v>
      </c>
      <c r="B2">
        <v>1</v>
      </c>
      <c r="C2" s="9">
        <v>45211</v>
      </c>
      <c r="E2" s="7" t="s">
        <v>134</v>
      </c>
      <c r="F2" t="s">
        <v>10</v>
      </c>
      <c r="G2" s="14">
        <v>0</v>
      </c>
      <c r="H2" t="s">
        <v>11</v>
      </c>
      <c r="I2">
        <v>11.4</v>
      </c>
      <c r="J2">
        <v>1000</v>
      </c>
      <c r="R2">
        <v>55</v>
      </c>
      <c r="S2">
        <v>74</v>
      </c>
      <c r="U2">
        <v>97</v>
      </c>
      <c r="V2">
        <v>144</v>
      </c>
      <c r="W2">
        <v>210</v>
      </c>
      <c r="AU2"/>
      <c r="AV2"/>
      <c r="AW2"/>
      <c r="AY2"/>
      <c r="AZ2"/>
      <c r="BA2"/>
      <c r="BB2"/>
      <c r="BC2"/>
      <c r="BD2"/>
      <c r="CA2" s="1"/>
      <c r="CB2" s="1"/>
      <c r="CC2" s="1"/>
      <c r="CD2" s="1"/>
      <c r="CE2" s="1"/>
      <c r="CF2" s="1"/>
    </row>
    <row r="3" spans="1:166" x14ac:dyDescent="0.25">
      <c r="A3" t="s">
        <v>162</v>
      </c>
      <c r="B3">
        <v>1</v>
      </c>
      <c r="C3" s="9">
        <v>45232</v>
      </c>
      <c r="G3">
        <v>21</v>
      </c>
      <c r="H3" t="s">
        <v>11</v>
      </c>
      <c r="I3">
        <v>11.4</v>
      </c>
      <c r="J3">
        <v>1000</v>
      </c>
      <c r="R3">
        <v>55</v>
      </c>
      <c r="S3">
        <v>74</v>
      </c>
      <c r="U3">
        <v>97</v>
      </c>
      <c r="V3">
        <v>144</v>
      </c>
      <c r="W3">
        <v>210</v>
      </c>
      <c r="AU3"/>
      <c r="AV3"/>
      <c r="AW3"/>
      <c r="AY3"/>
      <c r="AZ3"/>
      <c r="BA3"/>
      <c r="BB3"/>
      <c r="BC3"/>
      <c r="BD3"/>
      <c r="CO3" s="1">
        <f>SUM(CU3,CX3,DA3,DD3,DG3,DJ3,DM3,DP3)</f>
        <v>609.63175000000001</v>
      </c>
      <c r="CU3">
        <f>CW3*CV3</f>
        <v>52.148499999999999</v>
      </c>
      <c r="CV3">
        <v>100</v>
      </c>
      <c r="CW3" s="15">
        <v>0.52148499999999998</v>
      </c>
      <c r="CX3">
        <f>CZ3*CY3</f>
        <v>55.445500000000003</v>
      </c>
      <c r="CY3">
        <v>100</v>
      </c>
      <c r="CZ3" s="15">
        <v>0.55445500000000003</v>
      </c>
      <c r="DA3">
        <f>DC3*DB3</f>
        <v>55.532500000000006</v>
      </c>
      <c r="DB3">
        <v>100</v>
      </c>
      <c r="DC3" s="15">
        <v>0.55532500000000007</v>
      </c>
      <c r="DD3">
        <f>DF3*DE3</f>
        <v>54.977499999999999</v>
      </c>
      <c r="DE3">
        <v>100</v>
      </c>
      <c r="DF3" s="15">
        <v>0.54977500000000001</v>
      </c>
      <c r="DG3">
        <f>DI3*DH3</f>
        <v>55.540000000000013</v>
      </c>
      <c r="DH3">
        <v>100</v>
      </c>
      <c r="DI3" s="15">
        <v>0.55540000000000012</v>
      </c>
      <c r="DJ3">
        <f>DL3*DK3</f>
        <v>135.95875000000001</v>
      </c>
      <c r="DK3">
        <v>250</v>
      </c>
      <c r="DL3" s="15">
        <v>0.54383500000000007</v>
      </c>
      <c r="DM3">
        <f>DO3*DN3</f>
        <v>101.03899999999999</v>
      </c>
      <c r="DN3">
        <v>200</v>
      </c>
      <c r="DO3" s="15">
        <v>0.50519499999999995</v>
      </c>
      <c r="DP3">
        <f>DR3*DQ3</f>
        <v>98.990000000000009</v>
      </c>
      <c r="DQ3">
        <v>200</v>
      </c>
      <c r="DR3" s="15">
        <v>0.49495000000000006</v>
      </c>
    </row>
    <row r="4" spans="1:166" x14ac:dyDescent="0.25">
      <c r="A4" t="s">
        <v>162</v>
      </c>
      <c r="B4">
        <v>1</v>
      </c>
      <c r="C4" s="9">
        <v>45240</v>
      </c>
      <c r="G4">
        <v>29</v>
      </c>
      <c r="H4" t="s">
        <v>11</v>
      </c>
      <c r="I4">
        <v>11.4</v>
      </c>
      <c r="J4">
        <v>1000</v>
      </c>
      <c r="R4">
        <v>55</v>
      </c>
      <c r="S4">
        <v>74</v>
      </c>
      <c r="U4">
        <v>97</v>
      </c>
      <c r="V4">
        <v>144</v>
      </c>
      <c r="W4">
        <v>210</v>
      </c>
      <c r="AU4"/>
      <c r="AV4"/>
      <c r="AW4"/>
      <c r="AY4"/>
      <c r="AZ4"/>
      <c r="BA4"/>
      <c r="BB4"/>
      <c r="BC4"/>
      <c r="BD4"/>
      <c r="CO4" s="1">
        <f>SUM(CU4,CX4,DA4,DD4,DG4,DJ4,DM4,DP4)</f>
        <v>607.48</v>
      </c>
      <c r="CU4">
        <f>CW4*CV4</f>
        <v>51.320500000000003</v>
      </c>
      <c r="CV4">
        <v>100</v>
      </c>
      <c r="CW4" s="15">
        <v>0.51320500000000002</v>
      </c>
      <c r="CX4">
        <f>CZ4*CY4</f>
        <v>55.139500000000005</v>
      </c>
      <c r="CY4">
        <v>100</v>
      </c>
      <c r="CZ4" s="15">
        <v>0.55139500000000008</v>
      </c>
      <c r="DA4">
        <f>DC4*DB4</f>
        <v>56.052999999999997</v>
      </c>
      <c r="DB4">
        <v>100</v>
      </c>
      <c r="DC4" s="15">
        <v>0.56052999999999997</v>
      </c>
      <c r="DD4">
        <f>DF4*DE4</f>
        <v>55.591000000000001</v>
      </c>
      <c r="DE4">
        <v>100</v>
      </c>
      <c r="DF4" s="15">
        <v>0.55591000000000002</v>
      </c>
      <c r="DG4">
        <f>DI4*DH4</f>
        <v>54.893499999999996</v>
      </c>
      <c r="DH4">
        <v>100</v>
      </c>
      <c r="DI4" s="15">
        <v>0.54893499999999995</v>
      </c>
      <c r="DJ4">
        <f>DL4*DK4</f>
        <v>134.9725</v>
      </c>
      <c r="DK4">
        <v>250</v>
      </c>
      <c r="DL4" s="15">
        <v>0.53988999999999998</v>
      </c>
      <c r="DM4">
        <f>DO4*DN4</f>
        <v>101.072</v>
      </c>
      <c r="DN4">
        <v>200</v>
      </c>
      <c r="DO4" s="15">
        <v>0.50536000000000003</v>
      </c>
      <c r="DP4">
        <f>DR4*DQ4</f>
        <v>98.438000000000002</v>
      </c>
      <c r="DQ4">
        <v>200</v>
      </c>
      <c r="DR4" s="15">
        <v>0.49219000000000002</v>
      </c>
    </row>
    <row r="5" spans="1:166" x14ac:dyDescent="0.25">
      <c r="A5" t="s">
        <v>162</v>
      </c>
      <c r="B5">
        <v>1</v>
      </c>
      <c r="C5" s="9">
        <v>45257</v>
      </c>
      <c r="G5">
        <v>46</v>
      </c>
      <c r="H5" t="s">
        <v>11</v>
      </c>
      <c r="I5">
        <v>11.4</v>
      </c>
      <c r="J5">
        <v>1000</v>
      </c>
      <c r="R5">
        <v>55</v>
      </c>
      <c r="S5">
        <v>74</v>
      </c>
      <c r="U5">
        <v>97</v>
      </c>
      <c r="V5">
        <v>144</v>
      </c>
      <c r="W5">
        <v>210</v>
      </c>
      <c r="AU5"/>
      <c r="AV5"/>
      <c r="AW5"/>
      <c r="AY5"/>
      <c r="AZ5"/>
      <c r="BA5"/>
      <c r="BB5"/>
      <c r="BC5"/>
      <c r="BD5"/>
      <c r="CO5" s="1">
        <f>SUM(CU5,CX5,DA5,DD5,DG5,DJ5,DM5,DP5)</f>
        <v>618.76075000000003</v>
      </c>
      <c r="CU5">
        <f>CW5*CV5</f>
        <v>56.018500000000017</v>
      </c>
      <c r="CV5">
        <v>100</v>
      </c>
      <c r="CW5" s="15">
        <v>0.56018500000000016</v>
      </c>
      <c r="CX5">
        <f>CZ5*CY5</f>
        <v>56.713000000000001</v>
      </c>
      <c r="CY5">
        <v>100</v>
      </c>
      <c r="CZ5" s="15">
        <v>0.56713000000000002</v>
      </c>
      <c r="DA5">
        <f>DC5*DB5</f>
        <v>57.047500000000007</v>
      </c>
      <c r="DB5">
        <v>100</v>
      </c>
      <c r="DC5" s="15">
        <v>0.57047500000000007</v>
      </c>
      <c r="DD5">
        <f>DF5*DE5</f>
        <v>56.711500000000001</v>
      </c>
      <c r="DE5">
        <v>100</v>
      </c>
      <c r="DF5" s="15">
        <v>0.56711500000000004</v>
      </c>
      <c r="DG5">
        <f>DI5*DH5</f>
        <v>55.857999999999997</v>
      </c>
      <c r="DH5">
        <v>100</v>
      </c>
      <c r="DI5" s="15">
        <v>0.55857999999999997</v>
      </c>
      <c r="DJ5">
        <f>DL5*DK5</f>
        <v>134.67625000000001</v>
      </c>
      <c r="DK5">
        <v>250</v>
      </c>
      <c r="DL5" s="15">
        <v>0.53870499999999999</v>
      </c>
      <c r="DM5">
        <f>DO5*DN5</f>
        <v>102.28999999999999</v>
      </c>
      <c r="DN5">
        <v>200</v>
      </c>
      <c r="DO5" s="15">
        <v>0.51144999999999996</v>
      </c>
      <c r="DP5">
        <f>DR5*DQ5</f>
        <v>99.445999999999998</v>
      </c>
      <c r="DQ5">
        <v>200</v>
      </c>
      <c r="DR5" s="15">
        <v>0.49723000000000001</v>
      </c>
    </row>
    <row r="6" spans="1:166" x14ac:dyDescent="0.25">
      <c r="A6" t="s">
        <v>162</v>
      </c>
      <c r="B6">
        <v>1</v>
      </c>
      <c r="C6" s="9">
        <v>45260</v>
      </c>
      <c r="G6">
        <v>49</v>
      </c>
      <c r="H6" t="s">
        <v>11</v>
      </c>
      <c r="I6">
        <v>11.4</v>
      </c>
      <c r="J6">
        <v>1000</v>
      </c>
      <c r="M6" s="1">
        <v>165.75</v>
      </c>
      <c r="N6" s="1">
        <v>9.75</v>
      </c>
      <c r="R6">
        <v>55</v>
      </c>
      <c r="S6">
        <v>74</v>
      </c>
      <c r="U6">
        <v>97</v>
      </c>
      <c r="V6">
        <v>144</v>
      </c>
      <c r="W6">
        <v>210</v>
      </c>
      <c r="AU6"/>
      <c r="AV6"/>
      <c r="AW6"/>
      <c r="AY6"/>
      <c r="AZ6"/>
      <c r="BA6"/>
      <c r="BB6"/>
      <c r="BC6"/>
      <c r="BD6"/>
      <c r="CA6" s="1"/>
      <c r="CB6" s="1"/>
      <c r="CC6" s="1"/>
      <c r="CD6" s="1"/>
      <c r="CE6" s="1"/>
      <c r="CF6" s="1"/>
    </row>
    <row r="7" spans="1:166" x14ac:dyDescent="0.25">
      <c r="A7" t="s">
        <v>162</v>
      </c>
      <c r="B7">
        <v>1</v>
      </c>
      <c r="C7" s="9">
        <v>45265</v>
      </c>
      <c r="E7" s="7" t="s">
        <v>135</v>
      </c>
      <c r="F7" t="s">
        <v>12</v>
      </c>
      <c r="G7">
        <v>54</v>
      </c>
      <c r="H7" t="s">
        <v>11</v>
      </c>
      <c r="I7">
        <v>11.4</v>
      </c>
      <c r="J7">
        <v>1000</v>
      </c>
      <c r="R7">
        <v>55</v>
      </c>
      <c r="S7">
        <v>74</v>
      </c>
      <c r="U7">
        <v>97</v>
      </c>
      <c r="V7">
        <v>144</v>
      </c>
      <c r="W7">
        <v>210</v>
      </c>
      <c r="AU7"/>
      <c r="AV7"/>
      <c r="AW7"/>
      <c r="AY7"/>
      <c r="AZ7"/>
      <c r="BA7"/>
      <c r="BB7"/>
      <c r="BC7"/>
      <c r="BD7"/>
      <c r="CA7" s="1"/>
      <c r="CB7" s="1"/>
      <c r="CC7" s="1"/>
      <c r="CD7" s="1"/>
      <c r="CE7" s="1"/>
      <c r="CF7" s="1"/>
    </row>
    <row r="8" spans="1:166" x14ac:dyDescent="0.25">
      <c r="A8" t="s">
        <v>162</v>
      </c>
      <c r="B8">
        <v>1</v>
      </c>
      <c r="C8" s="9">
        <v>45267</v>
      </c>
      <c r="G8">
        <v>56</v>
      </c>
      <c r="H8" t="s">
        <v>11</v>
      </c>
      <c r="I8">
        <v>11.4</v>
      </c>
      <c r="J8">
        <v>1000</v>
      </c>
      <c r="M8" s="1">
        <v>253.5</v>
      </c>
      <c r="N8" s="1">
        <v>11.775</v>
      </c>
      <c r="R8">
        <v>55</v>
      </c>
      <c r="S8">
        <v>74</v>
      </c>
      <c r="U8">
        <v>97</v>
      </c>
      <c r="V8">
        <v>144</v>
      </c>
      <c r="W8">
        <v>210</v>
      </c>
      <c r="AU8"/>
      <c r="AV8"/>
      <c r="AW8"/>
      <c r="AY8"/>
      <c r="AZ8"/>
      <c r="BA8"/>
      <c r="BB8"/>
      <c r="BC8"/>
      <c r="BD8"/>
      <c r="CA8" s="1"/>
      <c r="CB8" s="1"/>
      <c r="CC8" s="1"/>
      <c r="CD8" s="1"/>
      <c r="CE8" s="1"/>
      <c r="CF8" s="1"/>
    </row>
    <row r="9" spans="1:166" x14ac:dyDescent="0.25">
      <c r="A9" t="s">
        <v>162</v>
      </c>
      <c r="B9">
        <v>1</v>
      </c>
      <c r="C9" s="9">
        <v>45268</v>
      </c>
      <c r="G9">
        <v>57</v>
      </c>
      <c r="H9" t="s">
        <v>11</v>
      </c>
      <c r="I9">
        <v>11.4</v>
      </c>
      <c r="J9">
        <v>1000</v>
      </c>
      <c r="R9">
        <v>55</v>
      </c>
      <c r="S9">
        <v>74</v>
      </c>
      <c r="U9">
        <v>97</v>
      </c>
      <c r="V9">
        <v>144</v>
      </c>
      <c r="W9">
        <v>210</v>
      </c>
      <c r="AU9"/>
      <c r="AV9"/>
      <c r="AW9"/>
      <c r="AY9"/>
      <c r="AZ9"/>
      <c r="BA9"/>
      <c r="BB9"/>
      <c r="BC9"/>
      <c r="BD9"/>
      <c r="CO9" s="1">
        <f>SUM(CU9,CX9,DA9,DD9,DG9,DJ9,DM9,DP9)</f>
        <v>612.84850000000006</v>
      </c>
      <c r="CU9">
        <f>CW9*CV9</f>
        <v>49.098999999999997</v>
      </c>
      <c r="CV9">
        <v>100</v>
      </c>
      <c r="CW9" s="15">
        <v>0.49098999999999998</v>
      </c>
      <c r="CX9">
        <f>CZ9*CY9</f>
        <v>54.986500000000007</v>
      </c>
      <c r="CY9">
        <v>100</v>
      </c>
      <c r="CZ9" s="15">
        <v>0.54986500000000005</v>
      </c>
      <c r="DA9">
        <f>DC9*DB9</f>
        <v>56.132500000000007</v>
      </c>
      <c r="DB9">
        <v>100</v>
      </c>
      <c r="DC9" s="15">
        <v>0.56132500000000007</v>
      </c>
      <c r="DD9">
        <f>DF9*DE9</f>
        <v>56.636499999999998</v>
      </c>
      <c r="DE9">
        <v>100</v>
      </c>
      <c r="DF9" s="15">
        <v>0.56636500000000001</v>
      </c>
      <c r="DG9">
        <f>DI9*DH9</f>
        <v>56.084500000000006</v>
      </c>
      <c r="DH9">
        <v>100</v>
      </c>
      <c r="DI9" s="15">
        <v>0.56084500000000004</v>
      </c>
      <c r="DJ9">
        <f>DL9*DK9</f>
        <v>136.75749999999999</v>
      </c>
      <c r="DK9">
        <v>250</v>
      </c>
      <c r="DL9" s="15">
        <v>0.54703000000000002</v>
      </c>
      <c r="DM9">
        <f>DO9*DN9</f>
        <v>103.71200000000003</v>
      </c>
      <c r="DN9">
        <v>200</v>
      </c>
      <c r="DO9" s="15">
        <v>0.51856000000000013</v>
      </c>
      <c r="DP9">
        <f>DR9*DQ9</f>
        <v>99.44</v>
      </c>
      <c r="DQ9">
        <v>200</v>
      </c>
      <c r="DR9" s="15">
        <v>0.49719999999999998</v>
      </c>
    </row>
    <row r="10" spans="1:166" x14ac:dyDescent="0.25">
      <c r="A10" t="s">
        <v>162</v>
      </c>
      <c r="B10">
        <v>1</v>
      </c>
      <c r="C10" s="9">
        <v>45272</v>
      </c>
      <c r="G10">
        <v>61</v>
      </c>
      <c r="H10" t="s">
        <v>11</v>
      </c>
      <c r="I10">
        <v>11.4</v>
      </c>
      <c r="J10">
        <v>1000</v>
      </c>
      <c r="M10" s="1">
        <v>304.75</v>
      </c>
      <c r="N10" s="1">
        <v>13.225</v>
      </c>
      <c r="R10">
        <v>55</v>
      </c>
      <c r="S10">
        <v>74</v>
      </c>
      <c r="U10">
        <v>97</v>
      </c>
      <c r="V10">
        <v>144</v>
      </c>
      <c r="W10">
        <v>210</v>
      </c>
      <c r="AU10"/>
      <c r="AV10"/>
      <c r="AW10"/>
      <c r="AY10"/>
      <c r="AZ10"/>
      <c r="BA10"/>
      <c r="BB10"/>
      <c r="BC10"/>
      <c r="BD10"/>
      <c r="CA10" s="1"/>
      <c r="CB10" s="1"/>
      <c r="CC10" s="1"/>
      <c r="CD10" s="1"/>
      <c r="CE10" s="1"/>
      <c r="CF10" s="1"/>
      <c r="CO10" s="1">
        <f>SUM(CU10,CX10,DA10,DD10,DG10,DJ10,DM10,DP10)</f>
        <v>603.5200000000001</v>
      </c>
      <c r="CU10">
        <f>CW10*CV10</f>
        <v>40.945</v>
      </c>
      <c r="CV10">
        <v>100</v>
      </c>
      <c r="CW10" s="15">
        <v>0.40944999999999998</v>
      </c>
      <c r="CX10">
        <f>CZ10*CY10</f>
        <v>51.964000000000013</v>
      </c>
      <c r="CY10">
        <v>100</v>
      </c>
      <c r="CZ10" s="15">
        <v>0.5196400000000001</v>
      </c>
      <c r="DA10">
        <f>DC10*DB10</f>
        <v>55.560999999999993</v>
      </c>
      <c r="DB10">
        <v>100</v>
      </c>
      <c r="DC10" s="15">
        <v>0.55560999999999994</v>
      </c>
      <c r="DD10">
        <f>DF10*DE10</f>
        <v>56.090499999999999</v>
      </c>
      <c r="DE10">
        <v>100</v>
      </c>
      <c r="DF10" s="15">
        <v>0.56090499999999999</v>
      </c>
      <c r="DG10">
        <f>DI10*DH10</f>
        <v>56.248000000000012</v>
      </c>
      <c r="DH10">
        <v>100</v>
      </c>
      <c r="DI10" s="15">
        <v>0.56248000000000009</v>
      </c>
      <c r="DJ10">
        <f>DL10*DK10</f>
        <v>137.85249999999999</v>
      </c>
      <c r="DK10">
        <v>250</v>
      </c>
      <c r="DL10" s="15">
        <v>0.55140999999999996</v>
      </c>
      <c r="DM10">
        <f>DO10*DN10</f>
        <v>105.33200000000001</v>
      </c>
      <c r="DN10">
        <v>200</v>
      </c>
      <c r="DO10" s="15">
        <v>0.52666000000000002</v>
      </c>
      <c r="DP10">
        <f>DR10*DQ10</f>
        <v>99.527000000000015</v>
      </c>
      <c r="DQ10">
        <v>200</v>
      </c>
      <c r="DR10" s="15">
        <v>0.49763500000000005</v>
      </c>
    </row>
    <row r="11" spans="1:166" x14ac:dyDescent="0.25">
      <c r="A11" t="s">
        <v>162</v>
      </c>
      <c r="B11">
        <v>1</v>
      </c>
      <c r="C11" s="9">
        <v>45275</v>
      </c>
      <c r="G11">
        <v>64</v>
      </c>
      <c r="H11" t="s">
        <v>11</v>
      </c>
      <c r="I11">
        <v>11.4</v>
      </c>
      <c r="J11">
        <v>1000</v>
      </c>
      <c r="R11">
        <v>55</v>
      </c>
      <c r="S11">
        <v>74</v>
      </c>
      <c r="U11">
        <v>97</v>
      </c>
      <c r="V11">
        <v>144</v>
      </c>
      <c r="W11">
        <v>210</v>
      </c>
      <c r="AU11"/>
      <c r="AV11"/>
      <c r="AW11"/>
      <c r="AY11"/>
      <c r="AZ11"/>
      <c r="BA11"/>
      <c r="BB11"/>
      <c r="BC11"/>
      <c r="BD11"/>
      <c r="CO11" s="1">
        <f>SUM(CU11,CX11,DA11,DD11,DG11,DJ11,DM11,DP11)</f>
        <v>635.01100000000008</v>
      </c>
      <c r="CU11">
        <f>CW11*CV11</f>
        <v>58.198000000000008</v>
      </c>
      <c r="CV11">
        <v>100</v>
      </c>
      <c r="CW11" s="15">
        <v>0.58198000000000005</v>
      </c>
      <c r="CX11">
        <f>CZ11*CY11</f>
        <v>58.402000000000001</v>
      </c>
      <c r="CY11">
        <v>100</v>
      </c>
      <c r="CZ11" s="15">
        <v>0.58401999999999998</v>
      </c>
      <c r="DA11">
        <f>DC11*DB11</f>
        <v>57.158500000000004</v>
      </c>
      <c r="DB11">
        <v>100</v>
      </c>
      <c r="DC11" s="15">
        <v>0.57158500000000001</v>
      </c>
      <c r="DD11">
        <f>DF11*DE11</f>
        <v>57.287500000000001</v>
      </c>
      <c r="DE11">
        <v>100</v>
      </c>
      <c r="DF11" s="15">
        <v>0.57287500000000002</v>
      </c>
      <c r="DG11">
        <f>DI11*DH11</f>
        <v>56.461000000000006</v>
      </c>
      <c r="DH11">
        <v>100</v>
      </c>
      <c r="DI11" s="15">
        <v>0.56461000000000006</v>
      </c>
      <c r="DJ11">
        <f>DL11*DK11</f>
        <v>139.64499999999998</v>
      </c>
      <c r="DK11">
        <v>250</v>
      </c>
      <c r="DL11" s="15">
        <v>0.55857999999999997</v>
      </c>
      <c r="DM11">
        <f>DO11*DN11</f>
        <v>105.5</v>
      </c>
      <c r="DN11">
        <v>200</v>
      </c>
      <c r="DO11" s="15">
        <v>0.52749999999999997</v>
      </c>
      <c r="DP11">
        <f>DR11*DQ11</f>
        <v>102.35899999999999</v>
      </c>
      <c r="DQ11">
        <v>200</v>
      </c>
      <c r="DR11" s="15">
        <v>0.511795</v>
      </c>
    </row>
    <row r="12" spans="1:166" x14ac:dyDescent="0.25">
      <c r="A12" t="s">
        <v>162</v>
      </c>
      <c r="B12">
        <v>1</v>
      </c>
      <c r="C12" s="9">
        <v>45279</v>
      </c>
      <c r="G12">
        <v>68</v>
      </c>
      <c r="H12" t="s">
        <v>11</v>
      </c>
      <c r="I12">
        <v>11.4</v>
      </c>
      <c r="J12">
        <v>1000</v>
      </c>
      <c r="M12" s="1">
        <v>432.5</v>
      </c>
      <c r="N12" s="1">
        <v>15.625</v>
      </c>
      <c r="R12">
        <v>55</v>
      </c>
      <c r="S12">
        <v>74</v>
      </c>
      <c r="U12">
        <v>97</v>
      </c>
      <c r="V12">
        <v>144</v>
      </c>
      <c r="W12">
        <v>210</v>
      </c>
      <c r="AU12"/>
      <c r="AV12"/>
      <c r="AW12"/>
      <c r="AY12"/>
      <c r="AZ12"/>
      <c r="BA12"/>
      <c r="BB12"/>
      <c r="BC12"/>
      <c r="BD12"/>
      <c r="CA12" s="1"/>
      <c r="CB12" s="1"/>
      <c r="CC12" s="1"/>
      <c r="CD12" s="1"/>
      <c r="CE12" s="1"/>
      <c r="CF12" s="1"/>
    </row>
    <row r="13" spans="1:166" x14ac:dyDescent="0.25">
      <c r="A13" t="s">
        <v>162</v>
      </c>
      <c r="B13">
        <v>1</v>
      </c>
      <c r="C13" s="9">
        <v>45282</v>
      </c>
      <c r="G13">
        <v>71</v>
      </c>
      <c r="H13" t="s">
        <v>11</v>
      </c>
      <c r="I13">
        <v>11.4</v>
      </c>
      <c r="J13">
        <v>1000</v>
      </c>
      <c r="R13">
        <v>55</v>
      </c>
      <c r="S13">
        <v>74</v>
      </c>
      <c r="U13">
        <v>97</v>
      </c>
      <c r="V13">
        <v>144</v>
      </c>
      <c r="W13">
        <v>210</v>
      </c>
      <c r="AU13"/>
      <c r="AV13"/>
      <c r="AW13"/>
      <c r="AY13"/>
      <c r="AZ13"/>
      <c r="BA13"/>
      <c r="BB13"/>
      <c r="BC13"/>
      <c r="BD13"/>
      <c r="CO13" s="1">
        <f>SUM(CU13,CX13,DA13,DD13,DG13,DJ13,DM13,DP13)</f>
        <v>635.923</v>
      </c>
      <c r="CU13">
        <f>CW13*CV13</f>
        <v>56.617000000000004</v>
      </c>
      <c r="CV13">
        <v>100</v>
      </c>
      <c r="CW13" s="15">
        <v>0.56617000000000006</v>
      </c>
      <c r="CX13">
        <f>CZ13*CY13</f>
        <v>57.990999999999993</v>
      </c>
      <c r="CY13">
        <v>100</v>
      </c>
      <c r="CZ13" s="15">
        <v>0.57990999999999993</v>
      </c>
      <c r="DA13">
        <f>DC13*DB13</f>
        <v>57.766000000000005</v>
      </c>
      <c r="DB13">
        <v>100</v>
      </c>
      <c r="DC13" s="15">
        <v>0.57766000000000006</v>
      </c>
      <c r="DD13">
        <f>DF13*DE13</f>
        <v>57.092500000000001</v>
      </c>
      <c r="DE13">
        <v>100</v>
      </c>
      <c r="DF13" s="15">
        <v>0.57092500000000002</v>
      </c>
      <c r="DG13">
        <f>DI13*DH13</f>
        <v>56.323</v>
      </c>
      <c r="DH13">
        <v>100</v>
      </c>
      <c r="DI13" s="15">
        <v>0.56323000000000001</v>
      </c>
      <c r="DJ13">
        <f>DL13*DK13</f>
        <v>139.39750000000001</v>
      </c>
      <c r="DK13">
        <v>250</v>
      </c>
      <c r="DL13" s="15">
        <v>0.55759000000000003</v>
      </c>
      <c r="DM13">
        <f>DO13*DN13</f>
        <v>106.57399999999998</v>
      </c>
      <c r="DN13">
        <v>200</v>
      </c>
      <c r="DO13" s="15">
        <v>0.53286999999999995</v>
      </c>
      <c r="DP13">
        <f>DR13*DQ13</f>
        <v>104.16200000000001</v>
      </c>
      <c r="DQ13">
        <v>200</v>
      </c>
      <c r="DR13" s="15">
        <v>0.52081</v>
      </c>
    </row>
    <row r="14" spans="1:166" x14ac:dyDescent="0.25">
      <c r="A14" t="s">
        <v>162</v>
      </c>
      <c r="B14">
        <v>1</v>
      </c>
      <c r="C14" s="9">
        <v>45285</v>
      </c>
      <c r="E14" s="7" t="s">
        <v>136</v>
      </c>
      <c r="F14" t="s">
        <v>13</v>
      </c>
      <c r="G14">
        <v>74</v>
      </c>
      <c r="H14" t="s">
        <v>11</v>
      </c>
      <c r="I14">
        <v>11.4</v>
      </c>
      <c r="J14">
        <v>1000</v>
      </c>
      <c r="R14">
        <v>55</v>
      </c>
      <c r="S14">
        <v>74</v>
      </c>
      <c r="U14">
        <v>97</v>
      </c>
      <c r="V14">
        <v>144</v>
      </c>
      <c r="W14">
        <v>210</v>
      </c>
      <c r="AU14"/>
      <c r="AV14"/>
      <c r="AW14"/>
      <c r="AY14"/>
      <c r="AZ14"/>
      <c r="BA14"/>
      <c r="BB14"/>
      <c r="BC14"/>
      <c r="BD14"/>
      <c r="CA14" s="1"/>
      <c r="CB14" s="1"/>
      <c r="CC14" s="1"/>
      <c r="CD14" s="1"/>
      <c r="CE14" s="1"/>
      <c r="CF14" s="1"/>
    </row>
    <row r="15" spans="1:166" x14ac:dyDescent="0.25">
      <c r="A15" t="s">
        <v>162</v>
      </c>
      <c r="B15">
        <v>1</v>
      </c>
      <c r="C15" s="9">
        <v>45287</v>
      </c>
      <c r="G15">
        <v>76</v>
      </c>
      <c r="H15" t="s">
        <v>11</v>
      </c>
      <c r="I15">
        <v>11.4</v>
      </c>
      <c r="J15">
        <v>1000</v>
      </c>
      <c r="M15" s="1">
        <v>518.46153846153845</v>
      </c>
      <c r="N15" s="1">
        <v>16.820512820512821</v>
      </c>
      <c r="R15">
        <v>55</v>
      </c>
      <c r="S15">
        <v>74</v>
      </c>
      <c r="U15">
        <v>97</v>
      </c>
      <c r="V15">
        <v>144</v>
      </c>
      <c r="W15">
        <v>210</v>
      </c>
      <c r="AU15"/>
      <c r="AV15"/>
      <c r="AW15"/>
      <c r="AY15"/>
      <c r="AZ15"/>
      <c r="BA15"/>
      <c r="BB15"/>
      <c r="BC15"/>
      <c r="BD15"/>
      <c r="CA15" s="1"/>
      <c r="CB15" s="1"/>
      <c r="CC15" s="1"/>
      <c r="CD15" s="1"/>
      <c r="CE15" s="1"/>
      <c r="CF15" s="1"/>
      <c r="CO15" s="1">
        <f>SUM(CU15,CX15,DA15,DD15,DG15,DJ15,DM15,DP15)</f>
        <v>621.92650000000003</v>
      </c>
      <c r="CU15">
        <f>CW15*CV15</f>
        <v>47.239000000000004</v>
      </c>
      <c r="CV15">
        <v>100</v>
      </c>
      <c r="CW15" s="15">
        <v>0.47239000000000003</v>
      </c>
      <c r="CX15">
        <f>CZ15*CY15</f>
        <v>51.896500000000003</v>
      </c>
      <c r="CY15">
        <v>100</v>
      </c>
      <c r="CZ15" s="15">
        <v>0.51896500000000001</v>
      </c>
      <c r="DA15">
        <f>DC15*DB15</f>
        <v>55.753000000000007</v>
      </c>
      <c r="DB15">
        <v>100</v>
      </c>
      <c r="DC15" s="15">
        <v>0.55753000000000008</v>
      </c>
      <c r="DD15">
        <f>DF15*DE15</f>
        <v>57.440500000000007</v>
      </c>
      <c r="DE15">
        <v>100</v>
      </c>
      <c r="DF15" s="15">
        <v>0.57440500000000005</v>
      </c>
      <c r="DG15">
        <f>DI15*DH15</f>
        <v>57.247</v>
      </c>
      <c r="DH15">
        <v>100</v>
      </c>
      <c r="DI15" s="15">
        <v>0.57247000000000003</v>
      </c>
      <c r="DJ15">
        <f>DL15*DK15</f>
        <v>138.9025</v>
      </c>
      <c r="DK15">
        <v>250</v>
      </c>
      <c r="DL15" s="15">
        <v>0.55561000000000005</v>
      </c>
      <c r="DM15">
        <f>DO15*DN15</f>
        <v>107.45599999999999</v>
      </c>
      <c r="DN15">
        <v>200</v>
      </c>
      <c r="DO15" s="15">
        <v>0.53727999999999998</v>
      </c>
      <c r="DP15">
        <f>DR15*DQ15</f>
        <v>105.99199999999999</v>
      </c>
      <c r="DQ15">
        <v>200</v>
      </c>
      <c r="DR15" s="15">
        <v>0.52995999999999999</v>
      </c>
    </row>
    <row r="16" spans="1:166" x14ac:dyDescent="0.25">
      <c r="A16" t="s">
        <v>162</v>
      </c>
      <c r="B16">
        <v>1</v>
      </c>
      <c r="C16" s="9">
        <v>45294</v>
      </c>
      <c r="G16">
        <v>83</v>
      </c>
      <c r="H16" t="s">
        <v>11</v>
      </c>
      <c r="I16">
        <v>11.4</v>
      </c>
      <c r="J16">
        <v>1000</v>
      </c>
      <c r="M16" s="1">
        <v>608.5</v>
      </c>
      <c r="N16" s="1">
        <v>18.7</v>
      </c>
      <c r="R16">
        <v>55</v>
      </c>
      <c r="S16">
        <v>74</v>
      </c>
      <c r="U16">
        <v>97</v>
      </c>
      <c r="V16">
        <v>144</v>
      </c>
      <c r="W16">
        <v>210</v>
      </c>
      <c r="Z16" s="3">
        <v>10.3</v>
      </c>
      <c r="AC16" s="1">
        <v>161.334</v>
      </c>
      <c r="AD16">
        <v>1.2800000000000001E-2</v>
      </c>
      <c r="AE16" s="4">
        <f>AC16*AD16</f>
        <v>2.0650752000000003</v>
      </c>
      <c r="AJ16" s="1">
        <v>117.3245</v>
      </c>
      <c r="AK16" s="3">
        <v>1.5281726</v>
      </c>
      <c r="AQ16" s="5">
        <f>AK16/AJ16</f>
        <v>1.3025178884205771E-2</v>
      </c>
      <c r="AR16">
        <v>4.0800000000000003E-2</v>
      </c>
      <c r="AS16" s="4">
        <f>AJ16*AR16</f>
        <v>4.7868396000000004</v>
      </c>
      <c r="AU16" s="1">
        <v>19.3535</v>
      </c>
      <c r="AV16" s="8">
        <v>3.6684999999999995E-2</v>
      </c>
      <c r="AW16" s="4">
        <f>AU16*AV16</f>
        <v>0.70998314749999991</v>
      </c>
      <c r="AY16" s="1">
        <v>9.5380000000000003</v>
      </c>
      <c r="AZ16" s="8">
        <v>3.2197500000000004E-2</v>
      </c>
      <c r="BA16" s="4">
        <f>AY16*AZ16</f>
        <v>0.30709975500000003</v>
      </c>
      <c r="BB16"/>
      <c r="BC16"/>
      <c r="BD16"/>
      <c r="BH16" s="1">
        <f>AU16+AY16+BG16</f>
        <v>28.891500000000001</v>
      </c>
      <c r="BJ16" s="4">
        <f>AW16+BA16</f>
        <v>1.0170829024999999</v>
      </c>
      <c r="BK16" s="1">
        <v>307.55</v>
      </c>
      <c r="CA16" s="1">
        <v>237.55</v>
      </c>
      <c r="CB16" s="1">
        <v>200.3</v>
      </c>
      <c r="CC16" s="1">
        <v>23.9</v>
      </c>
      <c r="CD16" s="1"/>
      <c r="CE16" s="1"/>
      <c r="CF16" s="1">
        <v>231.1</v>
      </c>
      <c r="CG16" s="1"/>
    </row>
    <row r="17" spans="1:122" x14ac:dyDescent="0.25">
      <c r="A17" t="s">
        <v>162</v>
      </c>
      <c r="B17">
        <v>1</v>
      </c>
      <c r="C17" s="9">
        <v>45295</v>
      </c>
      <c r="G17">
        <v>84</v>
      </c>
      <c r="H17" t="s">
        <v>11</v>
      </c>
      <c r="I17">
        <v>11.4</v>
      </c>
      <c r="J17">
        <v>1000</v>
      </c>
      <c r="R17">
        <v>55</v>
      </c>
      <c r="S17">
        <v>74</v>
      </c>
      <c r="U17">
        <v>97</v>
      </c>
      <c r="V17">
        <v>144</v>
      </c>
      <c r="W17">
        <v>210</v>
      </c>
      <c r="AU17" s="1"/>
      <c r="AV17" s="8"/>
      <c r="AW17" s="4"/>
      <c r="AY17" s="1"/>
      <c r="AZ17"/>
      <c r="BA17" s="4"/>
      <c r="BB17"/>
      <c r="BC17"/>
      <c r="BD17"/>
      <c r="CO17" s="1">
        <f>SUM(CU17,CX17,DA17,DD17,DG17,DJ17,DM17,DP17)</f>
        <v>569.57499999999993</v>
      </c>
      <c r="CU17">
        <f>CW17*CV17</f>
        <v>28.03</v>
      </c>
      <c r="CV17">
        <v>100</v>
      </c>
      <c r="CW17" s="15">
        <v>0.28029999999999999</v>
      </c>
      <c r="CX17">
        <f>CZ17*CY17</f>
        <v>37.967500000000001</v>
      </c>
      <c r="CY17">
        <v>100</v>
      </c>
      <c r="CZ17" s="15">
        <v>0.37967499999999998</v>
      </c>
      <c r="DA17">
        <f>DC17*DB17</f>
        <v>47.900500000000001</v>
      </c>
      <c r="DB17">
        <v>100</v>
      </c>
      <c r="DC17" s="15">
        <v>0.47900500000000001</v>
      </c>
      <c r="DD17">
        <f>DF17*DE17</f>
        <v>52.853499999999997</v>
      </c>
      <c r="DE17">
        <v>100</v>
      </c>
      <c r="DF17" s="15">
        <v>0.52853499999999998</v>
      </c>
      <c r="DG17">
        <f>DI17*DH17</f>
        <v>54.785499999999999</v>
      </c>
      <c r="DH17">
        <v>100</v>
      </c>
      <c r="DI17" s="15">
        <v>0.54785499999999998</v>
      </c>
      <c r="DJ17">
        <f>DL17*DK17</f>
        <v>136.80999999999997</v>
      </c>
      <c r="DK17">
        <v>250</v>
      </c>
      <c r="DL17" s="15">
        <v>0.54723999999999995</v>
      </c>
      <c r="DM17">
        <f>DO17*DN17</f>
        <v>105.785</v>
      </c>
      <c r="DN17">
        <v>200</v>
      </c>
      <c r="DO17" s="15">
        <v>0.52892499999999998</v>
      </c>
      <c r="DP17">
        <f>DR17*DQ17</f>
        <v>105.443</v>
      </c>
      <c r="DQ17">
        <v>200</v>
      </c>
      <c r="DR17" s="15">
        <v>0.52721499999999999</v>
      </c>
    </row>
    <row r="18" spans="1:122" x14ac:dyDescent="0.25">
      <c r="A18" t="s">
        <v>162</v>
      </c>
      <c r="B18">
        <v>1</v>
      </c>
      <c r="C18" s="9">
        <v>45297</v>
      </c>
      <c r="G18">
        <v>86</v>
      </c>
      <c r="H18" t="s">
        <v>11</v>
      </c>
      <c r="I18">
        <v>11.4</v>
      </c>
      <c r="J18">
        <v>1000</v>
      </c>
      <c r="R18">
        <v>55</v>
      </c>
      <c r="S18">
        <v>74</v>
      </c>
      <c r="U18">
        <v>97</v>
      </c>
      <c r="V18">
        <v>144</v>
      </c>
      <c r="W18">
        <v>210</v>
      </c>
      <c r="AU18" s="1"/>
      <c r="AV18" s="8"/>
      <c r="AW18" s="4"/>
      <c r="AY18" s="1"/>
      <c r="AZ18"/>
      <c r="BA18" s="4"/>
      <c r="BB18"/>
      <c r="BC18"/>
      <c r="BD18"/>
      <c r="CO18" s="1">
        <f>SUM(CU18,CX18,DA18,DD18,DG18,DJ18,DM18,DP18)</f>
        <v>635.32000000000016</v>
      </c>
      <c r="CU18">
        <f>CW18*CV18</f>
        <v>58.372</v>
      </c>
      <c r="CV18">
        <v>100</v>
      </c>
      <c r="CW18" s="15">
        <v>0.58372000000000002</v>
      </c>
      <c r="CX18">
        <f>CZ18*CY18</f>
        <v>58.558</v>
      </c>
      <c r="CY18">
        <v>100</v>
      </c>
      <c r="CZ18" s="15">
        <v>0.58557999999999999</v>
      </c>
      <c r="DA18">
        <f>DC18*DB18</f>
        <v>57.481000000000002</v>
      </c>
      <c r="DB18">
        <v>100</v>
      </c>
      <c r="DC18" s="15">
        <v>0.57481000000000004</v>
      </c>
      <c r="DD18">
        <f>DF18*DE18</f>
        <v>56.249499999999998</v>
      </c>
      <c r="DE18">
        <v>100</v>
      </c>
      <c r="DF18" s="15">
        <v>0.56249499999999997</v>
      </c>
      <c r="DG18">
        <f>DI18*DH18</f>
        <v>55.710999999999999</v>
      </c>
      <c r="DH18">
        <v>100</v>
      </c>
      <c r="DI18" s="15">
        <v>0.55710999999999999</v>
      </c>
      <c r="DJ18">
        <f>DL18*DK18</f>
        <v>137.32750000000001</v>
      </c>
      <c r="DK18">
        <v>250</v>
      </c>
      <c r="DL18" s="15">
        <v>0.54931000000000008</v>
      </c>
      <c r="DM18">
        <f>DO18*DN18</f>
        <v>106.96400000000001</v>
      </c>
      <c r="DN18">
        <v>200</v>
      </c>
      <c r="DO18" s="15">
        <v>0.53482000000000007</v>
      </c>
      <c r="DP18">
        <f>DR18*DQ18</f>
        <v>104.657</v>
      </c>
      <c r="DQ18">
        <v>200</v>
      </c>
      <c r="DR18" s="15">
        <v>0.523285</v>
      </c>
    </row>
    <row r="19" spans="1:122" x14ac:dyDescent="0.25">
      <c r="A19" t="s">
        <v>162</v>
      </c>
      <c r="B19">
        <v>1</v>
      </c>
      <c r="C19" s="9">
        <v>45303</v>
      </c>
      <c r="G19">
        <v>92</v>
      </c>
      <c r="H19" t="s">
        <v>11</v>
      </c>
      <c r="I19">
        <v>11.4</v>
      </c>
      <c r="J19">
        <v>1000</v>
      </c>
      <c r="M19" s="1">
        <v>659.74358974358984</v>
      </c>
      <c r="N19" s="1">
        <v>20.23076923076923</v>
      </c>
      <c r="R19">
        <v>55</v>
      </c>
      <c r="S19">
        <v>74</v>
      </c>
      <c r="U19">
        <v>97</v>
      </c>
      <c r="V19">
        <v>144</v>
      </c>
      <c r="W19">
        <v>210</v>
      </c>
      <c r="AU19" s="1"/>
      <c r="AV19" s="8"/>
      <c r="AW19" s="4"/>
      <c r="AY19" s="1"/>
      <c r="AZ19"/>
      <c r="BA19" s="4"/>
      <c r="BB19"/>
      <c r="BC19"/>
      <c r="BD19"/>
      <c r="CA19" s="1"/>
      <c r="CB19" s="1"/>
      <c r="CC19" s="1"/>
      <c r="CD19" s="1"/>
      <c r="CE19" s="1"/>
      <c r="CF19" s="1"/>
      <c r="CO19" s="1">
        <f>SUM(CU19,CX19,DA19,DD19,DG19,DJ19,DM19,DP19)</f>
        <v>629.06875000000002</v>
      </c>
      <c r="CU19">
        <f>CW19*CV19</f>
        <v>56.709999999999994</v>
      </c>
      <c r="CV19">
        <v>100</v>
      </c>
      <c r="CW19" s="15">
        <v>0.56709999999999994</v>
      </c>
      <c r="CX19">
        <f>CZ19*CY19</f>
        <v>56.951499999999996</v>
      </c>
      <c r="CY19">
        <v>100</v>
      </c>
      <c r="CZ19" s="15">
        <v>0.56951499999999999</v>
      </c>
      <c r="DA19">
        <f>DC19*DB19</f>
        <v>56.489500000000014</v>
      </c>
      <c r="DB19">
        <v>100</v>
      </c>
      <c r="DC19" s="15">
        <v>0.56489500000000015</v>
      </c>
      <c r="DD19">
        <f>DF19*DE19</f>
        <v>55.818999999999996</v>
      </c>
      <c r="DE19">
        <v>100</v>
      </c>
      <c r="DF19" s="15">
        <v>0.55818999999999996</v>
      </c>
      <c r="DG19">
        <f>DI19*DH19</f>
        <v>55.099000000000011</v>
      </c>
      <c r="DH19">
        <v>100</v>
      </c>
      <c r="DI19" s="15">
        <v>0.55099000000000009</v>
      </c>
      <c r="DJ19">
        <f>DL19*DK19</f>
        <v>137.60875000000001</v>
      </c>
      <c r="DK19">
        <v>250</v>
      </c>
      <c r="DL19" s="15">
        <v>0.55043500000000001</v>
      </c>
      <c r="DM19">
        <f>DO19*DN19</f>
        <v>106.01600000000001</v>
      </c>
      <c r="DN19">
        <v>200</v>
      </c>
      <c r="DO19" s="15">
        <v>0.53008</v>
      </c>
      <c r="DP19">
        <f>DR19*DQ19</f>
        <v>104.37500000000001</v>
      </c>
      <c r="DQ19">
        <v>200</v>
      </c>
      <c r="DR19" s="15">
        <v>0.52187500000000009</v>
      </c>
    </row>
    <row r="20" spans="1:122" x14ac:dyDescent="0.25">
      <c r="A20" t="s">
        <v>162</v>
      </c>
      <c r="B20">
        <v>1</v>
      </c>
      <c r="C20" s="9">
        <v>45308</v>
      </c>
      <c r="E20" s="7" t="s">
        <v>177</v>
      </c>
      <c r="F20" t="s">
        <v>178</v>
      </c>
      <c r="G20">
        <v>97</v>
      </c>
      <c r="H20" t="s">
        <v>11</v>
      </c>
      <c r="I20">
        <v>11.4</v>
      </c>
      <c r="J20">
        <v>1000</v>
      </c>
      <c r="M20" s="1">
        <v>665.12820512820508</v>
      </c>
      <c r="N20" s="1">
        <v>21</v>
      </c>
      <c r="R20">
        <v>55</v>
      </c>
      <c r="S20">
        <v>74</v>
      </c>
      <c r="U20">
        <v>97</v>
      </c>
      <c r="V20">
        <v>144</v>
      </c>
      <c r="W20">
        <v>210</v>
      </c>
      <c r="AU20" s="1"/>
      <c r="AV20" s="8"/>
      <c r="AW20" s="4"/>
      <c r="AY20" s="1"/>
      <c r="AZ20"/>
      <c r="BA20" s="4"/>
      <c r="BB20"/>
      <c r="BC20"/>
      <c r="BD20"/>
      <c r="CA20" s="1"/>
      <c r="CB20" s="1"/>
      <c r="CC20" s="1"/>
      <c r="CD20" s="1"/>
      <c r="CE20" s="1"/>
      <c r="CF20" s="1"/>
    </row>
    <row r="21" spans="1:122" x14ac:dyDescent="0.25">
      <c r="A21" t="s">
        <v>162</v>
      </c>
      <c r="B21">
        <v>1</v>
      </c>
      <c r="C21" s="9">
        <v>45310</v>
      </c>
      <c r="G21">
        <v>99</v>
      </c>
      <c r="H21" t="s">
        <v>11</v>
      </c>
      <c r="I21">
        <v>11.4</v>
      </c>
      <c r="J21">
        <v>1000</v>
      </c>
      <c r="R21">
        <v>55</v>
      </c>
      <c r="S21">
        <v>74</v>
      </c>
      <c r="U21">
        <v>97</v>
      </c>
      <c r="V21">
        <v>144</v>
      </c>
      <c r="W21">
        <v>210</v>
      </c>
      <c r="AU21" s="1"/>
      <c r="AV21" s="8"/>
      <c r="AW21" s="4"/>
      <c r="AY21" s="1"/>
      <c r="AZ21"/>
      <c r="BA21" s="4"/>
      <c r="BB21"/>
      <c r="BC21"/>
      <c r="BD21"/>
      <c r="CO21" s="1">
        <f>SUM(CU21,CX21,DA21,DD21,DG21,DJ21,DM21,DP21)</f>
        <v>633.59424999999999</v>
      </c>
      <c r="CU21">
        <f>CW21*CV21</f>
        <v>59.015499999999996</v>
      </c>
      <c r="CV21">
        <v>100</v>
      </c>
      <c r="CW21" s="15">
        <v>0.59015499999999999</v>
      </c>
      <c r="CX21">
        <f>CZ21*CY21</f>
        <v>57.871000000000009</v>
      </c>
      <c r="CY21">
        <v>100</v>
      </c>
      <c r="CZ21" s="15">
        <v>0.57871000000000006</v>
      </c>
      <c r="DA21">
        <f>DC21*DB21</f>
        <v>57.134500000000003</v>
      </c>
      <c r="DB21">
        <v>100</v>
      </c>
      <c r="DC21" s="15">
        <v>0.57134499999999999</v>
      </c>
      <c r="DD21">
        <f>DF21*DE21</f>
        <v>56.023000000000003</v>
      </c>
      <c r="DE21">
        <v>100</v>
      </c>
      <c r="DF21" s="15">
        <v>0.56023000000000001</v>
      </c>
      <c r="DG21">
        <f>DI21*DH21</f>
        <v>56.052999999999997</v>
      </c>
      <c r="DH21">
        <v>100</v>
      </c>
      <c r="DI21" s="15">
        <v>0.56052999999999997</v>
      </c>
      <c r="DJ21">
        <f>DL21*DK21</f>
        <v>136.31125</v>
      </c>
      <c r="DK21">
        <v>250</v>
      </c>
      <c r="DL21" s="15">
        <v>0.54524499999999998</v>
      </c>
      <c r="DM21">
        <f>DO21*DN21</f>
        <v>105.86</v>
      </c>
      <c r="DN21">
        <v>200</v>
      </c>
      <c r="DO21" s="15">
        <v>0.52929999999999999</v>
      </c>
      <c r="DP21">
        <f>DR21*DQ21</f>
        <v>105.32600000000001</v>
      </c>
      <c r="DQ21">
        <v>200</v>
      </c>
      <c r="DR21" s="15">
        <v>0.52663000000000004</v>
      </c>
    </row>
    <row r="22" spans="1:122" x14ac:dyDescent="0.25">
      <c r="A22" t="s">
        <v>162</v>
      </c>
      <c r="B22">
        <v>1</v>
      </c>
      <c r="C22" s="9">
        <v>45313</v>
      </c>
      <c r="G22">
        <v>102</v>
      </c>
      <c r="H22" t="s">
        <v>11</v>
      </c>
      <c r="I22">
        <v>11.4</v>
      </c>
      <c r="J22">
        <v>1000</v>
      </c>
      <c r="M22" s="1">
        <v>671.25</v>
      </c>
      <c r="N22" s="1">
        <v>21.375</v>
      </c>
      <c r="R22">
        <v>55</v>
      </c>
      <c r="S22">
        <v>74</v>
      </c>
      <c r="U22">
        <v>97</v>
      </c>
      <c r="V22">
        <v>144</v>
      </c>
      <c r="W22">
        <v>210</v>
      </c>
      <c r="AU22" s="1"/>
      <c r="AV22" s="8"/>
      <c r="AW22" s="4"/>
      <c r="AY22" s="1"/>
      <c r="AZ22"/>
      <c r="BA22" s="4"/>
      <c r="BB22"/>
      <c r="BC22"/>
      <c r="BD22"/>
      <c r="CA22" s="1"/>
      <c r="CB22" s="1"/>
      <c r="CC22" s="1"/>
      <c r="CD22" s="1"/>
      <c r="CE22" s="1"/>
      <c r="CF22" s="1"/>
    </row>
    <row r="23" spans="1:122" x14ac:dyDescent="0.25">
      <c r="A23" t="s">
        <v>162</v>
      </c>
      <c r="B23">
        <v>1</v>
      </c>
      <c r="C23" s="9">
        <v>45320</v>
      </c>
      <c r="G23">
        <v>109</v>
      </c>
      <c r="H23" t="s">
        <v>11</v>
      </c>
      <c r="I23">
        <v>11.4</v>
      </c>
      <c r="J23">
        <v>1000</v>
      </c>
      <c r="M23" s="1">
        <v>676.5</v>
      </c>
      <c r="N23" s="1">
        <v>21.824999999999999</v>
      </c>
      <c r="R23">
        <v>55</v>
      </c>
      <c r="S23">
        <v>74</v>
      </c>
      <c r="U23">
        <v>97</v>
      </c>
      <c r="V23">
        <v>144</v>
      </c>
      <c r="W23">
        <v>210</v>
      </c>
      <c r="AU23" s="1"/>
      <c r="AV23" s="8"/>
      <c r="AW23" s="4"/>
      <c r="AY23" s="1"/>
      <c r="AZ23"/>
      <c r="BA23" s="4"/>
      <c r="BB23"/>
      <c r="BC23"/>
      <c r="BD23"/>
      <c r="CA23" s="1"/>
      <c r="CB23" s="1"/>
      <c r="CC23" s="1"/>
      <c r="CD23" s="1"/>
      <c r="CE23" s="1"/>
      <c r="CF23" s="1"/>
    </row>
    <row r="24" spans="1:122" x14ac:dyDescent="0.25">
      <c r="A24" t="s">
        <v>162</v>
      </c>
      <c r="B24">
        <v>1</v>
      </c>
      <c r="C24" s="9">
        <v>45329</v>
      </c>
      <c r="G24">
        <v>118</v>
      </c>
      <c r="H24" t="s">
        <v>11</v>
      </c>
      <c r="I24">
        <v>11.4</v>
      </c>
      <c r="J24">
        <v>1000</v>
      </c>
      <c r="M24" s="1">
        <v>679</v>
      </c>
      <c r="N24" s="1">
        <v>22.2</v>
      </c>
      <c r="R24">
        <v>55</v>
      </c>
      <c r="S24">
        <v>74</v>
      </c>
      <c r="U24">
        <v>97</v>
      </c>
      <c r="V24">
        <v>144</v>
      </c>
      <c r="W24">
        <v>210</v>
      </c>
      <c r="AU24" s="1"/>
      <c r="AV24" s="8"/>
      <c r="AW24" s="4"/>
      <c r="AY24" s="1"/>
      <c r="AZ24"/>
      <c r="BA24" s="4"/>
      <c r="BB24"/>
      <c r="BC24"/>
      <c r="BD24"/>
      <c r="CA24" s="1"/>
      <c r="CB24" s="1"/>
      <c r="CC24" s="1"/>
      <c r="CD24" s="1"/>
      <c r="CE24" s="1"/>
      <c r="CF24" s="1"/>
      <c r="CO24" s="1">
        <f>SUM(CU24,CX24,DA24,DD24,DG24,DJ24,DM24,DP24)</f>
        <v>560.08000000000004</v>
      </c>
      <c r="CU24">
        <f>CW24*CV24</f>
        <v>38.226999999999997</v>
      </c>
      <c r="CV24">
        <v>100</v>
      </c>
      <c r="CW24" s="15">
        <v>0.38227</v>
      </c>
      <c r="CX24">
        <f>CZ24*CY24</f>
        <v>42.676000000000002</v>
      </c>
      <c r="CY24">
        <v>100</v>
      </c>
      <c r="CZ24" s="15">
        <v>0.42676000000000003</v>
      </c>
      <c r="DA24">
        <f>DC24*DB24</f>
        <v>43.892499999999998</v>
      </c>
      <c r="DB24">
        <v>100</v>
      </c>
      <c r="DC24" s="15">
        <v>0.43892500000000001</v>
      </c>
      <c r="DD24">
        <f>DF24*DE24</f>
        <v>46.421500000000002</v>
      </c>
      <c r="DE24">
        <v>100</v>
      </c>
      <c r="DF24" s="15">
        <v>0.46421500000000004</v>
      </c>
      <c r="DG24">
        <f>DI24*DH24</f>
        <v>48.949000000000005</v>
      </c>
      <c r="DH24">
        <v>100</v>
      </c>
      <c r="DI24" s="15">
        <v>0.48949000000000004</v>
      </c>
      <c r="DJ24">
        <f>DL24*DK24</f>
        <v>131.41</v>
      </c>
      <c r="DK24">
        <v>250</v>
      </c>
      <c r="DL24" s="15">
        <v>0.52564</v>
      </c>
      <c r="DM24">
        <f>DO24*DN24</f>
        <v>104.58200000000002</v>
      </c>
      <c r="DN24">
        <v>200</v>
      </c>
      <c r="DO24" s="15">
        <v>0.5229100000000001</v>
      </c>
      <c r="DP24">
        <f>DR24*DQ24</f>
        <v>103.92199999999998</v>
      </c>
      <c r="DQ24">
        <v>200</v>
      </c>
      <c r="DR24" s="15">
        <v>0.51960999999999991</v>
      </c>
    </row>
    <row r="25" spans="1:122" x14ac:dyDescent="0.25">
      <c r="A25" t="s">
        <v>162</v>
      </c>
      <c r="B25">
        <v>1</v>
      </c>
      <c r="C25" s="9">
        <v>45331</v>
      </c>
      <c r="G25">
        <v>120</v>
      </c>
      <c r="H25" t="s">
        <v>11</v>
      </c>
      <c r="I25">
        <v>11.4</v>
      </c>
      <c r="J25">
        <v>1000</v>
      </c>
      <c r="R25">
        <v>55</v>
      </c>
      <c r="S25">
        <v>74</v>
      </c>
      <c r="U25">
        <v>97</v>
      </c>
      <c r="V25">
        <v>144</v>
      </c>
      <c r="W25">
        <v>210</v>
      </c>
      <c r="AU25" s="1"/>
      <c r="AV25" s="8"/>
      <c r="AW25" s="4"/>
      <c r="AY25" s="1"/>
      <c r="AZ25"/>
      <c r="BA25" s="4"/>
      <c r="BB25"/>
      <c r="BC25"/>
      <c r="BD25"/>
      <c r="CO25" s="1">
        <f>SUM(CU25,CX25,DA25,DD25,DG25,DJ25,DM25,DP25)</f>
        <v>630.65800000000002</v>
      </c>
      <c r="CU25">
        <f>CW25*CV25</f>
        <v>56.19850000000001</v>
      </c>
      <c r="CV25">
        <v>100</v>
      </c>
      <c r="CW25" s="15">
        <v>0.56198500000000007</v>
      </c>
      <c r="CX25">
        <f>CZ25*CY25</f>
        <v>57.814000000000007</v>
      </c>
      <c r="CY25">
        <v>100</v>
      </c>
      <c r="CZ25" s="15">
        <v>0.5781400000000001</v>
      </c>
      <c r="DA25">
        <f>DC25*DB25</f>
        <v>56.964999999999996</v>
      </c>
      <c r="DB25">
        <v>100</v>
      </c>
      <c r="DC25" s="15">
        <v>0.56964999999999999</v>
      </c>
      <c r="DD25">
        <f>DF25*DE25</f>
        <v>56.356000000000009</v>
      </c>
      <c r="DE25">
        <v>100</v>
      </c>
      <c r="DF25" s="15">
        <v>0.56356000000000006</v>
      </c>
      <c r="DG25">
        <f>DI25*DH25</f>
        <v>55.475499999999997</v>
      </c>
      <c r="DH25">
        <v>100</v>
      </c>
      <c r="DI25" s="15">
        <v>0.554755</v>
      </c>
      <c r="DJ25">
        <f>DL25*DK25</f>
        <v>135.89500000000001</v>
      </c>
      <c r="DK25">
        <v>250</v>
      </c>
      <c r="DL25" s="15">
        <v>0.54358000000000006</v>
      </c>
      <c r="DM25">
        <f>DO25*DN25</f>
        <v>105.497</v>
      </c>
      <c r="DN25">
        <v>200</v>
      </c>
      <c r="DO25" s="15">
        <v>0.52748499999999998</v>
      </c>
      <c r="DP25">
        <f>DR25*DQ25</f>
        <v>106.45700000000002</v>
      </c>
      <c r="DQ25">
        <v>200</v>
      </c>
      <c r="DR25" s="15">
        <v>0.53228500000000012</v>
      </c>
    </row>
    <row r="26" spans="1:122" x14ac:dyDescent="0.25">
      <c r="A26" t="s">
        <v>162</v>
      </c>
      <c r="B26">
        <v>1</v>
      </c>
      <c r="C26" s="9">
        <v>45335</v>
      </c>
      <c r="G26">
        <v>124</v>
      </c>
      <c r="H26" t="s">
        <v>11</v>
      </c>
      <c r="I26">
        <v>11.4</v>
      </c>
      <c r="J26">
        <v>1000</v>
      </c>
      <c r="M26" s="3">
        <v>754.5</v>
      </c>
      <c r="N26" s="3">
        <v>20.85</v>
      </c>
      <c r="R26">
        <v>55</v>
      </c>
      <c r="S26">
        <v>74</v>
      </c>
      <c r="U26">
        <v>97</v>
      </c>
      <c r="V26">
        <v>144</v>
      </c>
      <c r="W26">
        <v>210</v>
      </c>
      <c r="Z26" s="3">
        <v>9.15</v>
      </c>
      <c r="AC26" s="1">
        <v>279.81200000000001</v>
      </c>
      <c r="AD26">
        <v>9.1000000000000004E-3</v>
      </c>
      <c r="AE26" s="4">
        <f>AC26*AD26</f>
        <v>2.5462892000000004</v>
      </c>
      <c r="AJ26" s="1">
        <v>189.2115</v>
      </c>
      <c r="AK26" s="3">
        <v>2.4968305957214549</v>
      </c>
      <c r="AQ26" s="5">
        <f>AK26/AJ26</f>
        <v>1.3195976966101189E-2</v>
      </c>
      <c r="AR26">
        <v>2.6800000000000001E-2</v>
      </c>
      <c r="AS26" s="4">
        <f>AJ26*AR26</f>
        <v>5.0708682000000005</v>
      </c>
      <c r="AU26" s="1">
        <v>0.67599999999999993</v>
      </c>
      <c r="AV26" s="8">
        <v>3.0679999999999999E-2</v>
      </c>
      <c r="AW26" s="4">
        <f>AU26*AV26</f>
        <v>2.0739679999999996E-2</v>
      </c>
      <c r="AY26" s="1">
        <v>484.5745</v>
      </c>
      <c r="AZ26"/>
      <c r="BA26" s="4"/>
      <c r="BB26"/>
      <c r="BC26" s="8">
        <v>1.409E-2</v>
      </c>
      <c r="BD26"/>
      <c r="BH26" s="1">
        <f>AU26+AY26+BG26</f>
        <v>485.25049999999999</v>
      </c>
      <c r="BK26" s="1">
        <v>954.274</v>
      </c>
      <c r="CA26" s="1">
        <v>292.25</v>
      </c>
      <c r="CB26" s="1">
        <v>4.4000000000000004</v>
      </c>
      <c r="CC26" s="1">
        <v>126.65</v>
      </c>
      <c r="CD26" s="1"/>
      <c r="CE26" s="1"/>
      <c r="CF26" s="1">
        <v>171.9</v>
      </c>
      <c r="CG26" s="1"/>
    </row>
    <row r="27" spans="1:122" x14ac:dyDescent="0.25">
      <c r="A27" t="s">
        <v>162</v>
      </c>
      <c r="B27">
        <v>1</v>
      </c>
      <c r="C27" s="9">
        <v>45355</v>
      </c>
      <c r="E27" s="7" t="s">
        <v>137</v>
      </c>
      <c r="F27" t="s">
        <v>14</v>
      </c>
      <c r="G27">
        <v>144</v>
      </c>
      <c r="H27" t="s">
        <v>11</v>
      </c>
      <c r="I27">
        <v>11.4</v>
      </c>
      <c r="J27">
        <v>1000</v>
      </c>
      <c r="R27">
        <v>55</v>
      </c>
      <c r="S27">
        <v>74</v>
      </c>
      <c r="U27">
        <v>97</v>
      </c>
      <c r="V27">
        <v>144</v>
      </c>
      <c r="W27">
        <v>210</v>
      </c>
      <c r="AU27" s="1"/>
      <c r="AV27" s="8"/>
      <c r="AW27" s="4"/>
      <c r="AY27" s="1"/>
      <c r="AZ27"/>
      <c r="BA27" s="4"/>
      <c r="BB27"/>
      <c r="BC27"/>
      <c r="BD27"/>
      <c r="CA27" s="1"/>
      <c r="CB27" s="1"/>
      <c r="CC27" s="1"/>
      <c r="CD27" s="1"/>
      <c r="CE27" s="1"/>
      <c r="CF27" s="1"/>
    </row>
    <row r="28" spans="1:122" x14ac:dyDescent="0.25">
      <c r="A28" t="s">
        <v>162</v>
      </c>
      <c r="B28">
        <v>1</v>
      </c>
      <c r="C28" s="9">
        <v>45370</v>
      </c>
      <c r="G28">
        <v>159</v>
      </c>
      <c r="H28" t="s">
        <v>11</v>
      </c>
      <c r="I28">
        <v>11.4</v>
      </c>
      <c r="J28">
        <v>1000</v>
      </c>
      <c r="M28" s="3">
        <v>821.5</v>
      </c>
      <c r="N28" s="3">
        <v>24.1</v>
      </c>
      <c r="R28">
        <v>55</v>
      </c>
      <c r="S28">
        <v>74</v>
      </c>
      <c r="U28">
        <v>97</v>
      </c>
      <c r="V28">
        <v>144</v>
      </c>
      <c r="W28">
        <v>210</v>
      </c>
      <c r="Z28" s="3">
        <v>8.6</v>
      </c>
      <c r="AC28" s="1">
        <v>465.78100000000001</v>
      </c>
      <c r="AD28">
        <v>8.2000000000000007E-3</v>
      </c>
      <c r="AE28" s="4">
        <f>AC28*AD28</f>
        <v>3.8194042000000006</v>
      </c>
      <c r="AJ28" s="1">
        <v>223.70750000000004</v>
      </c>
      <c r="AK28" s="3">
        <v>2.7200899126375933</v>
      </c>
      <c r="AQ28" s="5">
        <f>AK28/AJ28</f>
        <v>1.2159135981751138E-2</v>
      </c>
      <c r="AR28">
        <v>1.89E-2</v>
      </c>
      <c r="AS28" s="4">
        <f>AJ28*AR28</f>
        <v>4.2280717500000007</v>
      </c>
      <c r="AU28" s="1">
        <v>4.1829999999999998</v>
      </c>
      <c r="AV28" s="8">
        <v>2.61125E-2</v>
      </c>
      <c r="AW28" s="4">
        <f>AU28*AV28</f>
        <v>0.1092285875</v>
      </c>
      <c r="AY28" s="1">
        <v>828.01250000000005</v>
      </c>
      <c r="AZ28"/>
      <c r="BA28" s="4"/>
      <c r="BB28"/>
      <c r="BC28"/>
      <c r="BD28"/>
      <c r="BH28" s="1">
        <f>AU28+AY28+BG28</f>
        <v>832.19550000000004</v>
      </c>
      <c r="BK28" s="1">
        <v>1521.684</v>
      </c>
      <c r="BR28" s="8">
        <v>3.2227500000000006E-2</v>
      </c>
      <c r="CA28" s="1">
        <v>398.05</v>
      </c>
      <c r="CB28" s="1">
        <v>30.2</v>
      </c>
      <c r="CC28" s="1">
        <v>11</v>
      </c>
      <c r="CD28" s="1"/>
      <c r="CE28" s="1"/>
      <c r="CF28" s="1">
        <v>184.15</v>
      </c>
      <c r="CG28" s="1"/>
    </row>
    <row r="29" spans="1:122" x14ac:dyDescent="0.25">
      <c r="A29" t="s">
        <v>162</v>
      </c>
      <c r="B29">
        <v>1</v>
      </c>
      <c r="C29" s="9">
        <v>45421</v>
      </c>
      <c r="E29" s="7" t="s">
        <v>138</v>
      </c>
      <c r="F29" t="s">
        <v>15</v>
      </c>
      <c r="G29">
        <v>210</v>
      </c>
      <c r="H29" t="s">
        <v>11</v>
      </c>
      <c r="I29">
        <v>11.4</v>
      </c>
      <c r="J29">
        <v>1000</v>
      </c>
      <c r="R29">
        <v>55</v>
      </c>
      <c r="S29">
        <v>74</v>
      </c>
      <c r="U29">
        <v>97</v>
      </c>
      <c r="V29">
        <v>144</v>
      </c>
      <c r="W29">
        <v>210</v>
      </c>
      <c r="AQ29" s="5"/>
      <c r="AU29"/>
      <c r="AV29"/>
      <c r="AW29"/>
      <c r="AY29"/>
      <c r="AZ29"/>
      <c r="BA29"/>
      <c r="BB29"/>
      <c r="BC29"/>
      <c r="BD29"/>
      <c r="BN29" s="1">
        <v>456.17500000000007</v>
      </c>
      <c r="BO29" s="1">
        <v>45.059448339772842</v>
      </c>
      <c r="BP29" s="1">
        <v>205.5499384639588</v>
      </c>
      <c r="BQ29" s="1">
        <v>250.62506153604127</v>
      </c>
      <c r="BR29" s="8">
        <v>3.0167499999999996E-2</v>
      </c>
      <c r="BS29" s="3">
        <v>7.5607315438885241</v>
      </c>
      <c r="BT29" s="3">
        <v>9.0550633684563344</v>
      </c>
      <c r="CA29" s="1"/>
      <c r="CB29" s="1"/>
      <c r="CC29" s="1"/>
      <c r="CD29" s="1"/>
      <c r="CE29" s="1"/>
      <c r="CF29" s="1"/>
    </row>
    <row r="30" spans="1:122" x14ac:dyDescent="0.25">
      <c r="A30" t="s">
        <v>139</v>
      </c>
      <c r="B30">
        <v>3</v>
      </c>
      <c r="C30" s="9">
        <v>45211</v>
      </c>
      <c r="E30" s="7" t="s">
        <v>134</v>
      </c>
      <c r="F30" t="s">
        <v>10</v>
      </c>
      <c r="G30">
        <v>0</v>
      </c>
      <c r="H30" t="s">
        <v>11</v>
      </c>
      <c r="I30">
        <v>11.6</v>
      </c>
      <c r="J30">
        <v>1000</v>
      </c>
      <c r="R30">
        <v>55</v>
      </c>
      <c r="S30">
        <v>75</v>
      </c>
      <c r="U30">
        <v>91</v>
      </c>
      <c r="V30">
        <v>139</v>
      </c>
      <c r="W30">
        <v>210</v>
      </c>
      <c r="AU30"/>
      <c r="AV30"/>
      <c r="AW30"/>
      <c r="AY30"/>
      <c r="AZ30"/>
      <c r="BA30"/>
      <c r="BB30"/>
      <c r="BC30"/>
      <c r="BD30"/>
      <c r="CA30" s="1"/>
      <c r="CB30" s="1"/>
      <c r="CC30" s="1"/>
      <c r="CD30" s="1"/>
      <c r="CE30" s="1"/>
      <c r="CF30" s="1"/>
    </row>
    <row r="31" spans="1:122" x14ac:dyDescent="0.25">
      <c r="A31" t="s">
        <v>139</v>
      </c>
      <c r="B31">
        <v>3</v>
      </c>
      <c r="C31" s="9">
        <v>45232</v>
      </c>
      <c r="G31">
        <v>21</v>
      </c>
      <c r="H31" t="s">
        <v>11</v>
      </c>
      <c r="I31">
        <v>11.6</v>
      </c>
      <c r="J31">
        <v>1000</v>
      </c>
      <c r="R31">
        <v>55</v>
      </c>
      <c r="S31">
        <v>75</v>
      </c>
      <c r="U31">
        <v>91</v>
      </c>
      <c r="V31">
        <v>139</v>
      </c>
      <c r="W31">
        <v>210</v>
      </c>
      <c r="AU31"/>
      <c r="AV31"/>
      <c r="AW31"/>
      <c r="AY31"/>
      <c r="AZ31"/>
      <c r="BA31"/>
      <c r="BB31"/>
      <c r="BC31"/>
      <c r="BD31"/>
      <c r="CO31" s="1">
        <f>SUM(CU31,CX31,DA31,DD31,DG31,DJ31,DM31,DP31)</f>
        <v>609.49</v>
      </c>
      <c r="CU31">
        <f>CW31*CV31</f>
        <v>51.107500000000009</v>
      </c>
      <c r="CV31">
        <v>100</v>
      </c>
      <c r="CW31" s="15">
        <v>0.51107500000000006</v>
      </c>
      <c r="CX31">
        <f>CZ31*CY31</f>
        <v>53.983000000000004</v>
      </c>
      <c r="CY31">
        <v>100</v>
      </c>
      <c r="CZ31" s="15">
        <v>0.53983000000000003</v>
      </c>
      <c r="DA31">
        <f>DC31*DB31</f>
        <v>54.744999999999997</v>
      </c>
      <c r="DB31">
        <v>100</v>
      </c>
      <c r="DC31" s="15">
        <v>0.54744999999999999</v>
      </c>
      <c r="DD31">
        <f>DF31*DE31</f>
        <v>54.533500000000004</v>
      </c>
      <c r="DE31">
        <v>100</v>
      </c>
      <c r="DF31" s="15">
        <v>0.54533500000000001</v>
      </c>
      <c r="DG31">
        <f>DI31*DH31</f>
        <v>54.143500000000003</v>
      </c>
      <c r="DH31">
        <v>100</v>
      </c>
      <c r="DI31" s="15">
        <v>0.541435</v>
      </c>
      <c r="DJ31">
        <f>DL31*DK31</f>
        <v>133.2175</v>
      </c>
      <c r="DK31">
        <v>250</v>
      </c>
      <c r="DL31" s="15">
        <v>0.53286999999999995</v>
      </c>
      <c r="DM31">
        <f>DO31*DN31</f>
        <v>103.53500000000003</v>
      </c>
      <c r="DN31">
        <v>200</v>
      </c>
      <c r="DO31" s="15">
        <v>0.51767500000000011</v>
      </c>
      <c r="DP31">
        <f>DR31*DQ31</f>
        <v>104.22500000000001</v>
      </c>
      <c r="DQ31">
        <v>200</v>
      </c>
      <c r="DR31" s="15">
        <v>0.52112500000000006</v>
      </c>
    </row>
    <row r="32" spans="1:122" x14ac:dyDescent="0.25">
      <c r="A32" t="s">
        <v>139</v>
      </c>
      <c r="B32">
        <v>3</v>
      </c>
      <c r="C32" s="9">
        <v>45240</v>
      </c>
      <c r="G32">
        <v>29</v>
      </c>
      <c r="H32" t="s">
        <v>11</v>
      </c>
      <c r="I32">
        <v>11.6</v>
      </c>
      <c r="J32">
        <v>1000</v>
      </c>
      <c r="R32">
        <v>55</v>
      </c>
      <c r="S32">
        <v>75</v>
      </c>
      <c r="U32">
        <v>91</v>
      </c>
      <c r="V32">
        <v>139</v>
      </c>
      <c r="W32">
        <v>210</v>
      </c>
      <c r="AU32"/>
      <c r="AV32"/>
      <c r="AW32"/>
      <c r="AY32"/>
      <c r="AZ32"/>
      <c r="BA32"/>
      <c r="BB32"/>
      <c r="BC32"/>
      <c r="BD32"/>
      <c r="CO32" s="1">
        <f>SUM(CU32,CX32,DA32,DD32,DG32,DJ32,DM32,DP32)</f>
        <v>612.96100000000001</v>
      </c>
      <c r="CU32">
        <f>CW32*CV32</f>
        <v>52.061500000000002</v>
      </c>
      <c r="CV32">
        <v>100</v>
      </c>
      <c r="CW32" s="15">
        <v>0.52061500000000005</v>
      </c>
      <c r="CX32">
        <f>CZ32*CY32</f>
        <v>54.874000000000002</v>
      </c>
      <c r="CY32">
        <v>100</v>
      </c>
      <c r="CZ32" s="15">
        <v>0.54874000000000001</v>
      </c>
      <c r="DA32">
        <f>DC32*DB32</f>
        <v>54.791500000000006</v>
      </c>
      <c r="DB32">
        <v>100</v>
      </c>
      <c r="DC32" s="15">
        <v>0.54791500000000004</v>
      </c>
      <c r="DD32">
        <f>DF32*DE32</f>
        <v>54.798999999999999</v>
      </c>
      <c r="DE32">
        <v>100</v>
      </c>
      <c r="DF32" s="15">
        <v>0.54798999999999998</v>
      </c>
      <c r="DG32">
        <f>DI32*DH32</f>
        <v>54.784000000000013</v>
      </c>
      <c r="DH32">
        <v>100</v>
      </c>
      <c r="DI32" s="15">
        <v>0.5478400000000001</v>
      </c>
      <c r="DJ32">
        <f>DL32*DK32</f>
        <v>132.58000000000001</v>
      </c>
      <c r="DK32">
        <v>250</v>
      </c>
      <c r="DL32" s="15">
        <v>0.53032000000000001</v>
      </c>
      <c r="DM32">
        <f>DO32*DN32</f>
        <v>104.42899999999999</v>
      </c>
      <c r="DN32">
        <v>200</v>
      </c>
      <c r="DO32" s="15">
        <v>0.52214499999999997</v>
      </c>
      <c r="DP32">
        <f>DR32*DQ32</f>
        <v>104.642</v>
      </c>
      <c r="DQ32">
        <v>200</v>
      </c>
      <c r="DR32" s="15">
        <v>0.52320999999999995</v>
      </c>
    </row>
    <row r="33" spans="1:122" x14ac:dyDescent="0.25">
      <c r="A33" t="s">
        <v>139</v>
      </c>
      <c r="B33">
        <v>3</v>
      </c>
      <c r="C33" s="9">
        <v>45257</v>
      </c>
      <c r="G33">
        <v>46</v>
      </c>
      <c r="H33" t="s">
        <v>11</v>
      </c>
      <c r="I33">
        <v>11.6</v>
      </c>
      <c r="J33">
        <v>1000</v>
      </c>
      <c r="R33">
        <v>55</v>
      </c>
      <c r="S33">
        <v>75</v>
      </c>
      <c r="U33">
        <v>91</v>
      </c>
      <c r="V33">
        <v>139</v>
      </c>
      <c r="W33">
        <v>210</v>
      </c>
      <c r="AU33"/>
      <c r="AV33"/>
      <c r="AW33"/>
      <c r="AY33"/>
      <c r="AZ33"/>
      <c r="BA33"/>
      <c r="BB33"/>
      <c r="BC33"/>
      <c r="BD33"/>
      <c r="CO33" s="1">
        <f>SUM(CU33,CX33,DA33,DD33,DG33,DJ33,DM33,DP33)</f>
        <v>624.70749999999998</v>
      </c>
      <c r="CU33">
        <f>CW33*CV33</f>
        <v>55.051000000000002</v>
      </c>
      <c r="CV33">
        <v>100</v>
      </c>
      <c r="CW33" s="15">
        <v>0.55051000000000005</v>
      </c>
      <c r="CX33">
        <f>CZ33*CY33</f>
        <v>55.905999999999999</v>
      </c>
      <c r="CY33">
        <v>100</v>
      </c>
      <c r="CZ33" s="15">
        <v>0.55906</v>
      </c>
      <c r="DA33">
        <f>DC33*DB33</f>
        <v>55.865500000000004</v>
      </c>
      <c r="DB33">
        <v>100</v>
      </c>
      <c r="DC33" s="15">
        <v>0.55865500000000001</v>
      </c>
      <c r="DD33">
        <f>DF33*DE33</f>
        <v>55.617999999999988</v>
      </c>
      <c r="DE33">
        <v>100</v>
      </c>
      <c r="DF33" s="15">
        <v>0.5561799999999999</v>
      </c>
      <c r="DG33">
        <f>DI33*DH33</f>
        <v>55.7485</v>
      </c>
      <c r="DH33">
        <v>100</v>
      </c>
      <c r="DI33" s="15">
        <v>0.55748500000000001</v>
      </c>
      <c r="DJ33">
        <f>DL33*DK33</f>
        <v>135.07750000000001</v>
      </c>
      <c r="DK33">
        <v>250</v>
      </c>
      <c r="DL33" s="15">
        <v>0.54031000000000007</v>
      </c>
      <c r="DM33">
        <f>DO33*DN33</f>
        <v>104.72000000000001</v>
      </c>
      <c r="DN33">
        <v>200</v>
      </c>
      <c r="DO33" s="15">
        <v>0.52360000000000007</v>
      </c>
      <c r="DP33">
        <f>DR33*DQ33</f>
        <v>106.721</v>
      </c>
      <c r="DQ33">
        <v>200</v>
      </c>
      <c r="DR33" s="15">
        <v>0.533605</v>
      </c>
    </row>
    <row r="34" spans="1:122" x14ac:dyDescent="0.25">
      <c r="A34" t="s">
        <v>139</v>
      </c>
      <c r="B34">
        <v>3</v>
      </c>
      <c r="C34" s="9">
        <v>45260</v>
      </c>
      <c r="G34">
        <v>49</v>
      </c>
      <c r="H34" t="s">
        <v>11</v>
      </c>
      <c r="I34">
        <v>11.6</v>
      </c>
      <c r="J34">
        <v>1000</v>
      </c>
      <c r="M34" s="1">
        <v>164.75</v>
      </c>
      <c r="N34" s="1">
        <v>9.4</v>
      </c>
      <c r="R34">
        <v>55</v>
      </c>
      <c r="S34">
        <v>75</v>
      </c>
      <c r="U34">
        <v>91</v>
      </c>
      <c r="V34">
        <v>139</v>
      </c>
      <c r="W34">
        <v>210</v>
      </c>
      <c r="AU34"/>
      <c r="AV34"/>
      <c r="AW34"/>
      <c r="AY34"/>
      <c r="AZ34"/>
      <c r="BA34"/>
      <c r="BB34"/>
      <c r="BC34"/>
      <c r="BD34"/>
      <c r="CA34" s="1"/>
      <c r="CB34" s="1"/>
      <c r="CC34" s="1"/>
      <c r="CD34" s="1"/>
      <c r="CE34" s="1"/>
      <c r="CF34" s="1"/>
    </row>
    <row r="35" spans="1:122" x14ac:dyDescent="0.25">
      <c r="A35" t="s">
        <v>139</v>
      </c>
      <c r="B35">
        <v>3</v>
      </c>
      <c r="C35" s="9">
        <v>45266</v>
      </c>
      <c r="E35" s="7" t="s">
        <v>135</v>
      </c>
      <c r="F35" t="s">
        <v>12</v>
      </c>
      <c r="G35">
        <v>55</v>
      </c>
      <c r="H35" t="s">
        <v>11</v>
      </c>
      <c r="I35">
        <v>11.6</v>
      </c>
      <c r="J35">
        <v>1000</v>
      </c>
      <c r="R35">
        <v>55</v>
      </c>
      <c r="S35">
        <v>75</v>
      </c>
      <c r="U35">
        <v>91</v>
      </c>
      <c r="V35">
        <v>139</v>
      </c>
      <c r="W35">
        <v>210</v>
      </c>
      <c r="AU35"/>
      <c r="AV35"/>
      <c r="AW35"/>
      <c r="AY35"/>
      <c r="AZ35"/>
      <c r="BA35"/>
      <c r="BB35"/>
      <c r="BC35"/>
      <c r="BD35"/>
      <c r="CA35" s="1"/>
      <c r="CB35" s="1"/>
      <c r="CC35" s="1"/>
      <c r="CD35" s="1"/>
      <c r="CE35" s="1"/>
      <c r="CF35" s="1"/>
    </row>
    <row r="36" spans="1:122" x14ac:dyDescent="0.25">
      <c r="A36" t="s">
        <v>139</v>
      </c>
      <c r="B36">
        <v>3</v>
      </c>
      <c r="C36" s="9">
        <v>45267</v>
      </c>
      <c r="G36">
        <v>56</v>
      </c>
      <c r="H36" t="s">
        <v>11</v>
      </c>
      <c r="I36">
        <v>11.6</v>
      </c>
      <c r="J36">
        <v>1000</v>
      </c>
      <c r="M36" s="1">
        <v>245.25</v>
      </c>
      <c r="N36" s="1">
        <v>11.225</v>
      </c>
      <c r="R36">
        <v>55</v>
      </c>
      <c r="S36">
        <v>75</v>
      </c>
      <c r="U36">
        <v>91</v>
      </c>
      <c r="V36">
        <v>139</v>
      </c>
      <c r="W36">
        <v>210</v>
      </c>
      <c r="AU36"/>
      <c r="AV36"/>
      <c r="AW36"/>
      <c r="AY36"/>
      <c r="AZ36"/>
      <c r="BA36"/>
      <c r="BB36"/>
      <c r="BC36"/>
      <c r="BD36"/>
      <c r="CA36" s="1"/>
      <c r="CB36" s="1"/>
      <c r="CC36" s="1"/>
      <c r="CD36" s="1"/>
      <c r="CE36" s="1"/>
      <c r="CF36" s="1"/>
    </row>
    <row r="37" spans="1:122" x14ac:dyDescent="0.25">
      <c r="A37" t="s">
        <v>139</v>
      </c>
      <c r="B37">
        <v>3</v>
      </c>
      <c r="C37" s="9">
        <v>45268</v>
      </c>
      <c r="G37">
        <v>57</v>
      </c>
      <c r="H37" t="s">
        <v>11</v>
      </c>
      <c r="I37">
        <v>11.6</v>
      </c>
      <c r="J37">
        <v>1000</v>
      </c>
      <c r="R37">
        <v>55</v>
      </c>
      <c r="S37">
        <v>75</v>
      </c>
      <c r="U37">
        <v>91</v>
      </c>
      <c r="V37">
        <v>139</v>
      </c>
      <c r="W37">
        <v>210</v>
      </c>
      <c r="AU37"/>
      <c r="AV37"/>
      <c r="AW37"/>
      <c r="AY37"/>
      <c r="AZ37"/>
      <c r="BA37"/>
      <c r="BB37"/>
      <c r="BC37"/>
      <c r="BD37"/>
      <c r="CO37" s="1">
        <f>SUM(CU37,CX37,DA37,DD37,DG37,DJ37,DM37,DP37)</f>
        <v>614.27425000000005</v>
      </c>
      <c r="CU37">
        <f>CW37*CV37</f>
        <v>48.585999999999999</v>
      </c>
      <c r="CV37">
        <v>100</v>
      </c>
      <c r="CW37" s="15">
        <v>0.48585999999999996</v>
      </c>
      <c r="CX37">
        <f>CZ37*CY37</f>
        <v>54.266499999999994</v>
      </c>
      <c r="CY37">
        <v>100</v>
      </c>
      <c r="CZ37" s="15">
        <v>0.54266499999999995</v>
      </c>
      <c r="DA37">
        <f>DC37*DB37</f>
        <v>55.681000000000004</v>
      </c>
      <c r="DB37">
        <v>100</v>
      </c>
      <c r="DC37" s="15">
        <v>0.55681000000000003</v>
      </c>
      <c r="DD37">
        <f>DF37*DE37</f>
        <v>55.658499999999997</v>
      </c>
      <c r="DE37">
        <v>100</v>
      </c>
      <c r="DF37" s="15">
        <v>0.556585</v>
      </c>
      <c r="DG37">
        <f>DI37*DH37</f>
        <v>55.363000000000007</v>
      </c>
      <c r="DH37">
        <v>100</v>
      </c>
      <c r="DI37" s="15">
        <v>0.55363000000000007</v>
      </c>
      <c r="DJ37">
        <f>DL37*DK37</f>
        <v>134.36124999999998</v>
      </c>
      <c r="DK37">
        <v>250</v>
      </c>
      <c r="DL37" s="15">
        <v>0.53744499999999995</v>
      </c>
      <c r="DM37">
        <f>DO37*DN37</f>
        <v>104.51300000000001</v>
      </c>
      <c r="DN37">
        <v>200</v>
      </c>
      <c r="DO37" s="15">
        <v>0.52256500000000006</v>
      </c>
      <c r="DP37">
        <f>DR37*DQ37</f>
        <v>105.84500000000001</v>
      </c>
      <c r="DQ37">
        <v>200</v>
      </c>
      <c r="DR37" s="15">
        <v>0.52922500000000006</v>
      </c>
    </row>
    <row r="38" spans="1:122" x14ac:dyDescent="0.25">
      <c r="A38" t="s">
        <v>139</v>
      </c>
      <c r="B38">
        <v>3</v>
      </c>
      <c r="C38" s="9">
        <v>45272</v>
      </c>
      <c r="G38">
        <v>61</v>
      </c>
      <c r="H38" t="s">
        <v>11</v>
      </c>
      <c r="I38">
        <v>11.6</v>
      </c>
      <c r="J38">
        <v>1000</v>
      </c>
      <c r="M38" s="1">
        <v>291.75</v>
      </c>
      <c r="N38" s="1">
        <v>12.5</v>
      </c>
      <c r="R38">
        <v>55</v>
      </c>
      <c r="S38">
        <v>75</v>
      </c>
      <c r="U38">
        <v>91</v>
      </c>
      <c r="V38">
        <v>139</v>
      </c>
      <c r="W38">
        <v>210</v>
      </c>
      <c r="AU38"/>
      <c r="AV38"/>
      <c r="AW38"/>
      <c r="AY38"/>
      <c r="AZ38"/>
      <c r="BA38"/>
      <c r="BB38"/>
      <c r="BC38"/>
      <c r="BD38"/>
      <c r="CA38" s="1"/>
      <c r="CB38" s="1"/>
      <c r="CC38" s="1"/>
      <c r="CD38" s="1"/>
      <c r="CE38" s="1"/>
      <c r="CF38" s="1"/>
      <c r="CO38" s="1">
        <f>SUM(CU38,CX38,DA38,DD38,DG38,DJ38,DM38,DP38)</f>
        <v>606.26200000000006</v>
      </c>
      <c r="CU38">
        <f>CW38*CV38</f>
        <v>42.466000000000001</v>
      </c>
      <c r="CV38">
        <v>100</v>
      </c>
      <c r="CW38" s="15">
        <v>0.42465999999999998</v>
      </c>
      <c r="CX38">
        <f>CZ38*CY38</f>
        <v>52.400500000000008</v>
      </c>
      <c r="CY38">
        <v>100</v>
      </c>
      <c r="CZ38" s="15">
        <v>0.52400500000000005</v>
      </c>
      <c r="DA38">
        <f>DC38*DB38</f>
        <v>54.88900000000001</v>
      </c>
      <c r="DB38">
        <v>100</v>
      </c>
      <c r="DC38" s="15">
        <v>0.5488900000000001</v>
      </c>
      <c r="DD38">
        <f>DF38*DE38</f>
        <v>55.25800000000001</v>
      </c>
      <c r="DE38">
        <v>100</v>
      </c>
      <c r="DF38" s="15">
        <v>0.55258000000000007</v>
      </c>
      <c r="DG38">
        <f>DI38*DH38</f>
        <v>55.409500000000001</v>
      </c>
      <c r="DH38">
        <v>100</v>
      </c>
      <c r="DI38" s="15">
        <v>0.554095</v>
      </c>
      <c r="DJ38">
        <f>DL38*DK38</f>
        <v>133.70499999999998</v>
      </c>
      <c r="DK38">
        <v>250</v>
      </c>
      <c r="DL38" s="15">
        <v>0.53481999999999996</v>
      </c>
      <c r="DM38">
        <f>DO38*DN38</f>
        <v>105.96500000000002</v>
      </c>
      <c r="DN38">
        <v>200</v>
      </c>
      <c r="DO38" s="15">
        <v>0.5298250000000001</v>
      </c>
      <c r="DP38">
        <f>DR38*DQ38</f>
        <v>106.169</v>
      </c>
      <c r="DQ38">
        <v>200</v>
      </c>
      <c r="DR38" s="15">
        <v>0.53084500000000001</v>
      </c>
    </row>
    <row r="39" spans="1:122" x14ac:dyDescent="0.25">
      <c r="A39" t="s">
        <v>139</v>
      </c>
      <c r="B39">
        <v>3</v>
      </c>
      <c r="C39" s="9">
        <v>45275</v>
      </c>
      <c r="G39">
        <v>64</v>
      </c>
      <c r="H39" t="s">
        <v>11</v>
      </c>
      <c r="I39">
        <v>11.6</v>
      </c>
      <c r="J39">
        <v>1000</v>
      </c>
      <c r="R39">
        <v>55</v>
      </c>
      <c r="S39">
        <v>75</v>
      </c>
      <c r="U39">
        <v>91</v>
      </c>
      <c r="V39">
        <v>139</v>
      </c>
      <c r="W39">
        <v>210</v>
      </c>
      <c r="AU39"/>
      <c r="AV39"/>
      <c r="AW39"/>
      <c r="AY39"/>
      <c r="AZ39"/>
      <c r="BA39"/>
      <c r="BB39"/>
      <c r="BC39"/>
      <c r="BD39"/>
      <c r="CO39" s="1">
        <f>SUM(CU39,CX39,DA39,DD39,DG39,DJ39,DM39,DP39)</f>
        <v>632.75275000000011</v>
      </c>
      <c r="CU39">
        <f>CW39*CV39</f>
        <v>57.194500000000005</v>
      </c>
      <c r="CV39">
        <v>100</v>
      </c>
      <c r="CW39" s="15">
        <v>0.57194500000000004</v>
      </c>
      <c r="CX39">
        <f>CZ39*CY39</f>
        <v>56.987500000000004</v>
      </c>
      <c r="CY39">
        <v>100</v>
      </c>
      <c r="CZ39" s="15">
        <v>0.56987500000000002</v>
      </c>
      <c r="DA39">
        <f>DC39*DB39</f>
        <v>56.052999999999997</v>
      </c>
      <c r="DB39">
        <v>100</v>
      </c>
      <c r="DC39" s="15">
        <v>0.56052999999999997</v>
      </c>
      <c r="DD39">
        <f>DF39*DE39</f>
        <v>56.738500000000002</v>
      </c>
      <c r="DE39">
        <v>100</v>
      </c>
      <c r="DF39" s="15">
        <v>0.56738500000000003</v>
      </c>
      <c r="DG39">
        <f>DI39*DH39</f>
        <v>55.530999999999999</v>
      </c>
      <c r="DH39">
        <v>100</v>
      </c>
      <c r="DI39" s="15">
        <v>0.55530999999999997</v>
      </c>
      <c r="DJ39">
        <f>DL39*DK39</f>
        <v>136.35625000000002</v>
      </c>
      <c r="DK39">
        <v>250</v>
      </c>
      <c r="DL39" s="15">
        <v>0.54542500000000005</v>
      </c>
      <c r="DM39">
        <f>DO39*DN39</f>
        <v>106.26200000000001</v>
      </c>
      <c r="DN39">
        <v>200</v>
      </c>
      <c r="DO39" s="15">
        <v>0.53131000000000006</v>
      </c>
      <c r="DP39">
        <f>DR39*DQ39</f>
        <v>107.63000000000001</v>
      </c>
      <c r="DQ39">
        <v>200</v>
      </c>
      <c r="DR39" s="15">
        <v>0.53815000000000002</v>
      </c>
    </row>
    <row r="40" spans="1:122" x14ac:dyDescent="0.25">
      <c r="A40" t="s">
        <v>139</v>
      </c>
      <c r="B40">
        <v>3</v>
      </c>
      <c r="C40" s="9">
        <v>45279</v>
      </c>
      <c r="G40">
        <v>68</v>
      </c>
      <c r="H40" t="s">
        <v>11</v>
      </c>
      <c r="I40">
        <v>11.6</v>
      </c>
      <c r="J40">
        <v>1000</v>
      </c>
      <c r="M40" s="1">
        <v>409.5</v>
      </c>
      <c r="N40" s="1">
        <v>14.95</v>
      </c>
      <c r="R40">
        <v>55</v>
      </c>
      <c r="S40">
        <v>75</v>
      </c>
      <c r="U40">
        <v>91</v>
      </c>
      <c r="V40">
        <v>139</v>
      </c>
      <c r="W40">
        <v>210</v>
      </c>
      <c r="AU40"/>
      <c r="AV40"/>
      <c r="AW40"/>
      <c r="AY40"/>
      <c r="AZ40"/>
      <c r="BA40"/>
      <c r="BB40"/>
      <c r="BC40"/>
      <c r="BD40"/>
      <c r="CA40" s="1"/>
      <c r="CB40" s="1"/>
      <c r="CC40" s="1"/>
      <c r="CD40" s="1"/>
      <c r="CE40" s="1"/>
      <c r="CF40" s="1"/>
    </row>
    <row r="41" spans="1:122" x14ac:dyDescent="0.25">
      <c r="A41" t="s">
        <v>139</v>
      </c>
      <c r="B41">
        <v>3</v>
      </c>
      <c r="C41" s="9">
        <v>45282</v>
      </c>
      <c r="G41">
        <v>71</v>
      </c>
      <c r="H41" t="s">
        <v>11</v>
      </c>
      <c r="I41">
        <v>11.6</v>
      </c>
      <c r="J41">
        <v>1000</v>
      </c>
      <c r="R41">
        <v>55</v>
      </c>
      <c r="S41">
        <v>75</v>
      </c>
      <c r="U41">
        <v>91</v>
      </c>
      <c r="V41">
        <v>139</v>
      </c>
      <c r="W41">
        <v>210</v>
      </c>
      <c r="AU41"/>
      <c r="AV41"/>
      <c r="AW41"/>
      <c r="AY41"/>
      <c r="AZ41"/>
      <c r="BA41"/>
      <c r="BB41"/>
      <c r="BC41"/>
      <c r="BD41"/>
      <c r="CO41" s="1">
        <f>SUM(CU41,CX41,DA41,DD41,DG41,DJ41,DM41,DP41)</f>
        <v>634.71025000000009</v>
      </c>
      <c r="CU41">
        <f>CW41*CV41</f>
        <v>56.086000000000013</v>
      </c>
      <c r="CV41">
        <v>100</v>
      </c>
      <c r="CW41" s="15">
        <v>0.56086000000000014</v>
      </c>
      <c r="CX41">
        <f>CZ41*CY41</f>
        <v>56.315500000000007</v>
      </c>
      <c r="CY41">
        <v>100</v>
      </c>
      <c r="CZ41" s="15">
        <v>0.56315500000000007</v>
      </c>
      <c r="DA41">
        <f>DC41*DB41</f>
        <v>56.696499999999993</v>
      </c>
      <c r="DB41">
        <v>100</v>
      </c>
      <c r="DC41" s="15">
        <v>0.56696499999999994</v>
      </c>
      <c r="DD41">
        <f>DF41*DE41</f>
        <v>56.492499999999993</v>
      </c>
      <c r="DE41">
        <v>100</v>
      </c>
      <c r="DF41" s="15">
        <v>0.5649249999999999</v>
      </c>
      <c r="DG41">
        <f>DI41*DH41</f>
        <v>55.715500000000006</v>
      </c>
      <c r="DH41">
        <v>100</v>
      </c>
      <c r="DI41" s="15">
        <v>0.55715500000000007</v>
      </c>
      <c r="DJ41">
        <f>DL41*DK41</f>
        <v>137.19625000000002</v>
      </c>
      <c r="DK41">
        <v>250</v>
      </c>
      <c r="DL41" s="15">
        <v>0.54878500000000008</v>
      </c>
      <c r="DM41">
        <f>DO41*DN41</f>
        <v>106.08800000000001</v>
      </c>
      <c r="DN41">
        <v>200</v>
      </c>
      <c r="DO41" s="15">
        <v>0.53044000000000002</v>
      </c>
      <c r="DP41">
        <f>DR41*DQ41</f>
        <v>110.11999999999999</v>
      </c>
      <c r="DQ41">
        <v>200</v>
      </c>
      <c r="DR41" s="15">
        <v>0.55059999999999998</v>
      </c>
    </row>
    <row r="42" spans="1:122" x14ac:dyDescent="0.25">
      <c r="A42" t="s">
        <v>139</v>
      </c>
      <c r="B42">
        <v>3</v>
      </c>
      <c r="C42" s="9">
        <v>45286</v>
      </c>
      <c r="E42" s="7" t="s">
        <v>136</v>
      </c>
      <c r="F42" t="s">
        <v>13</v>
      </c>
      <c r="G42">
        <v>75</v>
      </c>
      <c r="H42" t="s">
        <v>11</v>
      </c>
      <c r="I42">
        <v>11.6</v>
      </c>
      <c r="J42">
        <v>1000</v>
      </c>
      <c r="R42">
        <v>55</v>
      </c>
      <c r="S42">
        <v>75</v>
      </c>
      <c r="U42">
        <v>91</v>
      </c>
      <c r="V42">
        <v>139</v>
      </c>
      <c r="W42">
        <v>210</v>
      </c>
      <c r="AU42"/>
      <c r="AV42"/>
      <c r="AW42"/>
      <c r="AY42"/>
      <c r="AZ42"/>
      <c r="BA42"/>
      <c r="BB42"/>
      <c r="BC42"/>
      <c r="BD42"/>
      <c r="CA42" s="1"/>
      <c r="CB42" s="1"/>
      <c r="CC42" s="1"/>
      <c r="CD42" s="1"/>
      <c r="CE42" s="1"/>
      <c r="CF42" s="1"/>
    </row>
    <row r="43" spans="1:122" x14ac:dyDescent="0.25">
      <c r="A43" t="s">
        <v>139</v>
      </c>
      <c r="B43">
        <v>3</v>
      </c>
      <c r="C43" s="9">
        <v>45287</v>
      </c>
      <c r="G43">
        <v>76</v>
      </c>
      <c r="H43" t="s">
        <v>11</v>
      </c>
      <c r="I43">
        <v>11.6</v>
      </c>
      <c r="J43">
        <v>1000</v>
      </c>
      <c r="M43" s="1">
        <v>555.75</v>
      </c>
      <c r="N43" s="1">
        <v>16.824999999999999</v>
      </c>
      <c r="R43">
        <v>55</v>
      </c>
      <c r="S43">
        <v>75</v>
      </c>
      <c r="U43">
        <v>91</v>
      </c>
      <c r="V43">
        <v>139</v>
      </c>
      <c r="W43">
        <v>210</v>
      </c>
      <c r="AU43"/>
      <c r="AV43"/>
      <c r="AW43"/>
      <c r="AY43"/>
      <c r="AZ43"/>
      <c r="BA43"/>
      <c r="BB43"/>
      <c r="BC43"/>
      <c r="BD43"/>
      <c r="CA43" s="1"/>
      <c r="CB43" s="1"/>
      <c r="CC43" s="1"/>
      <c r="CD43" s="1"/>
      <c r="CE43" s="1"/>
      <c r="CF43" s="1"/>
      <c r="CO43" s="1">
        <f>SUM(CU43,CX43,DA43,DD43,DG43,DJ43,DM43,DP43)</f>
        <v>621.36925000000008</v>
      </c>
      <c r="CU43">
        <f>CW43*CV43</f>
        <v>47.518000000000001</v>
      </c>
      <c r="CV43">
        <v>100</v>
      </c>
      <c r="CW43" s="15">
        <v>0.47517999999999999</v>
      </c>
      <c r="CX43">
        <f>CZ43*CY43</f>
        <v>53.595999999999997</v>
      </c>
      <c r="CY43">
        <v>100</v>
      </c>
      <c r="CZ43" s="15">
        <v>0.53595999999999999</v>
      </c>
      <c r="DA43">
        <f>DC43*DB43</f>
        <v>54.997000000000007</v>
      </c>
      <c r="DB43">
        <v>100</v>
      </c>
      <c r="DC43" s="15">
        <v>0.54997000000000007</v>
      </c>
      <c r="DD43">
        <f>DF43*DE43</f>
        <v>56.033500000000004</v>
      </c>
      <c r="DE43">
        <v>100</v>
      </c>
      <c r="DF43" s="15">
        <v>0.56033500000000003</v>
      </c>
      <c r="DG43">
        <f>DI43*DH43</f>
        <v>55.03</v>
      </c>
      <c r="DH43">
        <v>100</v>
      </c>
      <c r="DI43" s="15">
        <v>0.55030000000000001</v>
      </c>
      <c r="DJ43">
        <f>DL43*DK43</f>
        <v>135.95875000000001</v>
      </c>
      <c r="DK43">
        <v>250</v>
      </c>
      <c r="DL43" s="15">
        <v>0.54383500000000007</v>
      </c>
      <c r="DM43">
        <f>DO43*DN43</f>
        <v>106.75400000000002</v>
      </c>
      <c r="DN43">
        <v>200</v>
      </c>
      <c r="DO43" s="15">
        <v>0.53377000000000008</v>
      </c>
      <c r="DP43">
        <f>DR43*DQ43</f>
        <v>111.482</v>
      </c>
      <c r="DQ43">
        <v>200</v>
      </c>
      <c r="DR43" s="15">
        <v>0.55740999999999996</v>
      </c>
    </row>
    <row r="44" spans="1:122" x14ac:dyDescent="0.25">
      <c r="A44" t="s">
        <v>139</v>
      </c>
      <c r="B44">
        <v>3</v>
      </c>
      <c r="C44" s="9">
        <v>45294</v>
      </c>
      <c r="G44">
        <v>83</v>
      </c>
      <c r="H44" t="s">
        <v>11</v>
      </c>
      <c r="I44">
        <v>11.6</v>
      </c>
      <c r="J44">
        <v>1000</v>
      </c>
      <c r="M44" s="1">
        <v>608.5</v>
      </c>
      <c r="N44" s="1">
        <v>18.125</v>
      </c>
      <c r="R44">
        <v>55</v>
      </c>
      <c r="S44">
        <v>75</v>
      </c>
      <c r="U44">
        <v>91</v>
      </c>
      <c r="V44">
        <v>139</v>
      </c>
      <c r="W44">
        <v>210</v>
      </c>
      <c r="Z44" s="3">
        <v>11.1</v>
      </c>
      <c r="AC44" s="1">
        <v>172.99200000000002</v>
      </c>
      <c r="AD44" s="8">
        <v>1.2960000000000001E-2</v>
      </c>
      <c r="AE44" s="4">
        <f>AC44*AD44</f>
        <v>2.2419763200000005</v>
      </c>
      <c r="AJ44" s="1">
        <v>128.01849999999999</v>
      </c>
      <c r="AK44" s="3">
        <v>1.63138775</v>
      </c>
      <c r="AQ44" s="5">
        <f>AK44/AJ44</f>
        <v>1.2743374980959784E-2</v>
      </c>
      <c r="AR44" s="8">
        <v>4.3092499999999999E-2</v>
      </c>
      <c r="AS44" s="4">
        <f>AJ44*AR44</f>
        <v>5.5166372112499991</v>
      </c>
      <c r="AU44" s="1">
        <v>23.605</v>
      </c>
      <c r="AV44" s="8">
        <v>3.8545000000000003E-2</v>
      </c>
      <c r="AW44" s="4">
        <f>AU44*AV44</f>
        <v>0.90985472500000009</v>
      </c>
      <c r="AY44" s="1">
        <v>14.282999999999999</v>
      </c>
      <c r="AZ44" s="8">
        <v>3.2402500000000001E-2</v>
      </c>
      <c r="BA44" s="4">
        <f>AY44*AZ44</f>
        <v>0.46280490749999997</v>
      </c>
      <c r="BB44" s="8"/>
      <c r="BC44" s="8"/>
      <c r="BD44"/>
      <c r="BH44" s="1">
        <f>AU44+AY44</f>
        <v>37.887999999999998</v>
      </c>
      <c r="BJ44" s="4">
        <f>AW44+BA44</f>
        <v>1.3726596325</v>
      </c>
      <c r="BK44" s="1">
        <v>338.89850000000001</v>
      </c>
      <c r="CA44" s="1">
        <v>265.45</v>
      </c>
      <c r="CB44" s="1">
        <v>217.35</v>
      </c>
      <c r="CC44" s="1">
        <v>29.6</v>
      </c>
      <c r="CD44" s="1"/>
      <c r="CE44" s="1"/>
      <c r="CF44" s="1">
        <v>255.6</v>
      </c>
      <c r="CG44" s="1"/>
    </row>
    <row r="45" spans="1:122" x14ac:dyDescent="0.25">
      <c r="A45" t="s">
        <v>139</v>
      </c>
      <c r="B45">
        <v>3</v>
      </c>
      <c r="C45" s="9">
        <v>45295</v>
      </c>
      <c r="G45">
        <v>84</v>
      </c>
      <c r="H45" t="s">
        <v>11</v>
      </c>
      <c r="I45">
        <v>11.6</v>
      </c>
      <c r="J45">
        <v>1000</v>
      </c>
      <c r="R45">
        <v>55</v>
      </c>
      <c r="S45">
        <v>75</v>
      </c>
      <c r="U45">
        <v>91</v>
      </c>
      <c r="V45">
        <v>139</v>
      </c>
      <c r="W45">
        <v>210</v>
      </c>
      <c r="AU45" s="1"/>
      <c r="AV45" s="8"/>
      <c r="AW45"/>
      <c r="AY45" s="1"/>
      <c r="AZ45" s="8"/>
      <c r="BA45" s="8"/>
      <c r="BB45" s="8"/>
      <c r="BC45" s="8"/>
      <c r="BD45"/>
      <c r="CO45" s="1">
        <f>SUM(CU45,CX45,DA45,DD45,DG45,DJ45,DM45,DP45)</f>
        <v>578.69050000000004</v>
      </c>
      <c r="CU45">
        <f>CW45*CV45</f>
        <v>30.872499999999999</v>
      </c>
      <c r="CV45">
        <v>100</v>
      </c>
      <c r="CW45" s="15">
        <v>0.30872499999999997</v>
      </c>
      <c r="CX45">
        <f>CZ45*CY45</f>
        <v>40.741</v>
      </c>
      <c r="CY45">
        <v>100</v>
      </c>
      <c r="CZ45" s="15">
        <v>0.40740999999999999</v>
      </c>
      <c r="DA45">
        <f>DC45*DB45</f>
        <v>48.704500000000003</v>
      </c>
      <c r="DB45">
        <v>100</v>
      </c>
      <c r="DC45" s="15">
        <v>0.48704500000000001</v>
      </c>
      <c r="DD45">
        <f>DF45*DE45</f>
        <v>52.858000000000004</v>
      </c>
      <c r="DE45">
        <v>100</v>
      </c>
      <c r="DF45" s="15">
        <v>0.52858000000000005</v>
      </c>
      <c r="DG45">
        <f>DI45*DH45</f>
        <v>54.616</v>
      </c>
      <c r="DH45">
        <v>100</v>
      </c>
      <c r="DI45" s="15">
        <v>0.54615999999999998</v>
      </c>
      <c r="DJ45">
        <f>DL45*DK45</f>
        <v>133.5925</v>
      </c>
      <c r="DK45">
        <v>250</v>
      </c>
      <c r="DL45" s="15">
        <v>0.53437000000000001</v>
      </c>
      <c r="DM45">
        <f>DO45*DN45</f>
        <v>107.444</v>
      </c>
      <c r="DN45">
        <v>200</v>
      </c>
      <c r="DO45" s="15">
        <v>0.53722000000000003</v>
      </c>
      <c r="DP45">
        <f>DR45*DQ45</f>
        <v>109.86199999999999</v>
      </c>
      <c r="DQ45">
        <v>200</v>
      </c>
      <c r="DR45" s="15">
        <v>0.54930999999999996</v>
      </c>
    </row>
    <row r="46" spans="1:122" x14ac:dyDescent="0.25">
      <c r="A46" t="s">
        <v>139</v>
      </c>
      <c r="B46">
        <v>3</v>
      </c>
      <c r="C46" s="9">
        <v>45297</v>
      </c>
      <c r="G46">
        <v>86</v>
      </c>
      <c r="H46" t="s">
        <v>11</v>
      </c>
      <c r="I46">
        <v>11.6</v>
      </c>
      <c r="J46">
        <v>1000</v>
      </c>
      <c r="R46">
        <v>55</v>
      </c>
      <c r="S46">
        <v>75</v>
      </c>
      <c r="U46">
        <v>91</v>
      </c>
      <c r="V46">
        <v>139</v>
      </c>
      <c r="W46">
        <v>210</v>
      </c>
      <c r="AU46" s="1"/>
      <c r="AV46" s="8"/>
      <c r="AW46"/>
      <c r="AY46" s="1"/>
      <c r="AZ46" s="8"/>
      <c r="BA46" s="8"/>
      <c r="BB46" s="8"/>
      <c r="BC46" s="8"/>
      <c r="BD46"/>
      <c r="CO46" s="1">
        <f>SUM(CU46,CX46,DA46,DD46,DG46,DJ46,DM46,DP46)</f>
        <v>633.89574999999991</v>
      </c>
      <c r="CU46">
        <f>CW46*CV46</f>
        <v>57.848499999999994</v>
      </c>
      <c r="CV46">
        <v>100</v>
      </c>
      <c r="CW46" s="15">
        <v>0.57848499999999992</v>
      </c>
      <c r="CX46">
        <f>CZ46*CY46</f>
        <v>56.810499999999998</v>
      </c>
      <c r="CY46">
        <v>100</v>
      </c>
      <c r="CZ46" s="15">
        <v>0.56810499999999997</v>
      </c>
      <c r="DA46">
        <f>DC46*DB46</f>
        <v>55.358499999999999</v>
      </c>
      <c r="DB46">
        <v>100</v>
      </c>
      <c r="DC46" s="15">
        <v>0.55358499999999999</v>
      </c>
      <c r="DD46">
        <f>DF46*DE46</f>
        <v>55.189</v>
      </c>
      <c r="DE46">
        <v>100</v>
      </c>
      <c r="DF46" s="15">
        <v>0.55188999999999999</v>
      </c>
      <c r="DG46">
        <f>DI46*DH46</f>
        <v>55.606000000000002</v>
      </c>
      <c r="DH46">
        <v>100</v>
      </c>
      <c r="DI46" s="15">
        <v>0.55606</v>
      </c>
      <c r="DJ46">
        <f>DL46*DK46</f>
        <v>134.48124999999999</v>
      </c>
      <c r="DK46">
        <v>250</v>
      </c>
      <c r="DL46" s="15">
        <v>0.53792499999999999</v>
      </c>
      <c r="DM46">
        <f>DO46*DN46</f>
        <v>106.53200000000001</v>
      </c>
      <c r="DN46">
        <v>200</v>
      </c>
      <c r="DO46" s="15">
        <v>0.53266000000000002</v>
      </c>
      <c r="DP46">
        <f>DR46*DQ46</f>
        <v>112.06999999999998</v>
      </c>
      <c r="DQ46">
        <v>200</v>
      </c>
      <c r="DR46" s="15">
        <v>0.5603499999999999</v>
      </c>
    </row>
    <row r="47" spans="1:122" x14ac:dyDescent="0.25">
      <c r="A47" t="s">
        <v>139</v>
      </c>
      <c r="B47">
        <v>3</v>
      </c>
      <c r="C47" s="9">
        <v>45302</v>
      </c>
      <c r="E47" s="7" t="s">
        <v>177</v>
      </c>
      <c r="F47" t="s">
        <v>178</v>
      </c>
      <c r="G47">
        <v>91</v>
      </c>
      <c r="H47" t="s">
        <v>11</v>
      </c>
      <c r="I47">
        <v>11.6</v>
      </c>
      <c r="J47">
        <v>1000</v>
      </c>
      <c r="R47">
        <v>55</v>
      </c>
      <c r="S47">
        <v>75</v>
      </c>
      <c r="U47">
        <v>91</v>
      </c>
      <c r="V47">
        <v>139</v>
      </c>
      <c r="W47">
        <v>210</v>
      </c>
      <c r="AU47" s="1"/>
      <c r="AV47" s="8"/>
      <c r="AW47"/>
      <c r="AY47" s="1"/>
      <c r="AZ47" s="8"/>
      <c r="BA47" s="8"/>
      <c r="BB47" s="8"/>
      <c r="BC47" s="8"/>
      <c r="BD47"/>
      <c r="CO47" s="1"/>
      <c r="CW47" s="15"/>
      <c r="CZ47" s="15"/>
      <c r="DC47" s="15"/>
      <c r="DF47" s="15"/>
      <c r="DI47" s="15"/>
      <c r="DL47" s="15"/>
      <c r="DO47" s="15"/>
      <c r="DR47" s="15"/>
    </row>
    <row r="48" spans="1:122" x14ac:dyDescent="0.25">
      <c r="A48" t="s">
        <v>139</v>
      </c>
      <c r="B48">
        <v>3</v>
      </c>
      <c r="C48" s="9">
        <v>45303</v>
      </c>
      <c r="G48">
        <v>92</v>
      </c>
      <c r="H48" t="s">
        <v>11</v>
      </c>
      <c r="I48">
        <v>11.6</v>
      </c>
      <c r="J48">
        <v>1000</v>
      </c>
      <c r="M48" s="1">
        <v>692</v>
      </c>
      <c r="N48" s="1">
        <v>20</v>
      </c>
      <c r="R48">
        <v>55</v>
      </c>
      <c r="S48">
        <v>75</v>
      </c>
      <c r="U48">
        <v>91</v>
      </c>
      <c r="V48">
        <v>139</v>
      </c>
      <c r="W48">
        <v>210</v>
      </c>
      <c r="AU48" s="1"/>
      <c r="AV48" s="8"/>
      <c r="AW48"/>
      <c r="AY48" s="1"/>
      <c r="AZ48" s="8"/>
      <c r="BA48" s="8"/>
      <c r="BB48" s="8"/>
      <c r="BC48" s="8"/>
      <c r="BD48"/>
      <c r="CA48" s="1"/>
      <c r="CB48" s="1"/>
      <c r="CC48" s="1"/>
      <c r="CD48" s="1"/>
      <c r="CE48" s="1"/>
      <c r="CF48" s="1"/>
      <c r="CO48" s="1">
        <f>SUM(CU48,CX48,DA48,DD48,DG48,DJ48,DM48,DP48)</f>
        <v>631.69299999999998</v>
      </c>
      <c r="CU48">
        <f>CW48*CV48</f>
        <v>56.353000000000009</v>
      </c>
      <c r="CV48">
        <v>100</v>
      </c>
      <c r="CW48" s="15">
        <v>0.56353000000000009</v>
      </c>
      <c r="CX48">
        <f>CZ48*CY48</f>
        <v>56.336500000000015</v>
      </c>
      <c r="CY48">
        <v>100</v>
      </c>
      <c r="CZ48" s="15">
        <v>0.56336500000000012</v>
      </c>
      <c r="DA48">
        <f>DC48*DB48</f>
        <v>55.426000000000009</v>
      </c>
      <c r="DB48">
        <v>100</v>
      </c>
      <c r="DC48" s="15">
        <v>0.55426000000000009</v>
      </c>
      <c r="DD48">
        <f>DF48*DE48</f>
        <v>55.334499999999998</v>
      </c>
      <c r="DE48">
        <v>100</v>
      </c>
      <c r="DF48" s="15">
        <v>0.55334499999999998</v>
      </c>
      <c r="DG48">
        <f>DI48*DH48</f>
        <v>55.988500000000009</v>
      </c>
      <c r="DH48">
        <v>100</v>
      </c>
      <c r="DI48" s="15">
        <v>0.55988500000000008</v>
      </c>
      <c r="DJ48">
        <f>DL48*DK48</f>
        <v>134.7775</v>
      </c>
      <c r="DK48">
        <v>250</v>
      </c>
      <c r="DL48" s="15">
        <v>0.53910999999999998</v>
      </c>
      <c r="DM48">
        <f>DO48*DN48</f>
        <v>106.595</v>
      </c>
      <c r="DN48">
        <v>200</v>
      </c>
      <c r="DO48" s="15">
        <v>0.53297499999999998</v>
      </c>
      <c r="DP48">
        <f>DR48*DQ48</f>
        <v>110.88199999999999</v>
      </c>
      <c r="DQ48">
        <v>200</v>
      </c>
      <c r="DR48" s="15">
        <v>0.55440999999999996</v>
      </c>
    </row>
    <row r="49" spans="1:122" x14ac:dyDescent="0.25">
      <c r="A49" t="s">
        <v>139</v>
      </c>
      <c r="B49">
        <v>3</v>
      </c>
      <c r="C49" s="9">
        <v>45308</v>
      </c>
      <c r="G49">
        <v>97</v>
      </c>
      <c r="H49" t="s">
        <v>11</v>
      </c>
      <c r="I49">
        <v>11.6</v>
      </c>
      <c r="J49">
        <v>1000</v>
      </c>
      <c r="M49" s="1">
        <v>702.5</v>
      </c>
      <c r="N49" s="1">
        <v>21.15</v>
      </c>
      <c r="R49">
        <v>55</v>
      </c>
      <c r="S49">
        <v>75</v>
      </c>
      <c r="U49">
        <v>91</v>
      </c>
      <c r="V49">
        <v>139</v>
      </c>
      <c r="W49">
        <v>210</v>
      </c>
      <c r="AU49" s="1"/>
      <c r="AV49" s="8"/>
      <c r="AW49"/>
      <c r="AY49" s="1"/>
      <c r="AZ49" s="8"/>
      <c r="BA49" s="8"/>
      <c r="BB49" s="8"/>
      <c r="BC49" s="8"/>
      <c r="BD49"/>
      <c r="CA49" s="1"/>
      <c r="CB49" s="1"/>
      <c r="CC49" s="1"/>
      <c r="CD49" s="1"/>
      <c r="CE49" s="1"/>
      <c r="CF49" s="1"/>
    </row>
    <row r="50" spans="1:122" x14ac:dyDescent="0.25">
      <c r="A50" t="s">
        <v>139</v>
      </c>
      <c r="B50">
        <v>3</v>
      </c>
      <c r="C50" s="9">
        <v>45310</v>
      </c>
      <c r="G50">
        <v>99</v>
      </c>
      <c r="H50" t="s">
        <v>11</v>
      </c>
      <c r="I50">
        <v>11.6</v>
      </c>
      <c r="J50">
        <v>1000</v>
      </c>
      <c r="R50">
        <v>55</v>
      </c>
      <c r="S50">
        <v>75</v>
      </c>
      <c r="U50">
        <v>91</v>
      </c>
      <c r="V50">
        <v>139</v>
      </c>
      <c r="W50">
        <v>210</v>
      </c>
      <c r="AU50" s="1"/>
      <c r="AV50" s="8"/>
      <c r="AW50"/>
      <c r="AY50" s="1"/>
      <c r="AZ50" s="8"/>
      <c r="BA50" s="8"/>
      <c r="BB50" s="8"/>
      <c r="BC50" s="8"/>
      <c r="BD50"/>
      <c r="CO50" s="1">
        <f>SUM(CU50,CX50,DA50,DD50,DG50,DJ50,DM50,DP50)</f>
        <v>634.02625000000012</v>
      </c>
      <c r="CU50">
        <f>CW50*CV50</f>
        <v>57.911500000000004</v>
      </c>
      <c r="CV50">
        <v>100</v>
      </c>
      <c r="CW50" s="15">
        <v>0.57911500000000005</v>
      </c>
      <c r="CX50">
        <f>CZ50*CY50</f>
        <v>56.335000000000001</v>
      </c>
      <c r="CY50">
        <v>100</v>
      </c>
      <c r="CZ50" s="15">
        <v>0.56335000000000002</v>
      </c>
      <c r="DA50">
        <f>DC50*DB50</f>
        <v>55.849000000000004</v>
      </c>
      <c r="DB50">
        <v>100</v>
      </c>
      <c r="DC50" s="15">
        <v>0.55849000000000004</v>
      </c>
      <c r="DD50">
        <f>DF50*DE50</f>
        <v>55.651000000000003</v>
      </c>
      <c r="DE50">
        <v>100</v>
      </c>
      <c r="DF50" s="15">
        <v>0.55651000000000006</v>
      </c>
      <c r="DG50">
        <f>DI50*DH50</f>
        <v>55.522000000000006</v>
      </c>
      <c r="DH50">
        <v>100</v>
      </c>
      <c r="DI50" s="15">
        <v>0.55522000000000005</v>
      </c>
      <c r="DJ50">
        <f>DL50*DK50</f>
        <v>135.88375000000002</v>
      </c>
      <c r="DK50">
        <v>250</v>
      </c>
      <c r="DL50" s="15">
        <v>0.5435350000000001</v>
      </c>
      <c r="DM50">
        <f>DO50*DN50</f>
        <v>106.82300000000001</v>
      </c>
      <c r="DN50">
        <v>200</v>
      </c>
      <c r="DO50" s="15">
        <v>0.53411500000000001</v>
      </c>
      <c r="DP50">
        <f>DR50*DQ50</f>
        <v>110.05100000000002</v>
      </c>
      <c r="DQ50">
        <v>200</v>
      </c>
      <c r="DR50" s="15">
        <v>0.55025500000000005</v>
      </c>
    </row>
    <row r="51" spans="1:122" x14ac:dyDescent="0.25">
      <c r="A51" t="s">
        <v>139</v>
      </c>
      <c r="B51">
        <v>3</v>
      </c>
      <c r="C51" s="9">
        <v>45313</v>
      </c>
      <c r="G51">
        <v>102</v>
      </c>
      <c r="H51" t="s">
        <v>11</v>
      </c>
      <c r="I51">
        <v>11.6</v>
      </c>
      <c r="J51">
        <v>1000</v>
      </c>
      <c r="M51" s="1">
        <v>722</v>
      </c>
      <c r="N51" s="1">
        <v>21.774999999999999</v>
      </c>
      <c r="R51">
        <v>55</v>
      </c>
      <c r="S51">
        <v>75</v>
      </c>
      <c r="U51">
        <v>91</v>
      </c>
      <c r="V51">
        <v>139</v>
      </c>
      <c r="W51">
        <v>210</v>
      </c>
      <c r="AU51" s="1"/>
      <c r="AV51" s="8"/>
      <c r="AW51"/>
      <c r="AY51" s="1"/>
      <c r="AZ51" s="8"/>
      <c r="BA51" s="8"/>
      <c r="BB51" s="8"/>
      <c r="BC51" s="8"/>
      <c r="BD51"/>
      <c r="CA51" s="1"/>
      <c r="CB51" s="1"/>
      <c r="CC51" s="1"/>
      <c r="CD51" s="1"/>
      <c r="CE51" s="1"/>
      <c r="CF51" s="1"/>
    </row>
    <row r="52" spans="1:122" x14ac:dyDescent="0.25">
      <c r="A52" t="s">
        <v>139</v>
      </c>
      <c r="B52">
        <v>3</v>
      </c>
      <c r="C52" s="9">
        <v>45320</v>
      </c>
      <c r="G52">
        <v>109</v>
      </c>
      <c r="H52" t="s">
        <v>11</v>
      </c>
      <c r="I52">
        <v>11.6</v>
      </c>
      <c r="J52">
        <v>1000</v>
      </c>
      <c r="M52" s="1">
        <v>726.25</v>
      </c>
      <c r="N52" s="1">
        <v>21.95</v>
      </c>
      <c r="R52">
        <v>55</v>
      </c>
      <c r="S52">
        <v>75</v>
      </c>
      <c r="U52">
        <v>91</v>
      </c>
      <c r="V52">
        <v>139</v>
      </c>
      <c r="W52">
        <v>210</v>
      </c>
      <c r="AU52" s="1"/>
      <c r="AV52" s="8"/>
      <c r="AW52"/>
      <c r="AY52" s="1"/>
      <c r="AZ52" s="8"/>
      <c r="BA52" s="8"/>
      <c r="BB52" s="8"/>
      <c r="BC52" s="8"/>
      <c r="BD52"/>
      <c r="CA52" s="1"/>
      <c r="CB52" s="1"/>
      <c r="CC52" s="1"/>
      <c r="CD52" s="1"/>
      <c r="CE52" s="1"/>
      <c r="CF52" s="1"/>
    </row>
    <row r="53" spans="1:122" x14ac:dyDescent="0.25">
      <c r="A53" t="s">
        <v>139</v>
      </c>
      <c r="B53">
        <v>3</v>
      </c>
      <c r="C53" s="9">
        <v>45329</v>
      </c>
      <c r="G53">
        <v>118</v>
      </c>
      <c r="H53" t="s">
        <v>11</v>
      </c>
      <c r="I53">
        <v>11.6</v>
      </c>
      <c r="J53">
        <v>1000</v>
      </c>
      <c r="M53" s="1">
        <v>726.25</v>
      </c>
      <c r="N53" s="1">
        <v>22.3</v>
      </c>
      <c r="R53">
        <v>55</v>
      </c>
      <c r="S53">
        <v>75</v>
      </c>
      <c r="U53">
        <v>91</v>
      </c>
      <c r="V53">
        <v>139</v>
      </c>
      <c r="W53">
        <v>210</v>
      </c>
      <c r="AU53" s="1"/>
      <c r="AV53" s="8"/>
      <c r="AW53"/>
      <c r="AY53" s="1"/>
      <c r="AZ53" s="8"/>
      <c r="BA53" s="8"/>
      <c r="BB53" s="8"/>
      <c r="BC53" s="8"/>
      <c r="BD53"/>
      <c r="CA53" s="1"/>
      <c r="CB53" s="1"/>
      <c r="CC53" s="1"/>
      <c r="CD53" s="1"/>
      <c r="CE53" s="1"/>
      <c r="CF53" s="1"/>
      <c r="CO53" s="1">
        <f>SUM(CU53,CX53,DA53,DD53,DG53,DJ53,DM53,DP53)</f>
        <v>568.22424999999998</v>
      </c>
      <c r="CU53">
        <f>CW53*CV53</f>
        <v>36.557499999999997</v>
      </c>
      <c r="CV53">
        <v>100</v>
      </c>
      <c r="CW53" s="15">
        <v>0.36557499999999998</v>
      </c>
      <c r="CX53">
        <f>CZ53*CY53</f>
        <v>41.6905</v>
      </c>
      <c r="CY53">
        <v>100</v>
      </c>
      <c r="CZ53" s="15">
        <v>0.41690500000000003</v>
      </c>
      <c r="DA53">
        <f>DC53*DB53</f>
        <v>44.327500000000001</v>
      </c>
      <c r="DB53">
        <v>100</v>
      </c>
      <c r="DC53" s="15">
        <v>0.44327499999999997</v>
      </c>
      <c r="DD53">
        <f>DF53*DE53</f>
        <v>46.877500000000005</v>
      </c>
      <c r="DE53">
        <v>100</v>
      </c>
      <c r="DF53" s="15">
        <v>0.46877500000000005</v>
      </c>
      <c r="DG53">
        <f>DI53*DH53</f>
        <v>50.392000000000003</v>
      </c>
      <c r="DH53">
        <v>100</v>
      </c>
      <c r="DI53" s="15">
        <v>0.50392000000000003</v>
      </c>
      <c r="DJ53">
        <f>DL53*DK53</f>
        <v>130.49125000000001</v>
      </c>
      <c r="DK53">
        <v>250</v>
      </c>
      <c r="DL53" s="15">
        <v>0.52196500000000001</v>
      </c>
      <c r="DM53">
        <f>DO53*DN53</f>
        <v>105.866</v>
      </c>
      <c r="DN53">
        <v>200</v>
      </c>
      <c r="DO53" s="15">
        <v>0.52932999999999997</v>
      </c>
      <c r="DP53">
        <f>DR53*DQ53</f>
        <v>112.02200000000002</v>
      </c>
      <c r="DQ53">
        <v>200</v>
      </c>
      <c r="DR53" s="15">
        <v>0.56011000000000011</v>
      </c>
    </row>
    <row r="54" spans="1:122" x14ac:dyDescent="0.25">
      <c r="A54" t="s">
        <v>139</v>
      </c>
      <c r="B54">
        <v>3</v>
      </c>
      <c r="C54" s="9">
        <v>45331</v>
      </c>
      <c r="G54">
        <v>120</v>
      </c>
      <c r="H54" t="s">
        <v>11</v>
      </c>
      <c r="I54">
        <v>11.6</v>
      </c>
      <c r="J54">
        <v>1000</v>
      </c>
      <c r="R54">
        <v>55</v>
      </c>
      <c r="S54">
        <v>75</v>
      </c>
      <c r="U54">
        <v>91</v>
      </c>
      <c r="V54">
        <v>139</v>
      </c>
      <c r="W54">
        <v>210</v>
      </c>
      <c r="AU54" s="1"/>
      <c r="AV54" s="8"/>
      <c r="AW54"/>
      <c r="AY54" s="1"/>
      <c r="AZ54" s="8"/>
      <c r="BA54" s="8"/>
      <c r="BB54" s="8"/>
      <c r="BC54" s="8"/>
      <c r="BD54"/>
      <c r="CO54" s="1">
        <f>SUM(CU54,CX54,DA54,DD54,DG54,DJ54,DM54,DP54)</f>
        <v>630.31000000000006</v>
      </c>
      <c r="CU54">
        <f>CW54*CV54</f>
        <v>57.335500000000003</v>
      </c>
      <c r="CV54">
        <v>100</v>
      </c>
      <c r="CW54" s="15">
        <v>0.57335500000000006</v>
      </c>
      <c r="CX54">
        <f>CZ54*CY54</f>
        <v>57.482500000000002</v>
      </c>
      <c r="CY54">
        <v>100</v>
      </c>
      <c r="CZ54" s="15">
        <v>0.57482500000000003</v>
      </c>
      <c r="DA54">
        <f>DC54*DB54</f>
        <v>55.9435</v>
      </c>
      <c r="DB54">
        <v>100</v>
      </c>
      <c r="DC54" s="15">
        <v>0.55943500000000002</v>
      </c>
      <c r="DD54">
        <f>DF54*DE54</f>
        <v>54.991</v>
      </c>
      <c r="DE54">
        <v>100</v>
      </c>
      <c r="DF54" s="15">
        <v>0.54991000000000001</v>
      </c>
      <c r="DG54">
        <f>DI54*DH54</f>
        <v>54.902499999999996</v>
      </c>
      <c r="DH54">
        <v>100</v>
      </c>
      <c r="DI54" s="15">
        <v>0.54902499999999999</v>
      </c>
      <c r="DJ54">
        <f>DL54*DK54</f>
        <v>132.07</v>
      </c>
      <c r="DK54">
        <v>250</v>
      </c>
      <c r="DL54" s="15">
        <v>0.52827999999999997</v>
      </c>
      <c r="DM54">
        <f>DO54*DN54</f>
        <v>104.91800000000001</v>
      </c>
      <c r="DN54">
        <v>200</v>
      </c>
      <c r="DO54" s="15">
        <v>0.52459</v>
      </c>
      <c r="DP54">
        <f>DR54*DQ54</f>
        <v>112.667</v>
      </c>
      <c r="DQ54">
        <v>200</v>
      </c>
      <c r="DR54" s="15">
        <v>0.56333500000000003</v>
      </c>
    </row>
    <row r="55" spans="1:122" x14ac:dyDescent="0.25">
      <c r="A55" t="s">
        <v>139</v>
      </c>
      <c r="B55">
        <v>3</v>
      </c>
      <c r="C55" s="9">
        <v>45335</v>
      </c>
      <c r="G55">
        <v>124</v>
      </c>
      <c r="H55" t="s">
        <v>11</v>
      </c>
      <c r="I55">
        <v>11.6</v>
      </c>
      <c r="J55">
        <v>1000</v>
      </c>
      <c r="M55" s="3">
        <v>785.5</v>
      </c>
      <c r="N55" s="3">
        <v>21.85</v>
      </c>
      <c r="R55">
        <v>55</v>
      </c>
      <c r="S55">
        <v>75</v>
      </c>
      <c r="U55">
        <v>91</v>
      </c>
      <c r="V55">
        <v>139</v>
      </c>
      <c r="W55">
        <v>210</v>
      </c>
      <c r="Z55" s="3">
        <v>8.85</v>
      </c>
      <c r="AC55" s="1">
        <v>235.04249999999999</v>
      </c>
      <c r="AD55" s="8">
        <v>1.01525E-2</v>
      </c>
      <c r="AE55" s="4">
        <f>AC55*AD55</f>
        <v>2.3862689812499998</v>
      </c>
      <c r="AJ55" s="1">
        <v>155.39100000000002</v>
      </c>
      <c r="AK55" s="3">
        <v>2.252959570585281</v>
      </c>
      <c r="AQ55" s="5">
        <f>AK55/AJ55</f>
        <v>1.4498649024623568E-2</v>
      </c>
      <c r="AR55" s="8">
        <v>2.7895000000000003E-2</v>
      </c>
      <c r="AS55" s="4">
        <f>AJ55*AR55</f>
        <v>4.3346319450000008</v>
      </c>
      <c r="AU55" s="1">
        <v>0.33749999999999997</v>
      </c>
      <c r="AV55" s="8">
        <v>3.3319999999999995E-2</v>
      </c>
      <c r="AW55" s="4">
        <f>AU55*AV55</f>
        <v>1.1245499999999997E-2</v>
      </c>
      <c r="AY55" s="1">
        <v>432.12349999999998</v>
      </c>
      <c r="AZ55" s="8"/>
      <c r="BA55" s="8"/>
      <c r="BB55" s="8"/>
      <c r="BC55" s="8">
        <v>1.3875000000000002E-2</v>
      </c>
      <c r="BD55"/>
      <c r="BH55" s="1">
        <f>AU55+AY55</f>
        <v>432.46099999999996</v>
      </c>
      <c r="BK55" s="1">
        <v>822.89449999999988</v>
      </c>
      <c r="CA55" s="1">
        <v>266.95</v>
      </c>
      <c r="CB55" s="1">
        <v>6.75</v>
      </c>
      <c r="CC55" s="1">
        <v>101.6</v>
      </c>
      <c r="CD55" s="1"/>
      <c r="CE55" s="1"/>
      <c r="CF55" s="1">
        <v>145.5</v>
      </c>
      <c r="CG55" s="1"/>
    </row>
    <row r="56" spans="1:122" x14ac:dyDescent="0.25">
      <c r="A56" t="s">
        <v>139</v>
      </c>
      <c r="B56">
        <v>3</v>
      </c>
      <c r="C56" s="9">
        <v>45350</v>
      </c>
      <c r="E56" s="7" t="s">
        <v>137</v>
      </c>
      <c r="F56" t="s">
        <v>14</v>
      </c>
      <c r="G56">
        <v>139</v>
      </c>
      <c r="H56" t="s">
        <v>11</v>
      </c>
      <c r="I56">
        <v>11.6</v>
      </c>
      <c r="J56">
        <v>1000</v>
      </c>
      <c r="R56">
        <v>55</v>
      </c>
      <c r="S56">
        <v>75</v>
      </c>
      <c r="U56">
        <v>91</v>
      </c>
      <c r="V56">
        <v>139</v>
      </c>
      <c r="W56">
        <v>210</v>
      </c>
      <c r="AU56" s="1"/>
      <c r="AV56" s="8"/>
      <c r="AW56"/>
      <c r="AY56" s="1"/>
      <c r="AZ56"/>
      <c r="BA56"/>
      <c r="BB56"/>
      <c r="BC56"/>
      <c r="BD56"/>
      <c r="CA56" s="1"/>
      <c r="CB56" s="1"/>
      <c r="CC56" s="1"/>
      <c r="CD56" s="1"/>
      <c r="CE56" s="1"/>
      <c r="CF56" s="1"/>
    </row>
    <row r="57" spans="1:122" x14ac:dyDescent="0.25">
      <c r="A57" t="s">
        <v>139</v>
      </c>
      <c r="B57">
        <v>3</v>
      </c>
      <c r="C57" s="9">
        <v>45370</v>
      </c>
      <c r="G57">
        <v>159</v>
      </c>
      <c r="H57" t="s">
        <v>11</v>
      </c>
      <c r="I57">
        <v>11.6</v>
      </c>
      <c r="J57">
        <v>1000</v>
      </c>
      <c r="M57" s="3">
        <v>856</v>
      </c>
      <c r="N57" s="3">
        <v>25.2</v>
      </c>
      <c r="R57">
        <v>55</v>
      </c>
      <c r="S57">
        <v>75</v>
      </c>
      <c r="U57">
        <v>91</v>
      </c>
      <c r="V57">
        <v>139</v>
      </c>
      <c r="W57">
        <v>210</v>
      </c>
      <c r="Z57" s="3">
        <v>8.8000000000000007</v>
      </c>
      <c r="AC57" s="1">
        <v>442.15949999999998</v>
      </c>
      <c r="AD57" s="8">
        <v>8.8242500000000005E-3</v>
      </c>
      <c r="AE57" s="4">
        <f>AC57*AD57</f>
        <v>3.901725967875</v>
      </c>
      <c r="AJ57" s="1">
        <v>226.61450000000002</v>
      </c>
      <c r="AK57" s="3">
        <v>2.7436913698420833</v>
      </c>
      <c r="AQ57" s="5">
        <f>AK57/AJ57</f>
        <v>1.2107307210448065E-2</v>
      </c>
      <c r="AR57" s="8">
        <v>2.0787500000000004E-2</v>
      </c>
      <c r="AS57" s="4">
        <f>AJ57*AR57</f>
        <v>4.7107489187500011</v>
      </c>
      <c r="AU57" s="1">
        <v>6.6830000000000007</v>
      </c>
      <c r="AV57" s="8">
        <v>3.0942500000000001E-2</v>
      </c>
      <c r="AW57" s="4">
        <f>AU57*AV57</f>
        <v>0.20678872750000002</v>
      </c>
      <c r="AY57" s="1">
        <v>756.41250000000014</v>
      </c>
      <c r="AZ57"/>
      <c r="BA57"/>
      <c r="BB57"/>
      <c r="BC57"/>
      <c r="BD57"/>
      <c r="BH57" s="1">
        <f>AU57+AY57</f>
        <v>763.09550000000013</v>
      </c>
      <c r="BK57" s="1">
        <v>1431.8695</v>
      </c>
      <c r="BR57" s="8">
        <v>3.1292500000000001E-2</v>
      </c>
      <c r="CA57" s="1">
        <v>418.3</v>
      </c>
      <c r="CB57" s="1">
        <v>44.9</v>
      </c>
      <c r="CC57" s="1">
        <v>7</v>
      </c>
      <c r="CD57" s="1"/>
      <c r="CE57" s="1"/>
      <c r="CF57" s="1">
        <v>180.2</v>
      </c>
      <c r="CG57" s="1"/>
    </row>
    <row r="58" spans="1:122" x14ac:dyDescent="0.25">
      <c r="A58" t="s">
        <v>139</v>
      </c>
      <c r="B58">
        <v>3</v>
      </c>
      <c r="C58" s="9">
        <v>45421</v>
      </c>
      <c r="E58" s="7" t="s">
        <v>138</v>
      </c>
      <c r="F58" t="s">
        <v>15</v>
      </c>
      <c r="G58">
        <v>210</v>
      </c>
      <c r="H58" t="s">
        <v>11</v>
      </c>
      <c r="I58">
        <v>11.6</v>
      </c>
      <c r="J58">
        <v>1000</v>
      </c>
      <c r="R58">
        <v>55</v>
      </c>
      <c r="S58">
        <v>75</v>
      </c>
      <c r="U58">
        <v>91</v>
      </c>
      <c r="V58">
        <v>139</v>
      </c>
      <c r="W58">
        <v>210</v>
      </c>
      <c r="AU58"/>
      <c r="AV58"/>
      <c r="AW58"/>
      <c r="AY58"/>
      <c r="AZ58"/>
      <c r="BA58"/>
      <c r="BB58"/>
      <c r="BC58"/>
      <c r="BD58"/>
      <c r="BN58" s="1">
        <v>519.75</v>
      </c>
      <c r="BO58" s="1">
        <v>45.116500983145187</v>
      </c>
      <c r="BP58" s="1">
        <v>234.4930138598971</v>
      </c>
      <c r="BQ58" s="1">
        <v>285.25698614010287</v>
      </c>
      <c r="BR58" s="8">
        <v>3.2247500000000005E-2</v>
      </c>
      <c r="BS58" s="3">
        <v>9.1988246605529689</v>
      </c>
      <c r="BT58" s="3">
        <v>10.330088716295027</v>
      </c>
      <c r="CA58" s="1"/>
      <c r="CB58" s="1"/>
      <c r="CC58" s="1"/>
      <c r="CD58" s="1"/>
      <c r="CE58" s="1"/>
      <c r="CF58" s="1"/>
    </row>
    <row r="59" spans="1:122" x14ac:dyDescent="0.25">
      <c r="A59" t="s">
        <v>140</v>
      </c>
      <c r="B59">
        <v>5</v>
      </c>
      <c r="C59" s="9">
        <v>45211</v>
      </c>
      <c r="E59" s="7" t="s">
        <v>134</v>
      </c>
      <c r="F59" t="s">
        <v>10</v>
      </c>
      <c r="G59">
        <v>0</v>
      </c>
      <c r="H59" t="s">
        <v>11</v>
      </c>
      <c r="I59">
        <v>12.1</v>
      </c>
      <c r="J59">
        <v>1000</v>
      </c>
      <c r="R59">
        <v>55</v>
      </c>
      <c r="S59">
        <v>73</v>
      </c>
      <c r="U59">
        <v>111</v>
      </c>
      <c r="V59">
        <v>159</v>
      </c>
      <c r="W59">
        <v>210</v>
      </c>
      <c r="AU59"/>
      <c r="AV59"/>
      <c r="AW59"/>
      <c r="AY59"/>
      <c r="AZ59"/>
      <c r="BA59"/>
      <c r="BB59"/>
      <c r="BC59"/>
      <c r="BD59"/>
      <c r="CA59" s="1"/>
      <c r="CB59" s="1"/>
      <c r="CC59" s="1"/>
      <c r="CD59" s="1"/>
      <c r="CE59" s="1"/>
      <c r="CF59" s="1"/>
    </row>
    <row r="60" spans="1:122" x14ac:dyDescent="0.25">
      <c r="A60" t="s">
        <v>140</v>
      </c>
      <c r="B60">
        <v>5</v>
      </c>
      <c r="C60" s="9">
        <v>45232</v>
      </c>
      <c r="G60">
        <v>21</v>
      </c>
      <c r="H60" t="s">
        <v>11</v>
      </c>
      <c r="I60">
        <v>12.1</v>
      </c>
      <c r="J60">
        <v>1000</v>
      </c>
      <c r="R60">
        <v>55</v>
      </c>
      <c r="S60">
        <v>73</v>
      </c>
      <c r="U60">
        <v>111</v>
      </c>
      <c r="V60">
        <v>159</v>
      </c>
      <c r="W60">
        <v>210</v>
      </c>
      <c r="AU60"/>
      <c r="AV60"/>
      <c r="AW60"/>
      <c r="AY60"/>
      <c r="AZ60"/>
      <c r="BA60"/>
      <c r="BB60"/>
      <c r="BC60"/>
      <c r="BD60"/>
      <c r="CO60" s="1">
        <f>SUM(CU60,CX60,DA60,DD60,DG60,DJ60,DM60,DP60)</f>
        <v>592.78375000000005</v>
      </c>
      <c r="CU60">
        <f>CW60*CV60</f>
        <v>51.101500000000001</v>
      </c>
      <c r="CV60">
        <v>100</v>
      </c>
      <c r="CW60" s="15">
        <v>0.511015</v>
      </c>
      <c r="CX60">
        <f>CZ60*CY60</f>
        <v>54.317499999999995</v>
      </c>
      <c r="CY60">
        <v>100</v>
      </c>
      <c r="CZ60" s="15">
        <v>0.54317499999999996</v>
      </c>
      <c r="DA60">
        <f>DC60*DB60</f>
        <v>55.037500000000009</v>
      </c>
      <c r="DB60">
        <v>100</v>
      </c>
      <c r="DC60" s="15">
        <v>0.55037500000000006</v>
      </c>
      <c r="DD60">
        <f>DF60*DE60</f>
        <v>54.533500000000011</v>
      </c>
      <c r="DE60">
        <v>100</v>
      </c>
      <c r="DF60" s="15">
        <v>0.54533500000000013</v>
      </c>
      <c r="DG60">
        <f>DI60*DH60</f>
        <v>55.040500000000002</v>
      </c>
      <c r="DH60">
        <v>100</v>
      </c>
      <c r="DI60" s="15">
        <v>0.55040500000000003</v>
      </c>
      <c r="DJ60">
        <f>DL60*DK60</f>
        <v>131.21125000000001</v>
      </c>
      <c r="DK60">
        <v>250</v>
      </c>
      <c r="DL60" s="15">
        <v>0.52484500000000001</v>
      </c>
      <c r="DM60">
        <f>DO60*DN60</f>
        <v>96.998000000000005</v>
      </c>
      <c r="DN60">
        <v>200</v>
      </c>
      <c r="DO60" s="15">
        <v>0.48499000000000003</v>
      </c>
      <c r="DP60">
        <f>DR60*DQ60</f>
        <v>94.543999999999997</v>
      </c>
      <c r="DQ60">
        <v>200</v>
      </c>
      <c r="DR60" s="15">
        <v>0.47271999999999997</v>
      </c>
    </row>
    <row r="61" spans="1:122" x14ac:dyDescent="0.25">
      <c r="A61" t="s">
        <v>140</v>
      </c>
      <c r="B61">
        <v>5</v>
      </c>
      <c r="C61" s="9">
        <v>45240</v>
      </c>
      <c r="G61">
        <v>29</v>
      </c>
      <c r="H61" t="s">
        <v>11</v>
      </c>
      <c r="I61">
        <v>12.1</v>
      </c>
      <c r="J61">
        <v>1000</v>
      </c>
      <c r="R61">
        <v>55</v>
      </c>
      <c r="S61">
        <v>73</v>
      </c>
      <c r="U61">
        <v>111</v>
      </c>
      <c r="V61">
        <v>159</v>
      </c>
      <c r="W61">
        <v>210</v>
      </c>
      <c r="AU61"/>
      <c r="AV61"/>
      <c r="AW61"/>
      <c r="AY61"/>
      <c r="AZ61"/>
      <c r="BA61"/>
      <c r="BB61"/>
      <c r="BC61"/>
      <c r="BD61"/>
      <c r="CO61" s="1">
        <f>SUM(CU61,CX61,DA61,DD61,DG61,DJ61,DM61,DP61)</f>
        <v>594.24400000000003</v>
      </c>
      <c r="CU61">
        <f>CW61*CV61</f>
        <v>51.971499999999992</v>
      </c>
      <c r="CV61">
        <v>100</v>
      </c>
      <c r="CW61" s="15">
        <v>0.51971499999999993</v>
      </c>
      <c r="CX61">
        <f>CZ61*CY61</f>
        <v>55.013500000000008</v>
      </c>
      <c r="CY61">
        <v>100</v>
      </c>
      <c r="CZ61" s="15">
        <v>0.55013500000000004</v>
      </c>
      <c r="DA61">
        <f>DC61*DB61</f>
        <v>55.220500000000008</v>
      </c>
      <c r="DB61">
        <v>100</v>
      </c>
      <c r="DC61" s="15">
        <v>0.55220500000000006</v>
      </c>
      <c r="DD61">
        <f>DF61*DE61</f>
        <v>54.652000000000001</v>
      </c>
      <c r="DE61">
        <v>100</v>
      </c>
      <c r="DF61" s="15">
        <v>0.54652000000000001</v>
      </c>
      <c r="DG61">
        <f>DI61*DH61</f>
        <v>54.4405</v>
      </c>
      <c r="DH61">
        <v>100</v>
      </c>
      <c r="DI61" s="15">
        <v>0.54440500000000003</v>
      </c>
      <c r="DJ61">
        <f>DL61*DK61</f>
        <v>131.005</v>
      </c>
      <c r="DK61">
        <v>250</v>
      </c>
      <c r="DL61" s="15">
        <v>0.52401999999999993</v>
      </c>
      <c r="DM61">
        <f>DO61*DN61</f>
        <v>95.366</v>
      </c>
      <c r="DN61">
        <v>200</v>
      </c>
      <c r="DO61" s="15">
        <v>0.47682999999999998</v>
      </c>
      <c r="DP61">
        <f>DR61*DQ61</f>
        <v>96.575000000000003</v>
      </c>
      <c r="DQ61">
        <v>200</v>
      </c>
      <c r="DR61" s="15">
        <v>0.482875</v>
      </c>
    </row>
    <row r="62" spans="1:122" x14ac:dyDescent="0.25">
      <c r="A62" t="s">
        <v>140</v>
      </c>
      <c r="B62">
        <v>5</v>
      </c>
      <c r="C62" s="9">
        <v>45257</v>
      </c>
      <c r="G62">
        <v>46</v>
      </c>
      <c r="H62" t="s">
        <v>11</v>
      </c>
      <c r="I62">
        <v>12.1</v>
      </c>
      <c r="J62">
        <v>1000</v>
      </c>
      <c r="R62">
        <v>55</v>
      </c>
      <c r="S62">
        <v>73</v>
      </c>
      <c r="U62">
        <v>111</v>
      </c>
      <c r="V62">
        <v>159</v>
      </c>
      <c r="W62">
        <v>210</v>
      </c>
      <c r="AU62"/>
      <c r="AV62"/>
      <c r="AW62"/>
      <c r="AY62"/>
      <c r="AZ62"/>
      <c r="BA62"/>
      <c r="BB62"/>
      <c r="BC62"/>
      <c r="BD62"/>
      <c r="CO62" s="1">
        <f>SUM(CU62,CX62,DA62,DD62,DG62,DJ62,DM62,DP62)</f>
        <v>614.82925</v>
      </c>
      <c r="CU62">
        <f>CW62*CV62</f>
        <v>54.961000000000006</v>
      </c>
      <c r="CV62">
        <v>100</v>
      </c>
      <c r="CW62" s="15">
        <v>0.54961000000000004</v>
      </c>
      <c r="CX62">
        <f>CZ62*CY62</f>
        <v>56.218000000000004</v>
      </c>
      <c r="CY62">
        <v>100</v>
      </c>
      <c r="CZ62" s="15">
        <v>0.56218000000000001</v>
      </c>
      <c r="DA62">
        <f>DC62*DB62</f>
        <v>56.348500000000001</v>
      </c>
      <c r="DB62">
        <v>100</v>
      </c>
      <c r="DC62" s="15">
        <v>0.56348500000000001</v>
      </c>
      <c r="DD62">
        <f>DF62*DE62</f>
        <v>56.211999999999996</v>
      </c>
      <c r="DE62">
        <v>100</v>
      </c>
      <c r="DF62" s="15">
        <v>0.56211999999999995</v>
      </c>
      <c r="DG62">
        <f>DI62*DH62</f>
        <v>55.642000000000003</v>
      </c>
      <c r="DH62">
        <v>100</v>
      </c>
      <c r="DI62" s="15">
        <v>0.55642000000000003</v>
      </c>
      <c r="DJ62">
        <f>DL62*DK62</f>
        <v>136.04874999999998</v>
      </c>
      <c r="DK62">
        <v>250</v>
      </c>
      <c r="DL62" s="15">
        <v>0.54419499999999998</v>
      </c>
      <c r="DM62">
        <f>DO62*DN62</f>
        <v>101.735</v>
      </c>
      <c r="DN62">
        <v>200</v>
      </c>
      <c r="DO62" s="15">
        <v>0.50867499999999999</v>
      </c>
      <c r="DP62">
        <f>DR62*DQ62</f>
        <v>97.664000000000001</v>
      </c>
      <c r="DQ62">
        <v>200</v>
      </c>
      <c r="DR62" s="15">
        <v>0.48832000000000003</v>
      </c>
    </row>
    <row r="63" spans="1:122" x14ac:dyDescent="0.25">
      <c r="A63" t="s">
        <v>140</v>
      </c>
      <c r="B63">
        <v>5</v>
      </c>
      <c r="C63" s="9">
        <v>45260</v>
      </c>
      <c r="G63">
        <v>49</v>
      </c>
      <c r="H63" t="s">
        <v>11</v>
      </c>
      <c r="I63">
        <v>12.1</v>
      </c>
      <c r="J63">
        <v>1000</v>
      </c>
      <c r="M63" s="1">
        <v>164</v>
      </c>
      <c r="N63" s="1">
        <v>9.6</v>
      </c>
      <c r="R63">
        <v>55</v>
      </c>
      <c r="S63">
        <v>73</v>
      </c>
      <c r="U63">
        <v>111</v>
      </c>
      <c r="V63">
        <v>159</v>
      </c>
      <c r="W63">
        <v>210</v>
      </c>
      <c r="AU63"/>
      <c r="AV63"/>
      <c r="AW63"/>
      <c r="AY63"/>
      <c r="AZ63"/>
      <c r="BA63"/>
      <c r="BB63"/>
      <c r="BC63"/>
      <c r="BD63"/>
      <c r="CA63" s="1"/>
      <c r="CB63" s="1"/>
      <c r="CC63" s="1"/>
      <c r="CD63" s="1"/>
      <c r="CE63" s="1"/>
      <c r="CF63" s="1"/>
    </row>
    <row r="64" spans="1:122" x14ac:dyDescent="0.25">
      <c r="A64" t="s">
        <v>140</v>
      </c>
      <c r="B64">
        <v>5</v>
      </c>
      <c r="C64" s="9">
        <v>45266</v>
      </c>
      <c r="E64" s="7" t="s">
        <v>135</v>
      </c>
      <c r="F64" t="s">
        <v>12</v>
      </c>
      <c r="G64">
        <v>55</v>
      </c>
      <c r="H64" t="s">
        <v>11</v>
      </c>
      <c r="I64">
        <v>12.1</v>
      </c>
      <c r="J64">
        <v>1000</v>
      </c>
      <c r="R64">
        <v>55</v>
      </c>
      <c r="S64">
        <v>73</v>
      </c>
      <c r="U64">
        <v>111</v>
      </c>
      <c r="V64">
        <v>159</v>
      </c>
      <c r="W64">
        <v>210</v>
      </c>
      <c r="AU64"/>
      <c r="AV64"/>
      <c r="AW64"/>
      <c r="AY64"/>
      <c r="AZ64"/>
      <c r="BA64"/>
      <c r="BB64"/>
      <c r="BC64"/>
      <c r="BD64"/>
      <c r="CA64" s="1"/>
      <c r="CB64" s="1"/>
      <c r="CC64" s="1"/>
      <c r="CD64" s="1"/>
      <c r="CE64" s="1"/>
      <c r="CF64" s="1"/>
    </row>
    <row r="65" spans="1:122" x14ac:dyDescent="0.25">
      <c r="A65" t="s">
        <v>140</v>
      </c>
      <c r="B65">
        <v>5</v>
      </c>
      <c r="C65" s="9">
        <v>45267</v>
      </c>
      <c r="G65">
        <v>56</v>
      </c>
      <c r="H65" t="s">
        <v>11</v>
      </c>
      <c r="I65">
        <v>12.1</v>
      </c>
      <c r="J65">
        <v>1000</v>
      </c>
      <c r="M65" s="1">
        <v>246.25</v>
      </c>
      <c r="N65" s="1">
        <v>11.574999999999999</v>
      </c>
      <c r="R65">
        <v>55</v>
      </c>
      <c r="S65">
        <v>73</v>
      </c>
      <c r="U65">
        <v>111</v>
      </c>
      <c r="V65">
        <v>159</v>
      </c>
      <c r="W65">
        <v>210</v>
      </c>
      <c r="AU65"/>
      <c r="AV65"/>
      <c r="AW65"/>
      <c r="AY65"/>
      <c r="AZ65"/>
      <c r="BA65"/>
      <c r="BB65"/>
      <c r="BC65"/>
      <c r="BD65"/>
      <c r="CA65" s="1"/>
      <c r="CB65" s="1"/>
      <c r="CC65" s="1"/>
      <c r="CD65" s="1"/>
      <c r="CE65" s="1"/>
      <c r="CF65" s="1"/>
    </row>
    <row r="66" spans="1:122" x14ac:dyDescent="0.25">
      <c r="A66" t="s">
        <v>140</v>
      </c>
      <c r="B66">
        <v>5</v>
      </c>
      <c r="C66" s="9">
        <v>45268</v>
      </c>
      <c r="G66">
        <v>57</v>
      </c>
      <c r="H66" t="s">
        <v>11</v>
      </c>
      <c r="I66">
        <v>12.1</v>
      </c>
      <c r="J66">
        <v>1000</v>
      </c>
      <c r="R66">
        <v>55</v>
      </c>
      <c r="S66">
        <v>73</v>
      </c>
      <c r="U66">
        <v>111</v>
      </c>
      <c r="V66">
        <v>159</v>
      </c>
      <c r="W66">
        <v>210</v>
      </c>
      <c r="AU66"/>
      <c r="AV66"/>
      <c r="AW66"/>
      <c r="AY66"/>
      <c r="AZ66"/>
      <c r="BA66"/>
      <c r="BB66"/>
      <c r="BC66"/>
      <c r="BD66"/>
      <c r="CO66" s="1">
        <f>SUM(CU66,CX66,DA66,DD66,DG66,DJ66,DM66,DP66)</f>
        <v>604.12225000000001</v>
      </c>
      <c r="CU66">
        <f>CW66*CV66</f>
        <v>47.990500000000004</v>
      </c>
      <c r="CV66">
        <v>100</v>
      </c>
      <c r="CW66" s="15">
        <v>0.47990500000000003</v>
      </c>
      <c r="CX66">
        <f>CZ66*CY66</f>
        <v>54.181000000000004</v>
      </c>
      <c r="CY66">
        <v>100</v>
      </c>
      <c r="CZ66" s="15">
        <v>0.54181000000000001</v>
      </c>
      <c r="DA66">
        <f>DC66*DB66</f>
        <v>55.7485</v>
      </c>
      <c r="DB66">
        <v>100</v>
      </c>
      <c r="DC66" s="15">
        <v>0.55748500000000001</v>
      </c>
      <c r="DD66">
        <f>DF66*DE66</f>
        <v>54.934000000000005</v>
      </c>
      <c r="DE66">
        <v>100</v>
      </c>
      <c r="DF66" s="15">
        <v>0.54934000000000005</v>
      </c>
      <c r="DG66">
        <f>DI66*DH66</f>
        <v>55.070500000000003</v>
      </c>
      <c r="DH66">
        <v>100</v>
      </c>
      <c r="DI66" s="15">
        <v>0.550705</v>
      </c>
      <c r="DJ66">
        <f>DL66*DK66</f>
        <v>135.55375000000001</v>
      </c>
      <c r="DK66">
        <v>250</v>
      </c>
      <c r="DL66" s="15">
        <v>0.542215</v>
      </c>
      <c r="DM66">
        <f>DO66*DN66</f>
        <v>103.559</v>
      </c>
      <c r="DN66">
        <v>200</v>
      </c>
      <c r="DO66" s="15">
        <v>0.51779500000000001</v>
      </c>
      <c r="DP66">
        <f>DR66*DQ66</f>
        <v>97.084999999999994</v>
      </c>
      <c r="DQ66">
        <v>200</v>
      </c>
      <c r="DR66" s="15">
        <v>0.48542499999999994</v>
      </c>
    </row>
    <row r="67" spans="1:122" x14ac:dyDescent="0.25">
      <c r="A67" t="s">
        <v>140</v>
      </c>
      <c r="B67">
        <v>5</v>
      </c>
      <c r="C67" s="9">
        <v>45272</v>
      </c>
      <c r="G67">
        <v>61</v>
      </c>
      <c r="H67" t="s">
        <v>11</v>
      </c>
      <c r="I67">
        <v>12.1</v>
      </c>
      <c r="J67">
        <v>1000</v>
      </c>
      <c r="M67" s="1">
        <v>294.25</v>
      </c>
      <c r="N67" s="1">
        <v>13.1</v>
      </c>
      <c r="R67">
        <v>55</v>
      </c>
      <c r="S67">
        <v>73</v>
      </c>
      <c r="U67">
        <v>111</v>
      </c>
      <c r="V67">
        <v>159</v>
      </c>
      <c r="W67">
        <v>210</v>
      </c>
      <c r="AU67"/>
      <c r="AV67"/>
      <c r="AW67"/>
      <c r="AY67"/>
      <c r="AZ67"/>
      <c r="BA67"/>
      <c r="BB67"/>
      <c r="BC67"/>
      <c r="BD67"/>
      <c r="CA67" s="1"/>
      <c r="CB67" s="1"/>
      <c r="CC67" s="1"/>
      <c r="CD67" s="1"/>
      <c r="CE67" s="1"/>
      <c r="CF67" s="1"/>
      <c r="CO67" s="1">
        <f>SUM(CU67,CX67,DA67,DD67,DG67,DJ67,DM67,DP67)</f>
        <v>595.93225000000007</v>
      </c>
      <c r="CU67">
        <f>CW67*CV67</f>
        <v>42.362500000000004</v>
      </c>
      <c r="CV67">
        <v>100</v>
      </c>
      <c r="CW67" s="15">
        <v>0.42362500000000003</v>
      </c>
      <c r="CX67">
        <f>CZ67*CY67</f>
        <v>50.957500000000003</v>
      </c>
      <c r="CY67">
        <v>100</v>
      </c>
      <c r="CZ67" s="15">
        <v>0.509575</v>
      </c>
      <c r="DA67">
        <f>DC67*DB67</f>
        <v>54.067</v>
      </c>
      <c r="DB67">
        <v>100</v>
      </c>
      <c r="DC67" s="15">
        <v>0.54066999999999998</v>
      </c>
      <c r="DD67">
        <f>DF67*DE67</f>
        <v>55.640500000000003</v>
      </c>
      <c r="DE67">
        <v>100</v>
      </c>
      <c r="DF67" s="15">
        <v>0.55640500000000004</v>
      </c>
      <c r="DG67">
        <f>DI67*DH67</f>
        <v>55.936000000000007</v>
      </c>
      <c r="DH67">
        <v>100</v>
      </c>
      <c r="DI67" s="15">
        <v>0.55936000000000008</v>
      </c>
      <c r="DJ67">
        <f>DL67*DK67</f>
        <v>134.86375000000001</v>
      </c>
      <c r="DK67">
        <v>250</v>
      </c>
      <c r="DL67" s="15">
        <v>0.53945500000000002</v>
      </c>
      <c r="DM67">
        <f>DO67*DN67</f>
        <v>104.15600000000001</v>
      </c>
      <c r="DN67">
        <v>200</v>
      </c>
      <c r="DO67" s="15">
        <v>0.52078000000000002</v>
      </c>
      <c r="DP67">
        <f>DR67*DQ67</f>
        <v>97.949000000000012</v>
      </c>
      <c r="DQ67">
        <v>200</v>
      </c>
      <c r="DR67" s="15">
        <v>0.48974500000000004</v>
      </c>
    </row>
    <row r="68" spans="1:122" x14ac:dyDescent="0.25">
      <c r="A68" t="s">
        <v>140</v>
      </c>
      <c r="B68">
        <v>5</v>
      </c>
      <c r="C68" s="9">
        <v>45275</v>
      </c>
      <c r="G68">
        <v>64</v>
      </c>
      <c r="H68" t="s">
        <v>11</v>
      </c>
      <c r="I68">
        <v>12.1</v>
      </c>
      <c r="J68">
        <v>1000</v>
      </c>
      <c r="R68">
        <v>55</v>
      </c>
      <c r="S68">
        <v>73</v>
      </c>
      <c r="U68">
        <v>111</v>
      </c>
      <c r="V68">
        <v>159</v>
      </c>
      <c r="W68">
        <v>210</v>
      </c>
      <c r="AU68"/>
      <c r="AV68"/>
      <c r="AW68"/>
      <c r="AY68"/>
      <c r="AZ68"/>
      <c r="BA68"/>
      <c r="BB68"/>
      <c r="BC68"/>
      <c r="BD68"/>
      <c r="CO68" s="1">
        <f>SUM(CU68,CX68,DA68,DD68,DG68,DJ68,DM68,DP68)</f>
        <v>630.00324999999998</v>
      </c>
      <c r="CU68">
        <f>CW68*CV68</f>
        <v>57.158500000000004</v>
      </c>
      <c r="CV68">
        <v>100</v>
      </c>
      <c r="CW68" s="15">
        <v>0.57158500000000001</v>
      </c>
      <c r="CX68">
        <f>CZ68*CY68</f>
        <v>57.357999999999997</v>
      </c>
      <c r="CY68">
        <v>100</v>
      </c>
      <c r="CZ68" s="15">
        <v>0.57357999999999998</v>
      </c>
      <c r="DA68">
        <f>DC68*DB68</f>
        <v>55.937499999999993</v>
      </c>
      <c r="DB68">
        <v>100</v>
      </c>
      <c r="DC68" s="15">
        <v>0.55937499999999996</v>
      </c>
      <c r="DD68">
        <f>DF68*DE68</f>
        <v>56.510499999999993</v>
      </c>
      <c r="DE68">
        <v>100</v>
      </c>
      <c r="DF68" s="15">
        <v>0.56510499999999997</v>
      </c>
      <c r="DG68">
        <f>DI68*DH68</f>
        <v>56.131</v>
      </c>
      <c r="DH68">
        <v>100</v>
      </c>
      <c r="DI68" s="15">
        <v>0.56130999999999998</v>
      </c>
      <c r="DJ68">
        <f>DL68*DK68</f>
        <v>136.22875000000002</v>
      </c>
      <c r="DK68">
        <v>250</v>
      </c>
      <c r="DL68" s="15">
        <v>0.54491500000000004</v>
      </c>
      <c r="DM68">
        <f>DO68*DN68</f>
        <v>105.221</v>
      </c>
      <c r="DN68">
        <v>200</v>
      </c>
      <c r="DO68" s="15">
        <v>0.52610500000000004</v>
      </c>
      <c r="DP68">
        <f>DR68*DQ68</f>
        <v>105.45799999999998</v>
      </c>
      <c r="DQ68">
        <v>200</v>
      </c>
      <c r="DR68" s="15">
        <v>0.52728999999999993</v>
      </c>
    </row>
    <row r="69" spans="1:122" x14ac:dyDescent="0.25">
      <c r="A69" t="s">
        <v>140</v>
      </c>
      <c r="B69">
        <v>5</v>
      </c>
      <c r="C69" s="9">
        <v>45279</v>
      </c>
      <c r="G69">
        <v>68</v>
      </c>
      <c r="H69" t="s">
        <v>11</v>
      </c>
      <c r="I69">
        <v>12.1</v>
      </c>
      <c r="J69">
        <v>1000</v>
      </c>
      <c r="M69" s="1">
        <v>412.05128205128204</v>
      </c>
      <c r="N69" s="1">
        <v>15.282051282051283</v>
      </c>
      <c r="R69">
        <v>55</v>
      </c>
      <c r="S69">
        <v>73</v>
      </c>
      <c r="U69">
        <v>111</v>
      </c>
      <c r="V69">
        <v>159</v>
      </c>
      <c r="W69">
        <v>210</v>
      </c>
      <c r="AU69"/>
      <c r="AV69"/>
      <c r="AW69"/>
      <c r="AY69"/>
      <c r="AZ69"/>
      <c r="BA69"/>
      <c r="BB69"/>
      <c r="BC69"/>
      <c r="BD69"/>
      <c r="CA69" s="1"/>
      <c r="CB69" s="1"/>
      <c r="CC69" s="1"/>
      <c r="CD69" s="1"/>
      <c r="CE69" s="1"/>
      <c r="CF69" s="1"/>
    </row>
    <row r="70" spans="1:122" x14ac:dyDescent="0.25">
      <c r="A70" t="s">
        <v>140</v>
      </c>
      <c r="B70">
        <v>5</v>
      </c>
      <c r="C70" s="9">
        <v>45282</v>
      </c>
      <c r="G70">
        <v>71</v>
      </c>
      <c r="H70" t="s">
        <v>11</v>
      </c>
      <c r="I70">
        <v>12.1</v>
      </c>
      <c r="J70">
        <v>1000</v>
      </c>
      <c r="R70">
        <v>55</v>
      </c>
      <c r="S70">
        <v>73</v>
      </c>
      <c r="U70">
        <v>111</v>
      </c>
      <c r="V70">
        <v>159</v>
      </c>
      <c r="W70">
        <v>210</v>
      </c>
      <c r="AU70"/>
      <c r="AV70"/>
      <c r="AW70"/>
      <c r="AY70"/>
      <c r="AZ70"/>
      <c r="BA70"/>
      <c r="BB70"/>
      <c r="BC70"/>
      <c r="BD70"/>
      <c r="CO70" s="1">
        <f>SUM(CU70,CX70,DA70,DD70,DG70,DJ70,DM70,DP70)</f>
        <v>634.40200000000004</v>
      </c>
      <c r="CU70">
        <f>CW70*CV70</f>
        <v>56.087499999999999</v>
      </c>
      <c r="CV70">
        <v>100</v>
      </c>
      <c r="CW70" s="15">
        <v>0.56087500000000001</v>
      </c>
      <c r="CX70">
        <f>CZ70*CY70</f>
        <v>56.623000000000005</v>
      </c>
      <c r="CY70">
        <v>100</v>
      </c>
      <c r="CZ70" s="15">
        <v>0.56623000000000001</v>
      </c>
      <c r="DA70">
        <f>DC70*DB70</f>
        <v>56.865999999999993</v>
      </c>
      <c r="DB70">
        <v>100</v>
      </c>
      <c r="DC70" s="15">
        <v>0.56865999999999994</v>
      </c>
      <c r="DD70">
        <f>DF70*DE70</f>
        <v>55.811500000000002</v>
      </c>
      <c r="DE70">
        <v>100</v>
      </c>
      <c r="DF70" s="15">
        <v>0.55811500000000003</v>
      </c>
      <c r="DG70">
        <f>DI70*DH70</f>
        <v>55.424500000000009</v>
      </c>
      <c r="DH70">
        <v>100</v>
      </c>
      <c r="DI70" s="15">
        <v>0.5542450000000001</v>
      </c>
      <c r="DJ70">
        <f>DL70*DK70</f>
        <v>136.8775</v>
      </c>
      <c r="DK70">
        <v>250</v>
      </c>
      <c r="DL70" s="15">
        <v>0.54750999999999994</v>
      </c>
      <c r="DM70">
        <f>DO70*DN70</f>
        <v>109.00699999999999</v>
      </c>
      <c r="DN70">
        <v>200</v>
      </c>
      <c r="DO70" s="15">
        <v>0.54503499999999994</v>
      </c>
      <c r="DP70">
        <f>DR70*DQ70</f>
        <v>107.70500000000001</v>
      </c>
      <c r="DQ70">
        <v>200</v>
      </c>
      <c r="DR70" s="15">
        <v>0.53852500000000003</v>
      </c>
    </row>
    <row r="71" spans="1:122" x14ac:dyDescent="0.25">
      <c r="A71" t="s">
        <v>140</v>
      </c>
      <c r="B71">
        <v>5</v>
      </c>
      <c r="C71" s="9">
        <v>45284</v>
      </c>
      <c r="E71" s="7" t="s">
        <v>136</v>
      </c>
      <c r="F71" t="s">
        <v>13</v>
      </c>
      <c r="G71">
        <v>73</v>
      </c>
      <c r="H71" t="s">
        <v>11</v>
      </c>
      <c r="I71">
        <v>12.1</v>
      </c>
      <c r="J71">
        <v>1000</v>
      </c>
      <c r="R71">
        <v>55</v>
      </c>
      <c r="S71">
        <v>73</v>
      </c>
      <c r="U71">
        <v>111</v>
      </c>
      <c r="V71">
        <v>159</v>
      </c>
      <c r="W71">
        <v>210</v>
      </c>
      <c r="AU71"/>
      <c r="AV71"/>
      <c r="AW71"/>
      <c r="AY71"/>
      <c r="AZ71"/>
      <c r="BA71"/>
      <c r="BB71"/>
      <c r="BC71"/>
      <c r="BD71"/>
      <c r="CA71" s="1"/>
      <c r="CB71" s="1"/>
      <c r="CC71" s="1"/>
      <c r="CD71" s="1"/>
      <c r="CE71" s="1"/>
      <c r="CF71" s="1"/>
    </row>
    <row r="72" spans="1:122" x14ac:dyDescent="0.25">
      <c r="A72" t="s">
        <v>140</v>
      </c>
      <c r="B72">
        <v>5</v>
      </c>
      <c r="C72" s="9">
        <v>45287</v>
      </c>
      <c r="G72">
        <v>76</v>
      </c>
      <c r="H72" t="s">
        <v>11</v>
      </c>
      <c r="I72">
        <v>12.1</v>
      </c>
      <c r="J72">
        <v>1000</v>
      </c>
      <c r="M72" s="1">
        <v>540</v>
      </c>
      <c r="N72" s="1">
        <v>17.175000000000001</v>
      </c>
      <c r="R72">
        <v>55</v>
      </c>
      <c r="S72">
        <v>73</v>
      </c>
      <c r="U72">
        <v>111</v>
      </c>
      <c r="V72">
        <v>159</v>
      </c>
      <c r="W72">
        <v>210</v>
      </c>
      <c r="AU72"/>
      <c r="AV72"/>
      <c r="AW72"/>
      <c r="AY72"/>
      <c r="AZ72"/>
      <c r="BA72"/>
      <c r="BB72"/>
      <c r="BC72"/>
      <c r="BD72"/>
      <c r="CA72" s="1"/>
      <c r="CB72" s="1"/>
      <c r="CC72" s="1"/>
      <c r="CD72" s="1"/>
      <c r="CE72" s="1"/>
      <c r="CF72" s="1"/>
      <c r="CO72" s="1">
        <f>SUM(CU72,CX72,DA72,DD72,DG72,DJ72,DM72,DP72)</f>
        <v>622.41250000000002</v>
      </c>
      <c r="CU72">
        <f>CW72*CV72</f>
        <v>47.389000000000003</v>
      </c>
      <c r="CV72">
        <v>100</v>
      </c>
      <c r="CW72" s="15">
        <v>0.47389000000000003</v>
      </c>
      <c r="CX72">
        <f>CZ72*CY72</f>
        <v>53.47</v>
      </c>
      <c r="CY72">
        <v>100</v>
      </c>
      <c r="CZ72" s="15">
        <v>0.53469999999999995</v>
      </c>
      <c r="DA72">
        <f>DC72*DB72</f>
        <v>55.81</v>
      </c>
      <c r="DB72">
        <v>100</v>
      </c>
      <c r="DC72" s="15">
        <v>0.55810000000000004</v>
      </c>
      <c r="DD72">
        <f>DF72*DE72</f>
        <v>55.874500000000005</v>
      </c>
      <c r="DE72">
        <v>100</v>
      </c>
      <c r="DF72" s="15">
        <v>0.55874500000000005</v>
      </c>
      <c r="DG72">
        <f>DI72*DH72</f>
        <v>55.896999999999998</v>
      </c>
      <c r="DH72">
        <v>100</v>
      </c>
      <c r="DI72" s="15">
        <v>0.55896999999999997</v>
      </c>
      <c r="DJ72">
        <f>DL72*DK72</f>
        <v>137.03500000000003</v>
      </c>
      <c r="DK72">
        <v>250</v>
      </c>
      <c r="DL72" s="15">
        <v>0.54814000000000007</v>
      </c>
      <c r="DM72">
        <f>DO72*DN72</f>
        <v>108.28700000000001</v>
      </c>
      <c r="DN72">
        <v>200</v>
      </c>
      <c r="DO72" s="15">
        <v>0.541435</v>
      </c>
      <c r="DP72">
        <f>DR72*DQ72</f>
        <v>108.65</v>
      </c>
      <c r="DQ72">
        <v>200</v>
      </c>
      <c r="DR72" s="15">
        <v>0.54325000000000001</v>
      </c>
    </row>
    <row r="73" spans="1:122" x14ac:dyDescent="0.25">
      <c r="A73" t="s">
        <v>140</v>
      </c>
      <c r="B73">
        <v>5</v>
      </c>
      <c r="C73" s="9">
        <v>45294</v>
      </c>
      <c r="G73">
        <v>83</v>
      </c>
      <c r="H73" t="s">
        <v>11</v>
      </c>
      <c r="I73">
        <v>12.1</v>
      </c>
      <c r="J73">
        <v>1000</v>
      </c>
      <c r="M73" s="1">
        <v>616.66666666666663</v>
      </c>
      <c r="N73" s="1">
        <v>18.615384615384617</v>
      </c>
      <c r="R73">
        <v>55</v>
      </c>
      <c r="S73">
        <v>73</v>
      </c>
      <c r="U73">
        <v>111</v>
      </c>
      <c r="V73">
        <v>159</v>
      </c>
      <c r="W73">
        <v>210</v>
      </c>
      <c r="Z73" s="3">
        <v>11.2</v>
      </c>
      <c r="AC73" s="1">
        <v>182.75550000000001</v>
      </c>
      <c r="AD73" s="8">
        <v>1.6025000000000001E-2</v>
      </c>
      <c r="AE73" s="4">
        <f>AC73*AD73</f>
        <v>2.9286568875000003</v>
      </c>
      <c r="AJ73" s="1">
        <v>136.01599999999999</v>
      </c>
      <c r="AK73" s="3">
        <v>1.7383221</v>
      </c>
      <c r="AQ73" s="5">
        <f>AK73/AJ73</f>
        <v>1.2780276585107634E-2</v>
      </c>
      <c r="AR73" s="8">
        <v>4.4622500000000002E-2</v>
      </c>
      <c r="AS73" s="4">
        <f>AJ73*AR73</f>
        <v>6.0693739600000001</v>
      </c>
      <c r="AU73" s="1">
        <v>26.206500000000002</v>
      </c>
      <c r="AV73" s="8">
        <v>3.9642499999999997E-2</v>
      </c>
      <c r="AW73" s="4">
        <f>AU73*AV73</f>
        <v>1.0388911762499999</v>
      </c>
      <c r="AY73" s="1">
        <v>15.7835</v>
      </c>
      <c r="AZ73" s="8">
        <v>3.3787499999999998E-2</v>
      </c>
      <c r="BA73" s="4">
        <f>AY73*AZ73</f>
        <v>0.53328500624999997</v>
      </c>
      <c r="BB73"/>
      <c r="BC73"/>
      <c r="BD73"/>
      <c r="BH73" s="1">
        <f>AU73+AY73</f>
        <v>41.99</v>
      </c>
      <c r="BJ73" s="4">
        <f>AW73+BA73</f>
        <v>1.5721761824999998</v>
      </c>
      <c r="BK73" s="1">
        <v>360.76150000000007</v>
      </c>
      <c r="CA73" s="1">
        <v>297.10000000000002</v>
      </c>
      <c r="CB73" s="1">
        <v>299.05</v>
      </c>
      <c r="CC73" s="1">
        <v>36.299999999999997</v>
      </c>
      <c r="CD73" s="1"/>
      <c r="CE73" s="1"/>
      <c r="CF73" s="1">
        <v>267.10000000000002</v>
      </c>
      <c r="CG73" s="1"/>
    </row>
    <row r="74" spans="1:122" x14ac:dyDescent="0.25">
      <c r="A74" t="s">
        <v>140</v>
      </c>
      <c r="B74">
        <v>5</v>
      </c>
      <c r="C74" s="9">
        <v>45295</v>
      </c>
      <c r="G74">
        <v>84</v>
      </c>
      <c r="H74" t="s">
        <v>11</v>
      </c>
      <c r="I74">
        <v>12.1</v>
      </c>
      <c r="J74">
        <v>1000</v>
      </c>
      <c r="R74">
        <v>55</v>
      </c>
      <c r="S74">
        <v>73</v>
      </c>
      <c r="U74">
        <v>111</v>
      </c>
      <c r="V74">
        <v>159</v>
      </c>
      <c r="W74">
        <v>210</v>
      </c>
      <c r="AU74" s="1"/>
      <c r="AV74"/>
      <c r="AW74"/>
      <c r="AY74" s="1"/>
      <c r="AZ74"/>
      <c r="BA74"/>
      <c r="BB74"/>
      <c r="BC74"/>
      <c r="BD74"/>
      <c r="CO74" s="1">
        <f>SUM(CU74,CX74,DA74,DD74,DG74,DJ74,DM74,DP74)</f>
        <v>567.66475000000003</v>
      </c>
      <c r="CU74">
        <f>CW74*CV74</f>
        <v>30.283000000000005</v>
      </c>
      <c r="CV74">
        <v>100</v>
      </c>
      <c r="CW74" s="15">
        <v>0.30283000000000004</v>
      </c>
      <c r="CX74">
        <f>CZ74*CY74</f>
        <v>39.781000000000006</v>
      </c>
      <c r="CY74">
        <v>100</v>
      </c>
      <c r="CZ74" s="15">
        <v>0.39781000000000005</v>
      </c>
      <c r="DA74">
        <f>DC74*DB74</f>
        <v>45.983500000000006</v>
      </c>
      <c r="DB74">
        <v>100</v>
      </c>
      <c r="DC74" s="15">
        <v>0.45983500000000005</v>
      </c>
      <c r="DD74">
        <f>DF74*DE74</f>
        <v>49.729000000000006</v>
      </c>
      <c r="DE74">
        <v>100</v>
      </c>
      <c r="DF74" s="15">
        <v>0.49729000000000007</v>
      </c>
      <c r="DG74">
        <f>DI74*DH74</f>
        <v>52.808500000000016</v>
      </c>
      <c r="DH74">
        <v>100</v>
      </c>
      <c r="DI74" s="15">
        <v>0.52808500000000014</v>
      </c>
      <c r="DJ74">
        <f>DL74*DK74</f>
        <v>135.20874999999998</v>
      </c>
      <c r="DK74">
        <v>250</v>
      </c>
      <c r="DL74" s="15">
        <v>0.54083499999999995</v>
      </c>
      <c r="DM74">
        <f>DO74*DN74</f>
        <v>106.568</v>
      </c>
      <c r="DN74">
        <v>200</v>
      </c>
      <c r="DO74" s="15">
        <v>0.53283999999999998</v>
      </c>
      <c r="DP74">
        <f>DR74*DQ74</f>
        <v>107.30300000000001</v>
      </c>
      <c r="DQ74">
        <v>200</v>
      </c>
      <c r="DR74" s="15">
        <v>0.53651500000000008</v>
      </c>
    </row>
    <row r="75" spans="1:122" x14ac:dyDescent="0.25">
      <c r="A75" t="s">
        <v>140</v>
      </c>
      <c r="B75">
        <v>5</v>
      </c>
      <c r="C75" s="9">
        <v>45297</v>
      </c>
      <c r="G75">
        <v>86</v>
      </c>
      <c r="H75" t="s">
        <v>11</v>
      </c>
      <c r="I75">
        <v>12.1</v>
      </c>
      <c r="J75">
        <v>1000</v>
      </c>
      <c r="R75">
        <v>55</v>
      </c>
      <c r="S75">
        <v>73</v>
      </c>
      <c r="U75">
        <v>111</v>
      </c>
      <c r="V75">
        <v>159</v>
      </c>
      <c r="W75">
        <v>210</v>
      </c>
      <c r="AU75" s="1"/>
      <c r="AV75"/>
      <c r="AW75"/>
      <c r="AY75" s="1"/>
      <c r="AZ75"/>
      <c r="BA75"/>
      <c r="BB75"/>
      <c r="BC75"/>
      <c r="BD75"/>
      <c r="CO75" s="1">
        <f>SUM(CU75,CX75,DA75,DD75,DG75,DJ75,DM75,DP75)</f>
        <v>630.00024999999994</v>
      </c>
      <c r="CU75">
        <f>CW75*CV75</f>
        <v>56.387500000000003</v>
      </c>
      <c r="CV75">
        <v>100</v>
      </c>
      <c r="CW75" s="15">
        <v>0.56387500000000002</v>
      </c>
      <c r="CX75">
        <f>CZ75*CY75</f>
        <v>56.714500000000001</v>
      </c>
      <c r="CY75">
        <v>100</v>
      </c>
      <c r="CZ75" s="15">
        <v>0.56714500000000001</v>
      </c>
      <c r="DA75">
        <f>DC75*DB75</f>
        <v>56.1145</v>
      </c>
      <c r="DB75">
        <v>100</v>
      </c>
      <c r="DC75" s="15">
        <v>0.561145</v>
      </c>
      <c r="DD75">
        <f>DF75*DE75</f>
        <v>55.375</v>
      </c>
      <c r="DE75">
        <v>100</v>
      </c>
      <c r="DF75" s="15">
        <v>0.55374999999999996</v>
      </c>
      <c r="DG75">
        <f>DI75*DH75</f>
        <v>55.506999999999998</v>
      </c>
      <c r="DH75">
        <v>100</v>
      </c>
      <c r="DI75" s="15">
        <v>0.55506999999999995</v>
      </c>
      <c r="DJ75">
        <f>DL75*DK75</f>
        <v>136.72374999999997</v>
      </c>
      <c r="DK75">
        <v>250</v>
      </c>
      <c r="DL75" s="15">
        <v>0.54689499999999991</v>
      </c>
      <c r="DM75">
        <f>DO75*DN75</f>
        <v>106.61900000000001</v>
      </c>
      <c r="DN75">
        <v>200</v>
      </c>
      <c r="DO75" s="15">
        <v>0.5330950000000001</v>
      </c>
      <c r="DP75">
        <f>DR75*DQ75</f>
        <v>106.559</v>
      </c>
      <c r="DQ75">
        <v>200</v>
      </c>
      <c r="DR75" s="15">
        <v>0.53279500000000002</v>
      </c>
    </row>
    <row r="76" spans="1:122" x14ac:dyDescent="0.25">
      <c r="A76" t="s">
        <v>140</v>
      </c>
      <c r="B76">
        <v>5</v>
      </c>
      <c r="C76" s="9">
        <v>45303</v>
      </c>
      <c r="G76">
        <v>92</v>
      </c>
      <c r="H76" t="s">
        <v>11</v>
      </c>
      <c r="I76">
        <v>12.1</v>
      </c>
      <c r="J76">
        <v>1000</v>
      </c>
      <c r="M76" s="1">
        <v>670.5</v>
      </c>
      <c r="N76" s="1">
        <v>20.475000000000001</v>
      </c>
      <c r="R76">
        <v>55</v>
      </c>
      <c r="S76">
        <v>73</v>
      </c>
      <c r="U76">
        <v>111</v>
      </c>
      <c r="V76">
        <v>159</v>
      </c>
      <c r="W76">
        <v>210</v>
      </c>
      <c r="AU76" s="1"/>
      <c r="AV76"/>
      <c r="AW76"/>
      <c r="AY76" s="1"/>
      <c r="AZ76"/>
      <c r="BA76"/>
      <c r="BB76"/>
      <c r="BC76"/>
      <c r="BD76"/>
      <c r="CA76" s="1"/>
      <c r="CB76" s="1"/>
      <c r="CC76" s="1"/>
      <c r="CD76" s="1"/>
      <c r="CE76" s="1"/>
      <c r="CF76" s="1"/>
      <c r="CO76" s="1">
        <f>SUM(CU76,CX76,DA76,DD76,DG76,DJ76,DM76,DP76)</f>
        <v>629.09725000000003</v>
      </c>
      <c r="CU76">
        <f>CW76*CV76</f>
        <v>55.444000000000003</v>
      </c>
      <c r="CV76">
        <v>100</v>
      </c>
      <c r="CW76" s="15">
        <v>0.55444000000000004</v>
      </c>
      <c r="CX76">
        <f>CZ76*CY76</f>
        <v>56.577999999999996</v>
      </c>
      <c r="CY76">
        <v>100</v>
      </c>
      <c r="CZ76" s="15">
        <v>0.56577999999999995</v>
      </c>
      <c r="DA76">
        <f>DC76*DB76</f>
        <v>56.105500000000006</v>
      </c>
      <c r="DB76">
        <v>100</v>
      </c>
      <c r="DC76" s="15">
        <v>0.56105500000000008</v>
      </c>
      <c r="DD76">
        <f>DF76*DE76</f>
        <v>55.475499999999997</v>
      </c>
      <c r="DE76">
        <v>100</v>
      </c>
      <c r="DF76" s="15">
        <v>0.554755</v>
      </c>
      <c r="DG76">
        <f>DI76*DH76</f>
        <v>54.293500000000009</v>
      </c>
      <c r="DH76">
        <v>100</v>
      </c>
      <c r="DI76" s="15">
        <v>0.54293500000000006</v>
      </c>
      <c r="DJ76">
        <f>DL76*DK76</f>
        <v>136.37875</v>
      </c>
      <c r="DK76">
        <v>250</v>
      </c>
      <c r="DL76" s="15">
        <v>0.54551499999999997</v>
      </c>
      <c r="DM76">
        <f>DO76*DN76</f>
        <v>106.955</v>
      </c>
      <c r="DN76">
        <v>200</v>
      </c>
      <c r="DO76" s="15">
        <v>0.534775</v>
      </c>
      <c r="DP76">
        <f>DR76*DQ76</f>
        <v>107.867</v>
      </c>
      <c r="DQ76">
        <v>200</v>
      </c>
      <c r="DR76" s="15">
        <v>0.53933500000000001</v>
      </c>
    </row>
    <row r="77" spans="1:122" x14ac:dyDescent="0.25">
      <c r="A77" t="s">
        <v>140</v>
      </c>
      <c r="B77">
        <v>5</v>
      </c>
      <c r="C77" s="9">
        <v>45308</v>
      </c>
      <c r="G77">
        <v>97</v>
      </c>
      <c r="H77" t="s">
        <v>11</v>
      </c>
      <c r="I77">
        <v>12.1</v>
      </c>
      <c r="J77">
        <v>1000</v>
      </c>
      <c r="M77" s="1">
        <v>736.92307692307691</v>
      </c>
      <c r="N77" s="1">
        <v>21.974358974358974</v>
      </c>
      <c r="R77">
        <v>55</v>
      </c>
      <c r="S77">
        <v>73</v>
      </c>
      <c r="U77">
        <v>111</v>
      </c>
      <c r="V77">
        <v>159</v>
      </c>
      <c r="W77">
        <v>210</v>
      </c>
      <c r="AU77" s="1"/>
      <c r="AV77"/>
      <c r="AW77"/>
      <c r="AY77" s="1"/>
      <c r="AZ77"/>
      <c r="BA77"/>
      <c r="BB77"/>
      <c r="BC77"/>
      <c r="BD77"/>
      <c r="CA77" s="1"/>
      <c r="CB77" s="1"/>
      <c r="CC77" s="1"/>
      <c r="CD77" s="1"/>
      <c r="CE77" s="1"/>
      <c r="CF77" s="1"/>
    </row>
    <row r="78" spans="1:122" x14ac:dyDescent="0.25">
      <c r="A78" t="s">
        <v>140</v>
      </c>
      <c r="B78">
        <v>5</v>
      </c>
      <c r="C78" s="9">
        <v>45310</v>
      </c>
      <c r="G78">
        <v>99</v>
      </c>
      <c r="H78" t="s">
        <v>11</v>
      </c>
      <c r="I78">
        <v>12.1</v>
      </c>
      <c r="J78">
        <v>1000</v>
      </c>
      <c r="R78">
        <v>55</v>
      </c>
      <c r="S78">
        <v>73</v>
      </c>
      <c r="U78">
        <v>111</v>
      </c>
      <c r="V78">
        <v>159</v>
      </c>
      <c r="W78">
        <v>210</v>
      </c>
      <c r="AU78" s="1"/>
      <c r="AV78"/>
      <c r="AW78"/>
      <c r="AY78" s="1"/>
      <c r="AZ78"/>
      <c r="BA78"/>
      <c r="BB78"/>
      <c r="BC78"/>
      <c r="BD78"/>
      <c r="CO78" s="1">
        <f>SUM(CU78,CX78,DA78,DD78,DG78,DJ78,DM78,DP78)</f>
        <v>633.02724999999998</v>
      </c>
      <c r="CU78">
        <f>CW78*CV78</f>
        <v>57.959500000000006</v>
      </c>
      <c r="CV78">
        <v>100</v>
      </c>
      <c r="CW78" s="15">
        <v>0.57959500000000008</v>
      </c>
      <c r="CX78">
        <f>CZ78*CY78</f>
        <v>57.026499999999999</v>
      </c>
      <c r="CY78">
        <v>100</v>
      </c>
      <c r="CZ78" s="15">
        <v>0.57026500000000002</v>
      </c>
      <c r="DA78">
        <f>DC78*DB78</f>
        <v>56.141500000000001</v>
      </c>
      <c r="DB78">
        <v>100</v>
      </c>
      <c r="DC78" s="15">
        <v>0.561415</v>
      </c>
      <c r="DD78">
        <f>DF78*DE78</f>
        <v>55.652500000000003</v>
      </c>
      <c r="DE78">
        <v>100</v>
      </c>
      <c r="DF78" s="15">
        <v>0.55652500000000005</v>
      </c>
      <c r="DG78">
        <f>DI78*DH78</f>
        <v>54.910000000000004</v>
      </c>
      <c r="DH78">
        <v>100</v>
      </c>
      <c r="DI78" s="15">
        <v>0.54910000000000003</v>
      </c>
      <c r="DJ78">
        <f>DL78*DK78</f>
        <v>135.50125000000003</v>
      </c>
      <c r="DK78">
        <v>250</v>
      </c>
      <c r="DL78" s="15">
        <v>0.54200500000000007</v>
      </c>
      <c r="DM78">
        <f>DO78*DN78</f>
        <v>106.62799999999999</v>
      </c>
      <c r="DN78">
        <v>200</v>
      </c>
      <c r="DO78" s="15">
        <v>0.53313999999999995</v>
      </c>
      <c r="DP78">
        <f>DR78*DQ78</f>
        <v>109.20800000000001</v>
      </c>
      <c r="DQ78">
        <v>200</v>
      </c>
      <c r="DR78" s="15">
        <v>0.54604000000000008</v>
      </c>
    </row>
    <row r="79" spans="1:122" x14ac:dyDescent="0.25">
      <c r="A79" t="s">
        <v>140</v>
      </c>
      <c r="B79">
        <v>5</v>
      </c>
      <c r="C79" s="9">
        <v>45313</v>
      </c>
      <c r="G79">
        <v>102</v>
      </c>
      <c r="H79" t="s">
        <v>11</v>
      </c>
      <c r="I79">
        <v>12.1</v>
      </c>
      <c r="J79">
        <v>1000</v>
      </c>
      <c r="M79" s="1">
        <v>769.48717948717945</v>
      </c>
      <c r="N79" s="1">
        <v>23.076923076923077</v>
      </c>
      <c r="R79">
        <v>55</v>
      </c>
      <c r="S79">
        <v>73</v>
      </c>
      <c r="U79">
        <v>111</v>
      </c>
      <c r="V79">
        <v>159</v>
      </c>
      <c r="W79">
        <v>210</v>
      </c>
      <c r="AU79" s="1"/>
      <c r="AV79"/>
      <c r="AW79"/>
      <c r="AY79" s="1"/>
      <c r="AZ79"/>
      <c r="BA79"/>
      <c r="BB79"/>
      <c r="BC79"/>
      <c r="BD79"/>
      <c r="CA79" s="1"/>
      <c r="CB79" s="1"/>
      <c r="CC79" s="1"/>
      <c r="CD79" s="1"/>
      <c r="CE79" s="1"/>
      <c r="CF79" s="1"/>
    </row>
    <row r="80" spans="1:122" x14ac:dyDescent="0.25">
      <c r="A80" t="s">
        <v>140</v>
      </c>
      <c r="B80">
        <v>5</v>
      </c>
      <c r="C80" s="9">
        <v>45320</v>
      </c>
      <c r="G80">
        <v>109</v>
      </c>
      <c r="H80" t="s">
        <v>11</v>
      </c>
      <c r="I80">
        <v>12.1</v>
      </c>
      <c r="J80">
        <v>1000</v>
      </c>
      <c r="M80" s="1">
        <v>782.30769230769226</v>
      </c>
      <c r="N80" s="1">
        <v>23.564102564102566</v>
      </c>
      <c r="R80">
        <v>55</v>
      </c>
      <c r="S80">
        <v>73</v>
      </c>
      <c r="U80">
        <v>111</v>
      </c>
      <c r="V80">
        <v>159</v>
      </c>
      <c r="W80">
        <v>210</v>
      </c>
      <c r="AU80" s="1"/>
      <c r="AV80"/>
      <c r="AW80"/>
      <c r="AY80" s="1"/>
      <c r="AZ80"/>
      <c r="BA80"/>
      <c r="BB80"/>
      <c r="BC80"/>
      <c r="BD80"/>
      <c r="CA80" s="1"/>
      <c r="CB80" s="1"/>
      <c r="CC80" s="1"/>
      <c r="CD80" s="1"/>
      <c r="CE80" s="1"/>
      <c r="CF80" s="1"/>
    </row>
    <row r="81" spans="1:122" x14ac:dyDescent="0.25">
      <c r="A81" t="s">
        <v>140</v>
      </c>
      <c r="B81">
        <v>5</v>
      </c>
      <c r="C81" s="9">
        <v>45322</v>
      </c>
      <c r="E81" s="7" t="s">
        <v>177</v>
      </c>
      <c r="F81" t="s">
        <v>178</v>
      </c>
      <c r="G81">
        <v>111</v>
      </c>
      <c r="H81" t="s">
        <v>11</v>
      </c>
      <c r="I81">
        <v>12.1</v>
      </c>
      <c r="J81">
        <v>1000</v>
      </c>
      <c r="M81" s="1"/>
      <c r="N81" s="1"/>
      <c r="R81">
        <v>55</v>
      </c>
      <c r="S81">
        <v>73</v>
      </c>
      <c r="U81">
        <v>111</v>
      </c>
      <c r="V81">
        <v>159</v>
      </c>
      <c r="W81">
        <v>210</v>
      </c>
      <c r="AU81" s="1"/>
      <c r="AV81"/>
      <c r="AW81"/>
      <c r="AY81" s="1"/>
      <c r="AZ81"/>
      <c r="BA81"/>
      <c r="BB81"/>
      <c r="BC81"/>
      <c r="BD81"/>
      <c r="CA81" s="1"/>
      <c r="CB81" s="1"/>
      <c r="CC81" s="1"/>
      <c r="CD81" s="1"/>
      <c r="CE81" s="1"/>
      <c r="CF81" s="1"/>
    </row>
    <row r="82" spans="1:122" x14ac:dyDescent="0.25">
      <c r="A82" t="s">
        <v>140</v>
      </c>
      <c r="B82">
        <v>5</v>
      </c>
      <c r="C82" s="9">
        <v>45329</v>
      </c>
      <c r="G82">
        <v>118</v>
      </c>
      <c r="H82" t="s">
        <v>11</v>
      </c>
      <c r="I82">
        <v>12.1</v>
      </c>
      <c r="J82">
        <v>1000</v>
      </c>
      <c r="M82" s="1">
        <v>788.46153846153834</v>
      </c>
      <c r="N82" s="1">
        <v>23.846153846153847</v>
      </c>
      <c r="R82">
        <v>55</v>
      </c>
      <c r="S82">
        <v>73</v>
      </c>
      <c r="U82">
        <v>111</v>
      </c>
      <c r="V82">
        <v>159</v>
      </c>
      <c r="W82">
        <v>210</v>
      </c>
      <c r="AU82" s="1"/>
      <c r="AV82"/>
      <c r="AW82"/>
      <c r="AY82" s="1"/>
      <c r="AZ82"/>
      <c r="BA82"/>
      <c r="BB82"/>
      <c r="BC82"/>
      <c r="BD82"/>
      <c r="CA82" s="1"/>
      <c r="CB82" s="1"/>
      <c r="CC82" s="1"/>
      <c r="CD82" s="1"/>
      <c r="CE82" s="1"/>
      <c r="CF82" s="1"/>
      <c r="CO82" s="1">
        <f>SUM(CU82,CX82,DA82,DD82,DG82,DJ82,DM82,DP82)</f>
        <v>544.35024999999996</v>
      </c>
      <c r="CU82">
        <f>CW82*CV82</f>
        <v>32.6875</v>
      </c>
      <c r="CV82">
        <v>100</v>
      </c>
      <c r="CW82" s="15">
        <v>0.32687500000000003</v>
      </c>
      <c r="CX82">
        <f>CZ82*CY82</f>
        <v>38.768500000000003</v>
      </c>
      <c r="CY82">
        <v>100</v>
      </c>
      <c r="CZ82" s="15">
        <v>0.387685</v>
      </c>
      <c r="DA82">
        <f>DC82*DB82</f>
        <v>41.221000000000004</v>
      </c>
      <c r="DB82">
        <v>100</v>
      </c>
      <c r="DC82" s="15">
        <v>0.41221000000000002</v>
      </c>
      <c r="DD82">
        <f>DF82*DE82</f>
        <v>42.832000000000001</v>
      </c>
      <c r="DE82">
        <v>100</v>
      </c>
      <c r="DF82" s="15">
        <v>0.42832000000000003</v>
      </c>
      <c r="DG82">
        <f>DI82*DH82</f>
        <v>46.384</v>
      </c>
      <c r="DH82">
        <v>100</v>
      </c>
      <c r="DI82" s="15">
        <v>0.46384000000000003</v>
      </c>
      <c r="DJ82">
        <f>DL82*DK82</f>
        <v>129.44125</v>
      </c>
      <c r="DK82">
        <v>250</v>
      </c>
      <c r="DL82" s="15">
        <v>0.51776500000000003</v>
      </c>
      <c r="DM82">
        <f>DO82*DN82</f>
        <v>105.21499999999999</v>
      </c>
      <c r="DN82">
        <v>200</v>
      </c>
      <c r="DO82" s="15">
        <v>0.52607499999999996</v>
      </c>
      <c r="DP82">
        <f>DR82*DQ82</f>
        <v>107.80099999999999</v>
      </c>
      <c r="DQ82">
        <v>200</v>
      </c>
      <c r="DR82" s="15">
        <v>0.53900499999999996</v>
      </c>
    </row>
    <row r="83" spans="1:122" x14ac:dyDescent="0.25">
      <c r="A83" t="s">
        <v>140</v>
      </c>
      <c r="B83">
        <v>5</v>
      </c>
      <c r="C83" s="9">
        <v>45331</v>
      </c>
      <c r="G83">
        <v>120</v>
      </c>
      <c r="H83" t="s">
        <v>11</v>
      </c>
      <c r="I83">
        <v>12.1</v>
      </c>
      <c r="J83">
        <v>1000</v>
      </c>
      <c r="R83">
        <v>55</v>
      </c>
      <c r="S83">
        <v>73</v>
      </c>
      <c r="U83">
        <v>111</v>
      </c>
      <c r="V83">
        <v>159</v>
      </c>
      <c r="W83">
        <v>210</v>
      </c>
      <c r="AU83" s="1"/>
      <c r="AV83"/>
      <c r="AW83"/>
      <c r="AY83" s="1"/>
      <c r="AZ83"/>
      <c r="BA83"/>
      <c r="BB83"/>
      <c r="BC83"/>
      <c r="BD83"/>
      <c r="CO83" s="1">
        <f>SUM(CU83,CX83,DA83,DD83,DG83,DJ83,DM83,DP83)</f>
        <v>629.72275000000002</v>
      </c>
      <c r="CU83">
        <f>CW83*CV83</f>
        <v>57.272500000000001</v>
      </c>
      <c r="CV83">
        <v>100</v>
      </c>
      <c r="CW83" s="15">
        <v>0.57272500000000004</v>
      </c>
      <c r="CX83">
        <f>CZ83*CY83</f>
        <v>58.108000000000004</v>
      </c>
      <c r="CY83">
        <v>100</v>
      </c>
      <c r="CZ83" s="15">
        <v>0.58108000000000004</v>
      </c>
      <c r="DA83">
        <f>DC83*DB83</f>
        <v>57.437500000000007</v>
      </c>
      <c r="DB83">
        <v>100</v>
      </c>
      <c r="DC83" s="15">
        <v>0.57437500000000008</v>
      </c>
      <c r="DD83">
        <f>DF83*DE83</f>
        <v>55.49649999999999</v>
      </c>
      <c r="DE83">
        <v>100</v>
      </c>
      <c r="DF83" s="15">
        <v>0.55496499999999993</v>
      </c>
      <c r="DG83">
        <f>DI83*DH83</f>
        <v>54.400000000000006</v>
      </c>
      <c r="DH83">
        <v>100</v>
      </c>
      <c r="DI83" s="15">
        <v>0.54400000000000004</v>
      </c>
      <c r="DJ83">
        <f>DL83*DK83</f>
        <v>132.98124999999999</v>
      </c>
      <c r="DK83">
        <v>250</v>
      </c>
      <c r="DL83" s="15">
        <v>0.53192499999999998</v>
      </c>
      <c r="DM83">
        <f>DO83*DN83</f>
        <v>105.76400000000001</v>
      </c>
      <c r="DN83">
        <v>200</v>
      </c>
      <c r="DO83" s="15">
        <v>0.52882000000000007</v>
      </c>
      <c r="DP83">
        <f>DR83*DQ83</f>
        <v>108.26300000000001</v>
      </c>
      <c r="DQ83">
        <v>200</v>
      </c>
      <c r="DR83" s="15">
        <v>0.54131499999999999</v>
      </c>
    </row>
    <row r="84" spans="1:122" x14ac:dyDescent="0.25">
      <c r="A84" t="s">
        <v>140</v>
      </c>
      <c r="B84">
        <v>5</v>
      </c>
      <c r="C84" s="9">
        <v>45335</v>
      </c>
      <c r="G84">
        <v>124</v>
      </c>
      <c r="H84" t="s">
        <v>11</v>
      </c>
      <c r="I84">
        <v>12.1</v>
      </c>
      <c r="J84">
        <v>1000</v>
      </c>
      <c r="M84" s="3">
        <v>870</v>
      </c>
      <c r="N84" s="3">
        <v>22.75</v>
      </c>
      <c r="R84">
        <v>55</v>
      </c>
      <c r="S84">
        <v>73</v>
      </c>
      <c r="U84">
        <v>111</v>
      </c>
      <c r="V84">
        <v>159</v>
      </c>
      <c r="W84">
        <v>210</v>
      </c>
      <c r="Z84" s="3">
        <v>8.9</v>
      </c>
      <c r="AC84" s="1">
        <v>334.69849999999997</v>
      </c>
      <c r="AD84" s="8">
        <v>8.8367499999999991E-3</v>
      </c>
      <c r="AE84" s="4">
        <f>AC84*AD84</f>
        <v>2.9576469698749994</v>
      </c>
      <c r="AJ84" s="1">
        <v>223.25300000000001</v>
      </c>
      <c r="AK84" s="3">
        <v>3.1169915825983208</v>
      </c>
      <c r="AQ84" s="5">
        <f>AK84/AJ84</f>
        <v>1.3961700772658465E-2</v>
      </c>
      <c r="AR84" s="8">
        <v>2.7872500000000001E-2</v>
      </c>
      <c r="AS84" s="4">
        <f>AJ84*AR84</f>
        <v>6.2226192425000004</v>
      </c>
      <c r="AU84" s="1">
        <v>0.40300000000000002</v>
      </c>
      <c r="AV84" s="8">
        <v>3.4509999999999999E-2</v>
      </c>
      <c r="AW84" s="4">
        <f>AU84*AV84</f>
        <v>1.3907530000000001E-2</v>
      </c>
      <c r="AY84" s="1">
        <v>608.09950000000003</v>
      </c>
      <c r="AZ84"/>
      <c r="BA84"/>
      <c r="BB84"/>
      <c r="BC84">
        <v>1.3100000000000001E-2</v>
      </c>
      <c r="BD84"/>
      <c r="BH84" s="1">
        <f>AU84+AY84</f>
        <v>608.50250000000005</v>
      </c>
      <c r="BK84" s="1">
        <v>1166.454</v>
      </c>
      <c r="CA84" s="1">
        <v>357.2</v>
      </c>
      <c r="CB84" s="1">
        <v>3.85</v>
      </c>
      <c r="CC84" s="1">
        <v>148.30000000000001</v>
      </c>
      <c r="CD84" s="1"/>
      <c r="CE84" s="1"/>
      <c r="CF84" s="1">
        <v>204</v>
      </c>
      <c r="CG84" s="1"/>
      <c r="CW84" s="15"/>
      <c r="CX84" s="15"/>
      <c r="CY84" s="15"/>
      <c r="CZ84" s="15"/>
      <c r="DA84" s="15"/>
      <c r="DB84" s="15"/>
      <c r="DC84" s="15"/>
      <c r="DD84" s="15"/>
    </row>
    <row r="85" spans="1:122" x14ac:dyDescent="0.25">
      <c r="A85" t="s">
        <v>140</v>
      </c>
      <c r="B85">
        <v>5</v>
      </c>
      <c r="C85" s="9">
        <v>45370</v>
      </c>
      <c r="E85" s="7" t="s">
        <v>137</v>
      </c>
      <c r="F85" t="s">
        <v>14</v>
      </c>
      <c r="G85">
        <v>159</v>
      </c>
      <c r="H85" t="s">
        <v>11</v>
      </c>
      <c r="I85">
        <v>12.1</v>
      </c>
      <c r="J85">
        <v>1000</v>
      </c>
      <c r="M85" s="3">
        <v>901</v>
      </c>
      <c r="N85" s="3">
        <v>27.35</v>
      </c>
      <c r="R85">
        <v>55</v>
      </c>
      <c r="S85">
        <v>73</v>
      </c>
      <c r="U85">
        <v>111</v>
      </c>
      <c r="V85">
        <v>159</v>
      </c>
      <c r="W85">
        <v>210</v>
      </c>
      <c r="Z85" s="3">
        <v>8.8000000000000007</v>
      </c>
      <c r="AC85" s="1">
        <v>394.97549999999995</v>
      </c>
      <c r="AD85" s="8">
        <v>1.0012500000000001E-2</v>
      </c>
      <c r="AE85" s="4">
        <f>AC85*AD85</f>
        <v>3.9546921937499997</v>
      </c>
      <c r="AJ85" s="1">
        <v>209.44400000000002</v>
      </c>
      <c r="AK85" s="3">
        <v>2.7060270594204816</v>
      </c>
      <c r="AQ85" s="5">
        <f>AK85/AJ85</f>
        <v>1.2920050511929114E-2</v>
      </c>
      <c r="AR85" s="8">
        <v>2.4882500000000002E-2</v>
      </c>
      <c r="AS85" s="4">
        <f>AJ85*AR85</f>
        <v>5.2114903300000011</v>
      </c>
      <c r="AU85" s="1">
        <v>5.5324999999999998</v>
      </c>
      <c r="AV85" s="8">
        <v>3.0699999999999998E-2</v>
      </c>
      <c r="AW85" s="4">
        <f>AU85*AV85</f>
        <v>0.16984774999999999</v>
      </c>
      <c r="AY85" s="1">
        <v>762.35649999999998</v>
      </c>
      <c r="AZ85"/>
      <c r="BA85"/>
      <c r="BB85"/>
      <c r="BC85"/>
      <c r="BD85"/>
      <c r="BH85" s="1">
        <f>AU85+AY85</f>
        <v>767.88900000000001</v>
      </c>
      <c r="BK85" s="1">
        <v>1372.3085000000001</v>
      </c>
      <c r="BR85" s="8">
        <v>3.8272500000000001E-2</v>
      </c>
      <c r="CA85" s="1">
        <v>376.75</v>
      </c>
      <c r="CB85" s="1">
        <v>36.65</v>
      </c>
      <c r="CC85" s="1">
        <v>22.2</v>
      </c>
      <c r="CD85" s="1"/>
      <c r="CE85" s="1"/>
      <c r="CF85" s="1">
        <v>177.3</v>
      </c>
      <c r="CG85" s="1"/>
    </row>
    <row r="86" spans="1:122" x14ac:dyDescent="0.25">
      <c r="A86" t="s">
        <v>140</v>
      </c>
      <c r="B86">
        <v>5</v>
      </c>
      <c r="C86" s="9">
        <v>45421</v>
      </c>
      <c r="E86" s="7" t="s">
        <v>138</v>
      </c>
      <c r="F86" t="s">
        <v>15</v>
      </c>
      <c r="G86">
        <v>210</v>
      </c>
      <c r="H86" t="s">
        <v>11</v>
      </c>
      <c r="I86">
        <v>12.1</v>
      </c>
      <c r="J86">
        <v>1000</v>
      </c>
      <c r="R86">
        <v>55</v>
      </c>
      <c r="S86">
        <v>73</v>
      </c>
      <c r="U86">
        <v>111</v>
      </c>
      <c r="V86">
        <v>159</v>
      </c>
      <c r="W86">
        <v>210</v>
      </c>
      <c r="AU86"/>
      <c r="AV86"/>
      <c r="AW86"/>
      <c r="AY86"/>
      <c r="AZ86"/>
      <c r="BA86"/>
      <c r="BB86"/>
      <c r="BC86"/>
      <c r="BD86"/>
      <c r="BN86" s="1">
        <v>595.85</v>
      </c>
      <c r="BO86" s="1">
        <v>42.846152471728729</v>
      </c>
      <c r="BP86" s="1">
        <v>255.29879950279562</v>
      </c>
      <c r="BQ86" s="1">
        <v>340.55120049720438</v>
      </c>
      <c r="BR86" s="8">
        <v>3.6049999999999999E-2</v>
      </c>
      <c r="BS86" s="3">
        <v>12.276870777924218</v>
      </c>
      <c r="BT86" s="3">
        <v>11.246643149902891</v>
      </c>
    </row>
    <row r="87" spans="1:122" x14ac:dyDescent="0.25">
      <c r="C87" s="9"/>
      <c r="I87" s="6"/>
      <c r="P87" s="4"/>
      <c r="AJ87" s="1"/>
      <c r="AK87" s="5"/>
      <c r="AL87" s="5"/>
      <c r="AM87" s="5"/>
      <c r="AN87" s="5"/>
      <c r="AO87" s="5"/>
      <c r="AP87" s="1"/>
      <c r="AU87"/>
      <c r="AV87"/>
      <c r="AW87"/>
      <c r="AY87" s="1"/>
      <c r="AZ87" s="1"/>
      <c r="BA87" s="1"/>
      <c r="BB87" s="1"/>
      <c r="BC87" s="1"/>
      <c r="BD87" s="1"/>
      <c r="BH87" s="1"/>
      <c r="BI87" s="1"/>
      <c r="BJ87" s="1"/>
      <c r="BK87" s="1"/>
      <c r="BM87" s="6"/>
      <c r="BN87" s="6"/>
      <c r="CJ87" s="1"/>
      <c r="CO87" s="1"/>
    </row>
    <row r="88" spans="1:122" x14ac:dyDescent="0.25">
      <c r="C88" s="9"/>
      <c r="I88" s="6"/>
      <c r="M88" s="4"/>
      <c r="N88" s="4"/>
      <c r="O88" s="4"/>
      <c r="P88" s="4"/>
      <c r="AC88" s="1"/>
      <c r="AJ88" s="1"/>
      <c r="AK88" s="5"/>
      <c r="AL88" s="5"/>
      <c r="AM88" s="5"/>
      <c r="AN88" s="5"/>
      <c r="AO88" s="5"/>
      <c r="AP88" s="1"/>
      <c r="AQ88" s="5"/>
      <c r="AR88" s="5"/>
      <c r="AS88" s="4"/>
      <c r="AT88" s="4"/>
      <c r="AU88" s="1"/>
      <c r="AV88" s="1"/>
      <c r="AW88" s="1"/>
      <c r="AY88" s="1"/>
      <c r="AZ88" s="1"/>
      <c r="BA88" s="1"/>
      <c r="BB88" s="1"/>
      <c r="BC88" s="1"/>
      <c r="BD88" s="1"/>
      <c r="BG88" s="1"/>
      <c r="BH88" s="1"/>
      <c r="BI88" s="1"/>
      <c r="BJ88" s="1"/>
      <c r="BK88" s="1"/>
      <c r="BM88" s="10"/>
      <c r="BN88" s="10"/>
      <c r="BO88" s="4"/>
      <c r="BP88" s="4"/>
      <c r="BQ88" s="4"/>
      <c r="BR88" s="4"/>
      <c r="BS88" s="4"/>
      <c r="BU88" s="4"/>
      <c r="BV88" s="4"/>
      <c r="CA88" s="1"/>
      <c r="CB88" s="1"/>
      <c r="CC88" s="1"/>
      <c r="CD88" s="1"/>
      <c r="CJ88" s="1"/>
    </row>
    <row r="89" spans="1:122" x14ac:dyDescent="0.25">
      <c r="C89" s="9"/>
      <c r="I89" s="6"/>
      <c r="M89" s="4"/>
      <c r="N89" s="4"/>
      <c r="O89" s="4"/>
      <c r="P89" s="4"/>
      <c r="AC89" s="1"/>
      <c r="AJ89" s="1"/>
      <c r="AK89" s="5"/>
      <c r="AL89" s="5"/>
      <c r="AM89" s="5"/>
      <c r="AN89" s="5"/>
      <c r="AO89" s="5"/>
      <c r="AP89" s="1"/>
      <c r="AQ89" s="5"/>
      <c r="AR89" s="5"/>
      <c r="AS89" s="4"/>
      <c r="AT89" s="4"/>
      <c r="AU89" s="1"/>
      <c r="AV89" s="1"/>
      <c r="AW89" s="1"/>
      <c r="AY89" s="1"/>
      <c r="AZ89" s="1"/>
      <c r="BA89" s="1"/>
      <c r="BB89" s="1"/>
      <c r="BC89" s="1"/>
      <c r="BD89" s="1"/>
      <c r="BG89" s="1"/>
      <c r="BH89" s="1"/>
      <c r="BI89" s="1"/>
      <c r="BJ89" s="1"/>
      <c r="BK89" s="1"/>
      <c r="BM89" s="10"/>
      <c r="BN89" s="10"/>
      <c r="BO89" s="4"/>
      <c r="BP89" s="4"/>
      <c r="BQ89" s="4"/>
      <c r="BR89" s="4"/>
      <c r="BS89" s="4"/>
      <c r="BU89" s="4"/>
      <c r="BV89" s="4"/>
      <c r="CB89" s="1"/>
      <c r="CC89" s="1"/>
      <c r="CD89" s="1"/>
      <c r="CJ89" s="1"/>
      <c r="CO89" s="1"/>
    </row>
    <row r="90" spans="1:122" x14ac:dyDescent="0.25">
      <c r="C90" s="9"/>
      <c r="I90" s="6"/>
      <c r="P90" s="4"/>
      <c r="AJ90" s="1"/>
      <c r="AK90" s="5"/>
      <c r="AL90" s="5"/>
      <c r="AM90" s="5"/>
      <c r="AN90" s="5"/>
      <c r="AO90" s="5"/>
      <c r="AP90" s="1"/>
      <c r="AU90"/>
      <c r="AV90"/>
      <c r="AW90"/>
      <c r="AY90" s="1"/>
      <c r="AZ90" s="1"/>
      <c r="BA90" s="1"/>
      <c r="BB90" s="1"/>
      <c r="BC90" s="1"/>
      <c r="BD90" s="1"/>
      <c r="BH90" s="1"/>
      <c r="BI90" s="1"/>
      <c r="BJ90" s="1"/>
      <c r="BK90" s="1"/>
      <c r="BM90" s="6"/>
      <c r="BN90" s="6"/>
      <c r="CJ90" s="1"/>
      <c r="CO90" s="1"/>
    </row>
    <row r="91" spans="1:122" x14ac:dyDescent="0.25">
      <c r="C91" s="9"/>
      <c r="D91" s="1"/>
      <c r="E91" s="2"/>
      <c r="F91" s="2"/>
      <c r="I91" s="6"/>
      <c r="M91" s="4"/>
      <c r="N91" s="4"/>
      <c r="O91" s="4"/>
      <c r="P91" s="4"/>
      <c r="AC91" s="4"/>
      <c r="AJ91" s="1"/>
      <c r="AK91" s="5"/>
      <c r="AL91" s="5"/>
      <c r="AM91" s="5"/>
      <c r="AN91" s="5"/>
      <c r="AO91" s="5"/>
      <c r="AP91" s="1"/>
      <c r="AQ91" s="5"/>
      <c r="AR91" s="4"/>
      <c r="AU91" s="4"/>
      <c r="AV91" s="4"/>
      <c r="AW91" s="4"/>
      <c r="AY91" s="1"/>
      <c r="AZ91" s="1"/>
      <c r="BA91" s="1"/>
      <c r="BB91" s="1"/>
      <c r="BC91" s="1"/>
      <c r="BD91" s="1"/>
      <c r="BG91" s="4"/>
      <c r="BH91" s="1"/>
      <c r="BI91" s="1"/>
      <c r="BJ91" s="1"/>
      <c r="BK91" s="1"/>
      <c r="BM91" s="11"/>
      <c r="BN91" s="11"/>
      <c r="BO91" s="4"/>
      <c r="BP91" s="4"/>
      <c r="BQ91" s="4"/>
      <c r="BR91" s="4"/>
      <c r="BS91" s="4"/>
      <c r="BU91" s="4"/>
      <c r="BV91" s="4"/>
      <c r="CB91" s="4"/>
      <c r="CC91" s="4"/>
      <c r="CD91" s="4"/>
      <c r="CJ91" s="4"/>
    </row>
    <row r="92" spans="1:122" x14ac:dyDescent="0.25">
      <c r="C92" s="9"/>
      <c r="I92" s="6"/>
      <c r="P92" s="4"/>
      <c r="AJ92" s="1"/>
      <c r="AK92" s="5"/>
      <c r="AL92" s="5"/>
      <c r="AM92" s="5"/>
      <c r="AN92" s="5"/>
      <c r="AO92" s="5"/>
      <c r="AP92" s="1"/>
      <c r="AU92"/>
      <c r="AV92"/>
      <c r="AW92"/>
      <c r="AY92" s="1"/>
      <c r="AZ92" s="1"/>
      <c r="BA92" s="1"/>
      <c r="BB92" s="1"/>
      <c r="BC92" s="1"/>
      <c r="BD92" s="1"/>
      <c r="BH92" s="1"/>
      <c r="BI92" s="1"/>
      <c r="BJ92" s="1"/>
      <c r="BK92" s="1"/>
      <c r="BM92" s="6"/>
      <c r="BN92" s="6"/>
      <c r="CO92" s="1"/>
    </row>
    <row r="93" spans="1:122" x14ac:dyDescent="0.25">
      <c r="C93" s="9"/>
      <c r="I93" s="6"/>
      <c r="P93" s="4"/>
      <c r="AJ93" s="1"/>
      <c r="AK93" s="5"/>
      <c r="AL93" s="5"/>
      <c r="AM93" s="5"/>
      <c r="AN93" s="5"/>
      <c r="AO93" s="5"/>
      <c r="AP93" s="1"/>
      <c r="AU93"/>
      <c r="AV93"/>
      <c r="AW93"/>
      <c r="AY93" s="1"/>
      <c r="AZ93" s="1"/>
      <c r="BA93" s="1"/>
      <c r="BB93" s="1"/>
      <c r="BC93" s="1"/>
      <c r="BD93" s="1"/>
      <c r="BH93" s="1"/>
      <c r="BI93" s="1"/>
      <c r="BJ93" s="1"/>
      <c r="BK93" s="1"/>
      <c r="BM93" s="6"/>
      <c r="BN93" s="6"/>
      <c r="CJ93" s="1"/>
    </row>
    <row r="94" spans="1:122" x14ac:dyDescent="0.25">
      <c r="C94" s="9"/>
      <c r="I94" s="6"/>
      <c r="P94" s="4"/>
      <c r="AC94" s="1"/>
      <c r="AJ94" s="1"/>
      <c r="AK94" s="5"/>
      <c r="AL94" s="5"/>
      <c r="AM94" s="5"/>
      <c r="AN94" s="5"/>
      <c r="AO94" s="5"/>
      <c r="AP94" s="1"/>
      <c r="AQ94" s="5"/>
      <c r="AR94" s="5"/>
      <c r="AS94" s="4"/>
      <c r="AT94" s="4"/>
      <c r="AU94" s="1"/>
      <c r="AV94" s="1"/>
      <c r="AW94" s="1"/>
      <c r="AY94" s="1"/>
      <c r="AZ94" s="1"/>
      <c r="BA94" s="1"/>
      <c r="BB94" s="1"/>
      <c r="BC94" s="1"/>
      <c r="BD94" s="1"/>
      <c r="BG94" s="1"/>
      <c r="BH94" s="1"/>
      <c r="BI94" s="1"/>
      <c r="BJ94" s="1"/>
      <c r="BK94" s="1"/>
      <c r="BM94" s="10"/>
      <c r="BN94" s="10"/>
      <c r="BO94" s="4"/>
      <c r="CA94" s="1"/>
      <c r="CB94" s="1"/>
      <c r="CC94" s="1"/>
      <c r="CD94" s="1"/>
    </row>
    <row r="95" spans="1:122" x14ac:dyDescent="0.25">
      <c r="C95" s="9"/>
      <c r="I95" s="6"/>
      <c r="P95" s="4"/>
      <c r="AC95" s="1"/>
      <c r="AJ95" s="1"/>
      <c r="AK95" s="5"/>
      <c r="AL95" s="5"/>
      <c r="AM95" s="5"/>
      <c r="AN95" s="5"/>
      <c r="AO95" s="5"/>
      <c r="AP95" s="1"/>
      <c r="AQ95" s="5"/>
      <c r="AR95" s="5"/>
      <c r="AS95" s="4"/>
      <c r="AT95" s="4"/>
      <c r="AU95" s="1"/>
      <c r="AV95" s="1"/>
      <c r="AW95" s="1"/>
      <c r="AY95" s="1"/>
      <c r="AZ95" s="1"/>
      <c r="BA95" s="1"/>
      <c r="BB95" s="1"/>
      <c r="BC95" s="1"/>
      <c r="BD95" s="1"/>
      <c r="BG95" s="1"/>
      <c r="BH95" s="1"/>
      <c r="BI95" s="1"/>
      <c r="BJ95" s="1"/>
      <c r="BK95" s="1"/>
      <c r="BM95" s="10"/>
      <c r="BN95" s="10"/>
      <c r="BO95" s="4"/>
      <c r="CB95" s="1"/>
      <c r="CC95" s="1"/>
      <c r="CD95" s="1"/>
      <c r="CO95" s="1"/>
    </row>
    <row r="96" spans="1:122" x14ac:dyDescent="0.25">
      <c r="C96" s="9"/>
      <c r="I96" s="6"/>
      <c r="P96" s="4"/>
      <c r="AJ96" s="1"/>
      <c r="AK96" s="5"/>
      <c r="AL96" s="5"/>
      <c r="AM96" s="5"/>
      <c r="AN96" s="5"/>
      <c r="AO96" s="5"/>
      <c r="AP96" s="1"/>
      <c r="AU96"/>
      <c r="AV96"/>
      <c r="AW96"/>
      <c r="AY96" s="1"/>
      <c r="AZ96" s="1"/>
      <c r="BA96" s="1"/>
      <c r="BB96" s="1"/>
      <c r="BC96" s="1"/>
      <c r="BD96" s="1"/>
      <c r="BH96" s="1"/>
      <c r="BI96" s="1"/>
      <c r="BJ96" s="1"/>
      <c r="BK96" s="1"/>
      <c r="BM96" s="6"/>
      <c r="BN96" s="6"/>
      <c r="CJ96" s="1"/>
    </row>
    <row r="97" spans="3:166" x14ac:dyDescent="0.25">
      <c r="C97" s="9"/>
      <c r="I97" s="6"/>
      <c r="AJ97" s="1"/>
      <c r="AK97" s="5"/>
      <c r="AL97" s="5"/>
      <c r="AM97" s="5"/>
      <c r="AN97" s="5"/>
      <c r="AO97" s="5"/>
      <c r="AP97" s="1"/>
      <c r="AU97"/>
      <c r="AV97"/>
      <c r="AW97"/>
      <c r="AY97" s="1"/>
      <c r="AZ97" s="1"/>
      <c r="BA97" s="1"/>
      <c r="BB97" s="1"/>
      <c r="BC97" s="1"/>
      <c r="BD97" s="1"/>
      <c r="BH97" s="1"/>
      <c r="BI97" s="1"/>
      <c r="BJ97" s="1"/>
      <c r="BK97" s="1"/>
      <c r="BM97" s="6"/>
      <c r="BN97" s="6"/>
      <c r="CJ97" s="1"/>
    </row>
    <row r="98" spans="3:166" x14ac:dyDescent="0.25">
      <c r="C98" s="9"/>
      <c r="I98" s="6"/>
      <c r="AC98" s="1"/>
      <c r="AJ98" s="1"/>
      <c r="AK98" s="5"/>
      <c r="AL98" s="5"/>
      <c r="AM98" s="5"/>
      <c r="AN98" s="5"/>
      <c r="AO98" s="5"/>
      <c r="AP98" s="1"/>
      <c r="AQ98" s="5"/>
      <c r="AR98" s="5"/>
      <c r="AS98" s="4"/>
      <c r="AT98" s="4"/>
      <c r="AU98" s="1"/>
      <c r="AV98" s="1"/>
      <c r="AW98" s="1"/>
      <c r="AY98" s="1"/>
      <c r="AZ98" s="1"/>
      <c r="BA98" s="1"/>
      <c r="BB98" s="1"/>
      <c r="BC98" s="1"/>
      <c r="BD98" s="1"/>
      <c r="BG98" s="1"/>
      <c r="BH98" s="1"/>
      <c r="BI98" s="1"/>
      <c r="BJ98" s="1"/>
      <c r="BK98" s="1"/>
      <c r="BM98" s="10"/>
      <c r="BN98" s="10"/>
      <c r="BO98" s="4"/>
      <c r="CA98" s="1"/>
      <c r="CB98" s="1"/>
      <c r="CC98" s="1"/>
      <c r="CD98" s="1"/>
    </row>
    <row r="99" spans="3:166" x14ac:dyDescent="0.25">
      <c r="C99" s="9"/>
      <c r="I99" s="6"/>
      <c r="AU99"/>
      <c r="AV99"/>
      <c r="AW99"/>
      <c r="AY99"/>
      <c r="AZ99"/>
      <c r="BA99"/>
      <c r="BB99"/>
      <c r="BC99"/>
      <c r="BD99"/>
      <c r="BH99" s="1"/>
      <c r="BI99" s="1"/>
      <c r="BJ99" s="1"/>
      <c r="BK99" s="1"/>
      <c r="BM99" s="6"/>
      <c r="BN99" s="6"/>
      <c r="CJ99" s="1"/>
    </row>
    <row r="100" spans="3:166" x14ac:dyDescent="0.25">
      <c r="C100" s="9"/>
      <c r="D100" s="1"/>
      <c r="F100" s="2"/>
      <c r="I100" s="6"/>
      <c r="AU100"/>
      <c r="AV100"/>
      <c r="AW100"/>
      <c r="AY100"/>
      <c r="AZ100"/>
      <c r="BA100"/>
      <c r="BB100"/>
      <c r="BC100"/>
      <c r="BD100"/>
      <c r="BH100" s="1"/>
      <c r="BI100" s="1"/>
      <c r="BJ100" s="1"/>
      <c r="BK100" s="1"/>
      <c r="BN100" s="1"/>
      <c r="BO100" s="4"/>
      <c r="BP100" s="1"/>
      <c r="BQ100" s="1"/>
      <c r="BR100" s="1"/>
      <c r="BS100" s="1"/>
      <c r="BT100" s="3"/>
      <c r="BU100" s="3"/>
      <c r="BV100" s="3"/>
      <c r="CJ100" s="1"/>
    </row>
    <row r="101" spans="3:166" x14ac:dyDescent="0.25">
      <c r="C101" s="2"/>
      <c r="D101" s="1"/>
      <c r="E101" s="2"/>
      <c r="I101" s="3"/>
      <c r="K101" s="1"/>
      <c r="L101" s="1"/>
      <c r="M101" s="4"/>
      <c r="N101" s="4"/>
      <c r="O101" s="4"/>
      <c r="P101" s="4"/>
      <c r="Q101" s="1"/>
      <c r="R101" s="1"/>
      <c r="S101" s="1"/>
      <c r="T101" s="1"/>
      <c r="U101" s="1"/>
      <c r="V101" s="1"/>
      <c r="W101" s="1"/>
      <c r="X101" s="4"/>
      <c r="Y101" s="4"/>
      <c r="Z101" s="4"/>
      <c r="AA101" s="4"/>
      <c r="AB101" s="4"/>
      <c r="AC101" s="1"/>
      <c r="AE101" s="4"/>
      <c r="AF101" s="4"/>
      <c r="AG101" s="4"/>
      <c r="AH101" s="4"/>
      <c r="AI101" s="4"/>
      <c r="AJ101" s="1"/>
      <c r="AK101" s="4"/>
      <c r="AL101" s="4"/>
      <c r="AM101" s="4"/>
      <c r="AN101" s="4"/>
      <c r="AO101" s="4"/>
      <c r="AP101" s="4"/>
      <c r="AQ101" s="5"/>
      <c r="AS101" s="4"/>
      <c r="AT101" s="4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J101" s="1"/>
      <c r="BK101" s="1"/>
      <c r="BL101" s="1"/>
      <c r="BM101" s="4"/>
      <c r="BN101" s="4"/>
      <c r="BO101" s="3"/>
      <c r="BP101" s="1"/>
      <c r="BQ101" s="1"/>
      <c r="BR101" s="1"/>
      <c r="BS101" s="1"/>
      <c r="BT101" s="3"/>
      <c r="BU101" s="3"/>
      <c r="BV101" s="3"/>
      <c r="BW101" s="3"/>
      <c r="BX101" s="3"/>
      <c r="BY101" s="3"/>
      <c r="BZ101" s="3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4"/>
      <c r="CL101" s="1"/>
      <c r="CM101" s="1"/>
      <c r="CN101" s="4"/>
      <c r="CO101" s="1"/>
      <c r="CP101" s="1"/>
      <c r="CQ101" s="1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</row>
    <row r="102" spans="3:166" x14ac:dyDescent="0.25">
      <c r="C102" s="2"/>
      <c r="D102" s="1"/>
      <c r="E102" s="2"/>
      <c r="G102" s="1"/>
      <c r="I102" s="3"/>
      <c r="K102" s="1"/>
      <c r="L102" s="1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1"/>
      <c r="AD102" s="5"/>
      <c r="AE102" s="3"/>
      <c r="AF102" s="3"/>
      <c r="AG102" s="3"/>
      <c r="AH102" s="3"/>
      <c r="AI102" s="3"/>
      <c r="AJ102" s="1"/>
      <c r="AK102" s="4"/>
      <c r="AL102" s="4"/>
      <c r="AM102" s="4"/>
      <c r="AN102" s="4"/>
      <c r="AO102" s="4"/>
      <c r="AP102" s="4"/>
      <c r="AQ102" s="5"/>
      <c r="AR102" s="5"/>
      <c r="AS102" s="3"/>
      <c r="AT102" s="3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8"/>
      <c r="BH102" s="1"/>
      <c r="BI102" s="5"/>
      <c r="BJ102" s="3"/>
      <c r="BK102" s="1"/>
      <c r="BL102" s="1"/>
      <c r="BM102" s="4"/>
      <c r="BN102" s="4"/>
      <c r="BO102" s="3"/>
      <c r="BP102" s="1"/>
      <c r="BQ102" s="1"/>
      <c r="BR102" s="1"/>
      <c r="BS102" s="1"/>
      <c r="BT102" s="3"/>
      <c r="BU102" s="3"/>
      <c r="BV102" s="3"/>
      <c r="BW102" s="3"/>
      <c r="BX102" s="4"/>
      <c r="BY102" s="4"/>
      <c r="BZ102" s="4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4"/>
      <c r="CL102" s="1"/>
      <c r="CM102" s="1"/>
      <c r="CN102" s="4"/>
      <c r="CO102" s="1"/>
      <c r="CP102" s="1"/>
      <c r="CQ102" s="1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</row>
    <row r="103" spans="3:166" x14ac:dyDescent="0.25">
      <c r="C103" s="2"/>
      <c r="D103" s="1"/>
      <c r="E103" s="2"/>
      <c r="F103" s="2"/>
      <c r="G103" s="1"/>
      <c r="I103" s="3"/>
      <c r="K103" s="1"/>
      <c r="L103" s="1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1"/>
      <c r="AD103" s="5"/>
      <c r="AE103" s="3"/>
      <c r="AF103" s="3"/>
      <c r="AG103" s="3"/>
      <c r="AH103" s="3"/>
      <c r="AI103" s="3"/>
      <c r="AJ103" s="1"/>
      <c r="AK103" s="4"/>
      <c r="AL103" s="4"/>
      <c r="AM103" s="4"/>
      <c r="AN103" s="4"/>
      <c r="AO103" s="4"/>
      <c r="AP103" s="4"/>
      <c r="AQ103" s="5"/>
      <c r="AR103" s="5"/>
      <c r="AS103" s="3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8"/>
      <c r="BH103" s="1"/>
      <c r="BI103" s="5"/>
      <c r="BJ103" s="3"/>
      <c r="BK103" s="1"/>
      <c r="BL103" s="1"/>
      <c r="BM103" s="4"/>
      <c r="BN103" s="4"/>
      <c r="BO103" s="3"/>
      <c r="BP103" s="1"/>
      <c r="BQ103" s="1"/>
      <c r="BR103" s="1"/>
      <c r="BS103" s="1"/>
      <c r="BT103" s="3"/>
      <c r="BU103" s="3"/>
      <c r="BV103" s="3"/>
      <c r="BW103" s="3"/>
      <c r="BX103" s="4"/>
      <c r="BY103" s="4"/>
      <c r="BZ103" s="4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4"/>
      <c r="CL103" s="1"/>
      <c r="CM103" s="1"/>
      <c r="CN103" s="4"/>
      <c r="CO103" s="1"/>
      <c r="CP103" s="1"/>
      <c r="CQ103" s="1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</row>
    <row r="104" spans="3:166" x14ac:dyDescent="0.25">
      <c r="C104" s="2"/>
      <c r="D104" s="1"/>
      <c r="F104" s="2"/>
      <c r="G104" s="1"/>
      <c r="I104" s="3"/>
      <c r="K104" s="1"/>
      <c r="L104" s="1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1"/>
      <c r="AD104" s="5"/>
      <c r="AE104" s="3"/>
      <c r="AF104" s="3"/>
      <c r="AG104" s="3"/>
      <c r="AH104" s="3"/>
      <c r="AI104" s="3"/>
      <c r="AJ104" s="1"/>
      <c r="AK104" s="4"/>
      <c r="AL104" s="4"/>
      <c r="AM104" s="4"/>
      <c r="AN104" s="4"/>
      <c r="AO104" s="4"/>
      <c r="AP104" s="4"/>
      <c r="AQ104" s="5"/>
      <c r="AR104" s="5"/>
      <c r="AS104" s="3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5"/>
      <c r="BJ104" s="3"/>
      <c r="BK104" s="1"/>
      <c r="BL104" s="1"/>
      <c r="BM104" s="4"/>
      <c r="BN104" s="4"/>
      <c r="BO104" s="3"/>
      <c r="BP104" s="1"/>
      <c r="BQ104" s="1"/>
      <c r="BR104" s="1"/>
      <c r="BS104" s="1"/>
      <c r="BT104" s="3"/>
      <c r="BU104" s="3"/>
      <c r="BV104" s="3"/>
      <c r="BW104" s="3"/>
      <c r="BX104" s="4"/>
      <c r="BY104" s="4"/>
      <c r="BZ104" s="4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4"/>
      <c r="CL104" s="1"/>
      <c r="CM104" s="1"/>
      <c r="CN104" s="4"/>
      <c r="CO104" s="1"/>
      <c r="CP104" s="1"/>
      <c r="CQ104" s="1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</row>
    <row r="105" spans="3:166" x14ac:dyDescent="0.25">
      <c r="C105" s="2"/>
      <c r="D105" s="1"/>
      <c r="E105" s="2"/>
      <c r="F105" s="2"/>
      <c r="G105" s="1"/>
      <c r="I105" s="3"/>
      <c r="K105" s="1"/>
      <c r="L105" s="1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1"/>
      <c r="AD105" s="5"/>
      <c r="AE105" s="3"/>
      <c r="AF105" s="3"/>
      <c r="AG105" s="3"/>
      <c r="AH105" s="3"/>
      <c r="AI105" s="3"/>
      <c r="AJ105" s="1"/>
      <c r="AK105" s="4"/>
      <c r="AL105" s="4"/>
      <c r="AM105" s="4"/>
      <c r="AN105" s="4"/>
      <c r="AO105" s="4"/>
      <c r="AP105" s="4"/>
      <c r="AQ105" s="5"/>
      <c r="AR105" s="5"/>
      <c r="AS105" s="3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/>
      <c r="BJ105" s="3"/>
      <c r="BK105" s="1"/>
      <c r="BL105" s="1"/>
      <c r="BM105" s="4"/>
      <c r="BN105" s="4"/>
      <c r="BO105" s="3"/>
      <c r="BP105" s="1"/>
      <c r="BQ105" s="1"/>
      <c r="BR105" s="1"/>
      <c r="BS105" s="1"/>
      <c r="BT105" s="3"/>
      <c r="BU105" s="3"/>
      <c r="BV105" s="3"/>
      <c r="BW105" s="3"/>
      <c r="BX105" s="4"/>
      <c r="BY105" s="4"/>
      <c r="BZ105" s="4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4"/>
      <c r="CL105" s="1"/>
      <c r="CM105" s="1"/>
      <c r="CN105" s="4"/>
      <c r="CO105" s="1"/>
      <c r="CP105" s="1"/>
      <c r="CQ105" s="1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</row>
    <row r="106" spans="3:166" x14ac:dyDescent="0.25">
      <c r="C106" s="2"/>
      <c r="D106" s="1"/>
      <c r="F106" s="2"/>
      <c r="G106" s="1"/>
      <c r="I106" s="3"/>
      <c r="K106" s="1"/>
      <c r="L106" s="1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1"/>
      <c r="AD106" s="5"/>
      <c r="AE106" s="4"/>
      <c r="AF106" s="4"/>
      <c r="AG106" s="4"/>
      <c r="AH106" s="4"/>
      <c r="AI106" s="4"/>
      <c r="AJ106" s="1"/>
      <c r="AK106" s="4"/>
      <c r="AL106" s="4"/>
      <c r="AM106" s="4"/>
      <c r="AN106" s="4"/>
      <c r="AO106" s="4"/>
      <c r="AP106" s="4"/>
      <c r="AQ106" s="5"/>
      <c r="AR106" s="5"/>
      <c r="AS106" s="4"/>
      <c r="AT106" s="4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/>
      <c r="BJ106" s="1"/>
      <c r="BK106" s="1"/>
      <c r="BL106" s="1"/>
      <c r="BM106" s="4"/>
      <c r="BN106" s="1"/>
      <c r="BO106" s="3"/>
      <c r="BP106" s="1"/>
      <c r="BQ106" s="1"/>
      <c r="BR106" s="1"/>
      <c r="BS106" s="1"/>
      <c r="BT106" s="3"/>
      <c r="BU106" s="3"/>
      <c r="BV106" s="3"/>
      <c r="BW106" s="3"/>
      <c r="BX106" s="3"/>
      <c r="BY106" s="3"/>
      <c r="BZ106" s="3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4"/>
      <c r="CL106" s="1"/>
      <c r="CM106" s="1"/>
      <c r="CN106" s="4"/>
      <c r="CO106" s="1"/>
      <c r="CP106" s="1"/>
      <c r="CQ106" s="1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</row>
    <row r="107" spans="3:166" x14ac:dyDescent="0.25">
      <c r="C107" s="2"/>
      <c r="D107" s="1"/>
      <c r="E107" s="2"/>
      <c r="I107" s="3"/>
      <c r="K107" s="1"/>
      <c r="L107" s="1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1"/>
      <c r="AD107" s="5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R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/>
      <c r="BJ107" s="1"/>
      <c r="BK107" s="1"/>
      <c r="BL107" s="1"/>
      <c r="BM107" s="4"/>
      <c r="BN107" s="4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4"/>
      <c r="CL107" s="1"/>
      <c r="CM107" s="1"/>
      <c r="CN107" s="4"/>
      <c r="CO107" s="1"/>
      <c r="CP107" s="1"/>
      <c r="CQ107" s="1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</row>
    <row r="108" spans="3:166" x14ac:dyDescent="0.25">
      <c r="C108" s="2"/>
      <c r="D108" s="1"/>
      <c r="E108" s="2"/>
      <c r="G108" s="1"/>
      <c r="I108" s="3"/>
      <c r="K108" s="1"/>
      <c r="L108" s="1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1"/>
      <c r="AD108" s="5"/>
      <c r="AE108" s="3"/>
      <c r="AF108" s="3"/>
      <c r="AG108" s="3"/>
      <c r="AH108" s="3"/>
      <c r="AI108" s="3"/>
      <c r="AJ108" s="1"/>
      <c r="AK108" s="4"/>
      <c r="AL108" s="4"/>
      <c r="AM108" s="4"/>
      <c r="AN108" s="4"/>
      <c r="AO108" s="4"/>
      <c r="AP108" s="4"/>
      <c r="AQ108" s="5"/>
      <c r="AR108" s="5"/>
      <c r="AS108" s="3"/>
      <c r="AT108" s="3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/>
      <c r="BJ108" s="3"/>
      <c r="BK108" s="1"/>
      <c r="BL108" s="1"/>
      <c r="BM108" s="4"/>
      <c r="BN108" s="4"/>
      <c r="BO108" s="3"/>
      <c r="BP108" s="1"/>
      <c r="BQ108" s="1"/>
      <c r="BR108" s="1"/>
      <c r="BS108" s="1"/>
      <c r="BT108" s="3"/>
      <c r="BU108" s="3"/>
      <c r="BV108" s="3"/>
      <c r="BW108" s="3"/>
      <c r="BX108" s="4"/>
      <c r="BY108" s="4"/>
      <c r="BZ108" s="4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4"/>
      <c r="CL108" s="1"/>
      <c r="CM108" s="1"/>
      <c r="CN108" s="4"/>
      <c r="CO108" s="1"/>
      <c r="CP108" s="1"/>
      <c r="CQ108" s="1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</row>
    <row r="109" spans="3:166" x14ac:dyDescent="0.25">
      <c r="C109" s="2"/>
      <c r="D109" s="1"/>
      <c r="E109" s="2"/>
      <c r="F109" s="2"/>
      <c r="G109" s="1"/>
      <c r="I109" s="3"/>
      <c r="K109" s="1"/>
      <c r="L109" s="1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1"/>
      <c r="AD109" s="5"/>
      <c r="AE109" s="3"/>
      <c r="AF109" s="3"/>
      <c r="AG109" s="3"/>
      <c r="AH109" s="3"/>
      <c r="AI109" s="3"/>
      <c r="AJ109" s="1"/>
      <c r="AK109" s="4"/>
      <c r="AL109" s="4"/>
      <c r="AM109" s="4"/>
      <c r="AN109" s="4"/>
      <c r="AO109" s="4"/>
      <c r="AP109" s="4"/>
      <c r="AQ109" s="5"/>
      <c r="AR109" s="5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/>
      <c r="BJ109" s="3"/>
      <c r="BK109" s="1"/>
      <c r="BL109" s="1"/>
      <c r="BM109" s="4"/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/>
      <c r="BY109" s="4"/>
      <c r="BZ109" s="4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4"/>
      <c r="CL109" s="1"/>
      <c r="CM109" s="1"/>
      <c r="CN109" s="4"/>
      <c r="CO109" s="1"/>
      <c r="CP109" s="1"/>
      <c r="CQ109" s="1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</row>
    <row r="110" spans="3:166" x14ac:dyDescent="0.25">
      <c r="C110" s="2"/>
      <c r="D110" s="1"/>
      <c r="F110" s="2"/>
      <c r="G110" s="1"/>
      <c r="I110" s="3"/>
      <c r="K110" s="1"/>
      <c r="L110" s="1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1"/>
      <c r="AD110" s="5"/>
      <c r="AE110" s="3"/>
      <c r="AF110" s="3"/>
      <c r="AG110" s="3"/>
      <c r="AH110" s="3"/>
      <c r="AI110" s="3"/>
      <c r="AJ110" s="1"/>
      <c r="AK110" s="4"/>
      <c r="AL110" s="4"/>
      <c r="AM110" s="4"/>
      <c r="AN110" s="4"/>
      <c r="AO110" s="4"/>
      <c r="AP110" s="4"/>
      <c r="AQ110" s="5"/>
      <c r="AR110" s="5"/>
      <c r="AS110" s="3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/>
      <c r="BJ110" s="3"/>
      <c r="BK110" s="1"/>
      <c r="BL110" s="1"/>
      <c r="BM110" s="4"/>
      <c r="BN110" s="4"/>
      <c r="BO110" s="3"/>
      <c r="BP110" s="1"/>
      <c r="BQ110" s="1"/>
      <c r="BR110" s="1"/>
      <c r="BS110" s="1"/>
      <c r="BT110" s="3"/>
      <c r="BU110" s="3"/>
      <c r="BV110" s="3"/>
      <c r="BW110" s="3"/>
      <c r="BX110" s="4"/>
      <c r="BY110" s="4"/>
      <c r="BZ110" s="4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4"/>
      <c r="CL110" s="1"/>
      <c r="CM110" s="1"/>
      <c r="CN110" s="4"/>
      <c r="CO110" s="1"/>
      <c r="CP110" s="1"/>
      <c r="CQ110" s="1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</row>
    <row r="111" spans="3:166" x14ac:dyDescent="0.25">
      <c r="C111" s="2"/>
      <c r="D111" s="1"/>
      <c r="E111" s="2"/>
      <c r="F111" s="2"/>
      <c r="G111" s="1"/>
      <c r="I111" s="3"/>
      <c r="K111" s="1"/>
      <c r="L111" s="1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1"/>
      <c r="AD111" s="5"/>
      <c r="AE111" s="3"/>
      <c r="AF111" s="3"/>
      <c r="AG111" s="3"/>
      <c r="AH111" s="3"/>
      <c r="AI111" s="3"/>
      <c r="AJ111" s="1"/>
      <c r="AK111" s="4"/>
      <c r="AL111" s="4"/>
      <c r="AM111" s="4"/>
      <c r="AN111" s="4"/>
      <c r="AO111" s="4"/>
      <c r="AP111" s="4"/>
      <c r="AQ111" s="5"/>
      <c r="AR111" s="5"/>
      <c r="AS111" s="3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/>
      <c r="BJ111" s="3"/>
      <c r="BK111" s="1"/>
      <c r="BL111" s="1"/>
      <c r="BM111" s="4"/>
      <c r="BN111" s="4"/>
      <c r="BO111" s="3"/>
      <c r="BP111" s="1"/>
      <c r="BQ111" s="1"/>
      <c r="BR111" s="1"/>
      <c r="BS111" s="1"/>
      <c r="BT111" s="3"/>
      <c r="BU111" s="3"/>
      <c r="BV111" s="3"/>
      <c r="BW111" s="3"/>
      <c r="BX111" s="4"/>
      <c r="BY111" s="4"/>
      <c r="BZ111" s="4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4"/>
      <c r="CL111" s="1"/>
      <c r="CM111" s="1"/>
      <c r="CN111" s="4"/>
      <c r="CO111" s="1"/>
      <c r="CP111" s="1"/>
      <c r="CQ111" s="1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</row>
    <row r="112" spans="3:166" x14ac:dyDescent="0.25">
      <c r="C112" s="2"/>
      <c r="D112" s="1"/>
      <c r="F112" s="2"/>
      <c r="G112" s="1"/>
      <c r="I112" s="3"/>
      <c r="K112" s="1"/>
      <c r="L112" s="1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1"/>
      <c r="AD112" s="5"/>
      <c r="AE112" s="4"/>
      <c r="AF112" s="4"/>
      <c r="AG112" s="4"/>
      <c r="AH112" s="4"/>
      <c r="AI112" s="4"/>
      <c r="AJ112" s="1"/>
      <c r="AK112" s="4"/>
      <c r="AL112" s="4"/>
      <c r="AM112" s="4"/>
      <c r="AN112" s="4"/>
      <c r="AO112" s="4"/>
      <c r="AP112" s="4"/>
      <c r="AQ112" s="5"/>
      <c r="AR112" s="5"/>
      <c r="AS112" s="4"/>
      <c r="AT112" s="4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/>
      <c r="BJ112" s="1"/>
      <c r="BK112" s="1"/>
      <c r="BL112" s="1"/>
      <c r="BM112" s="4"/>
      <c r="BN112" s="1"/>
      <c r="BO112" s="3"/>
      <c r="BP112" s="1"/>
      <c r="BQ112" s="1"/>
      <c r="BR112" s="1"/>
      <c r="BS112" s="1"/>
      <c r="BT112" s="3"/>
      <c r="BU112" s="3"/>
      <c r="BV112" s="3"/>
      <c r="BW112" s="3"/>
      <c r="BX112" s="3"/>
      <c r="BY112" s="3"/>
      <c r="BZ112" s="3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4"/>
      <c r="CL112" s="1"/>
      <c r="CM112" s="1"/>
      <c r="CN112" s="4"/>
      <c r="CO112" s="1"/>
      <c r="CP112" s="1"/>
      <c r="CQ112" s="1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</row>
    <row r="113" spans="3:166" x14ac:dyDescent="0.25">
      <c r="C113" s="2"/>
      <c r="D113" s="1"/>
      <c r="E113" s="2"/>
      <c r="I113" s="3"/>
      <c r="K113" s="1"/>
      <c r="L113" s="1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1"/>
      <c r="AD113" s="5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R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/>
      <c r="BJ113" s="1"/>
      <c r="BK113" s="1"/>
      <c r="BL113" s="1"/>
      <c r="BM113" s="4"/>
      <c r="BN113" s="4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4"/>
      <c r="CL113" s="1"/>
      <c r="CM113" s="1"/>
      <c r="CN113" s="4"/>
      <c r="CO113" s="1"/>
      <c r="CP113" s="1"/>
      <c r="CQ113" s="1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</row>
    <row r="114" spans="3:166" x14ac:dyDescent="0.25">
      <c r="C114" s="2"/>
      <c r="D114" s="1"/>
      <c r="E114" s="2"/>
      <c r="G114" s="1"/>
      <c r="I114" s="3"/>
      <c r="K114" s="1"/>
      <c r="L114" s="1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1"/>
      <c r="AD114" s="5"/>
      <c r="AE114" s="3"/>
      <c r="AF114" s="3"/>
      <c r="AG114" s="3"/>
      <c r="AH114" s="3"/>
      <c r="AI114" s="3"/>
      <c r="AJ114" s="1"/>
      <c r="AK114" s="4"/>
      <c r="AL114" s="4"/>
      <c r="AM114" s="4"/>
      <c r="AN114" s="4"/>
      <c r="AO114" s="4"/>
      <c r="AP114" s="4"/>
      <c r="AQ114" s="5"/>
      <c r="AR114" s="5"/>
      <c r="AS114" s="3"/>
      <c r="AT114" s="3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/>
      <c r="BJ114" s="3"/>
      <c r="BK114" s="1"/>
      <c r="BL114" s="1"/>
      <c r="BM114" s="4"/>
      <c r="BN114" s="4"/>
      <c r="BO114" s="3"/>
      <c r="BP114" s="1"/>
      <c r="BQ114" s="1"/>
      <c r="BR114" s="1"/>
      <c r="BS114" s="1"/>
      <c r="BT114" s="3"/>
      <c r="BU114" s="3"/>
      <c r="BV114" s="3"/>
      <c r="BW114" s="3"/>
      <c r="BX114" s="4"/>
      <c r="BY114" s="4"/>
      <c r="BZ114" s="4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4"/>
      <c r="CL114" s="1"/>
      <c r="CM114" s="1"/>
      <c r="CN114" s="4"/>
      <c r="CO114" s="1"/>
      <c r="CP114" s="1"/>
      <c r="CQ114" s="1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</row>
    <row r="115" spans="3:166" x14ac:dyDescent="0.25">
      <c r="C115" s="2"/>
      <c r="D115" s="1"/>
      <c r="E115" s="2"/>
      <c r="F115" s="2"/>
      <c r="G115" s="1"/>
      <c r="I115" s="3"/>
      <c r="K115" s="1"/>
      <c r="L115" s="1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1"/>
      <c r="AD115" s="5"/>
      <c r="AE115" s="3"/>
      <c r="AF115" s="3"/>
      <c r="AG115" s="3"/>
      <c r="AH115" s="3"/>
      <c r="AI115" s="3"/>
      <c r="AJ115" s="1"/>
      <c r="AK115" s="4"/>
      <c r="AL115" s="4"/>
      <c r="AM115" s="4"/>
      <c r="AN115" s="4"/>
      <c r="AO115" s="4"/>
      <c r="AP115" s="4"/>
      <c r="AQ115" s="5"/>
      <c r="AR115" s="5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/>
      <c r="BJ115" s="3"/>
      <c r="BK115" s="1"/>
      <c r="BL115" s="1"/>
      <c r="BM115" s="4"/>
      <c r="BN115" s="4"/>
      <c r="BO115" s="3"/>
      <c r="BP115" s="1"/>
      <c r="BQ115" s="1"/>
      <c r="BR115" s="1"/>
      <c r="BS115" s="1"/>
      <c r="BT115" s="3"/>
      <c r="BU115" s="3"/>
      <c r="BV115" s="3"/>
      <c r="BW115" s="3"/>
      <c r="BX115" s="4"/>
      <c r="BY115" s="4"/>
      <c r="BZ115" s="4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4"/>
      <c r="CL115" s="1"/>
      <c r="CM115" s="1"/>
      <c r="CN115" s="4"/>
      <c r="CO115" s="1"/>
      <c r="CP115" s="1"/>
      <c r="CQ115" s="1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</row>
    <row r="116" spans="3:166" x14ac:dyDescent="0.25">
      <c r="C116" s="2"/>
      <c r="D116" s="1"/>
      <c r="F116" s="2"/>
      <c r="G116" s="1"/>
      <c r="I116" s="3"/>
      <c r="K116" s="1"/>
      <c r="L116" s="1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1"/>
      <c r="AD116" s="5"/>
      <c r="AE116" s="3"/>
      <c r="AF116" s="3"/>
      <c r="AG116" s="3"/>
      <c r="AH116" s="3"/>
      <c r="AI116" s="3"/>
      <c r="AJ116" s="1"/>
      <c r="AK116" s="4"/>
      <c r="AL116" s="4"/>
      <c r="AM116" s="4"/>
      <c r="AN116" s="4"/>
      <c r="AO116" s="4"/>
      <c r="AP116" s="4"/>
      <c r="AQ116" s="5"/>
      <c r="AR116" s="5"/>
      <c r="AS116" s="3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/>
      <c r="BJ116" s="3"/>
      <c r="BK116" s="1"/>
      <c r="BL116" s="1"/>
      <c r="BM116" s="4"/>
      <c r="BN116" s="4"/>
      <c r="BO116" s="3"/>
      <c r="BP116" s="1"/>
      <c r="BQ116" s="1"/>
      <c r="BR116" s="1"/>
      <c r="BS116" s="1"/>
      <c r="BT116" s="3"/>
      <c r="BU116" s="3"/>
      <c r="BV116" s="3"/>
      <c r="BW116" s="3"/>
      <c r="BX116" s="4"/>
      <c r="BY116" s="4"/>
      <c r="BZ116" s="4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4"/>
      <c r="CL116" s="1"/>
      <c r="CM116" s="1"/>
      <c r="CN116" s="4"/>
      <c r="CO116" s="1"/>
      <c r="CP116" s="1"/>
      <c r="CQ116" s="1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</row>
    <row r="117" spans="3:166" x14ac:dyDescent="0.25">
      <c r="C117" s="2"/>
      <c r="D117" s="1"/>
      <c r="E117" s="2"/>
      <c r="F117" s="2"/>
      <c r="G117" s="1"/>
      <c r="I117" s="3"/>
      <c r="K117" s="1"/>
      <c r="L117" s="1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1"/>
      <c r="AD117" s="5"/>
      <c r="AE117" s="3"/>
      <c r="AF117" s="3"/>
      <c r="AG117" s="3"/>
      <c r="AH117" s="3"/>
      <c r="AI117" s="3"/>
      <c r="AJ117" s="1"/>
      <c r="AK117" s="4"/>
      <c r="AL117" s="4"/>
      <c r="AM117" s="4"/>
      <c r="AN117" s="4"/>
      <c r="AO117" s="4"/>
      <c r="AP117" s="4"/>
      <c r="AQ117" s="5"/>
      <c r="AR117" s="5"/>
      <c r="AS117" s="3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/>
      <c r="BJ117" s="3"/>
      <c r="BK117" s="1"/>
      <c r="BL117" s="1"/>
      <c r="BM117" s="4"/>
      <c r="BN117" s="4"/>
      <c r="BO117" s="3"/>
      <c r="BP117" s="1"/>
      <c r="BQ117" s="1"/>
      <c r="BR117" s="1"/>
      <c r="BS117" s="1"/>
      <c r="BT117" s="3"/>
      <c r="BU117" s="3"/>
      <c r="BV117" s="3"/>
      <c r="BW117" s="3"/>
      <c r="BX117" s="4"/>
      <c r="BY117" s="4"/>
      <c r="BZ117" s="4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4"/>
      <c r="CL117" s="1"/>
      <c r="CM117" s="1"/>
      <c r="CN117" s="4"/>
      <c r="CO117" s="1"/>
      <c r="CP117" s="1"/>
      <c r="CQ117" s="1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</row>
    <row r="118" spans="3:166" x14ac:dyDescent="0.25">
      <c r="C118" s="2"/>
      <c r="D118" s="1"/>
      <c r="F118" s="2"/>
      <c r="G118" s="1"/>
      <c r="I118" s="3"/>
      <c r="K118" s="1"/>
      <c r="L118" s="1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1"/>
      <c r="AD118" s="5"/>
      <c r="AE118" s="4"/>
      <c r="AF118" s="4"/>
      <c r="AG118" s="4"/>
      <c r="AH118" s="4"/>
      <c r="AI118" s="4"/>
      <c r="AJ118" s="1"/>
      <c r="AK118" s="4"/>
      <c r="AL118" s="4"/>
      <c r="AM118" s="4"/>
      <c r="AN118" s="4"/>
      <c r="AO118" s="4"/>
      <c r="AP118" s="4"/>
      <c r="AQ118" s="5"/>
      <c r="AR118" s="5"/>
      <c r="AS118" s="4"/>
      <c r="AT118" s="4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/>
      <c r="BJ118" s="1"/>
      <c r="BK118" s="1"/>
      <c r="BL118" s="1"/>
      <c r="BM118" s="4"/>
      <c r="BN118" s="1"/>
      <c r="BO118" s="3"/>
      <c r="BP118" s="1"/>
      <c r="BQ118" s="1"/>
      <c r="BR118" s="1"/>
      <c r="BS118" s="1"/>
      <c r="BT118" s="3"/>
      <c r="BU118" s="3"/>
      <c r="BV118" s="3"/>
      <c r="BW118" s="3"/>
      <c r="BX118" s="3"/>
      <c r="BY118" s="3"/>
      <c r="BZ118" s="3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4"/>
      <c r="CL118" s="1"/>
      <c r="CM118" s="1"/>
      <c r="CN118" s="4"/>
      <c r="CO118" s="1"/>
      <c r="CP118" s="1"/>
      <c r="CQ118" s="1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</row>
    <row r="119" spans="3:166" x14ac:dyDescent="0.25">
      <c r="C119" s="2"/>
      <c r="D119" s="1"/>
      <c r="E119" s="2"/>
      <c r="I119" s="3"/>
      <c r="K119" s="1"/>
      <c r="L119" s="1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1"/>
      <c r="AD119" s="5"/>
      <c r="AE119" s="4"/>
      <c r="AF119" s="4"/>
      <c r="AG119" s="4"/>
      <c r="AH119" s="4"/>
      <c r="AI119" s="4"/>
      <c r="AJ119" s="1"/>
      <c r="AK119" s="4"/>
      <c r="AL119" s="4"/>
      <c r="AM119" s="4"/>
      <c r="AN119" s="4"/>
      <c r="AO119" s="4"/>
      <c r="AP119" s="4"/>
      <c r="AQ119" s="5"/>
      <c r="AR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/>
      <c r="BJ119" s="1"/>
      <c r="BK119" s="1"/>
      <c r="BL119" s="1"/>
      <c r="BM119" s="4"/>
      <c r="BN119" s="4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4"/>
      <c r="CL119" s="1"/>
      <c r="CM119" s="1"/>
      <c r="CN119" s="4"/>
      <c r="CO119" s="1"/>
      <c r="CP119" s="1"/>
      <c r="CQ119" s="1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</row>
    <row r="120" spans="3:166" x14ac:dyDescent="0.25">
      <c r="C120" s="2"/>
      <c r="D120" s="1"/>
      <c r="E120" s="2"/>
      <c r="G120" s="1"/>
      <c r="I120" s="3"/>
      <c r="K120" s="1"/>
      <c r="L120" s="1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1"/>
      <c r="AD120" s="5"/>
      <c r="AE120" s="3"/>
      <c r="AF120" s="3"/>
      <c r="AG120" s="3"/>
      <c r="AH120" s="3"/>
      <c r="AI120" s="3"/>
      <c r="AJ120" s="1"/>
      <c r="AK120" s="4"/>
      <c r="AL120" s="4"/>
      <c r="AM120" s="4"/>
      <c r="AN120" s="4"/>
      <c r="AO120" s="4"/>
      <c r="AP120" s="4"/>
      <c r="AQ120" s="5"/>
      <c r="AR120" s="5"/>
      <c r="AS120" s="3"/>
      <c r="AT120" s="3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/>
      <c r="BJ120" s="3"/>
      <c r="BK120" s="1"/>
      <c r="BL120" s="1"/>
      <c r="BM120" s="4"/>
      <c r="BN120" s="4"/>
      <c r="BO120" s="3"/>
      <c r="BP120" s="1"/>
      <c r="BQ120" s="1"/>
      <c r="BR120" s="1"/>
      <c r="BS120" s="1"/>
      <c r="BT120" s="3"/>
      <c r="BU120" s="3"/>
      <c r="BV120" s="3"/>
      <c r="BW120" s="3"/>
      <c r="BX120" s="4"/>
      <c r="BY120" s="4"/>
      <c r="BZ120" s="4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4"/>
      <c r="CL120" s="1"/>
      <c r="CM120" s="1"/>
      <c r="CN120" s="4"/>
      <c r="CO120" s="1"/>
      <c r="CP120" s="1"/>
      <c r="CQ120" s="1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</row>
    <row r="121" spans="3:166" x14ac:dyDescent="0.25">
      <c r="C121" s="2"/>
      <c r="D121" s="1"/>
      <c r="E121" s="2"/>
      <c r="F121" s="2"/>
      <c r="G121" s="1"/>
      <c r="I121" s="3"/>
      <c r="K121" s="1"/>
      <c r="L121" s="1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1"/>
      <c r="AD121" s="5"/>
      <c r="AE121" s="3"/>
      <c r="AF121" s="3"/>
      <c r="AG121" s="3"/>
      <c r="AH121" s="3"/>
      <c r="AI121" s="3"/>
      <c r="AJ121" s="1"/>
      <c r="AK121" s="4"/>
      <c r="AL121" s="4"/>
      <c r="AM121" s="4"/>
      <c r="AN121" s="4"/>
      <c r="AO121" s="4"/>
      <c r="AP121" s="4"/>
      <c r="AQ121" s="5"/>
      <c r="AR121" s="5"/>
      <c r="AS121" s="3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/>
      <c r="BJ121" s="3"/>
      <c r="BK121" s="1"/>
      <c r="BL121" s="1"/>
      <c r="BM121" s="4"/>
      <c r="BN121" s="4"/>
      <c r="BO121" s="3"/>
      <c r="BP121" s="1"/>
      <c r="BQ121" s="1"/>
      <c r="BR121" s="1"/>
      <c r="BS121" s="1"/>
      <c r="BT121" s="3"/>
      <c r="BU121" s="3"/>
      <c r="BV121" s="3"/>
      <c r="BW121" s="3"/>
      <c r="BX121" s="4"/>
      <c r="BY121" s="4"/>
      <c r="BZ121" s="4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4"/>
      <c r="CL121" s="1"/>
      <c r="CM121" s="1"/>
      <c r="CN121" s="4"/>
      <c r="CO121" s="1"/>
      <c r="CP121" s="1"/>
      <c r="CQ121" s="1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</row>
    <row r="122" spans="3:166" x14ac:dyDescent="0.25">
      <c r="C122" s="2"/>
      <c r="D122" s="1"/>
      <c r="F122" s="2"/>
      <c r="G122" s="1"/>
      <c r="I122" s="3"/>
      <c r="K122" s="1"/>
      <c r="L122" s="1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1"/>
      <c r="AD122" s="5"/>
      <c r="AE122" s="3"/>
      <c r="AF122" s="3"/>
      <c r="AG122" s="3"/>
      <c r="AH122" s="3"/>
      <c r="AI122" s="3"/>
      <c r="AJ122" s="1"/>
      <c r="AK122" s="4"/>
      <c r="AL122" s="4"/>
      <c r="AM122" s="4"/>
      <c r="AN122" s="4"/>
      <c r="AO122" s="4"/>
      <c r="AP122" s="4"/>
      <c r="AQ122" s="5"/>
      <c r="AR122" s="5"/>
      <c r="AS122" s="3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/>
      <c r="BJ122" s="3"/>
      <c r="BK122" s="1"/>
      <c r="BL122" s="1"/>
      <c r="BM122" s="4"/>
      <c r="BN122" s="4"/>
      <c r="BO122" s="3"/>
      <c r="BP122" s="1"/>
      <c r="BQ122" s="1"/>
      <c r="BR122" s="1"/>
      <c r="BS122" s="1"/>
      <c r="BT122" s="3"/>
      <c r="BU122" s="3"/>
      <c r="BV122" s="3"/>
      <c r="BW122" s="3"/>
      <c r="BX122" s="4"/>
      <c r="BY122" s="4"/>
      <c r="BZ122" s="4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4"/>
      <c r="CL122" s="1"/>
      <c r="CM122" s="1"/>
      <c r="CN122" s="4"/>
      <c r="CO122" s="1"/>
      <c r="CP122" s="1"/>
      <c r="CQ122" s="1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</row>
    <row r="123" spans="3:166" x14ac:dyDescent="0.25">
      <c r="C123" s="2"/>
      <c r="D123" s="1"/>
      <c r="E123" s="2"/>
      <c r="F123" s="2"/>
      <c r="G123" s="1"/>
      <c r="I123" s="3"/>
      <c r="K123" s="1"/>
      <c r="L123" s="1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1"/>
      <c r="AD123" s="5"/>
      <c r="AE123" s="3"/>
      <c r="AF123" s="3"/>
      <c r="AG123" s="3"/>
      <c r="AH123" s="3"/>
      <c r="AI123" s="3"/>
      <c r="AJ123" s="1"/>
      <c r="AK123" s="4"/>
      <c r="AL123" s="4"/>
      <c r="AM123" s="4"/>
      <c r="AN123" s="4"/>
      <c r="AO123" s="4"/>
      <c r="AP123" s="4"/>
      <c r="AQ123" s="5"/>
      <c r="AR123" s="5"/>
      <c r="AS123" s="3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/>
      <c r="BJ123" s="3"/>
      <c r="BK123" s="1"/>
      <c r="BL123" s="1"/>
      <c r="BM123" s="4"/>
      <c r="BN123" s="4"/>
      <c r="BO123" s="3"/>
      <c r="BP123" s="1"/>
      <c r="BQ123" s="1"/>
      <c r="BR123" s="1"/>
      <c r="BS123" s="1"/>
      <c r="BT123" s="3"/>
      <c r="BU123" s="3"/>
      <c r="BV123" s="3"/>
      <c r="BW123" s="3"/>
      <c r="BX123" s="4"/>
      <c r="BY123" s="4"/>
      <c r="BZ123" s="4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4"/>
      <c r="CL123" s="1"/>
      <c r="CM123" s="1"/>
      <c r="CN123" s="4"/>
      <c r="CO123" s="1"/>
      <c r="CP123" s="1"/>
      <c r="CQ123" s="1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</row>
    <row r="124" spans="3:166" x14ac:dyDescent="0.25">
      <c r="C124" s="2"/>
      <c r="D124" s="1"/>
      <c r="F124" s="2"/>
      <c r="G124" s="1"/>
      <c r="I124" s="3"/>
      <c r="K124" s="1"/>
      <c r="L124" s="1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1"/>
      <c r="AD124" s="4"/>
      <c r="AE124" s="4"/>
      <c r="AF124" s="4"/>
      <c r="AG124" s="4"/>
      <c r="AH124" s="4"/>
      <c r="AI124" s="4"/>
      <c r="AJ124" s="1"/>
      <c r="AK124" s="4"/>
      <c r="AL124" s="4"/>
      <c r="AM124" s="4"/>
      <c r="AN124" s="4"/>
      <c r="AO124" s="4"/>
      <c r="AP124" s="4"/>
      <c r="AQ124" s="5"/>
      <c r="AR124" s="4"/>
      <c r="AS124" s="4"/>
      <c r="AT124" s="4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/>
      <c r="BJ124" s="1"/>
      <c r="BK124" s="1"/>
      <c r="BL124" s="1"/>
      <c r="BM124" s="4"/>
      <c r="BN124" s="1"/>
      <c r="BO124" s="3"/>
      <c r="BP124" s="1"/>
      <c r="BQ124" s="1"/>
      <c r="BR124" s="1"/>
      <c r="BS124" s="1"/>
      <c r="BT124" s="3"/>
      <c r="BU124" s="3"/>
      <c r="BV124" s="3"/>
      <c r="BW124" s="3"/>
      <c r="BX124" s="3"/>
      <c r="BY124" s="3"/>
      <c r="BZ124" s="3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4"/>
      <c r="CL124" s="1"/>
      <c r="CM124" s="1"/>
      <c r="CN124" s="4"/>
      <c r="CO124" s="1"/>
      <c r="CP124" s="1"/>
      <c r="CQ124" s="1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</row>
    <row r="125" spans="3:166" x14ac:dyDescent="0.25">
      <c r="C125" s="2"/>
      <c r="D125" s="1"/>
      <c r="E125" s="2"/>
      <c r="I125" s="3"/>
      <c r="K125" s="1"/>
      <c r="L125" s="1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1"/>
      <c r="AD125" s="4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R125" s="4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/>
      <c r="BJ125" s="1"/>
      <c r="BK125" s="1"/>
      <c r="BL125" s="1"/>
      <c r="BM125" s="4"/>
      <c r="BN125" s="4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4"/>
      <c r="CL125" s="1"/>
      <c r="CM125" s="1"/>
      <c r="CN125" s="4"/>
      <c r="CO125" s="1"/>
      <c r="CP125" s="1"/>
      <c r="CQ125" s="1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</row>
    <row r="126" spans="3:166" x14ac:dyDescent="0.25">
      <c r="C126" s="2"/>
      <c r="D126" s="1"/>
      <c r="E126" s="2"/>
      <c r="F126" s="2"/>
      <c r="G126" s="1"/>
      <c r="I126" s="3"/>
      <c r="K126" s="1"/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1"/>
      <c r="AD126" s="5"/>
      <c r="AE126" s="3"/>
      <c r="AF126" s="3"/>
      <c r="AG126" s="3"/>
      <c r="AH126" s="3"/>
      <c r="AI126" s="3"/>
      <c r="AJ126" s="1"/>
      <c r="AK126" s="4"/>
      <c r="AL126" s="4"/>
      <c r="AM126" s="4"/>
      <c r="AN126" s="4"/>
      <c r="AO126" s="4"/>
      <c r="AP126" s="4"/>
      <c r="AQ126" s="5"/>
      <c r="AR126" s="5"/>
      <c r="AS126" s="3"/>
      <c r="AT126" s="3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/>
      <c r="BJ126" s="3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4"/>
      <c r="BY126" s="4"/>
      <c r="BZ126" s="4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</row>
    <row r="127" spans="3:166" x14ac:dyDescent="0.25">
      <c r="C127" s="2"/>
      <c r="D127" s="1"/>
      <c r="F127" s="2"/>
      <c r="G127" s="1"/>
      <c r="I127" s="3"/>
      <c r="K127" s="1"/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5"/>
      <c r="AE127" s="4"/>
      <c r="AF127" s="4"/>
      <c r="AG127" s="4"/>
      <c r="AH127" s="4"/>
      <c r="AI127" s="4"/>
      <c r="AJ127" s="1"/>
      <c r="AK127" s="4"/>
      <c r="AL127" s="4"/>
      <c r="AM127" s="4"/>
      <c r="AN127" s="4"/>
      <c r="AO127" s="4"/>
      <c r="AP127" s="4"/>
      <c r="AQ127" s="5"/>
      <c r="AR127" s="5"/>
      <c r="AS127" s="4"/>
      <c r="AT127" s="4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/>
      <c r="BJ127" s="1"/>
      <c r="BK127" s="1"/>
      <c r="BL127" s="1"/>
      <c r="BM127" s="4"/>
      <c r="BN127" s="1"/>
      <c r="BO127" s="3"/>
      <c r="BP127" s="1"/>
      <c r="BQ127" s="1"/>
      <c r="BR127" s="1"/>
      <c r="BS127" s="1"/>
      <c r="BT127" s="3"/>
      <c r="BU127" s="3"/>
      <c r="BV127" s="3"/>
      <c r="BW127" s="3"/>
      <c r="BX127" s="3"/>
      <c r="BY127" s="3"/>
      <c r="BZ127" s="3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</row>
    <row r="128" spans="3:166" x14ac:dyDescent="0.25">
      <c r="C128" s="2"/>
      <c r="D128" s="1"/>
      <c r="E128" s="2"/>
      <c r="I128" s="3"/>
      <c r="K128" s="1"/>
      <c r="L128" s="1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1"/>
      <c r="AD128" s="5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R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/>
      <c r="BJ128" s="1"/>
      <c r="BK128" s="1"/>
      <c r="BL128" s="1"/>
      <c r="BM128" s="4"/>
      <c r="BN128" s="4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4"/>
      <c r="CL128" s="1"/>
      <c r="CM128" s="1"/>
      <c r="CN128" s="4"/>
      <c r="CO128" s="1"/>
      <c r="CP128" s="1"/>
      <c r="CQ128" s="1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</row>
    <row r="129" spans="3:166" x14ac:dyDescent="0.25">
      <c r="C129" s="2"/>
      <c r="D129" s="1"/>
      <c r="E129" s="2"/>
      <c r="F129" s="2"/>
      <c r="G129" s="1"/>
      <c r="I129" s="3"/>
      <c r="K129" s="1"/>
      <c r="L129" s="1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1"/>
      <c r="AD129" s="5"/>
      <c r="AE129" s="3"/>
      <c r="AF129" s="3"/>
      <c r="AG129" s="3"/>
      <c r="AH129" s="3"/>
      <c r="AI129" s="3"/>
      <c r="AJ129" s="1"/>
      <c r="AK129" s="4"/>
      <c r="AL129" s="4"/>
      <c r="AM129" s="4"/>
      <c r="AN129" s="4"/>
      <c r="AO129" s="4"/>
      <c r="AP129" s="4"/>
      <c r="AQ129" s="5"/>
      <c r="AR129" s="5"/>
      <c r="AS129" s="3"/>
      <c r="AT129" s="3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/>
      <c r="BJ129" s="3"/>
      <c r="BK129" s="1"/>
      <c r="BL129" s="1"/>
      <c r="BM129" s="4"/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4"/>
      <c r="BY129" s="4"/>
      <c r="BZ129" s="4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4"/>
      <c r="CL129" s="1"/>
      <c r="CM129" s="1"/>
      <c r="CN129" s="4"/>
      <c r="CO129" s="1"/>
      <c r="CP129" s="1"/>
      <c r="CQ129" s="1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</row>
    <row r="130" spans="3:166" x14ac:dyDescent="0.25">
      <c r="C130" s="2"/>
      <c r="D130" s="1"/>
      <c r="F130" s="2"/>
      <c r="G130" s="1"/>
      <c r="I130" s="3"/>
      <c r="K130" s="1"/>
      <c r="L130" s="1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1"/>
      <c r="AD130" s="5"/>
      <c r="AE130" s="4"/>
      <c r="AF130" s="4"/>
      <c r="AG130" s="4"/>
      <c r="AH130" s="4"/>
      <c r="AI130" s="4"/>
      <c r="AJ130" s="1"/>
      <c r="AK130" s="4"/>
      <c r="AL130" s="4"/>
      <c r="AM130" s="4"/>
      <c r="AN130" s="4"/>
      <c r="AO130" s="4"/>
      <c r="AP130" s="4"/>
      <c r="AQ130" s="5"/>
      <c r="AR130" s="5"/>
      <c r="AS130" s="4"/>
      <c r="AT130" s="4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/>
      <c r="BJ130" s="1"/>
      <c r="BK130" s="1"/>
      <c r="BL130" s="1"/>
      <c r="BM130" s="4"/>
      <c r="BN130" s="1"/>
      <c r="BO130" s="3"/>
      <c r="BP130" s="1"/>
      <c r="BQ130" s="1"/>
      <c r="BR130" s="1"/>
      <c r="BS130" s="1"/>
      <c r="BT130" s="3"/>
      <c r="BU130" s="3"/>
      <c r="BV130" s="3"/>
      <c r="BW130" s="3"/>
      <c r="BX130" s="3"/>
      <c r="BY130" s="3"/>
      <c r="BZ130" s="3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4"/>
      <c r="CL130" s="1"/>
      <c r="CM130" s="1"/>
      <c r="CN130" s="4"/>
      <c r="CO130" s="1"/>
      <c r="CP130" s="1"/>
      <c r="CQ130" s="1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</row>
    <row r="131" spans="3:166" x14ac:dyDescent="0.25">
      <c r="C131" s="2"/>
      <c r="D131" s="1"/>
      <c r="E131" s="2"/>
      <c r="I131" s="3"/>
      <c r="K131" s="1"/>
      <c r="L131" s="1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1"/>
      <c r="AD131" s="5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R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/>
      <c r="BJ131" s="1"/>
      <c r="BK131" s="1"/>
      <c r="BL131" s="1"/>
      <c r="BM131" s="4"/>
      <c r="BN131" s="4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4"/>
      <c r="CL131" s="1"/>
      <c r="CM131" s="1"/>
      <c r="CN131" s="4"/>
      <c r="CO131" s="1"/>
      <c r="CP131" s="1"/>
      <c r="CQ131" s="1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</row>
    <row r="132" spans="3:166" x14ac:dyDescent="0.25">
      <c r="C132" s="2"/>
      <c r="D132" s="1"/>
      <c r="E132" s="2"/>
      <c r="F132" s="2"/>
      <c r="G132" s="1"/>
      <c r="I132" s="3"/>
      <c r="K132" s="1"/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5"/>
      <c r="AE132" s="3"/>
      <c r="AF132" s="3"/>
      <c r="AG132" s="3"/>
      <c r="AH132" s="3"/>
      <c r="AI132" s="3"/>
      <c r="AJ132" s="1"/>
      <c r="AK132" s="4"/>
      <c r="AL132" s="4"/>
      <c r="AM132" s="4"/>
      <c r="AN132" s="4"/>
      <c r="AO132" s="4"/>
      <c r="AP132" s="4"/>
      <c r="AQ132" s="5"/>
      <c r="AR132" s="5"/>
      <c r="AS132" s="3"/>
      <c r="AT132" s="3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/>
      <c r="BJ132" s="3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4"/>
      <c r="BY132" s="4"/>
      <c r="BZ132" s="4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</row>
    <row r="133" spans="3:166" x14ac:dyDescent="0.25">
      <c r="C133" s="2"/>
      <c r="D133" s="1"/>
      <c r="F133" s="2"/>
      <c r="G133" s="1"/>
      <c r="I133" s="3"/>
      <c r="K133" s="1"/>
      <c r="L133" s="1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5"/>
      <c r="AE133" s="4"/>
      <c r="AF133" s="4"/>
      <c r="AG133" s="4"/>
      <c r="AH133" s="4"/>
      <c r="AI133" s="4"/>
      <c r="AJ133" s="1"/>
      <c r="AK133" s="4"/>
      <c r="AL133" s="4"/>
      <c r="AM133" s="4"/>
      <c r="AN133" s="4"/>
      <c r="AO133" s="4"/>
      <c r="AP133" s="4"/>
      <c r="AQ133" s="5"/>
      <c r="AR133" s="5"/>
      <c r="AS133" s="4"/>
      <c r="AT133" s="4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/>
      <c r="BJ133" s="1"/>
      <c r="BK133" s="1"/>
      <c r="BL133" s="1"/>
      <c r="BM133" s="4"/>
      <c r="BN133" s="1"/>
      <c r="BO133" s="3"/>
      <c r="BP133" s="1"/>
      <c r="BQ133" s="1"/>
      <c r="BR133" s="1"/>
      <c r="BS133" s="1"/>
      <c r="BT133" s="3"/>
      <c r="BU133" s="3"/>
      <c r="BV133" s="3"/>
      <c r="BW133" s="3"/>
      <c r="BX133" s="3"/>
      <c r="BY133" s="3"/>
      <c r="BZ133" s="3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</row>
    <row r="134" spans="3:166" x14ac:dyDescent="0.25">
      <c r="C134" s="2"/>
      <c r="D134" s="1"/>
      <c r="E134" s="2"/>
      <c r="I134" s="3"/>
      <c r="K134" s="1"/>
      <c r="L134" s="1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1"/>
      <c r="AD134" s="5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R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/>
      <c r="BJ134" s="1"/>
      <c r="BK134" s="1"/>
      <c r="BL134" s="1"/>
      <c r="BM134" s="4"/>
      <c r="BN134" s="4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4"/>
      <c r="CL134" s="1"/>
      <c r="CM134" s="1"/>
      <c r="CN134" s="4"/>
      <c r="CO134" s="1"/>
      <c r="CP134" s="1"/>
      <c r="CQ134" s="1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</row>
    <row r="135" spans="3:166" x14ac:dyDescent="0.25">
      <c r="C135" s="2"/>
      <c r="D135" s="1"/>
      <c r="E135" s="2"/>
      <c r="F135" s="2"/>
      <c r="G135" s="1"/>
      <c r="I135" s="3"/>
      <c r="K135" s="1"/>
      <c r="L135" s="1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1"/>
      <c r="AD135" s="5"/>
      <c r="AE135" s="3"/>
      <c r="AF135" s="3"/>
      <c r="AG135" s="3"/>
      <c r="AH135" s="3"/>
      <c r="AI135" s="3"/>
      <c r="AJ135" s="1"/>
      <c r="AK135" s="4"/>
      <c r="AL135" s="4"/>
      <c r="AM135" s="4"/>
      <c r="AN135" s="4"/>
      <c r="AO135" s="4"/>
      <c r="AP135" s="4"/>
      <c r="AQ135" s="5"/>
      <c r="AR135" s="5"/>
      <c r="AS135" s="3"/>
      <c r="AT135" s="3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/>
      <c r="BJ135" s="3"/>
      <c r="BK135" s="1"/>
      <c r="BL135" s="1"/>
      <c r="BM135" s="4"/>
      <c r="BN135" s="4"/>
      <c r="BO135" s="3"/>
      <c r="BP135" s="1"/>
      <c r="BQ135" s="1"/>
      <c r="BR135" s="1"/>
      <c r="BS135" s="1"/>
      <c r="BT135" s="3"/>
      <c r="BU135" s="3"/>
      <c r="BV135" s="3"/>
      <c r="BW135" s="3"/>
      <c r="BX135" s="4"/>
      <c r="BY135" s="4"/>
      <c r="BZ135" s="4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4"/>
      <c r="CL135" s="1"/>
      <c r="CM135" s="1"/>
      <c r="CN135" s="4"/>
      <c r="CO135" s="1"/>
      <c r="CP135" s="1"/>
      <c r="CQ135" s="1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</row>
    <row r="136" spans="3:166" x14ac:dyDescent="0.25">
      <c r="C136" s="2"/>
      <c r="D136" s="1"/>
      <c r="F136" s="2"/>
      <c r="G136" s="1"/>
      <c r="I136" s="3"/>
      <c r="K136" s="1"/>
      <c r="L136" s="1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E136" s="4"/>
      <c r="AF136" s="4"/>
      <c r="AG136" s="4"/>
      <c r="AH136" s="4"/>
      <c r="AI136" s="4"/>
      <c r="AJ136" s="1"/>
      <c r="AK136" s="4"/>
      <c r="AL136" s="4"/>
      <c r="AM136" s="4"/>
      <c r="AN136" s="4"/>
      <c r="AO136" s="4"/>
      <c r="AP136" s="4"/>
      <c r="AQ136" s="5"/>
      <c r="AS136" s="4"/>
      <c r="AT136" s="4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J136" s="1"/>
      <c r="BK136" s="1"/>
      <c r="BL136" s="1"/>
      <c r="BM136" s="4"/>
      <c r="BN136" s="1"/>
      <c r="BO136" s="3"/>
      <c r="BP136" s="1"/>
      <c r="BQ136" s="1"/>
      <c r="BR136" s="1"/>
      <c r="BS136" s="1"/>
      <c r="BT136" s="3"/>
      <c r="BU136" s="3"/>
      <c r="BV136" s="3"/>
      <c r="BW136" s="3"/>
      <c r="BX136" s="3"/>
      <c r="BY136" s="3"/>
      <c r="BZ136" s="3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</row>
    <row r="137" spans="3:166" x14ac:dyDescent="0.25">
      <c r="C137" s="2"/>
      <c r="D137" s="1"/>
      <c r="E137" s="2"/>
      <c r="I137" s="3"/>
      <c r="K137" s="1"/>
      <c r="L137" s="1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4"/>
      <c r="BN137" s="4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4"/>
      <c r="CL137" s="1"/>
      <c r="CM137" s="1"/>
      <c r="CN137" s="4"/>
      <c r="CO137" s="1"/>
      <c r="CP137" s="1"/>
      <c r="CQ137" s="1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</row>
    <row r="138" spans="3:166" x14ac:dyDescent="0.25">
      <c r="C138" s="2"/>
      <c r="D138" s="1"/>
      <c r="E138" s="2"/>
      <c r="G138" s="1"/>
      <c r="I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1"/>
      <c r="AD138" s="5"/>
      <c r="AE138" s="3"/>
      <c r="AF138" s="3"/>
      <c r="AG138" s="3"/>
      <c r="AH138" s="3"/>
      <c r="AI138" s="3"/>
      <c r="AJ138" s="1"/>
      <c r="AK138" s="4"/>
      <c r="AL138" s="4"/>
      <c r="AM138" s="4"/>
      <c r="AN138" s="4"/>
      <c r="AO138" s="4"/>
      <c r="AP138" s="4"/>
      <c r="AQ138" s="5"/>
      <c r="AR138" s="5"/>
      <c r="AS138" s="3"/>
      <c r="AT138" s="3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5"/>
      <c r="BJ138" s="3"/>
      <c r="BK138" s="1"/>
      <c r="BL138" s="1"/>
      <c r="BM138" s="4"/>
      <c r="BN138" s="4"/>
      <c r="BO138" s="3"/>
      <c r="BP138" s="1"/>
      <c r="BQ138" s="1"/>
      <c r="BR138" s="1"/>
      <c r="BS138" s="1"/>
      <c r="BT138" s="3"/>
      <c r="BU138" s="3"/>
      <c r="BV138" s="3"/>
      <c r="BW138" s="3"/>
      <c r="BX138" s="4"/>
      <c r="BY138" s="4"/>
      <c r="BZ138" s="4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4"/>
      <c r="CL138" s="1"/>
      <c r="CM138" s="1"/>
      <c r="CN138" s="4"/>
      <c r="CO138" s="1"/>
      <c r="CP138" s="1"/>
      <c r="CQ138" s="1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</row>
    <row r="139" spans="3:166" x14ac:dyDescent="0.25">
      <c r="C139" s="2"/>
      <c r="D139" s="1"/>
      <c r="E139" s="2"/>
      <c r="F139" s="2"/>
      <c r="G139" s="1"/>
      <c r="I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1"/>
      <c r="AD139" s="5"/>
      <c r="AE139" s="3"/>
      <c r="AF139" s="3"/>
      <c r="AG139" s="3"/>
      <c r="AH139" s="3"/>
      <c r="AI139" s="3"/>
      <c r="AJ139" s="1"/>
      <c r="AK139" s="4"/>
      <c r="AL139" s="4"/>
      <c r="AM139" s="4"/>
      <c r="AN139" s="4"/>
      <c r="AO139" s="4"/>
      <c r="AP139" s="4"/>
      <c r="AQ139" s="5"/>
      <c r="AR139" s="5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/>
      <c r="BJ139" s="3"/>
      <c r="BK139" s="1"/>
      <c r="BL139" s="1"/>
      <c r="BM139" s="4"/>
      <c r="BN139" s="4"/>
      <c r="BO139" s="3"/>
      <c r="BP139" s="1"/>
      <c r="BQ139" s="1"/>
      <c r="BR139" s="1"/>
      <c r="BS139" s="1"/>
      <c r="BT139" s="3"/>
      <c r="BU139" s="3"/>
      <c r="BV139" s="3"/>
      <c r="BW139" s="3"/>
      <c r="BX139" s="4"/>
      <c r="BY139" s="4"/>
      <c r="BZ139" s="4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4"/>
      <c r="CL139" s="1"/>
      <c r="CM139" s="1"/>
      <c r="CN139" s="4"/>
      <c r="CO139" s="1"/>
      <c r="CP139" s="1"/>
      <c r="CQ139" s="1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</row>
    <row r="140" spans="3:166" x14ac:dyDescent="0.25">
      <c r="C140" s="2"/>
      <c r="D140" s="1"/>
      <c r="F140" s="2"/>
      <c r="G140" s="1"/>
      <c r="I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1"/>
      <c r="AD140" s="5"/>
      <c r="AE140" s="3"/>
      <c r="AF140" s="3"/>
      <c r="AG140" s="3"/>
      <c r="AH140" s="3"/>
      <c r="AI140" s="3"/>
      <c r="AJ140" s="1"/>
      <c r="AK140" s="4"/>
      <c r="AL140" s="4"/>
      <c r="AM140" s="4"/>
      <c r="AN140" s="4"/>
      <c r="AO140" s="4"/>
      <c r="AP140" s="4"/>
      <c r="AQ140" s="5"/>
      <c r="AR140" s="5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/>
      <c r="BJ140" s="3"/>
      <c r="BK140" s="1"/>
      <c r="BL140" s="1"/>
      <c r="BM140" s="4"/>
      <c r="BN140" s="4"/>
      <c r="BO140" s="3"/>
      <c r="BP140" s="1"/>
      <c r="BQ140" s="1"/>
      <c r="BR140" s="1"/>
      <c r="BS140" s="1"/>
      <c r="BT140" s="3"/>
      <c r="BU140" s="3"/>
      <c r="BV140" s="3"/>
      <c r="BW140" s="3"/>
      <c r="BX140" s="4"/>
      <c r="BY140" s="4"/>
      <c r="BZ140" s="4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4"/>
      <c r="CL140" s="1"/>
      <c r="CM140" s="1"/>
      <c r="CN140" s="4"/>
      <c r="CO140" s="1"/>
      <c r="CP140" s="1"/>
      <c r="CQ140" s="1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</row>
    <row r="141" spans="3:166" x14ac:dyDescent="0.25">
      <c r="C141" s="2"/>
      <c r="D141" s="1"/>
      <c r="E141" s="2"/>
      <c r="F141" s="2"/>
      <c r="G141" s="1"/>
      <c r="I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1"/>
      <c r="AD141" s="5"/>
      <c r="AE141" s="3"/>
      <c r="AF141" s="3"/>
      <c r="AG141" s="3"/>
      <c r="AH141" s="3"/>
      <c r="AI141" s="3"/>
      <c r="AJ141" s="1"/>
      <c r="AK141" s="4"/>
      <c r="AL141" s="4"/>
      <c r="AM141" s="4"/>
      <c r="AN141" s="4"/>
      <c r="AO141" s="4"/>
      <c r="AP141" s="4"/>
      <c r="AQ141" s="5"/>
      <c r="AR141" s="5"/>
      <c r="AS141" s="3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/>
      <c r="BJ141" s="3"/>
      <c r="BK141" s="1"/>
      <c r="BL141" s="1"/>
      <c r="BM141" s="4"/>
      <c r="BN141" s="4"/>
      <c r="BO141" s="3"/>
      <c r="BP141" s="1"/>
      <c r="BQ141" s="1"/>
      <c r="BR141" s="1"/>
      <c r="BS141" s="1"/>
      <c r="BT141" s="3"/>
      <c r="BU141" s="3"/>
      <c r="BV141" s="3"/>
      <c r="BW141" s="3"/>
      <c r="BX141" s="4"/>
      <c r="BY141" s="4"/>
      <c r="BZ141" s="4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4"/>
      <c r="CL141" s="1"/>
      <c r="CM141" s="1"/>
      <c r="CN141" s="4"/>
      <c r="CO141" s="1"/>
      <c r="CP141" s="1"/>
      <c r="CQ141" s="1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</row>
    <row r="142" spans="3:166" x14ac:dyDescent="0.25">
      <c r="C142" s="2"/>
      <c r="D142" s="1"/>
      <c r="F142" s="2"/>
      <c r="G142" s="1"/>
      <c r="I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1"/>
      <c r="AD142" s="5"/>
      <c r="AE142" s="4"/>
      <c r="AF142" s="4"/>
      <c r="AG142" s="4"/>
      <c r="AH142" s="4"/>
      <c r="AI142" s="4"/>
      <c r="AJ142" s="1"/>
      <c r="AK142" s="4"/>
      <c r="AL142" s="4"/>
      <c r="AM142" s="4"/>
      <c r="AN142" s="4"/>
      <c r="AO142" s="4"/>
      <c r="AP142" s="4"/>
      <c r="AQ142" s="5"/>
      <c r="AR142" s="5"/>
      <c r="AS142" s="4"/>
      <c r="AT142" s="4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/>
      <c r="BJ142" s="1"/>
      <c r="BK142" s="1"/>
      <c r="BL142" s="1"/>
      <c r="BM142" s="4"/>
      <c r="BN142" s="1"/>
      <c r="BO142" s="3"/>
      <c r="BP142" s="1"/>
      <c r="BQ142" s="1"/>
      <c r="BR142" s="1"/>
      <c r="BS142" s="1"/>
      <c r="BT142" s="3"/>
      <c r="BU142" s="3"/>
      <c r="BV142" s="3"/>
      <c r="BW142" s="3"/>
      <c r="BX142" s="3"/>
      <c r="BY142" s="3"/>
      <c r="BZ142" s="3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4"/>
      <c r="CL142" s="1"/>
      <c r="CM142" s="1"/>
      <c r="CN142" s="4"/>
      <c r="CO142" s="1"/>
      <c r="CP142" s="1"/>
      <c r="CQ142" s="1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</row>
    <row r="143" spans="3:166" x14ac:dyDescent="0.25">
      <c r="C143" s="2"/>
      <c r="D143" s="1"/>
      <c r="E143" s="2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1"/>
      <c r="AD143" s="5"/>
      <c r="AE143" s="4"/>
      <c r="AF143" s="4"/>
      <c r="AG143" s="4"/>
      <c r="AH143" s="4"/>
      <c r="AI143" s="4"/>
      <c r="AJ143" s="1"/>
      <c r="AK143" s="4"/>
      <c r="AL143" s="4"/>
      <c r="AM143" s="4"/>
      <c r="AN143" s="4"/>
      <c r="AO143" s="4"/>
      <c r="AP143" s="4"/>
      <c r="AQ143" s="5"/>
      <c r="AR143" s="5"/>
      <c r="AS143" s="4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/>
      <c r="BJ143" s="1"/>
      <c r="BK143" s="1"/>
      <c r="BL143" s="1"/>
      <c r="BM143" s="4"/>
      <c r="BN143" s="4"/>
      <c r="BO143" s="3"/>
      <c r="BP143" s="1"/>
      <c r="BQ143" s="1"/>
      <c r="BR143" s="1"/>
      <c r="BS143" s="1"/>
      <c r="BT143" s="3"/>
      <c r="BU143" s="3"/>
      <c r="BV143" s="3"/>
      <c r="BW143" s="3"/>
      <c r="BX143" s="3"/>
      <c r="BY143" s="3"/>
      <c r="BZ143" s="3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4"/>
      <c r="CL143" s="1"/>
      <c r="CM143" s="1"/>
      <c r="CN143" s="4"/>
      <c r="CO143" s="1"/>
      <c r="CP143" s="1"/>
      <c r="CQ143" s="1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</row>
    <row r="144" spans="3:166" x14ac:dyDescent="0.25">
      <c r="C144" s="2"/>
      <c r="D144" s="1"/>
      <c r="E144" s="2"/>
      <c r="G144" s="1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1"/>
      <c r="AD144" s="5"/>
      <c r="AE144" s="3"/>
      <c r="AF144" s="3"/>
      <c r="AG144" s="3"/>
      <c r="AH144" s="3"/>
      <c r="AI144" s="3"/>
      <c r="AJ144" s="1"/>
      <c r="AK144" s="4"/>
      <c r="AL144" s="4"/>
      <c r="AM144" s="4"/>
      <c r="AN144" s="4"/>
      <c r="AO144" s="4"/>
      <c r="AP144" s="4"/>
      <c r="AQ144" s="5"/>
      <c r="AR144" s="5"/>
      <c r="AS144" s="3"/>
      <c r="AT144" s="3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/>
      <c r="BJ144" s="3"/>
      <c r="BK144" s="1"/>
      <c r="BL144" s="1"/>
      <c r="BM144" s="4"/>
      <c r="BN144" s="4"/>
      <c r="BO144" s="3"/>
      <c r="BP144" s="1"/>
      <c r="BQ144" s="1"/>
      <c r="BR144" s="1"/>
      <c r="BS144" s="1"/>
      <c r="BT144" s="3"/>
      <c r="BU144" s="3"/>
      <c r="BV144" s="3"/>
      <c r="BW144" s="3"/>
      <c r="BX144" s="4"/>
      <c r="BY144" s="4"/>
      <c r="BZ144" s="4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4"/>
      <c r="CL144" s="1"/>
      <c r="CM144" s="1"/>
      <c r="CN144" s="4"/>
      <c r="CO144" s="1"/>
      <c r="CP144" s="1"/>
      <c r="CQ144" s="1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</row>
    <row r="145" spans="3:166" x14ac:dyDescent="0.25">
      <c r="C145" s="2"/>
      <c r="D145" s="1"/>
      <c r="E145" s="2"/>
      <c r="F145" s="2"/>
      <c r="G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1"/>
      <c r="AD145" s="5"/>
      <c r="AE145" s="3"/>
      <c r="AF145" s="3"/>
      <c r="AG145" s="3"/>
      <c r="AH145" s="3"/>
      <c r="AI145" s="3"/>
      <c r="AJ145" s="1"/>
      <c r="AK145" s="4"/>
      <c r="AL145" s="4"/>
      <c r="AM145" s="4"/>
      <c r="AN145" s="4"/>
      <c r="AO145" s="4"/>
      <c r="AP145" s="4"/>
      <c r="AQ145" s="5"/>
      <c r="AR145" s="5"/>
      <c r="AS145" s="3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/>
      <c r="BJ145" s="3"/>
      <c r="BK145" s="1"/>
      <c r="BL145" s="1"/>
      <c r="BM145" s="4"/>
      <c r="BN145" s="4"/>
      <c r="BO145" s="3"/>
      <c r="BP145" s="1"/>
      <c r="BQ145" s="1"/>
      <c r="BR145" s="1"/>
      <c r="BS145" s="1"/>
      <c r="BT145" s="3"/>
      <c r="BU145" s="3"/>
      <c r="BV145" s="3"/>
      <c r="BW145" s="3"/>
      <c r="BX145" s="4"/>
      <c r="BY145" s="4"/>
      <c r="BZ145" s="4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4"/>
      <c r="CL145" s="1"/>
      <c r="CM145" s="1"/>
      <c r="CN145" s="4"/>
      <c r="CO145" s="1"/>
      <c r="CP145" s="1"/>
      <c r="CQ145" s="1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</row>
    <row r="146" spans="3:166" x14ac:dyDescent="0.25">
      <c r="C146" s="2"/>
      <c r="D146" s="1"/>
      <c r="F146" s="2"/>
      <c r="G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1"/>
      <c r="AD146" s="5"/>
      <c r="AE146" s="3"/>
      <c r="AF146" s="3"/>
      <c r="AG146" s="3"/>
      <c r="AH146" s="3"/>
      <c r="AI146" s="3"/>
      <c r="AJ146" s="1"/>
      <c r="AK146" s="4"/>
      <c r="AL146" s="4"/>
      <c r="AM146" s="4"/>
      <c r="AN146" s="4"/>
      <c r="AO146" s="4"/>
      <c r="AP146" s="4"/>
      <c r="AQ146" s="5"/>
      <c r="AR146" s="5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/>
      <c r="BJ146" s="3"/>
      <c r="BK146" s="1"/>
      <c r="BL146" s="1"/>
      <c r="BM146" s="4"/>
      <c r="BN146" s="4"/>
      <c r="BO146" s="3"/>
      <c r="BP146" s="1"/>
      <c r="BQ146" s="1"/>
      <c r="BR146" s="1"/>
      <c r="BS146" s="1"/>
      <c r="BT146" s="3"/>
      <c r="BU146" s="3"/>
      <c r="BV146" s="3"/>
      <c r="BW146" s="3"/>
      <c r="BX146" s="4"/>
      <c r="BY146" s="4"/>
      <c r="BZ146" s="4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4"/>
      <c r="CL146" s="1"/>
      <c r="CM146" s="1"/>
      <c r="CN146" s="4"/>
      <c r="CO146" s="1"/>
      <c r="CP146" s="1"/>
      <c r="CQ146" s="1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</row>
    <row r="147" spans="3:166" x14ac:dyDescent="0.25">
      <c r="C147" s="2"/>
      <c r="D147" s="1"/>
      <c r="E147" s="2"/>
      <c r="F147" s="2"/>
      <c r="G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1"/>
      <c r="AD147" s="5"/>
      <c r="AE147" s="3"/>
      <c r="AF147" s="3"/>
      <c r="AG147" s="3"/>
      <c r="AH147" s="3"/>
      <c r="AI147" s="3"/>
      <c r="AJ147" s="1"/>
      <c r="AK147" s="4"/>
      <c r="AL147" s="4"/>
      <c r="AM147" s="4"/>
      <c r="AN147" s="4"/>
      <c r="AO147" s="4"/>
      <c r="AP147" s="4"/>
      <c r="AQ147" s="5"/>
      <c r="AR147" s="5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/>
      <c r="BJ147" s="3"/>
      <c r="BK147" s="1"/>
      <c r="BL147" s="1"/>
      <c r="BM147" s="4"/>
      <c r="BN147" s="4"/>
      <c r="BO147" s="3"/>
      <c r="BP147" s="1"/>
      <c r="BQ147" s="1"/>
      <c r="BR147" s="1"/>
      <c r="BS147" s="1"/>
      <c r="BT147" s="3"/>
      <c r="BU147" s="3"/>
      <c r="BV147" s="3"/>
      <c r="BW147" s="3"/>
      <c r="BX147" s="4"/>
      <c r="BY147" s="4"/>
      <c r="BZ147" s="4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4"/>
      <c r="CL147" s="1"/>
      <c r="CM147" s="1"/>
      <c r="CN147" s="4"/>
      <c r="CO147" s="1"/>
      <c r="CP147" s="1"/>
      <c r="CQ147" s="1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</row>
    <row r="148" spans="3:166" x14ac:dyDescent="0.25">
      <c r="C148" s="2"/>
      <c r="D148" s="1"/>
      <c r="F148" s="2"/>
      <c r="G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1"/>
      <c r="AD148" s="5"/>
      <c r="AE148" s="4"/>
      <c r="AF148" s="4"/>
      <c r="AG148" s="4"/>
      <c r="AH148" s="4"/>
      <c r="AI148" s="4"/>
      <c r="AJ148" s="1"/>
      <c r="AK148" s="4"/>
      <c r="AL148" s="4"/>
      <c r="AM148" s="4"/>
      <c r="AN148" s="4"/>
      <c r="AO148" s="4"/>
      <c r="AP148" s="4"/>
      <c r="AQ148" s="5"/>
      <c r="AR148" s="5"/>
      <c r="AS148" s="4"/>
      <c r="AT148" s="4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/>
      <c r="BJ148" s="1"/>
      <c r="BK148" s="1"/>
      <c r="BL148" s="1"/>
      <c r="BM148" s="4"/>
      <c r="BN148" s="1"/>
      <c r="BO148" s="3"/>
      <c r="BP148" s="1"/>
      <c r="BQ148" s="1"/>
      <c r="BR148" s="1"/>
      <c r="BS148" s="1"/>
      <c r="BT148" s="3"/>
      <c r="BU148" s="3"/>
      <c r="BV148" s="3"/>
      <c r="BW148" s="3"/>
      <c r="BX148" s="3"/>
      <c r="BY148" s="3"/>
      <c r="BZ148" s="3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4"/>
      <c r="CL148" s="1"/>
      <c r="CM148" s="1"/>
      <c r="CN148" s="4"/>
      <c r="CO148" s="1"/>
      <c r="CP148" s="1"/>
      <c r="CQ148" s="1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</row>
    <row r="149" spans="3:166" x14ac:dyDescent="0.25">
      <c r="C149" s="2"/>
      <c r="D149" s="1"/>
      <c r="E149" s="2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1"/>
      <c r="AD149" s="5"/>
      <c r="AE149" s="4"/>
      <c r="AF149" s="4"/>
      <c r="AG149" s="4"/>
      <c r="AH149" s="4"/>
      <c r="AI149" s="4"/>
      <c r="AJ149" s="1"/>
      <c r="AK149" s="4"/>
      <c r="AL149" s="4"/>
      <c r="AM149" s="4"/>
      <c r="AN149" s="4"/>
      <c r="AO149" s="4"/>
      <c r="AP149" s="4"/>
      <c r="AQ149" s="5"/>
      <c r="AR149" s="5"/>
      <c r="AS149" s="4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/>
      <c r="BJ149" s="1"/>
      <c r="BK149" s="1"/>
      <c r="BL149" s="1"/>
      <c r="BM149" s="4"/>
      <c r="BN149" s="4"/>
      <c r="BO149" s="3"/>
      <c r="BP149" s="1"/>
      <c r="BQ149" s="1"/>
      <c r="BR149" s="1"/>
      <c r="BS149" s="1"/>
      <c r="BT149" s="3"/>
      <c r="BU149" s="3"/>
      <c r="BV149" s="3"/>
      <c r="BW149" s="3"/>
      <c r="BX149" s="3"/>
      <c r="BY149" s="3"/>
      <c r="BZ149" s="3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4"/>
      <c r="CL149" s="1"/>
      <c r="CM149" s="1"/>
      <c r="CN149" s="4"/>
      <c r="CO149" s="1"/>
      <c r="CP149" s="1"/>
      <c r="CQ149" s="1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</row>
    <row r="150" spans="3:166" x14ac:dyDescent="0.25">
      <c r="C150" s="2"/>
      <c r="D150" s="1"/>
      <c r="E150" s="2"/>
      <c r="G150" s="1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1"/>
      <c r="AD150" s="5"/>
      <c r="AE150" s="3"/>
      <c r="AF150" s="3"/>
      <c r="AG150" s="3"/>
      <c r="AH150" s="3"/>
      <c r="AI150" s="3"/>
      <c r="AJ150" s="1"/>
      <c r="AK150" s="4"/>
      <c r="AL150" s="4"/>
      <c r="AM150" s="4"/>
      <c r="AN150" s="4"/>
      <c r="AO150" s="4"/>
      <c r="AP150" s="4"/>
      <c r="AQ150" s="5"/>
      <c r="AR150" s="5"/>
      <c r="AS150" s="3"/>
      <c r="AT150" s="3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/>
      <c r="BJ150" s="3"/>
      <c r="BK150" s="1"/>
      <c r="BL150" s="1"/>
      <c r="BM150" s="4"/>
      <c r="BN150" s="4"/>
      <c r="BO150" s="3"/>
      <c r="BP150" s="1"/>
      <c r="BQ150" s="1"/>
      <c r="BR150" s="1"/>
      <c r="BS150" s="1"/>
      <c r="BT150" s="3"/>
      <c r="BU150" s="3"/>
      <c r="BV150" s="3"/>
      <c r="BW150" s="3"/>
      <c r="BX150" s="4"/>
      <c r="BY150" s="4"/>
      <c r="BZ150" s="4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4"/>
      <c r="CL150" s="1"/>
      <c r="CM150" s="1"/>
      <c r="CN150" s="4"/>
      <c r="CO150" s="1"/>
      <c r="CP150" s="1"/>
      <c r="CQ150" s="1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</row>
    <row r="151" spans="3:166" x14ac:dyDescent="0.25">
      <c r="C151" s="2"/>
      <c r="D151" s="1"/>
      <c r="E151" s="2"/>
      <c r="F151" s="2"/>
      <c r="G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1"/>
      <c r="AD151" s="5"/>
      <c r="AE151" s="3"/>
      <c r="AF151" s="3"/>
      <c r="AG151" s="3"/>
      <c r="AH151" s="3"/>
      <c r="AI151" s="3"/>
      <c r="AJ151" s="1"/>
      <c r="AK151" s="4"/>
      <c r="AL151" s="4"/>
      <c r="AM151" s="4"/>
      <c r="AN151" s="4"/>
      <c r="AO151" s="4"/>
      <c r="AP151" s="4"/>
      <c r="AQ151" s="5"/>
      <c r="AR151" s="5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/>
      <c r="BJ151" s="3"/>
      <c r="BK151" s="1"/>
      <c r="BL151" s="1"/>
      <c r="BM151" s="4"/>
      <c r="BN151" s="4"/>
      <c r="BO151" s="3"/>
      <c r="BP151" s="1"/>
      <c r="BQ151" s="1"/>
      <c r="BR151" s="1"/>
      <c r="BS151" s="1"/>
      <c r="BT151" s="3"/>
      <c r="BU151" s="3"/>
      <c r="BV151" s="3"/>
      <c r="BW151" s="3"/>
      <c r="BX151" s="4"/>
      <c r="BY151" s="4"/>
      <c r="BZ151" s="4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4"/>
      <c r="CL151" s="1"/>
      <c r="CM151" s="1"/>
      <c r="CN151" s="4"/>
      <c r="CO151" s="1"/>
      <c r="CP151" s="1"/>
      <c r="CQ151" s="1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</row>
    <row r="152" spans="3:166" x14ac:dyDescent="0.25">
      <c r="C152" s="2"/>
      <c r="D152" s="1"/>
      <c r="F152" s="2"/>
      <c r="G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1"/>
      <c r="AD152" s="5"/>
      <c r="AE152" s="3"/>
      <c r="AF152" s="3"/>
      <c r="AG152" s="3"/>
      <c r="AH152" s="3"/>
      <c r="AI152" s="3"/>
      <c r="AJ152" s="1"/>
      <c r="AK152" s="4"/>
      <c r="AL152" s="4"/>
      <c r="AM152" s="4"/>
      <c r="AN152" s="4"/>
      <c r="AO152" s="4"/>
      <c r="AP152" s="4"/>
      <c r="AQ152" s="5"/>
      <c r="AR152" s="5"/>
      <c r="AS152" s="3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/>
      <c r="BJ152" s="3"/>
      <c r="BK152" s="1"/>
      <c r="BL152" s="1"/>
      <c r="BM152" s="4"/>
      <c r="BN152" s="4"/>
      <c r="BO152" s="3"/>
      <c r="BP152" s="1"/>
      <c r="BQ152" s="1"/>
      <c r="BR152" s="1"/>
      <c r="BS152" s="1"/>
      <c r="BT152" s="3"/>
      <c r="BU152" s="3"/>
      <c r="BV152" s="3"/>
      <c r="BW152" s="3"/>
      <c r="BX152" s="4"/>
      <c r="BY152" s="4"/>
      <c r="BZ152" s="4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4"/>
      <c r="CL152" s="1"/>
      <c r="CM152" s="1"/>
      <c r="CN152" s="4"/>
      <c r="CO152" s="1"/>
      <c r="CP152" s="1"/>
      <c r="CQ152" s="1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</row>
    <row r="153" spans="3:166" x14ac:dyDescent="0.25">
      <c r="C153" s="2"/>
      <c r="D153" s="1"/>
      <c r="E153" s="2"/>
      <c r="F153" s="2"/>
      <c r="G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1"/>
      <c r="AD153" s="5"/>
      <c r="AE153" s="3"/>
      <c r="AF153" s="3"/>
      <c r="AG153" s="3"/>
      <c r="AH153" s="3"/>
      <c r="AI153" s="3"/>
      <c r="AJ153" s="1"/>
      <c r="AK153" s="4"/>
      <c r="AL153" s="4"/>
      <c r="AM153" s="4"/>
      <c r="AN153" s="4"/>
      <c r="AO153" s="4"/>
      <c r="AP153" s="4"/>
      <c r="AQ153" s="5"/>
      <c r="AR153" s="5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/>
      <c r="BJ153" s="3"/>
      <c r="BK153" s="1"/>
      <c r="BL153" s="1"/>
      <c r="BM153" s="4"/>
      <c r="BN153" s="4"/>
      <c r="BO153" s="3"/>
      <c r="BP153" s="1"/>
      <c r="BQ153" s="1"/>
      <c r="BR153" s="1"/>
      <c r="BS153" s="1"/>
      <c r="BT153" s="3"/>
      <c r="BU153" s="3"/>
      <c r="BV153" s="3"/>
      <c r="BW153" s="3"/>
      <c r="BX153" s="4"/>
      <c r="BY153" s="4"/>
      <c r="BZ153" s="4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4"/>
      <c r="CL153" s="1"/>
      <c r="CM153" s="1"/>
      <c r="CN153" s="4"/>
      <c r="CO153" s="1"/>
      <c r="CP153" s="1"/>
      <c r="CQ153" s="1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</row>
    <row r="154" spans="3:166" x14ac:dyDescent="0.25">
      <c r="C154" s="2"/>
      <c r="D154" s="1"/>
      <c r="F154" s="2"/>
      <c r="G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1"/>
      <c r="AD154" s="5"/>
      <c r="AE154" s="4"/>
      <c r="AF154" s="4"/>
      <c r="AG154" s="4"/>
      <c r="AH154" s="4"/>
      <c r="AI154" s="4"/>
      <c r="AJ154" s="1"/>
      <c r="AK154" s="4"/>
      <c r="AL154" s="4"/>
      <c r="AM154" s="4"/>
      <c r="AN154" s="4"/>
      <c r="AO154" s="4"/>
      <c r="AP154" s="4"/>
      <c r="AQ154" s="5"/>
      <c r="AR154" s="5"/>
      <c r="AS154" s="4"/>
      <c r="AT154" s="4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/>
      <c r="BJ154" s="1"/>
      <c r="BK154" s="1"/>
      <c r="BL154" s="1"/>
      <c r="BM154" s="4"/>
      <c r="BN154" s="1"/>
      <c r="BO154" s="3"/>
      <c r="BP154" s="1"/>
      <c r="BQ154" s="1"/>
      <c r="BR154" s="1"/>
      <c r="BS154" s="1"/>
      <c r="BT154" s="3"/>
      <c r="BU154" s="3"/>
      <c r="BV154" s="3"/>
      <c r="BW154" s="3"/>
      <c r="BX154" s="3"/>
      <c r="BY154" s="3"/>
      <c r="BZ154" s="3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4"/>
      <c r="CL154" s="1"/>
      <c r="CM154" s="1"/>
      <c r="CN154" s="4"/>
      <c r="CO154" s="1"/>
      <c r="CP154" s="1"/>
      <c r="CQ154" s="1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</row>
    <row r="155" spans="3:166" x14ac:dyDescent="0.25">
      <c r="C155" s="2"/>
      <c r="D155" s="1"/>
      <c r="E155" s="2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1"/>
      <c r="AD155" s="5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R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/>
      <c r="BJ155" s="1"/>
      <c r="BK155" s="1"/>
      <c r="BL155" s="1"/>
      <c r="BM155" s="4"/>
      <c r="BN155" s="4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4"/>
      <c r="CL155" s="1"/>
      <c r="CM155" s="1"/>
      <c r="CN155" s="4"/>
      <c r="CO155" s="1"/>
      <c r="CP155" s="1"/>
      <c r="CQ155" s="1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</row>
    <row r="156" spans="3:166" x14ac:dyDescent="0.25">
      <c r="C156" s="2"/>
      <c r="D156" s="1"/>
      <c r="E156" s="2"/>
      <c r="G156" s="1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1"/>
      <c r="AD156" s="5"/>
      <c r="AE156" s="3"/>
      <c r="AF156" s="3"/>
      <c r="AG156" s="3"/>
      <c r="AH156" s="3"/>
      <c r="AI156" s="3"/>
      <c r="AJ156" s="1"/>
      <c r="AK156" s="4"/>
      <c r="AL156" s="4"/>
      <c r="AM156" s="4"/>
      <c r="AN156" s="4"/>
      <c r="AO156" s="4"/>
      <c r="AP156" s="4"/>
      <c r="AQ156" s="5"/>
      <c r="AR156" s="5"/>
      <c r="AS156" s="3"/>
      <c r="AT156" s="3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/>
      <c r="BJ156" s="3"/>
      <c r="BK156" s="1"/>
      <c r="BL156" s="1"/>
      <c r="BM156" s="4"/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4"/>
      <c r="BY156" s="4"/>
      <c r="BZ156" s="4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4"/>
      <c r="CL156" s="1"/>
      <c r="CM156" s="1"/>
      <c r="CN156" s="4"/>
      <c r="CO156" s="1"/>
      <c r="CP156" s="1"/>
      <c r="CQ156" s="1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</row>
    <row r="157" spans="3:166" x14ac:dyDescent="0.25">
      <c r="C157" s="2"/>
      <c r="D157" s="1"/>
      <c r="E157" s="2"/>
      <c r="F157" s="2"/>
      <c r="G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1"/>
      <c r="AD157" s="5"/>
      <c r="AE157" s="3"/>
      <c r="AF157" s="3"/>
      <c r="AG157" s="3"/>
      <c r="AH157" s="3"/>
      <c r="AI157" s="3"/>
      <c r="AJ157" s="1"/>
      <c r="AK157" s="4"/>
      <c r="AL157" s="4"/>
      <c r="AM157" s="4"/>
      <c r="AN157" s="4"/>
      <c r="AO157" s="4"/>
      <c r="AP157" s="4"/>
      <c r="AQ157" s="5"/>
      <c r="AR157" s="5"/>
      <c r="AS157" s="3"/>
      <c r="AT157" s="3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/>
      <c r="BJ157" s="3"/>
      <c r="BK157" s="1"/>
      <c r="BL157" s="1"/>
      <c r="BM157" s="4"/>
      <c r="BN157" s="4"/>
      <c r="BO157" s="3"/>
      <c r="BP157" s="1"/>
      <c r="BQ157" s="1"/>
      <c r="BR157" s="1"/>
      <c r="BS157" s="1"/>
      <c r="BT157" s="3"/>
      <c r="BU157" s="3"/>
      <c r="BV157" s="3"/>
      <c r="BW157" s="3"/>
      <c r="BX157" s="4"/>
      <c r="BY157" s="4"/>
      <c r="BZ157" s="4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4"/>
      <c r="CL157" s="1"/>
      <c r="CM157" s="1"/>
      <c r="CN157" s="4"/>
      <c r="CO157" s="1"/>
      <c r="CP157" s="1"/>
      <c r="CQ157" s="1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</row>
    <row r="158" spans="3:166" x14ac:dyDescent="0.25">
      <c r="C158" s="2"/>
      <c r="D158" s="1"/>
      <c r="F158" s="2"/>
      <c r="G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1"/>
      <c r="AD158" s="5"/>
      <c r="AE158" s="3"/>
      <c r="AF158" s="3"/>
      <c r="AG158" s="3"/>
      <c r="AH158" s="3"/>
      <c r="AI158" s="3"/>
      <c r="AJ158" s="1"/>
      <c r="AK158" s="4"/>
      <c r="AL158" s="4"/>
      <c r="AM158" s="4"/>
      <c r="AN158" s="4"/>
      <c r="AO158" s="4"/>
      <c r="AP158" s="4"/>
      <c r="AQ158" s="5"/>
      <c r="AR158" s="5"/>
      <c r="AS158" s="3"/>
      <c r="AT158" s="3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/>
      <c r="BJ158" s="3"/>
      <c r="BK158" s="1"/>
      <c r="BL158" s="1"/>
      <c r="BM158" s="4"/>
      <c r="BN158" s="4"/>
      <c r="BO158" s="3"/>
      <c r="BP158" s="1"/>
      <c r="BQ158" s="1"/>
      <c r="BR158" s="1"/>
      <c r="BS158" s="1"/>
      <c r="BT158" s="3"/>
      <c r="BU158" s="3"/>
      <c r="BV158" s="3"/>
      <c r="BW158" s="3"/>
      <c r="BX158" s="4"/>
      <c r="BY158" s="4"/>
      <c r="BZ158" s="4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4"/>
      <c r="CL158" s="1"/>
      <c r="CM158" s="1"/>
      <c r="CN158" s="4"/>
      <c r="CO158" s="1"/>
      <c r="CP158" s="1"/>
      <c r="CQ158" s="1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</row>
    <row r="159" spans="3:166" x14ac:dyDescent="0.25">
      <c r="C159" s="2"/>
      <c r="D159" s="1"/>
      <c r="E159" s="2"/>
      <c r="F159" s="2"/>
      <c r="G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1"/>
      <c r="AD159" s="5"/>
      <c r="AE159" s="3"/>
      <c r="AF159" s="3"/>
      <c r="AG159" s="3"/>
      <c r="AH159" s="3"/>
      <c r="AI159" s="3"/>
      <c r="AJ159" s="1"/>
      <c r="AK159" s="4"/>
      <c r="AL159" s="4"/>
      <c r="AM159" s="4"/>
      <c r="AN159" s="4"/>
      <c r="AO159" s="4"/>
      <c r="AP159" s="4"/>
      <c r="AQ159" s="5"/>
      <c r="AR159" s="5"/>
      <c r="AS159" s="3"/>
      <c r="AT159" s="3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/>
      <c r="BJ159" s="3"/>
      <c r="BK159" s="1"/>
      <c r="BL159" s="1"/>
      <c r="BM159" s="4"/>
      <c r="BN159" s="4"/>
      <c r="BO159" s="3"/>
      <c r="BP159" s="1"/>
      <c r="BQ159" s="1"/>
      <c r="BR159" s="1"/>
      <c r="BS159" s="1"/>
      <c r="BT159" s="3"/>
      <c r="BU159" s="3"/>
      <c r="BV159" s="3"/>
      <c r="BW159" s="3"/>
      <c r="BX159" s="4"/>
      <c r="BY159" s="4"/>
      <c r="BZ159" s="4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4"/>
      <c r="CL159" s="1"/>
      <c r="CM159" s="1"/>
      <c r="CN159" s="4"/>
      <c r="CO159" s="1"/>
      <c r="CP159" s="1"/>
      <c r="CQ159" s="1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</row>
    <row r="160" spans="3:166" x14ac:dyDescent="0.25">
      <c r="C160" s="2"/>
      <c r="D160" s="1"/>
      <c r="F160" s="2"/>
      <c r="G160" s="1"/>
      <c r="I160" s="3"/>
      <c r="K160" s="1"/>
      <c r="L160" s="1"/>
      <c r="M160" s="4"/>
      <c r="N160" s="4"/>
      <c r="O160" s="4"/>
      <c r="P160" s="4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1"/>
      <c r="AE160" s="4"/>
      <c r="AF160" s="4"/>
      <c r="AG160" s="4"/>
      <c r="AH160" s="4"/>
      <c r="AI160" s="4"/>
      <c r="AJ160" s="1"/>
      <c r="AK160" s="4"/>
      <c r="AL160" s="4"/>
      <c r="AM160" s="4"/>
      <c r="AN160" s="4"/>
      <c r="AO160" s="4"/>
      <c r="AP160" s="4"/>
      <c r="AQ160" s="5"/>
      <c r="AS160" s="4"/>
      <c r="AT160" s="4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J160" s="1"/>
      <c r="BK160" s="1"/>
      <c r="BL160" s="1"/>
      <c r="BM160" s="4"/>
      <c r="BN160" s="1"/>
      <c r="BO160" s="3"/>
      <c r="BP160" s="1"/>
      <c r="BQ160" s="1"/>
      <c r="BR160" s="1"/>
      <c r="BS160" s="1"/>
      <c r="BT160" s="3"/>
      <c r="BU160" s="3"/>
      <c r="BV160" s="3"/>
      <c r="BW160" s="3"/>
      <c r="BX160" s="3"/>
      <c r="BY160" s="3"/>
      <c r="BZ160" s="3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4"/>
      <c r="CL160" s="1"/>
      <c r="CM160" s="1"/>
      <c r="CN160" s="4"/>
      <c r="CO160" s="1"/>
      <c r="CP160" s="1"/>
      <c r="CQ160" s="1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</row>
    <row r="161" spans="3:166" x14ac:dyDescent="0.25">
      <c r="C161" s="2"/>
      <c r="D161" s="1"/>
      <c r="E161" s="2"/>
      <c r="F161" s="2"/>
      <c r="G161" s="2"/>
      <c r="I161" s="3"/>
      <c r="K161" s="1"/>
      <c r="L161" s="1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1"/>
      <c r="AD161" s="5"/>
      <c r="AE161" s="3"/>
      <c r="AF161" s="3"/>
      <c r="AG161" s="3"/>
      <c r="AH161" s="3"/>
      <c r="AI161" s="3"/>
      <c r="AJ161" s="1"/>
      <c r="AK161" s="4"/>
      <c r="AL161" s="4"/>
      <c r="AM161" s="4"/>
      <c r="AN161" s="4"/>
      <c r="AO161" s="4"/>
      <c r="AP161" s="4"/>
      <c r="AQ161" s="5"/>
      <c r="AR161" s="5"/>
      <c r="AS161" s="3"/>
      <c r="AT161" s="3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5"/>
      <c r="BJ161" s="3"/>
      <c r="BK161" s="1"/>
      <c r="BL161" s="1"/>
      <c r="BM161" s="4"/>
      <c r="BN161" s="4"/>
      <c r="BO161" s="3"/>
      <c r="BP161" s="1"/>
      <c r="BQ161" s="1"/>
      <c r="BR161" s="1"/>
      <c r="BS161" s="1"/>
      <c r="BT161" s="3"/>
      <c r="BU161" s="3"/>
      <c r="BV161" s="3"/>
      <c r="BW161" s="3"/>
      <c r="BX161" s="4"/>
      <c r="BY161" s="4"/>
      <c r="BZ161" s="4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4"/>
      <c r="CL161" s="1"/>
      <c r="CM161" s="1"/>
      <c r="CN161" s="4"/>
      <c r="CO161" s="1"/>
      <c r="CP161" s="1"/>
      <c r="CQ161" s="1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</row>
    <row r="162" spans="3:166" x14ac:dyDescent="0.25">
      <c r="C162" s="2"/>
      <c r="D162" s="1"/>
      <c r="E162" s="2"/>
      <c r="F162" s="2"/>
      <c r="G162" s="2"/>
      <c r="I162" s="3"/>
      <c r="K162" s="1"/>
      <c r="L162" s="1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1"/>
      <c r="AD162" s="5"/>
      <c r="AE162" s="3"/>
      <c r="AF162" s="3"/>
      <c r="AG162" s="3"/>
      <c r="AH162" s="3"/>
      <c r="AI162" s="3"/>
      <c r="AJ162" s="1"/>
      <c r="AK162" s="4"/>
      <c r="AL162" s="4"/>
      <c r="AM162" s="4"/>
      <c r="AN162" s="4"/>
      <c r="AO162" s="4"/>
      <c r="AP162" s="4"/>
      <c r="AQ162" s="5"/>
      <c r="AR162" s="5"/>
      <c r="AS162" s="3"/>
      <c r="AT162" s="3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/>
      <c r="BJ162" s="3"/>
      <c r="BK162" s="1"/>
      <c r="BL162" s="1"/>
      <c r="BM162" s="4"/>
      <c r="BN162" s="4"/>
      <c r="BO162" s="3"/>
      <c r="BP162" s="1"/>
      <c r="BQ162" s="1"/>
      <c r="BR162" s="1"/>
      <c r="BS162" s="1"/>
      <c r="BT162" s="3"/>
      <c r="BU162" s="3"/>
      <c r="BV162" s="3"/>
      <c r="BW162" s="3"/>
      <c r="BX162" s="4"/>
      <c r="BY162" s="4"/>
      <c r="BZ162" s="4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4"/>
      <c r="CL162" s="1"/>
      <c r="CM162" s="1"/>
      <c r="CN162" s="4"/>
      <c r="CO162" s="1"/>
      <c r="CP162" s="1"/>
      <c r="CQ162" s="1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</row>
    <row r="163" spans="3:166" x14ac:dyDescent="0.25">
      <c r="C163" s="2"/>
      <c r="D163" s="1"/>
      <c r="E163" s="2"/>
      <c r="F163" s="2"/>
      <c r="G163" s="2"/>
      <c r="I163" s="3"/>
      <c r="K163" s="1"/>
      <c r="L163" s="1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1"/>
      <c r="AD163" s="5"/>
      <c r="AE163" s="3"/>
      <c r="AF163" s="3"/>
      <c r="AG163" s="3"/>
      <c r="AH163" s="3"/>
      <c r="AI163" s="3"/>
      <c r="AJ163" s="1"/>
      <c r="AK163" s="4"/>
      <c r="AL163" s="4"/>
      <c r="AM163" s="4"/>
      <c r="AN163" s="4"/>
      <c r="AO163" s="4"/>
      <c r="AP163" s="4"/>
      <c r="AQ163" s="5"/>
      <c r="AR163" s="5"/>
      <c r="AS163" s="3"/>
      <c r="AT163" s="3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/>
      <c r="BJ163" s="3"/>
      <c r="BK163" s="1"/>
      <c r="BL163" s="1"/>
      <c r="BM163" s="4"/>
      <c r="BN163" s="4"/>
      <c r="BO163" s="3"/>
      <c r="BP163" s="1"/>
      <c r="BQ163" s="1"/>
      <c r="BR163" s="1"/>
      <c r="BS163" s="1"/>
      <c r="BT163" s="3"/>
      <c r="BU163" s="3"/>
      <c r="BV163" s="3"/>
      <c r="BW163" s="3"/>
      <c r="BX163" s="4"/>
      <c r="BY163" s="4"/>
      <c r="BZ163" s="4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4"/>
      <c r="CL163" s="1"/>
      <c r="CM163" s="1"/>
      <c r="CN163" s="4"/>
      <c r="CO163" s="1"/>
      <c r="CP163" s="1"/>
      <c r="CQ163" s="1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</row>
    <row r="164" spans="3:166" x14ac:dyDescent="0.25">
      <c r="C164" s="2"/>
      <c r="D164" s="1"/>
      <c r="E164" s="2"/>
      <c r="F164" s="2"/>
      <c r="G164" s="2"/>
      <c r="I164" s="3"/>
      <c r="K164" s="1"/>
      <c r="L164" s="1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1"/>
      <c r="AD164" s="5"/>
      <c r="AE164" s="3"/>
      <c r="AF164" s="3"/>
      <c r="AG164" s="3"/>
      <c r="AH164" s="3"/>
      <c r="AI164" s="3"/>
      <c r="AJ164" s="1"/>
      <c r="AK164" s="4"/>
      <c r="AL164" s="4"/>
      <c r="AM164" s="4"/>
      <c r="AN164" s="4"/>
      <c r="AO164" s="4"/>
      <c r="AP164" s="4"/>
      <c r="AQ164" s="5"/>
      <c r="AR164" s="5"/>
      <c r="AS164" s="3"/>
      <c r="AT164" s="3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/>
      <c r="BJ164" s="3"/>
      <c r="BK164" s="1"/>
      <c r="BL164" s="1"/>
      <c r="BM164" s="4"/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/>
      <c r="BY164" s="4"/>
      <c r="BZ164" s="4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4"/>
      <c r="CL164" s="1"/>
      <c r="CM164" s="1"/>
      <c r="CN164" s="4"/>
      <c r="CO164" s="1"/>
      <c r="CP164" s="1"/>
      <c r="CQ164" s="1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</row>
    <row r="165" spans="3:166" x14ac:dyDescent="0.25">
      <c r="C165" s="2"/>
      <c r="D165" s="1"/>
      <c r="E165" s="2"/>
      <c r="F165" s="2"/>
      <c r="G165" s="2"/>
      <c r="I165" s="3"/>
      <c r="K165" s="1"/>
      <c r="L165" s="1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1"/>
      <c r="AD165" s="5"/>
      <c r="AE165" s="3"/>
      <c r="AF165" s="3"/>
      <c r="AG165" s="3"/>
      <c r="AH165" s="3"/>
      <c r="AI165" s="3"/>
      <c r="AJ165" s="1"/>
      <c r="AK165" s="4"/>
      <c r="AL165" s="4"/>
      <c r="AM165" s="4"/>
      <c r="AN165" s="4"/>
      <c r="AO165" s="4"/>
      <c r="AP165" s="4"/>
      <c r="AQ165" s="5"/>
      <c r="AR165" s="5"/>
      <c r="AS165" s="3"/>
      <c r="AT165" s="3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/>
      <c r="BJ165" s="3"/>
      <c r="BK165" s="1"/>
      <c r="BL165" s="1"/>
      <c r="BM165" s="4"/>
      <c r="BN165" s="4"/>
      <c r="BO165" s="3"/>
      <c r="BP165" s="1"/>
      <c r="BQ165" s="1"/>
      <c r="BR165" s="1"/>
      <c r="BS165" s="1"/>
      <c r="BT165" s="3"/>
      <c r="BU165" s="3"/>
      <c r="BV165" s="3"/>
      <c r="BW165" s="3"/>
      <c r="BX165" s="4"/>
      <c r="BY165" s="4"/>
      <c r="BZ165" s="4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4"/>
      <c r="CL165" s="1"/>
      <c r="CM165" s="1"/>
      <c r="CN165" s="4"/>
      <c r="CO165" s="1"/>
      <c r="CP165" s="1"/>
      <c r="CQ165" s="1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</row>
    <row r="166" spans="3:166" x14ac:dyDescent="0.25">
      <c r="C166" s="2"/>
      <c r="D166" s="1"/>
      <c r="E166" s="2"/>
      <c r="F166" s="2"/>
      <c r="G166" s="2"/>
      <c r="I166" s="3"/>
      <c r="K166" s="1"/>
      <c r="L166" s="1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1"/>
      <c r="AD166" s="5"/>
      <c r="AE166" s="3"/>
      <c r="AF166" s="3"/>
      <c r="AG166" s="3"/>
      <c r="AH166" s="3"/>
      <c r="AI166" s="3"/>
      <c r="AJ166" s="1"/>
      <c r="AK166" s="4"/>
      <c r="AL166" s="4"/>
      <c r="AM166" s="4"/>
      <c r="AN166" s="4"/>
      <c r="AO166" s="4"/>
      <c r="AP166" s="4"/>
      <c r="AQ166" s="5"/>
      <c r="AR166" s="5"/>
      <c r="AS166" s="3"/>
      <c r="AT166" s="3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/>
      <c r="BJ166" s="3"/>
      <c r="BK166" s="1"/>
      <c r="BL166" s="1"/>
      <c r="BM166" s="4"/>
      <c r="BN166" s="4"/>
      <c r="BO166" s="3"/>
      <c r="BP166" s="1"/>
      <c r="BQ166" s="1"/>
      <c r="BR166" s="1"/>
      <c r="BS166" s="1"/>
      <c r="BT166" s="3"/>
      <c r="BU166" s="3"/>
      <c r="BV166" s="3"/>
      <c r="BW166" s="3"/>
      <c r="BX166" s="4"/>
      <c r="BY166" s="4"/>
      <c r="BZ166" s="4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4"/>
      <c r="CL166" s="1"/>
      <c r="CM166" s="1"/>
      <c r="CN166" s="4"/>
      <c r="CO166" s="1"/>
      <c r="CP166" s="1"/>
      <c r="CQ166" s="1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</row>
    <row r="167" spans="3:166" x14ac:dyDescent="0.25">
      <c r="C167" s="2"/>
      <c r="D167" s="1"/>
      <c r="E167" s="2"/>
      <c r="F167" s="2"/>
      <c r="G167" s="2"/>
      <c r="I167" s="3"/>
      <c r="K167" s="1"/>
      <c r="L167" s="1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1"/>
      <c r="AD167" s="5"/>
      <c r="AE167" s="3"/>
      <c r="AF167" s="3"/>
      <c r="AG167" s="3"/>
      <c r="AH167" s="3"/>
      <c r="AI167" s="3"/>
      <c r="AJ167" s="1"/>
      <c r="AK167" s="4"/>
      <c r="AL167" s="4"/>
      <c r="AM167" s="4"/>
      <c r="AN167" s="4"/>
      <c r="AO167" s="4"/>
      <c r="AP167" s="4"/>
      <c r="AQ167" s="5"/>
      <c r="AR167" s="5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/>
      <c r="BJ167" s="3"/>
      <c r="BK167" s="1"/>
      <c r="BL167" s="1"/>
      <c r="BM167" s="4"/>
      <c r="BN167" s="4"/>
      <c r="BO167" s="3"/>
      <c r="BP167" s="1"/>
      <c r="BQ167" s="1"/>
      <c r="BR167" s="1"/>
      <c r="BS167" s="1"/>
      <c r="BT167" s="3"/>
      <c r="BU167" s="3"/>
      <c r="BV167" s="3"/>
      <c r="BW167" s="3"/>
      <c r="BX167" s="4"/>
      <c r="BY167" s="4"/>
      <c r="BZ167" s="4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4"/>
      <c r="CL167" s="1"/>
      <c r="CM167" s="1"/>
      <c r="CN167" s="4"/>
      <c r="CO167" s="1"/>
      <c r="CP167" s="1"/>
      <c r="CQ167" s="1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</row>
    <row r="168" spans="3:166" x14ac:dyDescent="0.25">
      <c r="C168" s="2"/>
      <c r="D168" s="1"/>
      <c r="E168" s="2"/>
      <c r="F168" s="2"/>
      <c r="G168" s="2"/>
      <c r="I168" s="3"/>
      <c r="K168" s="1"/>
      <c r="L168" s="1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1"/>
      <c r="AD168" s="5"/>
      <c r="AE168" s="3"/>
      <c r="AF168" s="3"/>
      <c r="AG168" s="3"/>
      <c r="AH168" s="3"/>
      <c r="AI168" s="3"/>
      <c r="AJ168" s="1"/>
      <c r="AK168" s="4"/>
      <c r="AL168" s="4"/>
      <c r="AM168" s="4"/>
      <c r="AN168" s="4"/>
      <c r="AO168" s="4"/>
      <c r="AP168" s="4"/>
      <c r="AQ168" s="5"/>
      <c r="AR168" s="5"/>
      <c r="AS168" s="3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/>
      <c r="BJ168" s="3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4"/>
      <c r="BY168" s="4"/>
      <c r="BZ168" s="4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</row>
    <row r="169" spans="3:166" x14ac:dyDescent="0.25">
      <c r="C169" s="2"/>
      <c r="D169" s="1"/>
      <c r="E169" s="2"/>
      <c r="F169" s="2"/>
      <c r="G169" s="2"/>
      <c r="I169" s="3"/>
      <c r="K169" s="1"/>
      <c r="L169" s="1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1"/>
      <c r="AD169" s="5"/>
      <c r="AE169" s="3"/>
      <c r="AF169" s="3"/>
      <c r="AG169" s="3"/>
      <c r="AH169" s="3"/>
      <c r="AI169" s="3"/>
      <c r="AJ169" s="1"/>
      <c r="AK169" s="4"/>
      <c r="AL169" s="4"/>
      <c r="AM169" s="4"/>
      <c r="AN169" s="4"/>
      <c r="AO169" s="4"/>
      <c r="AP169" s="4"/>
      <c r="AQ169" s="5"/>
      <c r="AR169" s="5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/>
      <c r="BJ169" s="3"/>
      <c r="BK169" s="1"/>
      <c r="BL169" s="1"/>
      <c r="BM169" s="4"/>
      <c r="BN169" s="4"/>
      <c r="BO169" s="3"/>
      <c r="BP169" s="1"/>
      <c r="BQ169" s="1"/>
      <c r="BR169" s="1"/>
      <c r="BS169" s="1"/>
      <c r="BT169" s="3"/>
      <c r="BU169" s="3"/>
      <c r="BV169" s="3"/>
      <c r="BW169" s="3"/>
      <c r="BX169" s="4"/>
      <c r="BY169" s="4"/>
      <c r="BZ169" s="4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4"/>
      <c r="CL169" s="1"/>
      <c r="CM169" s="1"/>
      <c r="CN169" s="4"/>
      <c r="CO169" s="1"/>
      <c r="CP169" s="1"/>
      <c r="CQ169" s="1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</row>
    <row r="170" spans="3:166" x14ac:dyDescent="0.25">
      <c r="C170" s="2"/>
      <c r="D170" s="1"/>
      <c r="E170" s="2"/>
      <c r="F170" s="2"/>
      <c r="G170" s="2"/>
      <c r="I170" s="3"/>
      <c r="K170" s="1"/>
      <c r="L170" s="1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1"/>
      <c r="AD170" s="5"/>
      <c r="AE170" s="3"/>
      <c r="AF170" s="3"/>
      <c r="AG170" s="3"/>
      <c r="AH170" s="3"/>
      <c r="AI170" s="3"/>
      <c r="AJ170" s="1"/>
      <c r="AK170" s="4"/>
      <c r="AL170" s="4"/>
      <c r="AM170" s="4"/>
      <c r="AN170" s="4"/>
      <c r="AO170" s="4"/>
      <c r="AP170" s="4"/>
      <c r="AQ170" s="5"/>
      <c r="AR170" s="5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/>
      <c r="BJ170" s="3"/>
      <c r="BK170" s="1"/>
      <c r="BL170" s="1"/>
      <c r="BM170" s="4"/>
      <c r="BN170" s="4"/>
      <c r="BO170" s="3"/>
      <c r="BP170" s="1"/>
      <c r="BQ170" s="1"/>
      <c r="BR170" s="1"/>
      <c r="BS170" s="1"/>
      <c r="BT170" s="3"/>
      <c r="BU170" s="3"/>
      <c r="BV170" s="3"/>
      <c r="BW170" s="3"/>
      <c r="BX170" s="4"/>
      <c r="BY170" s="4"/>
      <c r="BZ170" s="4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4"/>
      <c r="CL170" s="1"/>
      <c r="CM170" s="1"/>
      <c r="CN170" s="4"/>
      <c r="CO170" s="1"/>
      <c r="CP170" s="1"/>
      <c r="CQ170" s="1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</row>
    <row r="171" spans="3:166" x14ac:dyDescent="0.25">
      <c r="C171" s="2"/>
      <c r="D171" s="1"/>
      <c r="E171" s="2"/>
      <c r="F171" s="2"/>
      <c r="G171" s="2"/>
      <c r="I171" s="3"/>
      <c r="K171" s="1"/>
      <c r="L171" s="1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1"/>
      <c r="AD171" s="5"/>
      <c r="AE171" s="3"/>
      <c r="AF171" s="3"/>
      <c r="AG171" s="3"/>
      <c r="AH171" s="3"/>
      <c r="AI171" s="3"/>
      <c r="AJ171" s="1"/>
      <c r="AK171" s="4"/>
      <c r="AL171" s="4"/>
      <c r="AM171" s="4"/>
      <c r="AN171" s="4"/>
      <c r="AO171" s="4"/>
      <c r="AP171" s="4"/>
      <c r="AQ171" s="5"/>
      <c r="AR171" s="5"/>
      <c r="AS171" s="3"/>
      <c r="AT171" s="3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/>
      <c r="BJ171" s="3"/>
      <c r="BK171" s="1"/>
      <c r="BL171" s="1"/>
      <c r="BM171" s="4"/>
      <c r="BN171" s="4"/>
      <c r="BO171" s="3"/>
      <c r="BP171" s="1"/>
      <c r="BQ171" s="1"/>
      <c r="BR171" s="1"/>
      <c r="BS171" s="1"/>
      <c r="BT171" s="3"/>
      <c r="BU171" s="3"/>
      <c r="BV171" s="3"/>
      <c r="BW171" s="3"/>
      <c r="BX171" s="4"/>
      <c r="BY171" s="4"/>
      <c r="BZ171" s="4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4"/>
      <c r="CL171" s="1"/>
      <c r="CM171" s="1"/>
      <c r="CN171" s="4"/>
      <c r="CO171" s="1"/>
      <c r="CP171" s="1"/>
      <c r="CQ171" s="1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</row>
    <row r="172" spans="3:166" x14ac:dyDescent="0.25">
      <c r="C172" s="2"/>
      <c r="D172" s="1"/>
      <c r="E172" s="2"/>
      <c r="F172" s="2"/>
      <c r="G172" s="2"/>
      <c r="I172" s="3"/>
      <c r="K172" s="1"/>
      <c r="L172" s="1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1"/>
      <c r="AD172" s="5"/>
      <c r="AE172" s="3"/>
      <c r="AF172" s="3"/>
      <c r="AG172" s="3"/>
      <c r="AH172" s="3"/>
      <c r="AI172" s="3"/>
      <c r="AJ172" s="1"/>
      <c r="AK172" s="4"/>
      <c r="AL172" s="4"/>
      <c r="AM172" s="4"/>
      <c r="AN172" s="4"/>
      <c r="AO172" s="4"/>
      <c r="AP172" s="4"/>
      <c r="AQ172" s="5"/>
      <c r="AR172" s="5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/>
      <c r="BJ172" s="3"/>
      <c r="BK172" s="1"/>
      <c r="BL172" s="1"/>
      <c r="BM172" s="4"/>
      <c r="BN172" s="4"/>
      <c r="BO172" s="3"/>
      <c r="BP172" s="1"/>
      <c r="BQ172" s="1"/>
      <c r="BR172" s="1"/>
      <c r="BS172" s="1"/>
      <c r="BT172" s="3"/>
      <c r="BU172" s="3"/>
      <c r="BV172" s="3"/>
      <c r="BW172" s="3"/>
      <c r="BX172" s="4"/>
      <c r="BY172" s="4"/>
      <c r="BZ172" s="4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4"/>
      <c r="CL172" s="1"/>
      <c r="CM172" s="1"/>
      <c r="CN172" s="4"/>
      <c r="CO172" s="1"/>
      <c r="CP172" s="1"/>
      <c r="CQ172" s="1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</row>
    <row r="173" spans="3:166" x14ac:dyDescent="0.25">
      <c r="C173" s="2"/>
      <c r="D173" s="1"/>
      <c r="E173" s="2"/>
      <c r="F173" s="2"/>
      <c r="G173" s="2"/>
      <c r="I173" s="3"/>
      <c r="K173" s="1"/>
      <c r="L173" s="1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1"/>
      <c r="AD173" s="5"/>
      <c r="AE173" s="3"/>
      <c r="AF173" s="3"/>
      <c r="AG173" s="3"/>
      <c r="AH173" s="3"/>
      <c r="AI173" s="3"/>
      <c r="AJ173" s="1"/>
      <c r="AK173" s="4"/>
      <c r="AL173" s="4"/>
      <c r="AM173" s="4"/>
      <c r="AN173" s="4"/>
      <c r="AO173" s="4"/>
      <c r="AP173" s="4"/>
      <c r="AQ173" s="5"/>
      <c r="AR173" s="5"/>
      <c r="AS173" s="3"/>
      <c r="AT173" s="3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/>
      <c r="BJ173" s="3"/>
      <c r="BK173" s="1"/>
      <c r="BL173" s="1"/>
      <c r="BM173" s="4"/>
      <c r="BN173" s="4"/>
      <c r="BO173" s="3"/>
      <c r="BP173" s="1"/>
      <c r="BQ173" s="1"/>
      <c r="BR173" s="1"/>
      <c r="BS173" s="1"/>
      <c r="BT173" s="3"/>
      <c r="BU173" s="3"/>
      <c r="BV173" s="3"/>
      <c r="BW173" s="3"/>
      <c r="BX173" s="4"/>
      <c r="BY173" s="4"/>
      <c r="BZ173" s="4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4"/>
      <c r="CL173" s="1"/>
      <c r="CM173" s="1"/>
      <c r="CN173" s="4"/>
      <c r="CO173" s="1"/>
      <c r="CP173" s="1"/>
      <c r="CQ173" s="1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</row>
    <row r="174" spans="3:166" x14ac:dyDescent="0.25">
      <c r="C174" s="2"/>
      <c r="D174" s="1"/>
      <c r="E174" s="2"/>
      <c r="F174" s="2"/>
      <c r="G174" s="2"/>
      <c r="I174" s="3"/>
      <c r="K174" s="1"/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5"/>
      <c r="AE174" s="3"/>
      <c r="AF174" s="3"/>
      <c r="AG174" s="3"/>
      <c r="AH174" s="3"/>
      <c r="AI174" s="3"/>
      <c r="AJ174" s="1"/>
      <c r="AK174" s="4"/>
      <c r="AL174" s="4"/>
      <c r="AM174" s="4"/>
      <c r="AN174" s="4"/>
      <c r="AO174" s="4"/>
      <c r="AP174" s="4"/>
      <c r="AQ174" s="5"/>
      <c r="AR174" s="5"/>
      <c r="AS174" s="3"/>
      <c r="AT174" s="3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/>
      <c r="BJ174" s="3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4"/>
      <c r="BY174" s="4"/>
      <c r="BZ174" s="4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</row>
    <row r="175" spans="3:166" x14ac:dyDescent="0.25">
      <c r="C175" s="2"/>
      <c r="D175" s="1"/>
      <c r="E175" s="2"/>
      <c r="F175" s="2"/>
      <c r="G175" s="2"/>
      <c r="I175" s="3"/>
      <c r="K175" s="1"/>
      <c r="L175" s="1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1"/>
      <c r="AD175" s="5"/>
      <c r="AE175" s="3"/>
      <c r="AF175" s="3"/>
      <c r="AG175" s="3"/>
      <c r="AH175" s="3"/>
      <c r="AI175" s="3"/>
      <c r="AJ175" s="1"/>
      <c r="AK175" s="4"/>
      <c r="AL175" s="4"/>
      <c r="AM175" s="4"/>
      <c r="AN175" s="4"/>
      <c r="AO175" s="4"/>
      <c r="AP175" s="4"/>
      <c r="AQ175" s="5"/>
      <c r="AR175" s="5"/>
      <c r="AS175" s="3"/>
      <c r="AT175" s="3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/>
      <c r="BJ175" s="3"/>
      <c r="BK175" s="1"/>
      <c r="BL175" s="1"/>
      <c r="BM175" s="4"/>
      <c r="BN175" s="4"/>
      <c r="BO175" s="3"/>
      <c r="BP175" s="1"/>
      <c r="BQ175" s="1"/>
      <c r="BR175" s="1"/>
      <c r="BS175" s="1"/>
      <c r="BT175" s="3"/>
      <c r="BU175" s="3"/>
      <c r="BV175" s="3"/>
      <c r="BW175" s="3"/>
      <c r="BX175" s="4"/>
      <c r="BY175" s="4"/>
      <c r="BZ175" s="4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4"/>
      <c r="CL175" s="1"/>
      <c r="CM175" s="1"/>
      <c r="CN175" s="4"/>
      <c r="CO175" s="1"/>
      <c r="CP175" s="1"/>
      <c r="CQ175" s="1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</row>
    <row r="176" spans="3:166" x14ac:dyDescent="0.25">
      <c r="C176" s="2"/>
      <c r="D176" s="1"/>
      <c r="E176" s="2"/>
      <c r="F176" s="2"/>
      <c r="G176" s="2"/>
      <c r="I176" s="3"/>
      <c r="K176" s="1"/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1"/>
      <c r="AD176" s="5"/>
      <c r="AE176" s="3"/>
      <c r="AF176" s="3"/>
      <c r="AG176" s="3"/>
      <c r="AH176" s="3"/>
      <c r="AI176" s="3"/>
      <c r="AJ176" s="1"/>
      <c r="AK176" s="4"/>
      <c r="AL176" s="4"/>
      <c r="AM176" s="4"/>
      <c r="AN176" s="4"/>
      <c r="AO176" s="4"/>
      <c r="AP176" s="4"/>
      <c r="AQ176" s="5"/>
      <c r="AR176" s="5"/>
      <c r="AS176" s="3"/>
      <c r="AT176" s="3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/>
      <c r="BJ176" s="3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4"/>
      <c r="BY176" s="4"/>
      <c r="BZ176" s="4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</row>
    <row r="177" spans="3:166" x14ac:dyDescent="0.25">
      <c r="C177" s="2"/>
      <c r="D177" s="1"/>
      <c r="E177" s="2"/>
      <c r="F177" s="2"/>
      <c r="G177" s="2"/>
      <c r="I177" s="3"/>
      <c r="K177" s="1"/>
      <c r="L177" s="1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1"/>
      <c r="AD177" s="5"/>
      <c r="AE177" s="3"/>
      <c r="AF177" s="3"/>
      <c r="AG177" s="3"/>
      <c r="AH177" s="3"/>
      <c r="AI177" s="3"/>
      <c r="AJ177" s="1"/>
      <c r="AK177" s="4"/>
      <c r="AL177" s="4"/>
      <c r="AM177" s="4"/>
      <c r="AN177" s="4"/>
      <c r="AO177" s="4"/>
      <c r="AP177" s="4"/>
      <c r="AQ177" s="5"/>
      <c r="AR177" s="5"/>
      <c r="AS177" s="3"/>
      <c r="AT177" s="3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/>
      <c r="BJ177" s="3"/>
      <c r="BK177" s="1"/>
      <c r="BL177" s="1"/>
      <c r="BM177" s="4"/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/>
      <c r="BY177" s="4"/>
      <c r="BZ177" s="4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4"/>
      <c r="CL177" s="1"/>
      <c r="CM177" s="1"/>
      <c r="CN177" s="4"/>
      <c r="CO177" s="1"/>
      <c r="CP177" s="1"/>
      <c r="CQ177" s="1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</row>
    <row r="178" spans="3:166" x14ac:dyDescent="0.25">
      <c r="C178" s="2"/>
      <c r="D178" s="1"/>
      <c r="E178" s="2"/>
      <c r="F178" s="2"/>
      <c r="G178" s="2"/>
      <c r="I178" s="3"/>
      <c r="K178" s="1"/>
      <c r="L178" s="1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1"/>
      <c r="AD178" s="5"/>
      <c r="AE178" s="3"/>
      <c r="AF178" s="3"/>
      <c r="AG178" s="3"/>
      <c r="AH178" s="3"/>
      <c r="AI178" s="3"/>
      <c r="AJ178" s="1"/>
      <c r="AK178" s="4"/>
      <c r="AL178" s="4"/>
      <c r="AM178" s="4"/>
      <c r="AN178" s="4"/>
      <c r="AO178" s="4"/>
      <c r="AP178" s="4"/>
      <c r="AQ178" s="5"/>
      <c r="AR178" s="5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/>
      <c r="BJ178" s="3"/>
      <c r="BK178" s="1"/>
      <c r="BL178" s="1"/>
      <c r="BM178" s="4"/>
      <c r="BN178" s="4"/>
      <c r="BO178" s="3"/>
      <c r="BP178" s="1"/>
      <c r="BQ178" s="1"/>
      <c r="BR178" s="1"/>
      <c r="BS178" s="1"/>
      <c r="BT178" s="3"/>
      <c r="BU178" s="3"/>
      <c r="BV178" s="3"/>
      <c r="BW178" s="3"/>
      <c r="BX178" s="4"/>
      <c r="BY178" s="4"/>
      <c r="BZ178" s="4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4"/>
      <c r="CL178" s="1"/>
      <c r="CM178" s="1"/>
      <c r="CN178" s="4"/>
      <c r="CO178" s="1"/>
      <c r="CP178" s="1"/>
      <c r="CQ178" s="1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</row>
    <row r="179" spans="3:166" x14ac:dyDescent="0.25">
      <c r="C179" s="2"/>
      <c r="D179" s="1"/>
      <c r="E179" s="2"/>
      <c r="F179" s="2"/>
      <c r="G179" s="2"/>
      <c r="I179" s="3"/>
      <c r="K179" s="1"/>
      <c r="L179" s="1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1"/>
      <c r="AD179" s="5"/>
      <c r="AE179" s="3"/>
      <c r="AF179" s="3"/>
      <c r="AG179" s="3"/>
      <c r="AH179" s="3"/>
      <c r="AI179" s="3"/>
      <c r="AJ179" s="1"/>
      <c r="AK179" s="4"/>
      <c r="AL179" s="4"/>
      <c r="AM179" s="4"/>
      <c r="AN179" s="4"/>
      <c r="AO179" s="4"/>
      <c r="AP179" s="4"/>
      <c r="AQ179" s="5"/>
      <c r="AR179" s="5"/>
      <c r="AS179" s="3"/>
      <c r="AT179" s="3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/>
      <c r="BJ179" s="3"/>
      <c r="BK179" s="1"/>
      <c r="BL179" s="1"/>
      <c r="BM179" s="4"/>
      <c r="BN179" s="4"/>
      <c r="BO179" s="3"/>
      <c r="BP179" s="1"/>
      <c r="BQ179" s="1"/>
      <c r="BR179" s="1"/>
      <c r="BS179" s="1"/>
      <c r="BT179" s="3"/>
      <c r="BU179" s="3"/>
      <c r="BV179" s="3"/>
      <c r="BW179" s="3"/>
      <c r="BX179" s="4"/>
      <c r="BY179" s="4"/>
      <c r="BZ179" s="4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4"/>
      <c r="CL179" s="1"/>
      <c r="CM179" s="1"/>
      <c r="CN179" s="4"/>
      <c r="CO179" s="1"/>
      <c r="CP179" s="1"/>
      <c r="CQ179" s="1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</row>
    <row r="180" spans="3:166" x14ac:dyDescent="0.25">
      <c r="C180" s="2"/>
      <c r="D180" s="1"/>
      <c r="E180" s="2"/>
      <c r="F180" s="2"/>
      <c r="G180" s="2"/>
      <c r="I180" s="3"/>
      <c r="K180" s="1"/>
      <c r="L180" s="1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1"/>
      <c r="AD180" s="5"/>
      <c r="AE180" s="3"/>
      <c r="AF180" s="3"/>
      <c r="AG180" s="3"/>
      <c r="AH180" s="3"/>
      <c r="AI180" s="3"/>
      <c r="AJ180" s="1"/>
      <c r="AK180" s="4"/>
      <c r="AL180" s="4"/>
      <c r="AM180" s="4"/>
      <c r="AN180" s="4"/>
      <c r="AO180" s="4"/>
      <c r="AP180" s="4"/>
      <c r="AQ180" s="5"/>
      <c r="AR180" s="5"/>
      <c r="AS180" s="3"/>
      <c r="AT180" s="3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/>
      <c r="BJ180" s="3"/>
      <c r="BK180" s="1"/>
      <c r="BL180" s="1"/>
      <c r="BM180" s="4"/>
      <c r="BN180" s="4"/>
      <c r="BO180" s="3"/>
      <c r="BP180" s="1"/>
      <c r="BQ180" s="1"/>
      <c r="BR180" s="1"/>
      <c r="BS180" s="1"/>
      <c r="BT180" s="3"/>
      <c r="BU180" s="3"/>
      <c r="BV180" s="3"/>
      <c r="BW180" s="3"/>
      <c r="BX180" s="4"/>
      <c r="BY180" s="4"/>
      <c r="BZ180" s="4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4"/>
      <c r="CL180" s="1"/>
      <c r="CM180" s="1"/>
      <c r="CN180" s="4"/>
      <c r="CO180" s="1"/>
      <c r="CP180" s="1"/>
      <c r="CQ180" s="1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</row>
    <row r="181" spans="3:166" x14ac:dyDescent="0.25">
      <c r="C181" s="2"/>
      <c r="D181" s="1"/>
      <c r="E181" s="2"/>
      <c r="F181" s="2"/>
      <c r="G181" s="2"/>
      <c r="I181" s="3"/>
      <c r="K181" s="1"/>
      <c r="L181" s="1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1"/>
      <c r="AD181" s="5"/>
      <c r="AE181" s="3"/>
      <c r="AF181" s="3"/>
      <c r="AG181" s="3"/>
      <c r="AH181" s="3"/>
      <c r="AI181" s="3"/>
      <c r="AJ181" s="1"/>
      <c r="AK181" s="4"/>
      <c r="AL181" s="4"/>
      <c r="AM181" s="4"/>
      <c r="AN181" s="4"/>
      <c r="AO181" s="4"/>
      <c r="AP181" s="4"/>
      <c r="AQ181" s="5"/>
      <c r="AR181" s="5"/>
      <c r="AS181" s="3"/>
      <c r="AT181" s="3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/>
      <c r="BJ181" s="3"/>
      <c r="BK181" s="1"/>
      <c r="BL181" s="1"/>
      <c r="BM181" s="4"/>
      <c r="BN181" s="4"/>
      <c r="BO181" s="3"/>
      <c r="BP181" s="1"/>
      <c r="BQ181" s="1"/>
      <c r="BR181" s="1"/>
      <c r="BS181" s="1"/>
      <c r="BT181" s="3"/>
      <c r="BU181" s="3"/>
      <c r="BV181" s="3"/>
      <c r="BW181" s="3"/>
      <c r="BX181" s="4"/>
      <c r="BY181" s="4"/>
      <c r="BZ181" s="4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4"/>
      <c r="CL181" s="1"/>
      <c r="CM181" s="1"/>
      <c r="CN181" s="4"/>
      <c r="CO181" s="1"/>
      <c r="CP181" s="1"/>
      <c r="CQ181" s="1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</row>
    <row r="182" spans="3:166" x14ac:dyDescent="0.25">
      <c r="C182" s="2"/>
      <c r="D182" s="1"/>
      <c r="E182" s="2"/>
      <c r="F182" s="2"/>
      <c r="G182" s="2"/>
      <c r="I182" s="3"/>
      <c r="K182" s="1"/>
      <c r="L182" s="1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1"/>
      <c r="AD182" s="5"/>
      <c r="AE182" s="3"/>
      <c r="AF182" s="3"/>
      <c r="AG182" s="3"/>
      <c r="AH182" s="3"/>
      <c r="AI182" s="3"/>
      <c r="AJ182" s="1"/>
      <c r="AK182" s="4"/>
      <c r="AL182" s="4"/>
      <c r="AM182" s="4"/>
      <c r="AN182" s="4"/>
      <c r="AO182" s="4"/>
      <c r="AP182" s="4"/>
      <c r="AQ182" s="5"/>
      <c r="AR182" s="5"/>
      <c r="AS182" s="3"/>
      <c r="AT182" s="3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/>
      <c r="BJ182" s="3"/>
      <c r="BK182" s="1"/>
      <c r="BL182" s="1"/>
      <c r="BM182" s="4"/>
      <c r="BN182" s="4"/>
      <c r="BO182" s="3"/>
      <c r="BP182" s="1"/>
      <c r="BQ182" s="1"/>
      <c r="BR182" s="1"/>
      <c r="BS182" s="1"/>
      <c r="BT182" s="3"/>
      <c r="BU182" s="3"/>
      <c r="BV182" s="3"/>
      <c r="BW182" s="3"/>
      <c r="BX182" s="4"/>
      <c r="BY182" s="4"/>
      <c r="BZ182" s="4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4"/>
      <c r="CL182" s="1"/>
      <c r="CM182" s="1"/>
      <c r="CN182" s="4"/>
      <c r="CO182" s="1"/>
      <c r="CP182" s="1"/>
      <c r="CQ182" s="1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</row>
    <row r="183" spans="3:166" x14ac:dyDescent="0.25">
      <c r="C183" s="2"/>
      <c r="D183" s="1"/>
      <c r="E183" s="2"/>
      <c r="F183" s="2"/>
      <c r="G183" s="2"/>
      <c r="I183" s="3"/>
      <c r="K183" s="1"/>
      <c r="L183" s="1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1"/>
      <c r="AD183" s="5"/>
      <c r="AE183" s="3"/>
      <c r="AF183" s="3"/>
      <c r="AG183" s="3"/>
      <c r="AH183" s="3"/>
      <c r="AI183" s="3"/>
      <c r="AJ183" s="1"/>
      <c r="AK183" s="4"/>
      <c r="AL183" s="4"/>
      <c r="AM183" s="4"/>
      <c r="AN183" s="4"/>
      <c r="AO183" s="4"/>
      <c r="AP183" s="4"/>
      <c r="AQ183" s="5"/>
      <c r="AR183" s="5"/>
      <c r="AS183" s="3"/>
      <c r="AT183" s="3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/>
      <c r="BJ183" s="3"/>
      <c r="BK183" s="1"/>
      <c r="BL183" s="1"/>
      <c r="BM183" s="4"/>
      <c r="BN183" s="4"/>
      <c r="BO183" s="3"/>
      <c r="BP183" s="1"/>
      <c r="BQ183" s="1"/>
      <c r="BR183" s="1"/>
      <c r="BS183" s="1"/>
      <c r="BT183" s="3"/>
      <c r="BU183" s="3"/>
      <c r="BV183" s="3"/>
      <c r="BW183" s="3"/>
      <c r="BX183" s="4"/>
      <c r="BY183" s="4"/>
      <c r="BZ183" s="4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4"/>
      <c r="CL183" s="1"/>
      <c r="CM183" s="1"/>
      <c r="CN183" s="4"/>
      <c r="CO183" s="1"/>
      <c r="CP183" s="1"/>
      <c r="CQ183" s="1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</row>
    <row r="184" spans="3:166" x14ac:dyDescent="0.25">
      <c r="C184" s="2"/>
      <c r="D184" s="1"/>
      <c r="E184" s="2"/>
      <c r="F184" s="2"/>
      <c r="G184" s="2"/>
      <c r="I184" s="3"/>
      <c r="K184" s="1"/>
      <c r="L184" s="1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1"/>
      <c r="AD184" s="5"/>
      <c r="AE184" s="3"/>
      <c r="AF184" s="3"/>
      <c r="AG184" s="3"/>
      <c r="AH184" s="3"/>
      <c r="AI184" s="3"/>
      <c r="AJ184" s="1"/>
      <c r="AK184" s="4"/>
      <c r="AL184" s="4"/>
      <c r="AM184" s="4"/>
      <c r="AN184" s="4"/>
      <c r="AO184" s="4"/>
      <c r="AP184" s="4"/>
      <c r="AQ184" s="5"/>
      <c r="AR184" s="5"/>
      <c r="AS184" s="3"/>
      <c r="AT184" s="3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/>
      <c r="BJ184" s="3"/>
      <c r="BK184" s="1"/>
      <c r="BL184" s="1"/>
      <c r="BM184" s="4"/>
      <c r="BN184" s="4"/>
      <c r="BO184" s="3"/>
      <c r="BP184" s="1"/>
      <c r="BQ184" s="1"/>
      <c r="BR184" s="1"/>
      <c r="BS184" s="1"/>
      <c r="BT184" s="3"/>
      <c r="BU184" s="3"/>
      <c r="BV184" s="3"/>
      <c r="BW184" s="3"/>
      <c r="BX184" s="4"/>
      <c r="BY184" s="4"/>
      <c r="BZ184" s="4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4"/>
      <c r="CL184" s="1"/>
      <c r="CM184" s="1"/>
      <c r="CN184" s="4"/>
      <c r="CO184" s="1"/>
      <c r="CP184" s="1"/>
      <c r="CQ184" s="1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</row>
    <row r="185" spans="3:166" x14ac:dyDescent="0.25">
      <c r="C185" s="2"/>
      <c r="D185" s="1"/>
      <c r="E185" s="2"/>
      <c r="F185" s="2"/>
      <c r="G185" s="2"/>
      <c r="I185" s="3"/>
      <c r="K185" s="1"/>
      <c r="L185" s="1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1"/>
      <c r="AD185" s="5"/>
      <c r="AE185" s="3"/>
      <c r="AF185" s="3"/>
      <c r="AG185" s="3"/>
      <c r="AH185" s="3"/>
      <c r="AI185" s="3"/>
      <c r="AJ185" s="1"/>
      <c r="AK185" s="4"/>
      <c r="AL185" s="4"/>
      <c r="AM185" s="4"/>
      <c r="AN185" s="4"/>
      <c r="AO185" s="4"/>
      <c r="AP185" s="4"/>
      <c r="AQ185" s="5"/>
      <c r="AR185" s="5"/>
      <c r="AS185" s="3"/>
      <c r="AT185" s="3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/>
      <c r="BJ185" s="3"/>
      <c r="BK185" s="1"/>
      <c r="BL185" s="1"/>
      <c r="BM185" s="4"/>
      <c r="BN185" s="4"/>
      <c r="BO185" s="3"/>
      <c r="BP185" s="1"/>
      <c r="BQ185" s="1"/>
      <c r="BR185" s="1"/>
      <c r="BS185" s="1"/>
      <c r="BT185" s="3"/>
      <c r="BU185" s="3"/>
      <c r="BV185" s="3"/>
      <c r="BW185" s="3"/>
      <c r="BX185" s="4"/>
      <c r="BY185" s="4"/>
      <c r="BZ185" s="4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4"/>
      <c r="CL185" s="1"/>
      <c r="CM185" s="1"/>
      <c r="CN185" s="4"/>
      <c r="CO185" s="1"/>
      <c r="CP185" s="1"/>
      <c r="CQ185" s="1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</row>
    <row r="186" spans="3:166" x14ac:dyDescent="0.25">
      <c r="C186" s="2"/>
      <c r="D186" s="1"/>
      <c r="E186" s="2"/>
      <c r="F186" s="2"/>
      <c r="G186" s="2"/>
      <c r="I186" s="3"/>
      <c r="K186" s="1"/>
      <c r="L186" s="1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1"/>
      <c r="AD186" s="5"/>
      <c r="AE186" s="3"/>
      <c r="AF186" s="3"/>
      <c r="AG186" s="3"/>
      <c r="AH186" s="3"/>
      <c r="AI186" s="3"/>
      <c r="AJ186" s="1"/>
      <c r="AK186" s="4"/>
      <c r="AL186" s="4"/>
      <c r="AM186" s="4"/>
      <c r="AN186" s="4"/>
      <c r="AO186" s="4"/>
      <c r="AP186" s="4"/>
      <c r="AQ186" s="5"/>
      <c r="AR186" s="5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/>
      <c r="BJ186" s="3"/>
      <c r="BK186" s="1"/>
      <c r="BL186" s="1"/>
      <c r="BM186" s="4"/>
      <c r="BN186" s="4"/>
      <c r="BO186" s="3"/>
      <c r="BP186" s="1"/>
      <c r="BQ186" s="1"/>
      <c r="BR186" s="1"/>
      <c r="BS186" s="1"/>
      <c r="BT186" s="3"/>
      <c r="BU186" s="3"/>
      <c r="BV186" s="3"/>
      <c r="BW186" s="3"/>
      <c r="BX186" s="4"/>
      <c r="BY186" s="4"/>
      <c r="BZ186" s="4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4"/>
      <c r="CL186" s="1"/>
      <c r="CM186" s="1"/>
      <c r="CN186" s="4"/>
      <c r="CO186" s="1"/>
      <c r="CP186" s="1"/>
      <c r="CQ186" s="1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</row>
    <row r="187" spans="3:166" x14ac:dyDescent="0.25">
      <c r="C187" s="2"/>
      <c r="D187" s="1"/>
      <c r="E187" s="2"/>
      <c r="F187" s="2"/>
      <c r="G187" s="2"/>
      <c r="I187" s="3"/>
      <c r="K187" s="1"/>
      <c r="L187" s="1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1"/>
      <c r="AD187" s="5"/>
      <c r="AE187" s="3"/>
      <c r="AF187" s="3"/>
      <c r="AG187" s="3"/>
      <c r="AH187" s="3"/>
      <c r="AI187" s="3"/>
      <c r="AJ187" s="1"/>
      <c r="AK187" s="4"/>
      <c r="AL187" s="4"/>
      <c r="AM187" s="4"/>
      <c r="AN187" s="4"/>
      <c r="AO187" s="4"/>
      <c r="AP187" s="4"/>
      <c r="AQ187" s="5"/>
      <c r="AR187" s="5"/>
      <c r="AS187" s="3"/>
      <c r="AT187" s="3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/>
      <c r="BJ187" s="3"/>
      <c r="BK187" s="1"/>
      <c r="BL187" s="1"/>
      <c r="BM187" s="4"/>
      <c r="BN187" s="4"/>
      <c r="BO187" s="3"/>
      <c r="BP187" s="1"/>
      <c r="BQ187" s="1"/>
      <c r="BR187" s="1"/>
      <c r="BS187" s="1"/>
      <c r="BT187" s="3"/>
      <c r="BU187" s="3"/>
      <c r="BV187" s="3"/>
      <c r="BW187" s="3"/>
      <c r="BX187" s="4"/>
      <c r="BY187" s="4"/>
      <c r="BZ187" s="4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4"/>
      <c r="CL187" s="1"/>
      <c r="CM187" s="1"/>
      <c r="CN187" s="4"/>
      <c r="CO187" s="1"/>
      <c r="CP187" s="1"/>
      <c r="CQ187" s="1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</row>
    <row r="188" spans="3:166" x14ac:dyDescent="0.25">
      <c r="C188" s="2"/>
      <c r="D188" s="1"/>
      <c r="E188" s="2"/>
      <c r="F188" s="2"/>
      <c r="G188" s="2"/>
      <c r="I188" s="3"/>
      <c r="K188" s="1"/>
      <c r="L188" s="1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1"/>
      <c r="AD188" s="5"/>
      <c r="AE188" s="3"/>
      <c r="AF188" s="3"/>
      <c r="AG188" s="3"/>
      <c r="AH188" s="3"/>
      <c r="AI188" s="3"/>
      <c r="AJ188" s="1"/>
      <c r="AK188" s="4"/>
      <c r="AL188" s="4"/>
      <c r="AM188" s="4"/>
      <c r="AN188" s="4"/>
      <c r="AO188" s="4"/>
      <c r="AP188" s="4"/>
      <c r="AQ188" s="5"/>
      <c r="AR188" s="5"/>
      <c r="AS188" s="3"/>
      <c r="AT188" s="3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/>
      <c r="BJ188" s="3"/>
      <c r="BK188" s="1"/>
      <c r="BL188" s="1"/>
      <c r="BM188" s="4"/>
      <c r="BN188" s="4"/>
      <c r="BO188" s="3"/>
      <c r="BP188" s="1"/>
      <c r="BQ188" s="1"/>
      <c r="BR188" s="1"/>
      <c r="BS188" s="1"/>
      <c r="BT188" s="3"/>
      <c r="BU188" s="3"/>
      <c r="BV188" s="3"/>
      <c r="BW188" s="3"/>
      <c r="BX188" s="4"/>
      <c r="BY188" s="4"/>
      <c r="BZ188" s="4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4"/>
      <c r="CL188" s="1"/>
      <c r="CM188" s="1"/>
      <c r="CN188" s="4"/>
      <c r="CO188" s="1"/>
      <c r="CP188" s="1"/>
      <c r="CQ188" s="1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</row>
    <row r="189" spans="3:166" x14ac:dyDescent="0.25">
      <c r="C189" s="2"/>
      <c r="D189" s="1"/>
      <c r="E189" s="2"/>
      <c r="F189" s="2"/>
      <c r="G189" s="2"/>
      <c r="I189" s="3"/>
      <c r="K189" s="1"/>
      <c r="L189" s="1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1"/>
      <c r="AD189" s="5"/>
      <c r="AE189" s="3"/>
      <c r="AF189" s="3"/>
      <c r="AG189" s="3"/>
      <c r="AH189" s="3"/>
      <c r="AI189" s="3"/>
      <c r="AJ189" s="1"/>
      <c r="AK189" s="4"/>
      <c r="AL189" s="4"/>
      <c r="AM189" s="4"/>
      <c r="AN189" s="4"/>
      <c r="AO189" s="4"/>
      <c r="AP189" s="4"/>
      <c r="AQ189" s="5"/>
      <c r="AR189" s="5"/>
      <c r="AS189" s="3"/>
      <c r="AT189" s="3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/>
      <c r="BJ189" s="3"/>
      <c r="BK189" s="1"/>
      <c r="BL189" s="1"/>
      <c r="BM189" s="4"/>
      <c r="BN189" s="4"/>
      <c r="BO189" s="3"/>
      <c r="BP189" s="1"/>
      <c r="BQ189" s="1"/>
      <c r="BR189" s="1"/>
      <c r="BS189" s="1"/>
      <c r="BT189" s="3"/>
      <c r="BU189" s="3"/>
      <c r="BV189" s="3"/>
      <c r="BW189" s="3"/>
      <c r="BX189" s="4"/>
      <c r="BY189" s="4"/>
      <c r="BZ189" s="4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4"/>
      <c r="CL189" s="1"/>
      <c r="CM189" s="1"/>
      <c r="CN189" s="4"/>
      <c r="CO189" s="1"/>
      <c r="CP189" s="1"/>
      <c r="CQ189" s="1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</row>
    <row r="190" spans="3:166" x14ac:dyDescent="0.25">
      <c r="C190" s="2"/>
      <c r="D190" s="1"/>
      <c r="E190" s="2"/>
      <c r="F190" s="2"/>
      <c r="G190" s="2"/>
      <c r="I190" s="3"/>
      <c r="K190" s="1"/>
      <c r="L190" s="1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1"/>
      <c r="AD190" s="5"/>
      <c r="AE190" s="3"/>
      <c r="AF190" s="3"/>
      <c r="AG190" s="3"/>
      <c r="AH190" s="3"/>
      <c r="AI190" s="3"/>
      <c r="AJ190" s="1"/>
      <c r="AK190" s="4"/>
      <c r="AL190" s="4"/>
      <c r="AM190" s="4"/>
      <c r="AN190" s="4"/>
      <c r="AO190" s="4"/>
      <c r="AP190" s="4"/>
      <c r="AQ190" s="5"/>
      <c r="AR190" s="5"/>
      <c r="AS190" s="3"/>
      <c r="AT190" s="3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/>
      <c r="BJ190" s="3"/>
      <c r="BK190" s="1"/>
      <c r="BL190" s="1"/>
      <c r="BM190" s="4"/>
      <c r="BN190" s="4"/>
      <c r="BO190" s="3"/>
      <c r="BP190" s="1"/>
      <c r="BQ190" s="1"/>
      <c r="BR190" s="1"/>
      <c r="BS190" s="1"/>
      <c r="BT190" s="3"/>
      <c r="BU190" s="3"/>
      <c r="BV190" s="3"/>
      <c r="BW190" s="3"/>
      <c r="BX190" s="4"/>
      <c r="BY190" s="4"/>
      <c r="BZ190" s="4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4"/>
      <c r="CL190" s="1"/>
      <c r="CM190" s="1"/>
      <c r="CN190" s="4"/>
      <c r="CO190" s="1"/>
      <c r="CP190" s="1"/>
      <c r="CQ190" s="1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</row>
    <row r="191" spans="3:166" x14ac:dyDescent="0.25">
      <c r="C191" s="2"/>
      <c r="D191" s="1"/>
      <c r="E191" s="2"/>
      <c r="F191" s="2"/>
      <c r="G191" s="2"/>
      <c r="I191" s="3"/>
      <c r="K191" s="1"/>
      <c r="L191" s="1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1"/>
      <c r="AD191" s="5"/>
      <c r="AE191" s="3"/>
      <c r="AF191" s="3"/>
      <c r="AG191" s="3"/>
      <c r="AH191" s="3"/>
      <c r="AI191" s="3"/>
      <c r="AJ191" s="1"/>
      <c r="AK191" s="4"/>
      <c r="AL191" s="4"/>
      <c r="AM191" s="4"/>
      <c r="AN191" s="4"/>
      <c r="AO191" s="4"/>
      <c r="AP191" s="4"/>
      <c r="AQ191" s="5"/>
      <c r="AR191" s="5"/>
      <c r="AS191" s="3"/>
      <c r="AT191" s="3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/>
      <c r="BJ191" s="3"/>
      <c r="BK191" s="1"/>
      <c r="BL191" s="1"/>
      <c r="BM191" s="4"/>
      <c r="BN191" s="4"/>
      <c r="BO191" s="3"/>
      <c r="BP191" s="1"/>
      <c r="BQ191" s="1"/>
      <c r="BR191" s="1"/>
      <c r="BS191" s="1"/>
      <c r="BT191" s="3"/>
      <c r="BU191" s="3"/>
      <c r="BV191" s="3"/>
      <c r="BW191" s="3"/>
      <c r="BX191" s="4"/>
      <c r="BY191" s="4"/>
      <c r="BZ191" s="4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4"/>
      <c r="CL191" s="1"/>
      <c r="CM191" s="1"/>
      <c r="CN191" s="4"/>
      <c r="CO191" s="1"/>
      <c r="CP191" s="1"/>
      <c r="CQ191" s="1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</row>
    <row r="192" spans="3:166" x14ac:dyDescent="0.25">
      <c r="C192" s="2"/>
      <c r="D192" s="1"/>
      <c r="E192" s="2"/>
      <c r="F192" s="2"/>
      <c r="G192" s="2"/>
      <c r="I192" s="3"/>
      <c r="K192" s="1"/>
      <c r="L192" s="1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1"/>
      <c r="AD192" s="5"/>
      <c r="AE192" s="3"/>
      <c r="AF192" s="3"/>
      <c r="AG192" s="3"/>
      <c r="AH192" s="3"/>
      <c r="AI192" s="3"/>
      <c r="AJ192" s="1"/>
      <c r="AK192" s="4"/>
      <c r="AL192" s="4"/>
      <c r="AM192" s="4"/>
      <c r="AN192" s="4"/>
      <c r="AO192" s="4"/>
      <c r="AP192" s="4"/>
      <c r="AQ192" s="5"/>
      <c r="AR192" s="5"/>
      <c r="AS192" s="3"/>
      <c r="AT192" s="3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/>
      <c r="BJ192" s="3"/>
      <c r="BK192" s="1"/>
      <c r="BL192" s="1"/>
      <c r="BM192" s="4"/>
      <c r="BN192" s="4"/>
      <c r="BO192" s="3"/>
      <c r="BP192" s="1"/>
      <c r="BQ192" s="1"/>
      <c r="BR192" s="1"/>
      <c r="BS192" s="1"/>
      <c r="BT192" s="3"/>
      <c r="BU192" s="3"/>
      <c r="BV192" s="3"/>
      <c r="BW192" s="3"/>
      <c r="BX192" s="4"/>
      <c r="BY192" s="4"/>
      <c r="BZ192" s="4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4"/>
      <c r="CL192" s="1"/>
      <c r="CM192" s="1"/>
      <c r="CN192" s="4"/>
      <c r="CO192" s="1"/>
      <c r="CP192" s="1"/>
      <c r="CQ192" s="1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</row>
    <row r="193" spans="3:166" x14ac:dyDescent="0.25">
      <c r="C193" s="2"/>
      <c r="D193" s="1"/>
      <c r="E193" s="2"/>
      <c r="F193" s="2"/>
      <c r="G193" s="2"/>
      <c r="I193" s="3"/>
      <c r="K193" s="1"/>
      <c r="L193" s="1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1"/>
      <c r="AD193" s="5"/>
      <c r="AE193" s="3"/>
      <c r="AF193" s="3"/>
      <c r="AG193" s="3"/>
      <c r="AH193" s="3"/>
      <c r="AI193" s="3"/>
      <c r="AJ193" s="1"/>
      <c r="AK193" s="4"/>
      <c r="AL193" s="4"/>
      <c r="AM193" s="4"/>
      <c r="AN193" s="4"/>
      <c r="AO193" s="4"/>
      <c r="AP193" s="4"/>
      <c r="AQ193" s="5"/>
      <c r="AR193" s="5"/>
      <c r="AS193" s="3"/>
      <c r="AT193" s="3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/>
      <c r="BJ193" s="3"/>
      <c r="BK193" s="1"/>
      <c r="BL193" s="1"/>
      <c r="BM193" s="4"/>
      <c r="BN193" s="4"/>
      <c r="BO193" s="3"/>
      <c r="BP193" s="1"/>
      <c r="BQ193" s="1"/>
      <c r="BR193" s="1"/>
      <c r="BS193" s="1"/>
      <c r="BT193" s="3"/>
      <c r="BU193" s="3"/>
      <c r="BV193" s="3"/>
      <c r="BW193" s="3"/>
      <c r="BX193" s="4"/>
      <c r="BY193" s="4"/>
      <c r="BZ193" s="4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4"/>
      <c r="CL193" s="1"/>
      <c r="CM193" s="1"/>
      <c r="CN193" s="4"/>
      <c r="CO193" s="1"/>
      <c r="CP193" s="1"/>
      <c r="CQ193" s="1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</row>
    <row r="194" spans="3:166" x14ac:dyDescent="0.25">
      <c r="C194" s="2"/>
      <c r="D194" s="1"/>
      <c r="E194" s="2"/>
      <c r="F194" s="2"/>
      <c r="G194" s="2"/>
      <c r="I194" s="3"/>
      <c r="K194" s="1"/>
      <c r="L194" s="1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1"/>
      <c r="AD194" s="5"/>
      <c r="AE194" s="3"/>
      <c r="AF194" s="3"/>
      <c r="AG194" s="3"/>
      <c r="AH194" s="3"/>
      <c r="AI194" s="3"/>
      <c r="AJ194" s="1"/>
      <c r="AK194" s="4"/>
      <c r="AL194" s="4"/>
      <c r="AM194" s="4"/>
      <c r="AN194" s="4"/>
      <c r="AO194" s="4"/>
      <c r="AP194" s="4"/>
      <c r="AQ194" s="5"/>
      <c r="AR194" s="5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/>
      <c r="BJ194" s="3"/>
      <c r="BK194" s="1"/>
      <c r="BL194" s="1"/>
      <c r="BM194" s="4"/>
      <c r="BN194" s="4"/>
      <c r="BO194" s="3"/>
      <c r="BP194" s="1"/>
      <c r="BQ194" s="1"/>
      <c r="BR194" s="1"/>
      <c r="BS194" s="1"/>
      <c r="BT194" s="3"/>
      <c r="BU194" s="3"/>
      <c r="BV194" s="3"/>
      <c r="BW194" s="3"/>
      <c r="BX194" s="4"/>
      <c r="BY194" s="4"/>
      <c r="BZ194" s="4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4"/>
      <c r="CL194" s="1"/>
      <c r="CM194" s="1"/>
      <c r="CN194" s="4"/>
      <c r="CO194" s="1"/>
      <c r="CP194" s="1"/>
      <c r="CQ194" s="1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</row>
    <row r="195" spans="3:166" x14ac:dyDescent="0.25">
      <c r="C195" s="2"/>
      <c r="D195" s="1"/>
      <c r="E195" s="2"/>
      <c r="F195" s="2"/>
      <c r="G195" s="2"/>
      <c r="I195" s="3"/>
      <c r="K195" s="1"/>
      <c r="L195" s="1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1"/>
      <c r="AD195" s="5"/>
      <c r="AE195" s="3"/>
      <c r="AF195" s="3"/>
      <c r="AG195" s="3"/>
      <c r="AH195" s="3"/>
      <c r="AI195" s="3"/>
      <c r="AJ195" s="1"/>
      <c r="AK195" s="4"/>
      <c r="AL195" s="4"/>
      <c r="AM195" s="4"/>
      <c r="AN195" s="4"/>
      <c r="AO195" s="4"/>
      <c r="AP195" s="4"/>
      <c r="AQ195" s="5"/>
      <c r="AR195" s="5"/>
      <c r="AS195" s="3"/>
      <c r="AT195" s="3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/>
      <c r="BJ195" s="3"/>
      <c r="BK195" s="1"/>
      <c r="BL195" s="1"/>
      <c r="BM195" s="4"/>
      <c r="BN195" s="4"/>
      <c r="BO195" s="3"/>
      <c r="BP195" s="1"/>
      <c r="BQ195" s="1"/>
      <c r="BR195" s="1"/>
      <c r="BS195" s="1"/>
      <c r="BT195" s="3"/>
      <c r="BU195" s="3"/>
      <c r="BV195" s="3"/>
      <c r="BW195" s="3"/>
      <c r="BX195" s="4"/>
      <c r="BY195" s="4"/>
      <c r="BZ195" s="4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4"/>
      <c r="CL195" s="1"/>
      <c r="CM195" s="1"/>
      <c r="CN195" s="4"/>
      <c r="CO195" s="1"/>
      <c r="CP195" s="1"/>
      <c r="CQ195" s="1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</row>
    <row r="196" spans="3:166" x14ac:dyDescent="0.25">
      <c r="C196" s="2"/>
      <c r="D196" s="1"/>
      <c r="E196" s="2"/>
      <c r="F196" s="2"/>
      <c r="G196" s="2"/>
      <c r="I196" s="3"/>
      <c r="K196" s="1"/>
      <c r="L196" s="1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1"/>
      <c r="AD196" s="5"/>
      <c r="AE196" s="3"/>
      <c r="AF196" s="3"/>
      <c r="AG196" s="3"/>
      <c r="AH196" s="3"/>
      <c r="AI196" s="3"/>
      <c r="AJ196" s="1"/>
      <c r="AK196" s="4"/>
      <c r="AL196" s="4"/>
      <c r="AM196" s="4"/>
      <c r="AN196" s="4"/>
      <c r="AO196" s="4"/>
      <c r="AP196" s="4"/>
      <c r="AQ196" s="5"/>
      <c r="AR196" s="5"/>
      <c r="AS196" s="3"/>
      <c r="AT196" s="3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/>
      <c r="BJ196" s="3"/>
      <c r="BK196" s="1"/>
      <c r="BL196" s="1"/>
      <c r="BM196" s="4"/>
      <c r="BN196" s="4"/>
      <c r="BO196" s="3"/>
      <c r="BP196" s="1"/>
      <c r="BQ196" s="1"/>
      <c r="BR196" s="1"/>
      <c r="BS196" s="1"/>
      <c r="BT196" s="3"/>
      <c r="BU196" s="3"/>
      <c r="BV196" s="3"/>
      <c r="BW196" s="3"/>
      <c r="BX196" s="4"/>
      <c r="BY196" s="4"/>
      <c r="BZ196" s="4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4"/>
      <c r="CL196" s="1"/>
      <c r="CM196" s="1"/>
      <c r="CN196" s="4"/>
      <c r="CO196" s="1"/>
      <c r="CP196" s="1"/>
      <c r="CQ196" s="1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</row>
    <row r="197" spans="3:166" x14ac:dyDescent="0.25">
      <c r="C197" s="9"/>
      <c r="AU197"/>
      <c r="AV197"/>
      <c r="AW197"/>
      <c r="AY197"/>
      <c r="AZ197"/>
      <c r="BA197"/>
      <c r="BB197"/>
      <c r="BC197"/>
      <c r="BD197"/>
    </row>
    <row r="198" spans="3:166" x14ac:dyDescent="0.25">
      <c r="C198" s="9"/>
      <c r="AU198"/>
      <c r="AV198"/>
      <c r="AW198"/>
      <c r="AY198"/>
      <c r="AZ198"/>
      <c r="BA198"/>
      <c r="BB198"/>
      <c r="BC198"/>
      <c r="BD198"/>
    </row>
    <row r="199" spans="3:166" x14ac:dyDescent="0.25">
      <c r="C199" s="9"/>
      <c r="AU199"/>
      <c r="AV199"/>
      <c r="AW199"/>
      <c r="AY199"/>
      <c r="AZ199"/>
      <c r="BA199"/>
      <c r="BB199"/>
      <c r="BC199"/>
      <c r="BD199"/>
    </row>
    <row r="200" spans="3:166" x14ac:dyDescent="0.25">
      <c r="C200" s="9"/>
      <c r="AU200"/>
      <c r="AV200"/>
      <c r="AW200"/>
      <c r="AY200"/>
      <c r="AZ200"/>
      <c r="BA200"/>
      <c r="BB200"/>
      <c r="BC200"/>
      <c r="BD200"/>
    </row>
    <row r="201" spans="3:166" x14ac:dyDescent="0.25">
      <c r="C201" s="9"/>
      <c r="AU201"/>
      <c r="AV201"/>
      <c r="AW201"/>
      <c r="AY201"/>
      <c r="AZ201"/>
      <c r="BA201"/>
      <c r="BB201"/>
      <c r="BC201"/>
      <c r="BD201"/>
    </row>
    <row r="202" spans="3:166" x14ac:dyDescent="0.25">
      <c r="C202" s="9"/>
      <c r="AU202"/>
      <c r="AV202"/>
      <c r="AW202"/>
      <c r="AY202"/>
      <c r="AZ202"/>
      <c r="BA202"/>
      <c r="BB202"/>
      <c r="BC202"/>
      <c r="BD202"/>
    </row>
    <row r="203" spans="3:166" x14ac:dyDescent="0.25">
      <c r="C203" s="9"/>
      <c r="AU203"/>
      <c r="AV203"/>
      <c r="AW203"/>
      <c r="AY203"/>
      <c r="AZ203"/>
      <c r="BA203"/>
      <c r="BB203"/>
      <c r="BC203"/>
      <c r="BD203"/>
    </row>
    <row r="204" spans="3:166" x14ac:dyDescent="0.25">
      <c r="C204" s="9"/>
      <c r="AU204"/>
      <c r="AV204"/>
      <c r="AW204"/>
      <c r="AY204"/>
      <c r="AZ204"/>
      <c r="BA204"/>
      <c r="BB204"/>
      <c r="BC204"/>
      <c r="BD204"/>
    </row>
    <row r="205" spans="3:166" x14ac:dyDescent="0.25">
      <c r="C205" s="9"/>
      <c r="AU205"/>
      <c r="AV205"/>
      <c r="AW205"/>
      <c r="AY205"/>
      <c r="AZ205"/>
      <c r="BA205"/>
      <c r="BB205"/>
      <c r="BC205"/>
      <c r="BD205"/>
    </row>
    <row r="206" spans="3:166" x14ac:dyDescent="0.25">
      <c r="C206" s="9"/>
      <c r="AU206"/>
      <c r="AV206"/>
      <c r="AW206"/>
      <c r="AY206"/>
      <c r="AZ206"/>
      <c r="BA206"/>
      <c r="BB206"/>
      <c r="BC206"/>
      <c r="BD206"/>
    </row>
    <row r="207" spans="3:166" x14ac:dyDescent="0.25">
      <c r="C207" s="9"/>
      <c r="AU207"/>
      <c r="AV207"/>
      <c r="AW207"/>
      <c r="AY207"/>
      <c r="AZ207"/>
      <c r="BA207"/>
      <c r="BB207"/>
      <c r="BC207"/>
      <c r="BD207"/>
    </row>
    <row r="208" spans="3:166" x14ac:dyDescent="0.25">
      <c r="C208" s="9"/>
      <c r="AU208"/>
      <c r="AV208"/>
      <c r="AW208"/>
      <c r="AY208"/>
      <c r="AZ208"/>
      <c r="BA208"/>
      <c r="BB208"/>
      <c r="BC208"/>
      <c r="BD208"/>
    </row>
    <row r="209" spans="3:56" x14ac:dyDescent="0.25">
      <c r="C209" s="9"/>
      <c r="AU209"/>
      <c r="AV209"/>
      <c r="AW209"/>
      <c r="AY209"/>
      <c r="AZ209"/>
      <c r="BA209"/>
      <c r="BB209"/>
      <c r="BC209"/>
      <c r="BD209"/>
    </row>
    <row r="210" spans="3:56" x14ac:dyDescent="0.25">
      <c r="C210" s="9"/>
      <c r="AU210"/>
      <c r="AV210"/>
      <c r="AW210"/>
      <c r="AY210"/>
      <c r="AZ210"/>
      <c r="BA210"/>
      <c r="BB210"/>
      <c r="BC210"/>
      <c r="BD210"/>
    </row>
    <row r="211" spans="3:56" x14ac:dyDescent="0.25">
      <c r="C211" s="9"/>
      <c r="AU211"/>
      <c r="AV211"/>
      <c r="AW211"/>
      <c r="AY211"/>
      <c r="AZ211"/>
      <c r="BA211"/>
      <c r="BB211"/>
      <c r="BC211"/>
      <c r="BD211"/>
    </row>
    <row r="212" spans="3:56" x14ac:dyDescent="0.25">
      <c r="C212" s="9"/>
      <c r="AU212"/>
      <c r="AV212"/>
      <c r="AW212"/>
      <c r="AY212"/>
      <c r="AZ212"/>
      <c r="BA212"/>
      <c r="BB212"/>
      <c r="BC212"/>
      <c r="BD212"/>
    </row>
    <row r="213" spans="3:56" x14ac:dyDescent="0.25">
      <c r="C213" s="9"/>
      <c r="AU213"/>
      <c r="AV213"/>
      <c r="AW213"/>
      <c r="AY213"/>
      <c r="AZ213"/>
      <c r="BA213"/>
      <c r="BB213"/>
      <c r="BC213"/>
      <c r="BD213"/>
    </row>
    <row r="214" spans="3:56" x14ac:dyDescent="0.25">
      <c r="C214" s="9"/>
      <c r="AU214"/>
      <c r="AV214"/>
      <c r="AW214"/>
      <c r="AY214"/>
      <c r="AZ214"/>
      <c r="BA214"/>
      <c r="BB214"/>
      <c r="BC214"/>
      <c r="BD214"/>
    </row>
    <row r="215" spans="3:56" x14ac:dyDescent="0.25">
      <c r="C215" s="9"/>
      <c r="AU215"/>
      <c r="AV215"/>
      <c r="AW215"/>
      <c r="AY215"/>
      <c r="AZ215"/>
      <c r="BA215"/>
      <c r="BB215"/>
      <c r="BC215"/>
      <c r="BD215"/>
    </row>
    <row r="216" spans="3:56" x14ac:dyDescent="0.25">
      <c r="C216" s="9"/>
      <c r="AU216"/>
      <c r="AV216"/>
      <c r="AW216"/>
      <c r="AY216"/>
      <c r="AZ216"/>
      <c r="BA216"/>
      <c r="BB216"/>
      <c r="BC216"/>
      <c r="BD216"/>
    </row>
    <row r="217" spans="3:56" x14ac:dyDescent="0.25">
      <c r="C217" s="9"/>
      <c r="AU217"/>
      <c r="AV217"/>
      <c r="AW217"/>
      <c r="AY217"/>
      <c r="AZ217"/>
      <c r="BA217"/>
      <c r="BB217"/>
      <c r="BC217"/>
      <c r="BD217"/>
    </row>
    <row r="218" spans="3:56" x14ac:dyDescent="0.25">
      <c r="C218" s="9"/>
      <c r="AU218"/>
      <c r="AV218"/>
      <c r="AW218"/>
      <c r="AY218"/>
      <c r="AZ218"/>
      <c r="BA218"/>
      <c r="BB218"/>
      <c r="BC218"/>
      <c r="BD218"/>
    </row>
    <row r="219" spans="3:56" x14ac:dyDescent="0.25">
      <c r="C219" s="9"/>
      <c r="AU219"/>
      <c r="AV219"/>
      <c r="AW219"/>
      <c r="AY219"/>
      <c r="AZ219"/>
      <c r="BA219"/>
      <c r="BB219"/>
      <c r="BC219"/>
      <c r="BD219"/>
    </row>
    <row r="220" spans="3:56" x14ac:dyDescent="0.25">
      <c r="C220" s="9"/>
      <c r="AU220"/>
      <c r="AV220"/>
      <c r="AW220"/>
      <c r="AY220"/>
      <c r="AZ220"/>
      <c r="BA220"/>
      <c r="BB220"/>
      <c r="BC220"/>
      <c r="BD220"/>
    </row>
    <row r="221" spans="3:56" x14ac:dyDescent="0.25">
      <c r="C221" s="9"/>
      <c r="AU221"/>
      <c r="AV221"/>
      <c r="AW221"/>
      <c r="AY221"/>
      <c r="AZ221"/>
      <c r="BA221"/>
      <c r="BB221"/>
      <c r="BC221"/>
      <c r="BD221"/>
    </row>
    <row r="222" spans="3:56" x14ac:dyDescent="0.25">
      <c r="C222" s="9"/>
      <c r="AU222"/>
      <c r="AV222"/>
      <c r="AW222"/>
      <c r="AY222"/>
      <c r="AZ222"/>
      <c r="BA222"/>
      <c r="BB222"/>
      <c r="BC222"/>
      <c r="BD222"/>
    </row>
    <row r="223" spans="3:56" x14ac:dyDescent="0.25">
      <c r="C223" s="9"/>
      <c r="AU223"/>
      <c r="AV223"/>
      <c r="AW223"/>
      <c r="AY223"/>
      <c r="AZ223"/>
      <c r="BA223"/>
      <c r="BB223"/>
      <c r="BC223"/>
      <c r="BD223"/>
    </row>
    <row r="224" spans="3:56" x14ac:dyDescent="0.25">
      <c r="C224" s="9"/>
      <c r="AU224"/>
      <c r="AV224"/>
      <c r="AW224"/>
      <c r="AY224"/>
      <c r="AZ224"/>
      <c r="BA224"/>
      <c r="BB224"/>
      <c r="BC224"/>
      <c r="BD224"/>
    </row>
    <row r="225" spans="3:56" x14ac:dyDescent="0.25">
      <c r="C225" s="9"/>
      <c r="AU225"/>
      <c r="AV225"/>
      <c r="AW225"/>
      <c r="AY225"/>
      <c r="AZ225"/>
      <c r="BA225"/>
      <c r="BB225"/>
      <c r="BC225"/>
      <c r="BD225"/>
    </row>
    <row r="226" spans="3:56" x14ac:dyDescent="0.25">
      <c r="C226" s="9"/>
      <c r="AU226"/>
      <c r="AV226"/>
      <c r="AW226"/>
      <c r="AY226"/>
      <c r="AZ226"/>
      <c r="BA226"/>
      <c r="BB226"/>
      <c r="BC226"/>
      <c r="BD226"/>
    </row>
    <row r="227" spans="3:56" x14ac:dyDescent="0.25">
      <c r="C227" s="9"/>
      <c r="AU227"/>
      <c r="AV227"/>
      <c r="AW227"/>
      <c r="AY227"/>
      <c r="AZ227"/>
      <c r="BA227"/>
      <c r="BB227"/>
      <c r="BC227"/>
      <c r="BD227"/>
    </row>
    <row r="228" spans="3:56" x14ac:dyDescent="0.25">
      <c r="C228" s="9"/>
      <c r="AU228"/>
      <c r="AV228"/>
      <c r="AW228"/>
      <c r="AY228"/>
      <c r="AZ228"/>
      <c r="BA228"/>
      <c r="BB228"/>
      <c r="BC228"/>
      <c r="BD228"/>
    </row>
    <row r="229" spans="3:56" x14ac:dyDescent="0.25">
      <c r="C229" s="9"/>
      <c r="AU229"/>
      <c r="AV229"/>
      <c r="AW229"/>
      <c r="AY229"/>
      <c r="AZ229"/>
      <c r="BA229"/>
      <c r="BB229"/>
      <c r="BC229"/>
      <c r="BD229"/>
    </row>
    <row r="230" spans="3:56" x14ac:dyDescent="0.25">
      <c r="C230" s="9"/>
      <c r="AU230"/>
      <c r="AV230"/>
      <c r="AW230"/>
      <c r="AY230"/>
      <c r="AZ230"/>
      <c r="BA230"/>
      <c r="BB230"/>
      <c r="BC230"/>
      <c r="BD230"/>
    </row>
    <row r="231" spans="3:56" x14ac:dyDescent="0.25">
      <c r="C231" s="9"/>
      <c r="AU231"/>
      <c r="AV231"/>
      <c r="AW231"/>
      <c r="AY231"/>
      <c r="AZ231"/>
      <c r="BA231"/>
      <c r="BB231"/>
      <c r="BC231"/>
      <c r="BD231"/>
    </row>
    <row r="232" spans="3:56" x14ac:dyDescent="0.25">
      <c r="C232" s="9"/>
      <c r="AU232"/>
      <c r="AV232"/>
      <c r="AW232"/>
      <c r="AY232"/>
      <c r="AZ232"/>
      <c r="BA232"/>
      <c r="BB232"/>
      <c r="BC232"/>
      <c r="BD232"/>
    </row>
    <row r="233" spans="3:56" x14ac:dyDescent="0.25">
      <c r="C233" s="9"/>
      <c r="AU233"/>
      <c r="AV233"/>
      <c r="AW233"/>
      <c r="AY233"/>
      <c r="AZ233"/>
      <c r="BA233"/>
      <c r="BB233"/>
      <c r="BC233"/>
      <c r="BD233"/>
    </row>
    <row r="234" spans="3:56" x14ac:dyDescent="0.25">
      <c r="C234" s="9"/>
      <c r="AU234"/>
      <c r="AV234"/>
      <c r="AW234"/>
      <c r="AY234"/>
      <c r="AZ234"/>
      <c r="BA234"/>
      <c r="BB234"/>
      <c r="BC234"/>
      <c r="BD234"/>
    </row>
    <row r="235" spans="3:56" x14ac:dyDescent="0.25">
      <c r="C235" s="9"/>
      <c r="AU235"/>
      <c r="AV235"/>
      <c r="AW235"/>
      <c r="AY235"/>
      <c r="AZ235"/>
      <c r="BA235"/>
      <c r="BB235"/>
      <c r="BC235"/>
      <c r="BD235"/>
    </row>
    <row r="236" spans="3:56" x14ac:dyDescent="0.25">
      <c r="C236" s="9"/>
      <c r="AU236"/>
      <c r="AV236"/>
      <c r="AW236"/>
      <c r="AY236"/>
      <c r="AZ236"/>
      <c r="BA236"/>
      <c r="BB236"/>
      <c r="BC236"/>
      <c r="BD236"/>
    </row>
    <row r="237" spans="3:56" x14ac:dyDescent="0.25">
      <c r="C237" s="9"/>
      <c r="AU237"/>
      <c r="AV237"/>
      <c r="AW237"/>
      <c r="AY237"/>
      <c r="AZ237"/>
      <c r="BA237"/>
      <c r="BB237"/>
      <c r="BC237"/>
      <c r="BD237"/>
    </row>
    <row r="238" spans="3:56" x14ac:dyDescent="0.25">
      <c r="C238" s="9"/>
      <c r="AU238"/>
      <c r="AV238"/>
      <c r="AW238"/>
      <c r="AY238"/>
      <c r="AZ238"/>
      <c r="BA238"/>
      <c r="BB238"/>
      <c r="BC238"/>
      <c r="BD238"/>
    </row>
    <row r="239" spans="3:56" x14ac:dyDescent="0.25">
      <c r="C239" s="9"/>
      <c r="AU239"/>
      <c r="AV239"/>
      <c r="AW239"/>
      <c r="AY239"/>
      <c r="AZ239"/>
      <c r="BA239"/>
      <c r="BB239"/>
      <c r="BC239"/>
      <c r="BD239"/>
    </row>
    <row r="240" spans="3:56" x14ac:dyDescent="0.25">
      <c r="C240" s="9"/>
      <c r="AU240"/>
      <c r="AV240"/>
      <c r="AW240"/>
      <c r="AY240"/>
      <c r="AZ240"/>
      <c r="BA240"/>
      <c r="BB240"/>
      <c r="BC240"/>
      <c r="BD240"/>
    </row>
    <row r="241" spans="3:56" x14ac:dyDescent="0.25">
      <c r="C241" s="9"/>
      <c r="AU241"/>
      <c r="AV241"/>
      <c r="AW241"/>
      <c r="AY241"/>
      <c r="AZ241"/>
      <c r="BA241"/>
      <c r="BB241"/>
      <c r="BC241"/>
      <c r="BD241"/>
    </row>
    <row r="242" spans="3:56" x14ac:dyDescent="0.25">
      <c r="C242" s="9"/>
      <c r="AU242"/>
      <c r="AV242"/>
      <c r="AW242"/>
      <c r="AY242"/>
      <c r="AZ242"/>
      <c r="BA242"/>
      <c r="BB242"/>
      <c r="BC242"/>
      <c r="BD242"/>
    </row>
    <row r="243" spans="3:56" x14ac:dyDescent="0.25">
      <c r="C243" s="9"/>
      <c r="AU243"/>
      <c r="AV243"/>
      <c r="AW243"/>
      <c r="AY243"/>
      <c r="AZ243"/>
      <c r="BA243"/>
      <c r="BB243"/>
      <c r="BC243"/>
      <c r="BD243"/>
    </row>
    <row r="244" spans="3:56" x14ac:dyDescent="0.25">
      <c r="C244" s="9"/>
      <c r="AU244"/>
      <c r="AV244"/>
      <c r="AW244"/>
      <c r="AY244"/>
      <c r="AZ244"/>
      <c r="BA244"/>
      <c r="BB244"/>
      <c r="BC244"/>
      <c r="BD244"/>
    </row>
    <row r="245" spans="3:56" x14ac:dyDescent="0.25">
      <c r="C245" s="9"/>
      <c r="AU245"/>
      <c r="AV245"/>
      <c r="AW245"/>
      <c r="AY245"/>
      <c r="AZ245"/>
      <c r="BA245"/>
      <c r="BB245"/>
      <c r="BC245"/>
      <c r="BD245"/>
    </row>
    <row r="246" spans="3:56" x14ac:dyDescent="0.25">
      <c r="C246" s="9"/>
      <c r="AU246"/>
      <c r="AV246"/>
      <c r="AW246"/>
      <c r="AY246"/>
      <c r="AZ246"/>
      <c r="BA246"/>
      <c r="BB246"/>
      <c r="BC246"/>
      <c r="BD246"/>
    </row>
    <row r="247" spans="3:56" x14ac:dyDescent="0.25">
      <c r="C247" s="9"/>
      <c r="AU247"/>
      <c r="AV247"/>
      <c r="AW247"/>
      <c r="AY247"/>
      <c r="AZ247"/>
      <c r="BA247"/>
      <c r="BB247"/>
      <c r="BC247"/>
      <c r="BD247"/>
    </row>
    <row r="248" spans="3:56" x14ac:dyDescent="0.25">
      <c r="C248" s="9"/>
      <c r="AU248"/>
      <c r="AV248"/>
      <c r="AW248"/>
      <c r="AY248"/>
      <c r="AZ248"/>
      <c r="BA248"/>
      <c r="BB248"/>
      <c r="BC248"/>
      <c r="BD248"/>
    </row>
    <row r="249" spans="3:56" x14ac:dyDescent="0.25">
      <c r="C249" s="9"/>
      <c r="AU249"/>
      <c r="AV249"/>
      <c r="AW249"/>
      <c r="AY249"/>
      <c r="AZ249"/>
      <c r="BA249"/>
      <c r="BB249"/>
      <c r="BC249"/>
      <c r="BD249"/>
    </row>
    <row r="250" spans="3:56" x14ac:dyDescent="0.25">
      <c r="C250" s="9"/>
      <c r="AU250"/>
      <c r="AV250"/>
      <c r="AW250"/>
      <c r="AY250"/>
      <c r="AZ250"/>
      <c r="BA250"/>
      <c r="BB250"/>
      <c r="BC250"/>
      <c r="BD250"/>
    </row>
    <row r="251" spans="3:56" x14ac:dyDescent="0.25">
      <c r="C251" s="9"/>
      <c r="AU251"/>
      <c r="AV251"/>
      <c r="AW251"/>
      <c r="AY251"/>
      <c r="AZ251"/>
      <c r="BA251"/>
      <c r="BB251"/>
      <c r="BC251"/>
      <c r="BD251"/>
    </row>
    <row r="252" spans="3:56" x14ac:dyDescent="0.25">
      <c r="C252" s="9"/>
      <c r="AU252"/>
      <c r="AV252"/>
      <c r="AW252"/>
      <c r="AY252"/>
      <c r="AZ252"/>
      <c r="BA252"/>
      <c r="BB252"/>
      <c r="BC252"/>
      <c r="BD252"/>
    </row>
    <row r="253" spans="3:56" x14ac:dyDescent="0.25">
      <c r="C253" s="9"/>
      <c r="AU253"/>
      <c r="AV253"/>
      <c r="AW253"/>
      <c r="AY253"/>
      <c r="AZ253"/>
      <c r="BA253"/>
      <c r="BB253"/>
      <c r="BC253"/>
      <c r="BD253"/>
    </row>
    <row r="254" spans="3:56" x14ac:dyDescent="0.25">
      <c r="C254" s="9"/>
      <c r="AU254"/>
      <c r="AV254"/>
      <c r="AW254"/>
      <c r="AY254"/>
      <c r="AZ254"/>
      <c r="BA254"/>
      <c r="BB254"/>
      <c r="BC254"/>
      <c r="BD254"/>
    </row>
    <row r="255" spans="3:56" x14ac:dyDescent="0.25">
      <c r="C255" s="9"/>
      <c r="AU255"/>
      <c r="AV255"/>
      <c r="AW255"/>
      <c r="AY255"/>
      <c r="AZ255"/>
      <c r="BA255"/>
      <c r="BB255"/>
      <c r="BC255"/>
      <c r="BD255"/>
    </row>
    <row r="256" spans="3:56" x14ac:dyDescent="0.25">
      <c r="C256" s="9"/>
      <c r="AU256"/>
      <c r="AV256"/>
      <c r="AW256"/>
      <c r="AY256"/>
      <c r="AZ256"/>
      <c r="BA256"/>
      <c r="BB256"/>
      <c r="BC256"/>
      <c r="BD256"/>
    </row>
    <row r="257" spans="3:56" x14ac:dyDescent="0.25">
      <c r="C257" s="9"/>
      <c r="AU257"/>
      <c r="AV257"/>
      <c r="AW257"/>
      <c r="AY257"/>
      <c r="AZ257"/>
      <c r="BA257"/>
      <c r="BB257"/>
      <c r="BC257"/>
      <c r="BD257"/>
    </row>
    <row r="258" spans="3:56" x14ac:dyDescent="0.25">
      <c r="C258" s="9"/>
      <c r="AU258"/>
      <c r="AV258"/>
      <c r="AW258"/>
      <c r="AY258"/>
      <c r="AZ258"/>
      <c r="BA258"/>
      <c r="BB258"/>
      <c r="BC258"/>
      <c r="BD258"/>
    </row>
    <row r="259" spans="3:56" x14ac:dyDescent="0.25">
      <c r="C259" s="9"/>
      <c r="AU259"/>
      <c r="AV259"/>
      <c r="AW259"/>
      <c r="AY259"/>
      <c r="AZ259"/>
      <c r="BA259"/>
      <c r="BB259"/>
      <c r="BC259"/>
      <c r="BD259"/>
    </row>
    <row r="260" spans="3:56" x14ac:dyDescent="0.25">
      <c r="C260" s="9"/>
      <c r="AU260"/>
      <c r="AV260"/>
      <c r="AW260"/>
      <c r="AY260"/>
      <c r="AZ260"/>
      <c r="BA260"/>
      <c r="BB260"/>
      <c r="BC260"/>
      <c r="BD260"/>
    </row>
    <row r="261" spans="3:56" x14ac:dyDescent="0.25">
      <c r="C261" s="9"/>
      <c r="AU261"/>
      <c r="AV261"/>
      <c r="AW261"/>
      <c r="AY261"/>
      <c r="AZ261"/>
      <c r="BA261"/>
      <c r="BB261"/>
      <c r="BC261"/>
      <c r="BD261"/>
    </row>
    <row r="262" spans="3:56" x14ac:dyDescent="0.25">
      <c r="C262" s="9"/>
      <c r="AU262"/>
      <c r="AV262"/>
      <c r="AW262"/>
      <c r="AY262"/>
      <c r="AZ262"/>
      <c r="BA262"/>
      <c r="BB262"/>
      <c r="BC262"/>
      <c r="BD262"/>
    </row>
    <row r="263" spans="3:56" x14ac:dyDescent="0.25">
      <c r="C263" s="9"/>
      <c r="AU263"/>
      <c r="AV263"/>
      <c r="AW263"/>
      <c r="AY263"/>
      <c r="AZ263"/>
      <c r="BA263"/>
      <c r="BB263"/>
      <c r="BC263"/>
      <c r="BD263"/>
    </row>
    <row r="264" spans="3:56" x14ac:dyDescent="0.25">
      <c r="C264" s="9"/>
      <c r="AU264"/>
      <c r="AV264"/>
      <c r="AW264"/>
      <c r="AY264"/>
      <c r="AZ264"/>
      <c r="BA264"/>
      <c r="BB264"/>
      <c r="BC264"/>
      <c r="BD264"/>
    </row>
    <row r="265" spans="3:56" x14ac:dyDescent="0.25">
      <c r="C265" s="9"/>
      <c r="AU265"/>
      <c r="AV265"/>
      <c r="AW265"/>
      <c r="AY265"/>
      <c r="AZ265"/>
      <c r="BA265"/>
      <c r="BB265"/>
      <c r="BC265"/>
      <c r="BD265"/>
    </row>
    <row r="266" spans="3:56" x14ac:dyDescent="0.25">
      <c r="C266" s="9"/>
      <c r="AU266"/>
      <c r="AV266"/>
      <c r="AW266"/>
      <c r="AY266"/>
      <c r="AZ266"/>
      <c r="BA266"/>
      <c r="BB266"/>
      <c r="BC266"/>
      <c r="BD266"/>
    </row>
    <row r="267" spans="3:56" x14ac:dyDescent="0.25">
      <c r="C267" s="9"/>
      <c r="AU267"/>
      <c r="AV267"/>
      <c r="AW267"/>
      <c r="AY267"/>
      <c r="AZ267"/>
      <c r="BA267"/>
      <c r="BB267"/>
      <c r="BC267"/>
      <c r="BD267"/>
    </row>
    <row r="268" spans="3:56" x14ac:dyDescent="0.25">
      <c r="C268" s="9"/>
      <c r="AU268"/>
      <c r="AV268"/>
      <c r="AW268"/>
      <c r="AY268"/>
      <c r="AZ268"/>
      <c r="BA268"/>
      <c r="BB268"/>
      <c r="BC268"/>
      <c r="BD268"/>
    </row>
    <row r="269" spans="3:56" x14ac:dyDescent="0.25">
      <c r="C269" s="9"/>
      <c r="AU269"/>
      <c r="AV269"/>
      <c r="AW269"/>
      <c r="AY269"/>
      <c r="AZ269"/>
      <c r="BA269"/>
      <c r="BB269"/>
      <c r="BC269"/>
      <c r="BD269"/>
    </row>
    <row r="270" spans="3:56" x14ac:dyDescent="0.25">
      <c r="C270" s="9"/>
      <c r="AU270"/>
      <c r="AV270"/>
      <c r="AW270"/>
      <c r="AY270"/>
      <c r="AZ270"/>
      <c r="BA270"/>
      <c r="BB270"/>
      <c r="BC270"/>
      <c r="BD270"/>
    </row>
    <row r="271" spans="3:56" x14ac:dyDescent="0.25">
      <c r="C271" s="9"/>
      <c r="AU271"/>
      <c r="AV271"/>
      <c r="AW271"/>
      <c r="AY271"/>
      <c r="AZ271"/>
      <c r="BA271"/>
      <c r="BB271"/>
      <c r="BC271"/>
      <c r="BD271"/>
    </row>
    <row r="272" spans="3:56" x14ac:dyDescent="0.25">
      <c r="C272" s="9"/>
      <c r="AU272"/>
      <c r="AV272"/>
      <c r="AW272"/>
      <c r="AY272"/>
      <c r="AZ272"/>
      <c r="BA272"/>
      <c r="BB272"/>
      <c r="BC272"/>
      <c r="BD272"/>
    </row>
    <row r="273" spans="3:56" x14ac:dyDescent="0.25">
      <c r="C273" s="9"/>
      <c r="AU273"/>
      <c r="AV273"/>
      <c r="AW273"/>
      <c r="AY273"/>
      <c r="AZ273"/>
      <c r="BA273"/>
      <c r="BB273"/>
      <c r="BC273"/>
      <c r="BD273"/>
    </row>
    <row r="274" spans="3:56" x14ac:dyDescent="0.25">
      <c r="C274" s="9"/>
      <c r="AU274"/>
      <c r="AV274"/>
      <c r="AW274"/>
      <c r="AY274"/>
      <c r="AZ274"/>
      <c r="BA274"/>
      <c r="BB274"/>
      <c r="BC274"/>
      <c r="BD274"/>
    </row>
    <row r="275" spans="3:56" x14ac:dyDescent="0.25">
      <c r="C275" s="9"/>
      <c r="AU275"/>
      <c r="AV275"/>
      <c r="AW275"/>
      <c r="AY275"/>
      <c r="AZ275"/>
      <c r="BA275"/>
      <c r="BB275"/>
      <c r="BC275"/>
      <c r="BD275"/>
    </row>
    <row r="276" spans="3:56" x14ac:dyDescent="0.25">
      <c r="C276" s="9"/>
      <c r="AU276"/>
      <c r="AV276"/>
      <c r="AW276"/>
      <c r="AY276"/>
      <c r="AZ276"/>
      <c r="BA276"/>
      <c r="BB276"/>
      <c r="BC276"/>
      <c r="BD276"/>
    </row>
    <row r="277" spans="3:56" x14ac:dyDescent="0.25">
      <c r="C277" s="9"/>
      <c r="G277" s="6"/>
      <c r="AU277"/>
      <c r="AV277"/>
      <c r="AW277"/>
      <c r="AY277"/>
      <c r="AZ277"/>
      <c r="BA277"/>
      <c r="BB277"/>
      <c r="BC277"/>
      <c r="BD277"/>
    </row>
    <row r="278" spans="3:56" x14ac:dyDescent="0.25">
      <c r="C278" s="9"/>
      <c r="G278" s="6"/>
      <c r="AU278"/>
      <c r="AV278"/>
      <c r="AW278"/>
      <c r="AY278"/>
      <c r="AZ278"/>
      <c r="BA278"/>
      <c r="BB278"/>
      <c r="BC278"/>
      <c r="BD278"/>
    </row>
    <row r="279" spans="3:56" x14ac:dyDescent="0.25">
      <c r="C279" s="9"/>
      <c r="G279" s="6"/>
      <c r="AU279"/>
      <c r="AV279"/>
      <c r="AW279"/>
      <c r="AY279"/>
      <c r="AZ279"/>
      <c r="BA279"/>
      <c r="BB279"/>
      <c r="BC279"/>
      <c r="BD279"/>
    </row>
    <row r="280" spans="3:56" x14ac:dyDescent="0.25">
      <c r="C280" s="9"/>
      <c r="G280" s="6"/>
      <c r="AU280"/>
      <c r="AV280"/>
      <c r="AW280"/>
      <c r="AY280"/>
      <c r="AZ280"/>
      <c r="BA280"/>
      <c r="BB280"/>
      <c r="BC280"/>
      <c r="BD280"/>
    </row>
    <row r="281" spans="3:56" x14ac:dyDescent="0.25">
      <c r="C281" s="9"/>
      <c r="G281" s="6"/>
      <c r="AU281"/>
      <c r="AV281"/>
      <c r="AW281"/>
      <c r="AY281"/>
      <c r="AZ281"/>
      <c r="BA281"/>
      <c r="BB281"/>
      <c r="BC281"/>
      <c r="BD281"/>
    </row>
    <row r="282" spans="3:56" x14ac:dyDescent="0.25">
      <c r="C282" s="9"/>
      <c r="G282" s="6"/>
      <c r="AU282"/>
      <c r="AV282"/>
      <c r="AW282"/>
      <c r="AY282"/>
      <c r="AZ282"/>
      <c r="BA282"/>
      <c r="BB282"/>
      <c r="BC282"/>
      <c r="BD282"/>
    </row>
    <row r="283" spans="3:56" x14ac:dyDescent="0.25">
      <c r="C283" s="9"/>
      <c r="G283" s="6"/>
      <c r="AU283"/>
      <c r="AV283"/>
      <c r="AW283"/>
      <c r="AY283"/>
      <c r="AZ283"/>
      <c r="BA283"/>
      <c r="BB283"/>
      <c r="BC283"/>
      <c r="BD283"/>
    </row>
    <row r="284" spans="3:56" x14ac:dyDescent="0.25">
      <c r="C284" s="9"/>
      <c r="G284" s="6"/>
      <c r="AU284"/>
      <c r="AV284"/>
      <c r="AW284"/>
      <c r="AY284"/>
      <c r="AZ284"/>
      <c r="BA284"/>
      <c r="BB284"/>
      <c r="BC284"/>
      <c r="BD284"/>
    </row>
    <row r="285" spans="3:56" x14ac:dyDescent="0.25">
      <c r="C285" s="9"/>
      <c r="G285" s="6"/>
      <c r="AU285"/>
      <c r="AV285"/>
      <c r="AW285"/>
      <c r="AY285"/>
      <c r="AZ285"/>
      <c r="BA285"/>
      <c r="BB285"/>
      <c r="BC285"/>
      <c r="BD285"/>
    </row>
    <row r="286" spans="3:56" x14ac:dyDescent="0.25">
      <c r="C286" s="9"/>
      <c r="G286" s="6"/>
      <c r="AU286"/>
      <c r="AV286"/>
      <c r="AW286"/>
      <c r="AY286"/>
      <c r="AZ286"/>
      <c r="BA286"/>
      <c r="BB286"/>
      <c r="BC286"/>
      <c r="BD286"/>
    </row>
    <row r="287" spans="3:56" x14ac:dyDescent="0.25">
      <c r="C287" s="9"/>
      <c r="G287" s="6"/>
      <c r="AU287"/>
      <c r="AV287"/>
      <c r="AW287"/>
      <c r="AY287"/>
      <c r="AZ287"/>
      <c r="BA287"/>
      <c r="BB287"/>
      <c r="BC287"/>
      <c r="BD287"/>
    </row>
    <row r="288" spans="3:56" x14ac:dyDescent="0.25">
      <c r="C288" s="9"/>
      <c r="G288" s="6"/>
      <c r="AU288"/>
      <c r="AV288"/>
      <c r="AW288"/>
      <c r="AY288"/>
      <c r="AZ288"/>
      <c r="BA288"/>
      <c r="BB288"/>
      <c r="BC288"/>
      <c r="BD288"/>
    </row>
    <row r="289" spans="3:117" x14ac:dyDescent="0.25">
      <c r="C289" s="9"/>
      <c r="G289" s="6"/>
      <c r="AU289"/>
      <c r="AV289"/>
      <c r="AW289"/>
      <c r="AY289"/>
      <c r="AZ289"/>
      <c r="BA289"/>
      <c r="BB289"/>
      <c r="BC289"/>
      <c r="BD289"/>
    </row>
    <row r="290" spans="3:117" x14ac:dyDescent="0.25">
      <c r="C290" s="9"/>
      <c r="G290" s="6"/>
      <c r="AU290"/>
      <c r="AV290"/>
      <c r="AW290"/>
      <c r="AY290"/>
      <c r="AZ290"/>
      <c r="BA290"/>
      <c r="BB290"/>
      <c r="BC290"/>
      <c r="BD290"/>
    </row>
    <row r="291" spans="3:117" x14ac:dyDescent="0.25">
      <c r="C291" s="9"/>
      <c r="G291" s="6"/>
      <c r="AU291"/>
      <c r="AV291"/>
      <c r="AW291"/>
      <c r="AY291"/>
      <c r="AZ291"/>
      <c r="BA291"/>
      <c r="BB291"/>
      <c r="BC291"/>
      <c r="BD291"/>
    </row>
    <row r="292" spans="3:117" x14ac:dyDescent="0.25">
      <c r="CR292" s="13"/>
      <c r="CU292" s="13"/>
      <c r="CX292" s="13"/>
      <c r="DA292" s="13"/>
      <c r="DG292" s="13"/>
      <c r="DJ292" s="13"/>
      <c r="DM292" s="13"/>
    </row>
  </sheetData>
  <sortState xmlns:xlrd2="http://schemas.microsoft.com/office/spreadsheetml/2017/richdata2" ref="A2:FJ291">
    <sortCondition ref="A2:A291"/>
    <sortCondition ref="G2:G29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2025-05-02T00:00:05Z</dcterms:modified>
</cp:coreProperties>
</file>