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Prototypes\SPRUM\"/>
    </mc:Choice>
  </mc:AlternateContent>
  <xr:revisionPtr revIDLastSave="0" documentId="13_ncr:1_{06FF1079-AD64-46AD-9786-76E54FBA089F}" xr6:coauthVersionLast="47" xr6:coauthVersionMax="47" xr10:uidLastSave="{00000000-0000-0000-0000-000000000000}"/>
  <bookViews>
    <workbookView xWindow="-108" yWindow="-108" windowWidth="23256" windowHeight="12456" xr2:uid="{17562ECC-8EFD-415E-B3F1-26B78B8C6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D5" i="1"/>
  <c r="E5" i="1"/>
  <c r="F5" i="1"/>
  <c r="F6" i="1" s="1"/>
  <c r="G5" i="1"/>
  <c r="G6" i="1" s="1"/>
  <c r="B5" i="1"/>
  <c r="B6" i="1" s="1"/>
  <c r="D6" i="1"/>
  <c r="E6" i="1"/>
  <c r="A10" i="1"/>
  <c r="D10" i="1" l="1"/>
  <c r="D9" i="1"/>
  <c r="F10" i="1"/>
  <c r="E10" i="1"/>
  <c r="G9" i="1"/>
  <c r="F9" i="1"/>
  <c r="F11" i="1"/>
  <c r="G10" i="1"/>
  <c r="E9" i="1"/>
  <c r="B10" i="1"/>
  <c r="B9" i="1"/>
  <c r="C10" i="1"/>
  <c r="C9" i="1"/>
  <c r="A11" i="1"/>
  <c r="E11" i="1" s="1"/>
  <c r="G11" i="1" l="1"/>
  <c r="B11" i="1"/>
  <c r="C11" i="1"/>
  <c r="D11" i="1"/>
  <c r="A12" i="1"/>
  <c r="F12" i="1" l="1"/>
  <c r="E12" i="1"/>
  <c r="B12" i="1"/>
  <c r="D12" i="1"/>
  <c r="G12" i="1"/>
  <c r="C12" i="1"/>
  <c r="A13" i="1"/>
  <c r="E13" i="1" l="1"/>
  <c r="D13" i="1"/>
  <c r="B13" i="1"/>
  <c r="C13" i="1"/>
  <c r="G13" i="1"/>
  <c r="F13" i="1"/>
  <c r="A14" i="1"/>
  <c r="G14" i="1" l="1"/>
  <c r="B14" i="1"/>
  <c r="F14" i="1"/>
  <c r="C14" i="1"/>
  <c r="D14" i="1"/>
  <c r="E14" i="1"/>
  <c r="A15" i="1"/>
  <c r="B15" i="1" l="1"/>
  <c r="F15" i="1"/>
  <c r="C15" i="1"/>
  <c r="D15" i="1"/>
  <c r="G15" i="1"/>
  <c r="E15" i="1"/>
  <c r="A16" i="1"/>
  <c r="E16" i="1" l="1"/>
  <c r="C16" i="1"/>
  <c r="D16" i="1"/>
  <c r="G16" i="1"/>
  <c r="F16" i="1"/>
  <c r="B16" i="1"/>
  <c r="A17" i="1"/>
  <c r="D17" i="1" l="1"/>
  <c r="B17" i="1"/>
  <c r="C17" i="1"/>
  <c r="G17" i="1"/>
  <c r="E17" i="1"/>
  <c r="F17" i="1"/>
  <c r="A18" i="1"/>
  <c r="D18" i="1" l="1"/>
  <c r="E18" i="1"/>
  <c r="C18" i="1"/>
  <c r="G18" i="1"/>
  <c r="F18" i="1"/>
  <c r="B18" i="1"/>
  <c r="A19" i="1"/>
  <c r="G19" i="1" l="1"/>
  <c r="C19" i="1"/>
  <c r="B19" i="1"/>
  <c r="E19" i="1"/>
  <c r="F19" i="1"/>
  <c r="D19" i="1"/>
  <c r="A20" i="1"/>
  <c r="B20" i="1" l="1"/>
  <c r="E20" i="1"/>
  <c r="G20" i="1"/>
  <c r="F20" i="1"/>
  <c r="C20" i="1"/>
  <c r="D20" i="1"/>
  <c r="A21" i="1"/>
  <c r="D21" i="1" l="1"/>
  <c r="F21" i="1"/>
  <c r="E21" i="1"/>
  <c r="C21" i="1"/>
  <c r="B21" i="1"/>
  <c r="G21" i="1"/>
  <c r="A22" i="1"/>
  <c r="D22" i="1" l="1"/>
  <c r="B22" i="1"/>
  <c r="C22" i="1"/>
  <c r="F22" i="1"/>
  <c r="E22" i="1"/>
  <c r="G22" i="1"/>
  <c r="A23" i="1"/>
  <c r="C23" i="1" l="1"/>
  <c r="D23" i="1"/>
  <c r="G23" i="1"/>
  <c r="B23" i="1"/>
  <c r="E23" i="1"/>
  <c r="F23" i="1"/>
  <c r="A24" i="1"/>
  <c r="B24" i="1" l="1"/>
  <c r="D24" i="1"/>
  <c r="F24" i="1"/>
  <c r="E24" i="1"/>
  <c r="C24" i="1"/>
  <c r="G24" i="1"/>
  <c r="A25" i="1"/>
  <c r="G25" i="1" l="1"/>
  <c r="B25" i="1"/>
  <c r="F25" i="1"/>
  <c r="C25" i="1"/>
  <c r="E25" i="1"/>
  <c r="D25" i="1"/>
  <c r="A26" i="1"/>
  <c r="D26" i="1" l="1"/>
  <c r="F26" i="1"/>
  <c r="B26" i="1"/>
  <c r="G26" i="1"/>
  <c r="C26" i="1"/>
  <c r="E26" i="1"/>
  <c r="A27" i="1"/>
  <c r="C27" i="1" l="1"/>
  <c r="G27" i="1"/>
  <c r="D27" i="1"/>
  <c r="F27" i="1"/>
  <c r="E27" i="1"/>
  <c r="B27" i="1"/>
  <c r="A28" i="1"/>
  <c r="D28" i="1" l="1"/>
  <c r="F28" i="1"/>
  <c r="G28" i="1"/>
  <c r="E28" i="1"/>
  <c r="B28" i="1"/>
  <c r="C28" i="1"/>
  <c r="A29" i="1"/>
  <c r="C29" i="1" l="1"/>
  <c r="B29" i="1"/>
  <c r="F29" i="1"/>
  <c r="E29" i="1"/>
  <c r="G29" i="1"/>
  <c r="D29" i="1"/>
</calcChain>
</file>

<file path=xl/sharedStrings.xml><?xml version="1.0" encoding="utf-8"?>
<sst xmlns="http://schemas.openxmlformats.org/spreadsheetml/2006/main" count="6" uniqueCount="6">
  <si>
    <t>yMax</t>
  </si>
  <si>
    <t>b</t>
  </si>
  <si>
    <t>Ymax.Value(-1) * 1 / (1 + Math.Exp(-(dX - Xo.Value(-1)) / b.Value(-1)));</t>
  </si>
  <si>
    <t>durat</t>
  </si>
  <si>
    <t>Initcover</t>
  </si>
  <si>
    <t>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</si>
</sst>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Sheet1!$A$9:$A$29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Sheet1!$B$9:$B$29</c:f>
              <c:numCache>
                <c:formatCode>General</c:formatCode>
                <c:ptCount val="21"/>
                <c:pt idx="0">
                  <c:v>0.10000000000000003</c:v>
                </c:pt>
                <c:pt idx="1">
                  <c:v>0.18249702084991529</c:v>
                </c:pt>
                <c:pt idx="2">
                  <c:v>0.3091430687782003</c:v>
                </c:pt>
                <c:pt idx="3">
                  <c:v>0.47169435149816635</c:v>
                </c:pt>
                <c:pt idx="4">
                  <c:v>0.63838301964780375</c:v>
                </c:pt>
                <c:pt idx="5">
                  <c:v>0.77425248692298609</c:v>
                </c:pt>
                <c:pt idx="6">
                  <c:v>0.86575415070412598</c:v>
                </c:pt>
                <c:pt idx="7">
                  <c:v>0.91973014691203736</c:v>
                </c:pt>
                <c:pt idx="8">
                  <c:v>0.94911466906194819</c:v>
                </c:pt>
                <c:pt idx="9">
                  <c:v>0.96441554433430232</c:v>
                </c:pt>
                <c:pt idx="10">
                  <c:v>0.97219853327698236</c:v>
                </c:pt>
                <c:pt idx="11">
                  <c:v>0.97611031828657535</c:v>
                </c:pt>
                <c:pt idx="12">
                  <c:v>0.97806457407990222</c:v>
                </c:pt>
                <c:pt idx="13">
                  <c:v>0.97903793944515427</c:v>
                </c:pt>
                <c:pt idx="14">
                  <c:v>0.97952201864900446</c:v>
                </c:pt>
                <c:pt idx="15">
                  <c:v>0.97976258319182774</c:v>
                </c:pt>
                <c:pt idx="16">
                  <c:v>0.97988208792183484</c:v>
                </c:pt>
                <c:pt idx="17">
                  <c:v>0.97994144304804465</c:v>
                </c:pt>
                <c:pt idx="18">
                  <c:v>0.97997092060351509</c:v>
                </c:pt>
                <c:pt idx="19">
                  <c:v>0.97998555938335197</c:v>
                </c:pt>
                <c:pt idx="20">
                  <c:v>0.97999282894880013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6-4A9F-83FF-C2DB1F80C9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Sheet1!$A$9:$A$29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Sheet1!$C$9:$C$29</c:f>
              <c:numCache>
                <c:formatCode>General</c:formatCode>
                <c:ptCount val="21"/>
                <c:pt idx="0">
                  <c:v>0.5</c:v>
                </c:pt>
                <c:pt idx="1">
                  <c:v>0.6636320660972983</c:v>
                </c:pt>
                <c:pt idx="2">
                  <c:v>0.79241027153062715</c:v>
                </c:pt>
                <c:pt idx="3">
                  <c:v>0.87691184702747815</c:v>
                </c:pt>
                <c:pt idx="4">
                  <c:v>0.92594547005904559</c:v>
                </c:pt>
                <c:pt idx="5">
                  <c:v>0.95239068168074548</c:v>
                </c:pt>
                <c:pt idx="6">
                  <c:v>0.96609237211356169</c:v>
                </c:pt>
                <c:pt idx="7">
                  <c:v>0.97304398127529979</c:v>
                </c:pt>
                <c:pt idx="8">
                  <c:v>0.97653335622471793</c:v>
                </c:pt>
                <c:pt idx="9">
                  <c:v>0.97827544460271298</c:v>
                </c:pt>
                <c:pt idx="10">
                  <c:v>0.97914285180007221</c:v>
                </c:pt>
                <c:pt idx="11">
                  <c:v>0.97957416530268537</c:v>
                </c:pt>
                <c:pt idx="12">
                  <c:v>0.97978849048052907</c:v>
                </c:pt>
                <c:pt idx="13">
                  <c:v>0.97989495606799537</c:v>
                </c:pt>
                <c:pt idx="14">
                  <c:v>0.9799478339122395</c:v>
                </c:pt>
                <c:pt idx="15">
                  <c:v>0.97997409439326633</c:v>
                </c:pt>
                <c:pt idx="16">
                  <c:v>0.97998713548521676</c:v>
                </c:pt>
                <c:pt idx="17">
                  <c:v>0.97999361162880161</c:v>
                </c:pt>
                <c:pt idx="18">
                  <c:v>0.97999682761833706</c:v>
                </c:pt>
                <c:pt idx="19">
                  <c:v>0.97999842463932108</c:v>
                </c:pt>
                <c:pt idx="20">
                  <c:v>0.97999921769840559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6-4A9F-83FF-C2DB1F80C9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Sheet1!$A$9:$A$29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Sheet1!$D$9:$D$29</c:f>
              <c:numCache>
                <c:formatCode>General</c:formatCode>
                <c:ptCount val="21"/>
                <c:pt idx="0">
                  <c:v>0.9</c:v>
                </c:pt>
                <c:pt idx="1">
                  <c:v>0.93857063264517349</c:v>
                </c:pt>
                <c:pt idx="2">
                  <c:v>0.95897942970248129</c:v>
                </c:pt>
                <c:pt idx="3">
                  <c:v>0.96944754807855016</c:v>
                </c:pt>
                <c:pt idx="4">
                  <c:v>0.97473124727205607</c:v>
                </c:pt>
                <c:pt idx="5">
                  <c:v>0.97737651436867912</c:v>
                </c:pt>
                <c:pt idx="6">
                  <c:v>0.97869545751848253</c:v>
                </c:pt>
                <c:pt idx="7">
                  <c:v>0.97935174896406085</c:v>
                </c:pt>
                <c:pt idx="8">
                  <c:v>0.97967798083029767</c:v>
                </c:pt>
                <c:pt idx="9">
                  <c:v>0.97984006355649478</c:v>
                </c:pt>
                <c:pt idx="10">
                  <c:v>0.97992057138695787</c:v>
                </c:pt>
                <c:pt idx="11">
                  <c:v>0.97996055530865778</c:v>
                </c:pt>
                <c:pt idx="12">
                  <c:v>0.97998041194906815</c:v>
                </c:pt>
                <c:pt idx="13">
                  <c:v>0.97999027276390038</c:v>
                </c:pt>
                <c:pt idx="14">
                  <c:v>0.97999516957336985</c:v>
                </c:pt>
                <c:pt idx="15">
                  <c:v>0.97999760127517233</c:v>
                </c:pt>
                <c:pt idx="16">
                  <c:v>0.97999880882703505</c:v>
                </c:pt>
                <c:pt idx="17">
                  <c:v>0.97999940848064926</c:v>
                </c:pt>
                <c:pt idx="18">
                  <c:v>0.97999970626009425</c:v>
                </c:pt>
                <c:pt idx="19">
                  <c:v>0.97999985413305768</c:v>
                </c:pt>
                <c:pt idx="20">
                  <c:v>0.97999992756461474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6-4A9F-83FF-C2DB1F80C9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Sheet1!$A$9:$A$29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Sheet1!$E$9:$E$29</c:f>
              <c:numCache>
                <c:formatCode>General</c:formatCode>
                <c:ptCount val="21"/>
                <c:pt idx="0">
                  <c:v>0.10000000000000003</c:v>
                </c:pt>
                <c:pt idx="1">
                  <c:v>0.13608738674135024</c:v>
                </c:pt>
                <c:pt idx="2">
                  <c:v>0.18249702084991529</c:v>
                </c:pt>
                <c:pt idx="3">
                  <c:v>0.24022833307840352</c:v>
                </c:pt>
                <c:pt idx="4">
                  <c:v>0.3091430687782003</c:v>
                </c:pt>
                <c:pt idx="5">
                  <c:v>0.3874726605751142</c:v>
                </c:pt>
                <c:pt idx="6">
                  <c:v>0.47169435149816635</c:v>
                </c:pt>
                <c:pt idx="7">
                  <c:v>0.55701327533984113</c:v>
                </c:pt>
                <c:pt idx="8">
                  <c:v>0.63838301964780375</c:v>
                </c:pt>
                <c:pt idx="9">
                  <c:v>0.71164106705479457</c:v>
                </c:pt>
                <c:pt idx="10">
                  <c:v>0.77425248692298609</c:v>
                </c:pt>
                <c:pt idx="11">
                  <c:v>0.82542881318051109</c:v>
                </c:pt>
                <c:pt idx="12">
                  <c:v>0.86575415070412598</c:v>
                </c:pt>
                <c:pt idx="13">
                  <c:v>0.89662187760588319</c:v>
                </c:pt>
                <c:pt idx="14">
                  <c:v>0.91973014691203736</c:v>
                </c:pt>
                <c:pt idx="15">
                  <c:v>0.93674293316178747</c:v>
                </c:pt>
                <c:pt idx="16">
                  <c:v>0.94911466906194819</c:v>
                </c:pt>
                <c:pt idx="17">
                  <c:v>0.95803101096878596</c:v>
                </c:pt>
                <c:pt idx="18">
                  <c:v>0.96441554433430232</c:v>
                </c:pt>
                <c:pt idx="19">
                  <c:v>0.9689660018525893</c:v>
                </c:pt>
                <c:pt idx="20">
                  <c:v>0.97219853327698236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B6-4A9F-83FF-C2DB1F80C9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Sheet1!$A$9:$A$29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Sheet1!$F$9:$F$29</c:f>
              <c:numCache>
                <c:formatCode>General</c:formatCode>
                <c:ptCount val="21"/>
                <c:pt idx="0">
                  <c:v>0.5</c:v>
                </c:pt>
                <c:pt idx="1">
                  <c:v>0.5845509508310115</c:v>
                </c:pt>
                <c:pt idx="2">
                  <c:v>0.6636320660972983</c:v>
                </c:pt>
                <c:pt idx="3">
                  <c:v>0.73356574739147395</c:v>
                </c:pt>
                <c:pt idx="4">
                  <c:v>0.79241027153062715</c:v>
                </c:pt>
                <c:pt idx="5">
                  <c:v>0.83988746536531522</c:v>
                </c:pt>
                <c:pt idx="6">
                  <c:v>0.87691184702747815</c:v>
                </c:pt>
                <c:pt idx="7">
                  <c:v>0.90502597983216815</c:v>
                </c:pt>
                <c:pt idx="8">
                  <c:v>0.92594547005904559</c:v>
                </c:pt>
                <c:pt idx="9">
                  <c:v>0.94127767948320562</c:v>
                </c:pt>
                <c:pt idx="10">
                  <c:v>0.95239068168074548</c:v>
                </c:pt>
                <c:pt idx="11">
                  <c:v>0.96038081539323972</c:v>
                </c:pt>
                <c:pt idx="12">
                  <c:v>0.96609237211356169</c:v>
                </c:pt>
                <c:pt idx="13">
                  <c:v>0.97015821427052462</c:v>
                </c:pt>
                <c:pt idx="14">
                  <c:v>0.97304398127529979</c:v>
                </c:pt>
                <c:pt idx="15">
                  <c:v>0.97508788007216252</c:v>
                </c:pt>
                <c:pt idx="16">
                  <c:v>0.97653335622471793</c:v>
                </c:pt>
                <c:pt idx="17">
                  <c:v>0.97755454281284859</c:v>
                </c:pt>
                <c:pt idx="18">
                  <c:v>0.97827544460271298</c:v>
                </c:pt>
                <c:pt idx="19">
                  <c:v>0.97878409447545955</c:v>
                </c:pt>
                <c:pt idx="20">
                  <c:v>0.97914285180007221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B6-4A9F-83FF-C2DB1F80C9C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Sheet1!$A$9:$A$29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Sheet1!$G$9:$G$29</c:f>
              <c:numCache>
                <c:formatCode>General</c:formatCode>
                <c:ptCount val="21"/>
                <c:pt idx="0">
                  <c:v>0.9</c:v>
                </c:pt>
                <c:pt idx="1">
                  <c:v>0.92223234242989049</c:v>
                </c:pt>
                <c:pt idx="2">
                  <c:v>0.93857063264517349</c:v>
                </c:pt>
                <c:pt idx="3">
                  <c:v>0.95043613495639567</c:v>
                </c:pt>
                <c:pt idx="4">
                  <c:v>0.95897942970248129</c:v>
                </c:pt>
                <c:pt idx="5">
                  <c:v>0.96509262653266414</c:v>
                </c:pt>
                <c:pt idx="6">
                  <c:v>0.96944754807855016</c:v>
                </c:pt>
                <c:pt idx="7">
                  <c:v>0.97254009133372332</c:v>
                </c:pt>
                <c:pt idx="8">
                  <c:v>0.97473124727205607</c:v>
                </c:pt>
                <c:pt idx="9">
                  <c:v>0.97628126855307096</c:v>
                </c:pt>
                <c:pt idx="10">
                  <c:v>0.97737651436867912</c:v>
                </c:pt>
                <c:pt idx="11">
                  <c:v>0.97814979823079096</c:v>
                </c:pt>
                <c:pt idx="12">
                  <c:v>0.97869545751848253</c:v>
                </c:pt>
                <c:pt idx="13">
                  <c:v>0.97908034292516422</c:v>
                </c:pt>
                <c:pt idx="14">
                  <c:v>0.97935174896406085</c:v>
                </c:pt>
                <c:pt idx="15">
                  <c:v>0.97954309596276834</c:v>
                </c:pt>
                <c:pt idx="16">
                  <c:v>0.97967798083029767</c:v>
                </c:pt>
                <c:pt idx="17">
                  <c:v>0.97977305490441646</c:v>
                </c:pt>
                <c:pt idx="18">
                  <c:v>0.97984006355649478</c:v>
                </c:pt>
                <c:pt idx="19">
                  <c:v>0.97988728926105162</c:v>
                </c:pt>
                <c:pt idx="20">
                  <c:v>0.97992057138695787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B6-4A9F-83FF-C2DB1F80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19296"/>
        <c:axId val="2076264640"/>
      </c:scatterChart>
      <c:valAx>
        <c:axId val="20839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640"/>
        <c:crosses val="autoZero"/>
        <c:crossBetween val="midCat"/>
      </c:valAx>
      <c:valAx>
        <c:axId val="20762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8</xdr:row>
      <xdr:rowOff>138112</xdr:rowOff>
    </xdr:from>
    <xdr:to>
      <xdr:col>16</xdr:col>
      <xdr:colOff>247650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701F0-AC7B-E73D-66DA-D7B55B5B0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21AE-B0DB-4084-807E-116D7032E9CA}">
  <dimension ref="A2:I29"/>
  <sheetViews>
    <sheetView tabSelected="1" workbookViewId="0">
      <selection activeCell="A7" sqref="A7"/>
    </sheetView>
  </sheetViews>
  <sheetFormatPr defaultRowHeight="14.4" x14ac:dyDescent="0.3"/>
  <sheetData>
    <row r="2" spans="1:9" x14ac:dyDescent="0.3">
      <c r="A2" t="s">
        <v>3</v>
      </c>
      <c r="B2">
        <v>150</v>
      </c>
      <c r="C2">
        <v>150</v>
      </c>
      <c r="D2">
        <v>150</v>
      </c>
      <c r="E2">
        <v>300</v>
      </c>
      <c r="F2">
        <v>300</v>
      </c>
      <c r="G2">
        <v>300</v>
      </c>
    </row>
    <row r="3" spans="1:9" x14ac:dyDescent="0.3">
      <c r="A3" t="s">
        <v>4</v>
      </c>
      <c r="B3">
        <v>0.1</v>
      </c>
      <c r="C3">
        <v>0.5</v>
      </c>
      <c r="D3">
        <v>0.9</v>
      </c>
      <c r="E3">
        <v>0.1</v>
      </c>
      <c r="F3">
        <v>0.5</v>
      </c>
      <c r="G3">
        <v>0.9</v>
      </c>
    </row>
    <row r="4" spans="1:9" x14ac:dyDescent="0.3">
      <c r="A4" t="s">
        <v>0</v>
      </c>
      <c r="B4">
        <v>0.98</v>
      </c>
      <c r="C4">
        <v>0.98</v>
      </c>
      <c r="D4">
        <v>0.98</v>
      </c>
      <c r="E4">
        <v>0.98</v>
      </c>
      <c r="F4">
        <v>0.98</v>
      </c>
      <c r="G4">
        <v>0.98</v>
      </c>
    </row>
    <row r="5" spans="1:9" x14ac:dyDescent="0.3">
      <c r="A5" t="s">
        <v>1</v>
      </c>
      <c r="B5">
        <f>B2/$I$5</f>
        <v>21.428571428571427</v>
      </c>
      <c r="C5">
        <f>C2/$I$5</f>
        <v>21.428571428571427</v>
      </c>
      <c r="D5">
        <f>D2/$I$5</f>
        <v>21.428571428571427</v>
      </c>
      <c r="E5">
        <f>E2/$I$5</f>
        <v>42.857142857142854</v>
      </c>
      <c r="F5">
        <f>F2/$I$5</f>
        <v>42.857142857142854</v>
      </c>
      <c r="G5">
        <f>G2/$I$5</f>
        <v>42.857142857142854</v>
      </c>
      <c r="I5">
        <v>7</v>
      </c>
    </row>
    <row r="6" spans="1:9" x14ac:dyDescent="0.3">
      <c r="A6" t="s">
        <v>5</v>
      </c>
      <c r="B6">
        <f>B5*LN(B4/B3-1)</f>
        <v>46.601822603232009</v>
      </c>
      <c r="C6">
        <f>C5*LN(C4/C3-1)</f>
        <v>-0.87475702543403921</v>
      </c>
      <c r="D6">
        <f>D5*LN(D4/D3-1)</f>
        <v>-51.865031328223502</v>
      </c>
      <c r="E6">
        <f>E5*LN(E4/E3-1)</f>
        <v>93.203645206464017</v>
      </c>
      <c r="F6">
        <f>F5*LN(F4/F3-1)</f>
        <v>-1.7495140508680784</v>
      </c>
      <c r="G6">
        <f>G5*LN(G4/G3-1)</f>
        <v>-103.730062656447</v>
      </c>
    </row>
    <row r="8" spans="1:9" x14ac:dyDescent="0.3">
      <c r="B8" t="s">
        <v>2</v>
      </c>
    </row>
    <row r="9" spans="1:9" x14ac:dyDescent="0.3">
      <c r="A9">
        <v>0</v>
      </c>
      <c r="B9">
        <f>B$4*1/(1+EXP(-($A9-B$6)/B$5))</f>
        <v>0.10000000000000003</v>
      </c>
      <c r="C9">
        <f>C$4*1/(1+EXP(-($A9-C$6)/C$5))</f>
        <v>0.5</v>
      </c>
      <c r="D9">
        <f>D$4*1/(1+EXP(-($A9-D$6)/D$5))</f>
        <v>0.9</v>
      </c>
      <c r="E9">
        <f>E$4*1/(1+EXP(-($A9-E$6)/E$5))</f>
        <v>0.10000000000000003</v>
      </c>
      <c r="F9">
        <f>F$4*1/(1+EXP(-($A9-F$6)/F$5))</f>
        <v>0.5</v>
      </c>
      <c r="G9">
        <f>G$4*1/(1+EXP(-($A9-G$6)/G$5))</f>
        <v>0.9</v>
      </c>
    </row>
    <row r="10" spans="1:9" x14ac:dyDescent="0.3">
      <c r="A10">
        <f>A9+15</f>
        <v>15</v>
      </c>
      <c r="B10">
        <f>B$4*1/(1+EXP(-($A10-B$6)/B$5))</f>
        <v>0.18249702084991529</v>
      </c>
      <c r="C10">
        <f>C$4*1/(1+EXP(-($A10-C$6)/C$5))</f>
        <v>0.6636320660972983</v>
      </c>
      <c r="D10">
        <f>D$4*1/(1+EXP(-($A10-D$6)/D$5))</f>
        <v>0.93857063264517349</v>
      </c>
      <c r="E10">
        <f>E$4*1/(1+EXP(-($A10-E$6)/E$5))</f>
        <v>0.13608738674135024</v>
      </c>
      <c r="F10">
        <f>F$4*1/(1+EXP(-($A10-F$6)/F$5))</f>
        <v>0.5845509508310115</v>
      </c>
      <c r="G10">
        <f>G$4*1/(1+EXP(-($A10-G$6)/G$5))</f>
        <v>0.92223234242989049</v>
      </c>
    </row>
    <row r="11" spans="1:9" x14ac:dyDescent="0.3">
      <c r="A11">
        <f t="shared" ref="A11:A29" si="0">A10+15</f>
        <v>30</v>
      </c>
      <c r="B11">
        <f>B$4*1/(1+EXP(-($A11-B$6)/B$5))</f>
        <v>0.3091430687782003</v>
      </c>
      <c r="C11">
        <f>C$4*1/(1+EXP(-($A11-C$6)/C$5))</f>
        <v>0.79241027153062715</v>
      </c>
      <c r="D11">
        <f>D$4*1/(1+EXP(-($A11-D$6)/D$5))</f>
        <v>0.95897942970248129</v>
      </c>
      <c r="E11">
        <f>E$4*1/(1+EXP(-($A11-E$6)/E$5))</f>
        <v>0.18249702084991529</v>
      </c>
      <c r="F11">
        <f>F$4*1/(1+EXP(-($A11-F$6)/F$5))</f>
        <v>0.6636320660972983</v>
      </c>
      <c r="G11">
        <f>G$4*1/(1+EXP(-($A11-G$6)/G$5))</f>
        <v>0.93857063264517349</v>
      </c>
    </row>
    <row r="12" spans="1:9" x14ac:dyDescent="0.3">
      <c r="A12">
        <f t="shared" si="0"/>
        <v>45</v>
      </c>
      <c r="B12">
        <f>B$4*1/(1+EXP(-($A12-B$6)/B$5))</f>
        <v>0.47169435149816635</v>
      </c>
      <c r="C12">
        <f>C$4*1/(1+EXP(-($A12-C$6)/C$5))</f>
        <v>0.87691184702747815</v>
      </c>
      <c r="D12">
        <f>D$4*1/(1+EXP(-($A12-D$6)/D$5))</f>
        <v>0.96944754807855016</v>
      </c>
      <c r="E12">
        <f>E$4*1/(1+EXP(-($A12-E$6)/E$5))</f>
        <v>0.24022833307840352</v>
      </c>
      <c r="F12">
        <f>F$4*1/(1+EXP(-($A12-F$6)/F$5))</f>
        <v>0.73356574739147395</v>
      </c>
      <c r="G12">
        <f>G$4*1/(1+EXP(-($A12-G$6)/G$5))</f>
        <v>0.95043613495639567</v>
      </c>
    </row>
    <row r="13" spans="1:9" x14ac:dyDescent="0.3">
      <c r="A13">
        <f t="shared" si="0"/>
        <v>60</v>
      </c>
      <c r="B13">
        <f>B$4*1/(1+EXP(-($A13-B$6)/B$5))</f>
        <v>0.63838301964780375</v>
      </c>
      <c r="C13">
        <f>C$4*1/(1+EXP(-($A13-C$6)/C$5))</f>
        <v>0.92594547005904559</v>
      </c>
      <c r="D13">
        <f>D$4*1/(1+EXP(-($A13-D$6)/D$5))</f>
        <v>0.97473124727205607</v>
      </c>
      <c r="E13">
        <f>E$4*1/(1+EXP(-($A13-E$6)/E$5))</f>
        <v>0.3091430687782003</v>
      </c>
      <c r="F13">
        <f>F$4*1/(1+EXP(-($A13-F$6)/F$5))</f>
        <v>0.79241027153062715</v>
      </c>
      <c r="G13">
        <f>G$4*1/(1+EXP(-($A13-G$6)/G$5))</f>
        <v>0.95897942970248129</v>
      </c>
    </row>
    <row r="14" spans="1:9" x14ac:dyDescent="0.3">
      <c r="A14">
        <f t="shared" si="0"/>
        <v>75</v>
      </c>
      <c r="B14">
        <f>B$4*1/(1+EXP(-($A14-B$6)/B$5))</f>
        <v>0.77425248692298609</v>
      </c>
      <c r="C14">
        <f>C$4*1/(1+EXP(-($A14-C$6)/C$5))</f>
        <v>0.95239068168074548</v>
      </c>
      <c r="D14">
        <f>D$4*1/(1+EXP(-($A14-D$6)/D$5))</f>
        <v>0.97737651436867912</v>
      </c>
      <c r="E14">
        <f>E$4*1/(1+EXP(-($A14-E$6)/E$5))</f>
        <v>0.3874726605751142</v>
      </c>
      <c r="F14">
        <f>F$4*1/(1+EXP(-($A14-F$6)/F$5))</f>
        <v>0.83988746536531522</v>
      </c>
      <c r="G14">
        <f>G$4*1/(1+EXP(-($A14-G$6)/G$5))</f>
        <v>0.96509262653266414</v>
      </c>
    </row>
    <row r="15" spans="1:9" x14ac:dyDescent="0.3">
      <c r="A15">
        <f t="shared" si="0"/>
        <v>90</v>
      </c>
      <c r="B15">
        <f>B$4*1/(1+EXP(-($A15-B$6)/B$5))</f>
        <v>0.86575415070412598</v>
      </c>
      <c r="C15">
        <f>C$4*1/(1+EXP(-($A15-C$6)/C$5))</f>
        <v>0.96609237211356169</v>
      </c>
      <c r="D15">
        <f>D$4*1/(1+EXP(-($A15-D$6)/D$5))</f>
        <v>0.97869545751848253</v>
      </c>
      <c r="E15">
        <f>E$4*1/(1+EXP(-($A15-E$6)/E$5))</f>
        <v>0.47169435149816635</v>
      </c>
      <c r="F15">
        <f>F$4*1/(1+EXP(-($A15-F$6)/F$5))</f>
        <v>0.87691184702747815</v>
      </c>
      <c r="G15">
        <f>G$4*1/(1+EXP(-($A15-G$6)/G$5))</f>
        <v>0.96944754807855016</v>
      </c>
    </row>
    <row r="16" spans="1:9" x14ac:dyDescent="0.3">
      <c r="A16">
        <f t="shared" si="0"/>
        <v>105</v>
      </c>
      <c r="B16">
        <f>B$4*1/(1+EXP(-($A16-B$6)/B$5))</f>
        <v>0.91973014691203736</v>
      </c>
      <c r="C16">
        <f>C$4*1/(1+EXP(-($A16-C$6)/C$5))</f>
        <v>0.97304398127529979</v>
      </c>
      <c r="D16">
        <f>D$4*1/(1+EXP(-($A16-D$6)/D$5))</f>
        <v>0.97935174896406085</v>
      </c>
      <c r="E16">
        <f>E$4*1/(1+EXP(-($A16-E$6)/E$5))</f>
        <v>0.55701327533984113</v>
      </c>
      <c r="F16">
        <f>F$4*1/(1+EXP(-($A16-F$6)/F$5))</f>
        <v>0.90502597983216815</v>
      </c>
      <c r="G16">
        <f>G$4*1/(1+EXP(-($A16-G$6)/G$5))</f>
        <v>0.97254009133372332</v>
      </c>
    </row>
    <row r="17" spans="1:7" x14ac:dyDescent="0.3">
      <c r="A17">
        <f t="shared" si="0"/>
        <v>120</v>
      </c>
      <c r="B17">
        <f>B$4*1/(1+EXP(-($A17-B$6)/B$5))</f>
        <v>0.94911466906194819</v>
      </c>
      <c r="C17">
        <f>C$4*1/(1+EXP(-($A17-C$6)/C$5))</f>
        <v>0.97653335622471793</v>
      </c>
      <c r="D17">
        <f>D$4*1/(1+EXP(-($A17-D$6)/D$5))</f>
        <v>0.97967798083029767</v>
      </c>
      <c r="E17">
        <f>E$4*1/(1+EXP(-($A17-E$6)/E$5))</f>
        <v>0.63838301964780375</v>
      </c>
      <c r="F17">
        <f>F$4*1/(1+EXP(-($A17-F$6)/F$5))</f>
        <v>0.92594547005904559</v>
      </c>
      <c r="G17">
        <f>G$4*1/(1+EXP(-($A17-G$6)/G$5))</f>
        <v>0.97473124727205607</v>
      </c>
    </row>
    <row r="18" spans="1:7" x14ac:dyDescent="0.3">
      <c r="A18">
        <f t="shared" si="0"/>
        <v>135</v>
      </c>
      <c r="B18">
        <f>B$4*1/(1+EXP(-($A18-B$6)/B$5))</f>
        <v>0.96441554433430232</v>
      </c>
      <c r="C18">
        <f>C$4*1/(1+EXP(-($A18-C$6)/C$5))</f>
        <v>0.97827544460271298</v>
      </c>
      <c r="D18">
        <f>D$4*1/(1+EXP(-($A18-D$6)/D$5))</f>
        <v>0.97984006355649478</v>
      </c>
      <c r="E18">
        <f>E$4*1/(1+EXP(-($A18-E$6)/E$5))</f>
        <v>0.71164106705479457</v>
      </c>
      <c r="F18">
        <f>F$4*1/(1+EXP(-($A18-F$6)/F$5))</f>
        <v>0.94127767948320562</v>
      </c>
      <c r="G18">
        <f>G$4*1/(1+EXP(-($A18-G$6)/G$5))</f>
        <v>0.97628126855307096</v>
      </c>
    </row>
    <row r="19" spans="1:7" x14ac:dyDescent="0.3">
      <c r="A19">
        <f t="shared" si="0"/>
        <v>150</v>
      </c>
      <c r="B19">
        <f>B$4*1/(1+EXP(-($A19-B$6)/B$5))</f>
        <v>0.97219853327698236</v>
      </c>
      <c r="C19">
        <f>C$4*1/(1+EXP(-($A19-C$6)/C$5))</f>
        <v>0.97914285180007221</v>
      </c>
      <c r="D19">
        <f>D$4*1/(1+EXP(-($A19-D$6)/D$5))</f>
        <v>0.97992057138695787</v>
      </c>
      <c r="E19">
        <f>E$4*1/(1+EXP(-($A19-E$6)/E$5))</f>
        <v>0.77425248692298609</v>
      </c>
      <c r="F19">
        <f>F$4*1/(1+EXP(-($A19-F$6)/F$5))</f>
        <v>0.95239068168074548</v>
      </c>
      <c r="G19">
        <f>G$4*1/(1+EXP(-($A19-G$6)/G$5))</f>
        <v>0.97737651436867912</v>
      </c>
    </row>
    <row r="20" spans="1:7" x14ac:dyDescent="0.3">
      <c r="A20">
        <f t="shared" si="0"/>
        <v>165</v>
      </c>
      <c r="B20">
        <f>B$4*1/(1+EXP(-($A20-B$6)/B$5))</f>
        <v>0.97611031828657535</v>
      </c>
      <c r="C20">
        <f>C$4*1/(1+EXP(-($A20-C$6)/C$5))</f>
        <v>0.97957416530268537</v>
      </c>
      <c r="D20">
        <f>D$4*1/(1+EXP(-($A20-D$6)/D$5))</f>
        <v>0.97996055530865778</v>
      </c>
      <c r="E20">
        <f>E$4*1/(1+EXP(-($A20-E$6)/E$5))</f>
        <v>0.82542881318051109</v>
      </c>
      <c r="F20">
        <f>F$4*1/(1+EXP(-($A20-F$6)/F$5))</f>
        <v>0.96038081539323972</v>
      </c>
      <c r="G20">
        <f>G$4*1/(1+EXP(-($A20-G$6)/G$5))</f>
        <v>0.97814979823079096</v>
      </c>
    </row>
    <row r="21" spans="1:7" x14ac:dyDescent="0.3">
      <c r="A21">
        <f t="shared" si="0"/>
        <v>180</v>
      </c>
      <c r="B21">
        <f>B$4*1/(1+EXP(-($A21-B$6)/B$5))</f>
        <v>0.97806457407990222</v>
      </c>
      <c r="C21">
        <f>C$4*1/(1+EXP(-($A21-C$6)/C$5))</f>
        <v>0.97978849048052907</v>
      </c>
      <c r="D21">
        <f>D$4*1/(1+EXP(-($A21-D$6)/D$5))</f>
        <v>0.97998041194906815</v>
      </c>
      <c r="E21">
        <f>E$4*1/(1+EXP(-($A21-E$6)/E$5))</f>
        <v>0.86575415070412598</v>
      </c>
      <c r="F21">
        <f>F$4*1/(1+EXP(-($A21-F$6)/F$5))</f>
        <v>0.96609237211356169</v>
      </c>
      <c r="G21">
        <f>G$4*1/(1+EXP(-($A21-G$6)/G$5))</f>
        <v>0.97869545751848253</v>
      </c>
    </row>
    <row r="22" spans="1:7" x14ac:dyDescent="0.3">
      <c r="A22">
        <f t="shared" si="0"/>
        <v>195</v>
      </c>
      <c r="B22">
        <f>B$4*1/(1+EXP(-($A22-B$6)/B$5))</f>
        <v>0.97903793944515427</v>
      </c>
      <c r="C22">
        <f>C$4*1/(1+EXP(-($A22-C$6)/C$5))</f>
        <v>0.97989495606799537</v>
      </c>
      <c r="D22">
        <f>D$4*1/(1+EXP(-($A22-D$6)/D$5))</f>
        <v>0.97999027276390038</v>
      </c>
      <c r="E22">
        <f>E$4*1/(1+EXP(-($A22-E$6)/E$5))</f>
        <v>0.89662187760588319</v>
      </c>
      <c r="F22">
        <f>F$4*1/(1+EXP(-($A22-F$6)/F$5))</f>
        <v>0.97015821427052462</v>
      </c>
      <c r="G22">
        <f>G$4*1/(1+EXP(-($A22-G$6)/G$5))</f>
        <v>0.97908034292516422</v>
      </c>
    </row>
    <row r="23" spans="1:7" x14ac:dyDescent="0.3">
      <c r="A23">
        <f t="shared" si="0"/>
        <v>210</v>
      </c>
      <c r="B23">
        <f>B$4*1/(1+EXP(-($A23-B$6)/B$5))</f>
        <v>0.97952201864900446</v>
      </c>
      <c r="C23">
        <f>C$4*1/(1+EXP(-($A23-C$6)/C$5))</f>
        <v>0.9799478339122395</v>
      </c>
      <c r="D23">
        <f>D$4*1/(1+EXP(-($A23-D$6)/D$5))</f>
        <v>0.97999516957336985</v>
      </c>
      <c r="E23">
        <f>E$4*1/(1+EXP(-($A23-E$6)/E$5))</f>
        <v>0.91973014691203736</v>
      </c>
      <c r="F23">
        <f>F$4*1/(1+EXP(-($A23-F$6)/F$5))</f>
        <v>0.97304398127529979</v>
      </c>
      <c r="G23">
        <f>G$4*1/(1+EXP(-($A23-G$6)/G$5))</f>
        <v>0.97935174896406085</v>
      </c>
    </row>
    <row r="24" spans="1:7" x14ac:dyDescent="0.3">
      <c r="A24">
        <f t="shared" si="0"/>
        <v>225</v>
      </c>
      <c r="B24">
        <f>B$4*1/(1+EXP(-($A24-B$6)/B$5))</f>
        <v>0.97976258319182774</v>
      </c>
      <c r="C24">
        <f>C$4*1/(1+EXP(-($A24-C$6)/C$5))</f>
        <v>0.97997409439326633</v>
      </c>
      <c r="D24">
        <f>D$4*1/(1+EXP(-($A24-D$6)/D$5))</f>
        <v>0.97999760127517233</v>
      </c>
      <c r="E24">
        <f>E$4*1/(1+EXP(-($A24-E$6)/E$5))</f>
        <v>0.93674293316178747</v>
      </c>
      <c r="F24">
        <f>F$4*1/(1+EXP(-($A24-F$6)/F$5))</f>
        <v>0.97508788007216252</v>
      </c>
      <c r="G24">
        <f>G$4*1/(1+EXP(-($A24-G$6)/G$5))</f>
        <v>0.97954309596276834</v>
      </c>
    </row>
    <row r="25" spans="1:7" x14ac:dyDescent="0.3">
      <c r="A25">
        <f t="shared" si="0"/>
        <v>240</v>
      </c>
      <c r="B25">
        <f>B$4*1/(1+EXP(-($A25-B$6)/B$5))</f>
        <v>0.97988208792183484</v>
      </c>
      <c r="C25">
        <f>C$4*1/(1+EXP(-($A25-C$6)/C$5))</f>
        <v>0.97998713548521676</v>
      </c>
      <c r="D25">
        <f>D$4*1/(1+EXP(-($A25-D$6)/D$5))</f>
        <v>0.97999880882703505</v>
      </c>
      <c r="E25">
        <f>E$4*1/(1+EXP(-($A25-E$6)/E$5))</f>
        <v>0.94911466906194819</v>
      </c>
      <c r="F25">
        <f>F$4*1/(1+EXP(-($A25-F$6)/F$5))</f>
        <v>0.97653335622471793</v>
      </c>
      <c r="G25">
        <f>G$4*1/(1+EXP(-($A25-G$6)/G$5))</f>
        <v>0.97967798083029767</v>
      </c>
    </row>
    <row r="26" spans="1:7" x14ac:dyDescent="0.3">
      <c r="A26">
        <f t="shared" si="0"/>
        <v>255</v>
      </c>
      <c r="B26">
        <f>B$4*1/(1+EXP(-($A26-B$6)/B$5))</f>
        <v>0.97994144304804465</v>
      </c>
      <c r="C26">
        <f>C$4*1/(1+EXP(-($A26-C$6)/C$5))</f>
        <v>0.97999361162880161</v>
      </c>
      <c r="D26">
        <f>D$4*1/(1+EXP(-($A26-D$6)/D$5))</f>
        <v>0.97999940848064926</v>
      </c>
      <c r="E26">
        <f>E$4*1/(1+EXP(-($A26-E$6)/E$5))</f>
        <v>0.95803101096878596</v>
      </c>
      <c r="F26">
        <f>F$4*1/(1+EXP(-($A26-F$6)/F$5))</f>
        <v>0.97755454281284859</v>
      </c>
      <c r="G26">
        <f>G$4*1/(1+EXP(-($A26-G$6)/G$5))</f>
        <v>0.97977305490441646</v>
      </c>
    </row>
    <row r="27" spans="1:7" x14ac:dyDescent="0.3">
      <c r="A27">
        <f t="shared" si="0"/>
        <v>270</v>
      </c>
      <c r="B27">
        <f>B$4*1/(1+EXP(-($A27-B$6)/B$5))</f>
        <v>0.97997092060351509</v>
      </c>
      <c r="C27">
        <f>C$4*1/(1+EXP(-($A27-C$6)/C$5))</f>
        <v>0.97999682761833706</v>
      </c>
      <c r="D27">
        <f>D$4*1/(1+EXP(-($A27-D$6)/D$5))</f>
        <v>0.97999970626009425</v>
      </c>
      <c r="E27">
        <f>E$4*1/(1+EXP(-($A27-E$6)/E$5))</f>
        <v>0.96441554433430232</v>
      </c>
      <c r="F27">
        <f>F$4*1/(1+EXP(-($A27-F$6)/F$5))</f>
        <v>0.97827544460271298</v>
      </c>
      <c r="G27">
        <f>G$4*1/(1+EXP(-($A27-G$6)/G$5))</f>
        <v>0.97984006355649478</v>
      </c>
    </row>
    <row r="28" spans="1:7" x14ac:dyDescent="0.3">
      <c r="A28">
        <f t="shared" si="0"/>
        <v>285</v>
      </c>
      <c r="B28">
        <f>B$4*1/(1+EXP(-($A28-B$6)/B$5))</f>
        <v>0.97998555938335197</v>
      </c>
      <c r="C28">
        <f>C$4*1/(1+EXP(-($A28-C$6)/C$5))</f>
        <v>0.97999842463932108</v>
      </c>
      <c r="D28">
        <f>D$4*1/(1+EXP(-($A28-D$6)/D$5))</f>
        <v>0.97999985413305768</v>
      </c>
      <c r="E28">
        <f>E$4*1/(1+EXP(-($A28-E$6)/E$5))</f>
        <v>0.9689660018525893</v>
      </c>
      <c r="F28">
        <f>F$4*1/(1+EXP(-($A28-F$6)/F$5))</f>
        <v>0.97878409447545955</v>
      </c>
      <c r="G28">
        <f>G$4*1/(1+EXP(-($A28-G$6)/G$5))</f>
        <v>0.97988728926105162</v>
      </c>
    </row>
    <row r="29" spans="1:7" x14ac:dyDescent="0.3">
      <c r="A29">
        <f t="shared" si="0"/>
        <v>300</v>
      </c>
      <c r="B29">
        <f>B$4*1/(1+EXP(-($A29-B$6)/B$5))</f>
        <v>0.97999282894880013</v>
      </c>
      <c r="C29">
        <f>C$4*1/(1+EXP(-($A29-C$6)/C$5))</f>
        <v>0.97999921769840559</v>
      </c>
      <c r="D29">
        <f>D$4*1/(1+EXP(-($A29-D$6)/D$5))</f>
        <v>0.97999992756461474</v>
      </c>
      <c r="E29">
        <f>E$4*1/(1+EXP(-($A29-E$6)/E$5))</f>
        <v>0.97219853327698236</v>
      </c>
      <c r="F29">
        <f>F$4*1/(1+EXP(-($A29-F$6)/F$5))</f>
        <v>0.97914285180007221</v>
      </c>
      <c r="G29">
        <f>G$4*1/(1+EXP(-($A29-G$6)/G$5))</f>
        <v>0.97992057138695787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2023-11-30T20:42:33Z</dcterms:created>
  <dcterms:modified xsi:type="dcterms:W3CDTF">2025-06-04T09:36:52Z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2023-12-01T00:45:41Z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4ba323fa-fae8-4877-bfcf-4b4abc91cf1c</vt:lpwstr>
  </property>
  <property fmtid="{D5CDD505-2E9C-101B-9397-08002B2CF9AE}" pid="8" name="MSIP_Label_8d8f3512-c98a-4fbc-ad6e-3260f1cde3f8_ContentBits">
    <vt:lpwstr>0</vt:lpwstr>
  </property>
</Properties>
</file>