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ForageBrassica\"/>
    </mc:Choice>
  </mc:AlternateContent>
  <xr:revisionPtr revIDLastSave="0" documentId="13_ncr:1_{E2D8FF40-2ED6-4169-9FE5-66398C3D2AC2}" xr6:coauthVersionLast="47" xr6:coauthVersionMax="47" xr10:uidLastSave="{00000000-0000-0000-0000-000000000000}"/>
  <bookViews>
    <workbookView xWindow="-38520" yWindow="870" windowWidth="38640" windowHeight="21120" xr2:uid="{00000000-000D-0000-FFFF-FFFF00000000}"/>
  </bookViews>
  <sheets>
    <sheet name="ObservedCanola" sheetId="3" r:id="rId1"/>
    <sheet name="Sheet1" sheetId="2" r:id="rId2"/>
    <sheet name="Observed" sheetId="1" r:id="rId3"/>
  </sheets>
  <definedNames>
    <definedName name="_xlnm._FilterDatabase" localSheetId="2" hidden="1">Observed!$A$1:$AD$282</definedName>
    <definedName name="_xlnm._FilterDatabase" localSheetId="0" hidden="1">ObservedCanola!$A$1:$AD$282</definedName>
  </definedName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3" l="1"/>
  <c r="A40" i="3"/>
  <c r="A41" i="3"/>
  <c r="A42" i="3"/>
  <c r="A43" i="3"/>
  <c r="A33" i="3"/>
  <c r="A34" i="3"/>
  <c r="A35" i="3"/>
  <c r="A36" i="3"/>
  <c r="A37" i="3"/>
  <c r="A38" i="3"/>
  <c r="A27" i="3"/>
  <c r="A28" i="3"/>
  <c r="A29" i="3"/>
  <c r="A30" i="3"/>
  <c r="A31" i="3"/>
  <c r="A32" i="3"/>
  <c r="H26" i="3"/>
  <c r="H25" i="3"/>
  <c r="H24" i="3"/>
  <c r="H23" i="3"/>
  <c r="H22" i="3"/>
  <c r="H21" i="3"/>
  <c r="H20" i="3"/>
  <c r="A20" i="3"/>
  <c r="A21" i="3"/>
  <c r="A22" i="3"/>
  <c r="A23" i="3"/>
  <c r="A24" i="3"/>
  <c r="A25" i="3"/>
  <c r="A26" i="3"/>
  <c r="H13" i="3"/>
  <c r="H14" i="3"/>
  <c r="H15" i="3"/>
  <c r="H16" i="3"/>
  <c r="H17" i="3"/>
  <c r="H18" i="3"/>
  <c r="H19" i="3"/>
  <c r="H12" i="3"/>
  <c r="A12" i="3"/>
  <c r="A13" i="3"/>
  <c r="A14" i="3"/>
  <c r="A15" i="3"/>
  <c r="A16" i="3"/>
  <c r="A17" i="3"/>
  <c r="A18" i="3"/>
  <c r="A19" i="3"/>
  <c r="A6" i="3"/>
  <c r="A7" i="3"/>
  <c r="A8" i="3"/>
  <c r="A9" i="3"/>
  <c r="A10" i="3"/>
  <c r="A11" i="3"/>
  <c r="A3" i="3"/>
  <c r="A4" i="3"/>
  <c r="A5" i="3"/>
  <c r="A2" i="3"/>
  <c r="Z1" i="3"/>
  <c r="X1" i="3"/>
  <c r="V1" i="3"/>
  <c r="T1" i="3"/>
  <c r="P1" i="3"/>
  <c r="N1" i="3"/>
  <c r="L1" i="3"/>
  <c r="A317" i="1"/>
  <c r="A316" i="1"/>
  <c r="A315" i="1"/>
  <c r="A314" i="1"/>
  <c r="A313" i="1"/>
  <c r="A312" i="1"/>
  <c r="A308" i="1"/>
  <c r="A309" i="1"/>
  <c r="A310" i="1"/>
  <c r="A311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4" i="1"/>
  <c r="A285" i="1"/>
  <c r="A283" i="1"/>
  <c r="A139" i="1"/>
  <c r="A140" i="1"/>
  <c r="A141" i="1"/>
  <c r="A142" i="1"/>
  <c r="A143" i="1"/>
  <c r="A144" i="1"/>
  <c r="A145" i="1"/>
  <c r="A146" i="1"/>
  <c r="A127" i="1"/>
  <c r="A128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147" i="1"/>
  <c r="A280" i="1"/>
  <c r="A281" i="1"/>
  <c r="A282" i="1"/>
  <c r="A279" i="1"/>
  <c r="A278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1" i="1"/>
  <c r="A232" i="1"/>
  <c r="A233" i="1"/>
  <c r="A234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3" i="1"/>
  <c r="A204" i="1"/>
  <c r="A205" i="1"/>
  <c r="A206" i="1"/>
  <c r="A207" i="1"/>
  <c r="A208" i="1"/>
  <c r="A202" i="1"/>
  <c r="A196" i="1"/>
  <c r="A197" i="1"/>
  <c r="A198" i="1"/>
  <c r="A199" i="1"/>
  <c r="A200" i="1"/>
  <c r="A201" i="1"/>
  <c r="A191" i="1"/>
  <c r="A192" i="1"/>
  <c r="A193" i="1"/>
  <c r="A194" i="1"/>
  <c r="A195" i="1"/>
  <c r="A190" i="1"/>
  <c r="AB25" i="2"/>
  <c r="AB26" i="2"/>
  <c r="AB27" i="2"/>
  <c r="AB28" i="2"/>
  <c r="AB29" i="2"/>
  <c r="AB30" i="2"/>
  <c r="AB31" i="2"/>
  <c r="AB32" i="2"/>
  <c r="AB33" i="2"/>
  <c r="AB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34" i="2"/>
  <c r="A186" i="1"/>
  <c r="A187" i="1"/>
  <c r="A188" i="1"/>
  <c r="A189" i="1"/>
  <c r="A185" i="1"/>
  <c r="A181" i="1"/>
  <c r="A182" i="1"/>
  <c r="A183" i="1"/>
  <c r="A184" i="1"/>
  <c r="A180" i="1"/>
  <c r="A176" i="1"/>
  <c r="A177" i="1"/>
  <c r="A178" i="1"/>
  <c r="A179" i="1"/>
  <c r="A175" i="1"/>
  <c r="A171" i="1"/>
  <c r="A172" i="1"/>
  <c r="A173" i="1"/>
  <c r="A174" i="1"/>
  <c r="A170" i="1"/>
  <c r="A166" i="1"/>
  <c r="A167" i="1"/>
  <c r="A168" i="1"/>
  <c r="A169" i="1"/>
  <c r="A165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47" i="1"/>
  <c r="O11" i="2"/>
  <c r="O8" i="2"/>
  <c r="O9" i="2"/>
  <c r="O10" i="2"/>
  <c r="O12" i="2"/>
  <c r="O13" i="2"/>
  <c r="O14" i="2"/>
  <c r="O15" i="2"/>
  <c r="O16" i="2"/>
  <c r="O17" i="2"/>
  <c r="O18" i="2"/>
  <c r="O19" i="2"/>
  <c r="O20" i="2"/>
  <c r="O21" i="2"/>
  <c r="O7" i="2"/>
  <c r="A123" i="1"/>
  <c r="A124" i="1"/>
  <c r="A125" i="1"/>
  <c r="A126" i="1"/>
  <c r="A129" i="1"/>
  <c r="A130" i="1"/>
  <c r="A131" i="1"/>
  <c r="A132" i="1"/>
  <c r="A133" i="1"/>
  <c r="A134" i="1"/>
  <c r="A135" i="1"/>
  <c r="A136" i="1"/>
  <c r="A137" i="1"/>
  <c r="A138" i="1"/>
  <c r="H123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70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P1" i="1"/>
  <c r="N1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L1" i="1"/>
  <c r="Z1" i="1"/>
  <c r="X1" i="1"/>
  <c r="V1" i="1"/>
  <c r="T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A2" i="1"/>
  <c r="H2" i="1"/>
</calcChain>
</file>

<file path=xl/sharedStrings.xml><?xml version="1.0" encoding="utf-8"?>
<sst xmlns="http://schemas.openxmlformats.org/spreadsheetml/2006/main" count="1116" uniqueCount="66">
  <si>
    <t>SimulationName</t>
  </si>
  <si>
    <t>Site</t>
  </si>
  <si>
    <t>Year</t>
  </si>
  <si>
    <t>Grazing</t>
  </si>
  <si>
    <t>SowingDate</t>
  </si>
  <si>
    <t>Clock.Today</t>
  </si>
  <si>
    <t>Cv</t>
  </si>
  <si>
    <t>MaturityType</t>
  </si>
  <si>
    <t>Tosari</t>
  </si>
  <si>
    <t>Nil</t>
  </si>
  <si>
    <t>Goliath</t>
  </si>
  <si>
    <t>HTR24</t>
  </si>
  <si>
    <t>Winfred</t>
  </si>
  <si>
    <t>Pallaton</t>
  </si>
  <si>
    <t>ForageBrassica.DaysAfterSowing</t>
  </si>
  <si>
    <t>ForageBrassica.Leaf.NodeNumber</t>
  </si>
  <si>
    <t>ForageBrassica.Leaf.LAI</t>
  </si>
  <si>
    <t>ForageBrassica.Leaf.CoverTotal</t>
  </si>
  <si>
    <t>ForageBrassica.AboveGround.Wt</t>
  </si>
  <si>
    <t>ForageBrassica.AboveGround.WtError</t>
  </si>
  <si>
    <t>ForageBrassica.AboveGroundLive.Wt</t>
  </si>
  <si>
    <t>ForageBrassica.AboveGroundDead.Wt</t>
  </si>
  <si>
    <t>ForageBrassica.Leaf.Wt</t>
  </si>
  <si>
    <t>ForageBrassica.Stem.Wt</t>
  </si>
  <si>
    <t>Grand Total</t>
  </si>
  <si>
    <t>Average of ForageBrassica.Leaf.LAI</t>
  </si>
  <si>
    <t>Average of ForageBrassica.Leaf.Wt</t>
  </si>
  <si>
    <t>Values</t>
  </si>
  <si>
    <t>LAI</t>
  </si>
  <si>
    <t>Leaf</t>
  </si>
  <si>
    <t>SLA</t>
  </si>
  <si>
    <t>Lincoln</t>
  </si>
  <si>
    <t>Titan</t>
  </si>
  <si>
    <t>Treat</t>
  </si>
  <si>
    <t>Hastings</t>
  </si>
  <si>
    <t>DryMatterDigestibility</t>
  </si>
  <si>
    <t>CrudeProtein</t>
  </si>
  <si>
    <t>Terang</t>
  </si>
  <si>
    <t>Elliott</t>
  </si>
  <si>
    <t>Bonar</t>
  </si>
  <si>
    <t>Delegate</t>
  </si>
  <si>
    <t>Taurus</t>
  </si>
  <si>
    <t>CBI406</t>
  </si>
  <si>
    <t>11-mar</t>
  </si>
  <si>
    <t>14-apr</t>
  </si>
  <si>
    <t>Wagga</t>
  </si>
  <si>
    <t>DryMatterDigestibilityError</t>
  </si>
  <si>
    <t>CrudeProteinError</t>
  </si>
  <si>
    <t>York</t>
  </si>
  <si>
    <t>ME</t>
  </si>
  <si>
    <t>Stanley</t>
  </si>
  <si>
    <t>Interval</t>
  </si>
  <si>
    <t>Lameroo</t>
  </si>
  <si>
    <t>ATR_Wahoo</t>
  </si>
  <si>
    <t xml:space="preserve">  </t>
  </si>
  <si>
    <t>Canola.DaysAfterSowing</t>
  </si>
  <si>
    <t>Canola.Leaf.NodeNumber</t>
  </si>
  <si>
    <t>Canola.Leaf.LAI</t>
  </si>
  <si>
    <t>Canola.Leaf.CoverTotal</t>
  </si>
  <si>
    <t>Canola.AboveGround.Wt</t>
  </si>
  <si>
    <t>Canola.AboveGround.WtError</t>
  </si>
  <si>
    <t>Canola.AboveGroundLive.Wt</t>
  </si>
  <si>
    <t>Canola.AboveGroundDead.Wt</t>
  </si>
  <si>
    <t>Canola.Leaf.Wt</t>
  </si>
  <si>
    <t>Canola.Stem.Wt</t>
  </si>
  <si>
    <t>Hyola970_CL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</si>
</sst>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33" borderId="11" xfId="0" applyFont="1" applyFill="1" applyBorder="1"/>
    <xf numFmtId="0" fontId="16" fillId="33" borderId="11" xfId="0" applyNumberFormat="1" applyFont="1" applyFill="1" applyBorder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4" borderId="0" xfId="0" applyFill="1"/>
    <xf numFmtId="14" fontId="0" fillId="34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Sheet1!$O$6</c:f>
              <c:strCache>
                <c:ptCount val="1"/>
                <c:pt idx="0">
                  <c:v>SLA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Sheet1!$N$7:$N$21</c:f>
              <c:numCache>
                <c:formatCode>General</c:formatCode>
                <c:ptCount val="15"/>
                <c:pt idx="0">
                  <c:v>42.825000000000003</c:v>
                </c:pt>
                <c:pt idx="1">
                  <c:v>22.05</c:v>
                </c:pt>
                <c:pt idx="2">
                  <c:v>42.825000000000003</c:v>
                </c:pt>
                <c:pt idx="3">
                  <c:v>22.05</c:v>
                </c:pt>
                <c:pt idx="4">
                  <c:v>47.2</c:v>
                </c:pt>
                <c:pt idx="5">
                  <c:v>28.2</c:v>
                </c:pt>
                <c:pt idx="6">
                  <c:v>28.2</c:v>
                </c:pt>
                <c:pt idx="7">
                  <c:v>62.625</c:v>
                </c:pt>
                <c:pt idx="8">
                  <c:v>46.5</c:v>
                </c:pt>
                <c:pt idx="9">
                  <c:v>62.625</c:v>
                </c:pt>
                <c:pt idx="10">
                  <c:v>46.5</c:v>
                </c:pt>
                <c:pt idx="11">
                  <c:v>32.700000000000003</c:v>
                </c:pt>
                <c:pt idx="12">
                  <c:v>20.324999999999999</c:v>
                </c:pt>
                <c:pt idx="13">
                  <c:v>32.700000000000003</c:v>
                </c:pt>
                <c:pt idx="14">
                  <c:v>20.324999999999999</c:v>
                </c:pt>
              </c:numCache>
            </c:numRef>
          </c:xVal>
          <c:yVal>
            <c:numRef>
              <c:f>Sheet1!$O$7:$O$21</c:f>
              <c:numCache>
                <c:formatCode>General</c:formatCode>
                <c:ptCount val="15"/>
                <c:pt idx="0">
                  <c:v>0.10095349289745086</c:v>
                </c:pt>
                <c:pt idx="1">
                  <c:v>5.9977324263038548E-2</c:v>
                </c:pt>
                <c:pt idx="2">
                  <c:v>0.11115002918855807</c:v>
                </c:pt>
                <c:pt idx="3">
                  <c:v>0.17108843537414964</c:v>
                </c:pt>
                <c:pt idx="4">
                  <c:v>9.8163841807909602E-2</c:v>
                </c:pt>
                <c:pt idx="5">
                  <c:v>5.2039007092198594E-2</c:v>
                </c:pt>
                <c:pt idx="6">
                  <c:v>0.13829787234042554</c:v>
                </c:pt>
                <c:pt idx="7">
                  <c:v>5.6566866267465071E-2</c:v>
                </c:pt>
                <c:pt idx="8">
                  <c:v>2.9677419354838707E-2</c:v>
                </c:pt>
                <c:pt idx="9">
                  <c:v>6.1956087824351296E-2</c:v>
                </c:pt>
                <c:pt idx="10">
                  <c:v>7.1720430107526878E-2</c:v>
                </c:pt>
                <c:pt idx="11">
                  <c:v>0.14189602446483182</c:v>
                </c:pt>
                <c:pt idx="12">
                  <c:v>7.6383763837638369E-2</c:v>
                </c:pt>
                <c:pt idx="13">
                  <c:v>0.13539755351681956</c:v>
                </c:pt>
                <c:pt idx="14">
                  <c:v>0.1810578105781058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B-4442-AC5B-AD316F74157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Sheet1!$K$34:$K$76</c:f>
              <c:numCache>
                <c:formatCode>General</c:formatCode>
                <c:ptCount val="43"/>
                <c:pt idx="0">
                  <c:v>34.200282249539498</c:v>
                </c:pt>
                <c:pt idx="1">
                  <c:v>19.877596051968602</c:v>
                </c:pt>
                <c:pt idx="2">
                  <c:v>25.441745160320302</c:v>
                </c:pt>
                <c:pt idx="3">
                  <c:v>26.806896168082602</c:v>
                </c:pt>
                <c:pt idx="4">
                  <c:v>5.8450651428006797</c:v>
                </c:pt>
                <c:pt idx="5">
                  <c:v>25.3357450797191</c:v>
                </c:pt>
                <c:pt idx="6">
                  <c:v>35.365518248583598</c:v>
                </c:pt>
                <c:pt idx="7">
                  <c:v>20.784739845505399</c:v>
                </c:pt>
                <c:pt idx="8">
                  <c:v>23.124367074661201</c:v>
                </c:pt>
                <c:pt idx="9">
                  <c:v>27.1812811826737</c:v>
                </c:pt>
                <c:pt idx="10">
                  <c:v>8.6226157729600104</c:v>
                </c:pt>
                <c:pt idx="11">
                  <c:v>30.378181106949899</c:v>
                </c:pt>
                <c:pt idx="12">
                  <c:v>35.595432902350503</c:v>
                </c:pt>
                <c:pt idx="13">
                  <c:v>22.967894172038399</c:v>
                </c:pt>
                <c:pt idx="14">
                  <c:v>24.8909660547694</c:v>
                </c:pt>
                <c:pt idx="15">
                  <c:v>25.883123228817698</c:v>
                </c:pt>
                <c:pt idx="16">
                  <c:v>8.0291820344447693</c:v>
                </c:pt>
                <c:pt idx="17">
                  <c:v>26.4959718884636</c:v>
                </c:pt>
                <c:pt idx="18">
                  <c:v>54.235263824976506</c:v>
                </c:pt>
                <c:pt idx="19">
                  <c:v>59.462333005371001</c:v>
                </c:pt>
                <c:pt idx="20">
                  <c:v>30.111871435414098</c:v>
                </c:pt>
                <c:pt idx="21">
                  <c:v>54.7135574613798</c:v>
                </c:pt>
                <c:pt idx="22">
                  <c:v>41.494274663762901</c:v>
                </c:pt>
                <c:pt idx="23">
                  <c:v>66.724898664496195</c:v>
                </c:pt>
                <c:pt idx="24">
                  <c:v>68.630898240402104</c:v>
                </c:pt>
                <c:pt idx="25">
                  <c:v>32.720131091511703</c:v>
                </c:pt>
                <c:pt idx="26">
                  <c:v>67.091238619369307</c:v>
                </c:pt>
                <c:pt idx="27">
                  <c:v>37.624548377928001</c:v>
                </c:pt>
                <c:pt idx="28">
                  <c:v>61.822768753192804</c:v>
                </c:pt>
                <c:pt idx="29">
                  <c:v>60.397863155138495</c:v>
                </c:pt>
                <c:pt idx="30">
                  <c:v>35.519334505096701</c:v>
                </c:pt>
                <c:pt idx="31">
                  <c:v>61.864072973923896</c:v>
                </c:pt>
                <c:pt idx="32">
                  <c:v>44.354304041113394</c:v>
                </c:pt>
                <c:pt idx="33">
                  <c:v>66.356840684830104</c:v>
                </c:pt>
                <c:pt idx="34">
                  <c:v>67.7687704079067</c:v>
                </c:pt>
                <c:pt idx="35">
                  <c:v>31.641763865877401</c:v>
                </c:pt>
                <c:pt idx="36">
                  <c:v>57.596608209016097</c:v>
                </c:pt>
                <c:pt idx="37">
                  <c:v>48.594440612528899</c:v>
                </c:pt>
                <c:pt idx="38">
                  <c:v>69.420234648603611</c:v>
                </c:pt>
                <c:pt idx="39">
                  <c:v>67.581100296593291</c:v>
                </c:pt>
                <c:pt idx="40">
                  <c:v>33.513764334311205</c:v>
                </c:pt>
                <c:pt idx="41">
                  <c:v>61.279245342483605</c:v>
                </c:pt>
                <c:pt idx="42">
                  <c:v>46.895391224573004</c:v>
                </c:pt>
              </c:numCache>
            </c:numRef>
          </c:xVal>
          <c:yVal>
            <c:numRef>
              <c:f>Sheet1!$L$34:$L$76</c:f>
              <c:numCache>
                <c:formatCode>General</c:formatCode>
                <c:ptCount val="43"/>
                <c:pt idx="0">
                  <c:v>0.12495256192634233</c:v>
                </c:pt>
                <c:pt idx="1">
                  <c:v>0.12003137138056319</c:v>
                </c:pt>
                <c:pt idx="2">
                  <c:v>0.16537393739537953</c:v>
                </c:pt>
                <c:pt idx="3">
                  <c:v>0.14589343039559829</c:v>
                </c:pt>
                <c:pt idx="4">
                  <c:v>0.20558007598951858</c:v>
                </c:pt>
                <c:pt idx="5">
                  <c:v>0.17560800452325512</c:v>
                </c:pt>
                <c:pt idx="6">
                  <c:v>0.13511590300706813</c:v>
                </c:pt>
                <c:pt idx="7">
                  <c:v>0.1448053472718607</c:v>
                </c:pt>
                <c:pt idx="8">
                  <c:v>0.16839421484165754</c:v>
                </c:pt>
                <c:pt idx="9">
                  <c:v>0.13613992781782014</c:v>
                </c:pt>
                <c:pt idx="10">
                  <c:v>0.18590770224766739</c:v>
                </c:pt>
                <c:pt idx="11">
                  <c:v>0.15905654538386446</c:v>
                </c:pt>
                <c:pt idx="12">
                  <c:v>0.13052114777242335</c:v>
                </c:pt>
                <c:pt idx="13">
                  <c:v>0.13849632446770541</c:v>
                </c:pt>
                <c:pt idx="14">
                  <c:v>0.16030221302109182</c:v>
                </c:pt>
                <c:pt idx="15">
                  <c:v>0.14656854575584108</c:v>
                </c:pt>
                <c:pt idx="16">
                  <c:v>0.17324862370081551</c:v>
                </c:pt>
                <c:pt idx="17">
                  <c:v>0.15813111998903817</c:v>
                </c:pt>
                <c:pt idx="18">
                  <c:v>0.15054025727170503</c:v>
                </c:pt>
                <c:pt idx="19">
                  <c:v>0.11882338501785912</c:v>
                </c:pt>
                <c:pt idx="20">
                  <c:v>0.12387778073936614</c:v>
                </c:pt>
                <c:pt idx="21">
                  <c:v>8.4049683340537418E-2</c:v>
                </c:pt>
                <c:pt idx="22">
                  <c:v>0.13467625121084853</c:v>
                </c:pt>
                <c:pt idx="23">
                  <c:v>0.16153804719333228</c:v>
                </c:pt>
                <c:pt idx="24">
                  <c:v>0.11079632820539941</c:v>
                </c:pt>
                <c:pt idx="25">
                  <c:v>0.11853200830436969</c:v>
                </c:pt>
                <c:pt idx="26">
                  <c:v>9.5370423815281019E-2</c:v>
                </c:pt>
                <c:pt idx="27">
                  <c:v>0.13512895053031085</c:v>
                </c:pt>
                <c:pt idx="28">
                  <c:v>0.16551837097132974</c:v>
                </c:pt>
                <c:pt idx="29">
                  <c:v>0.12321051087853534</c:v>
                </c:pt>
                <c:pt idx="30">
                  <c:v>0.12074995795956969</c:v>
                </c:pt>
                <c:pt idx="31">
                  <c:v>9.8743671766100008E-2</c:v>
                </c:pt>
                <c:pt idx="32">
                  <c:v>0.14729775097761513</c:v>
                </c:pt>
                <c:pt idx="33">
                  <c:v>0.17195621793652024</c:v>
                </c:pt>
                <c:pt idx="34">
                  <c:v>0.1149646806073539</c:v>
                </c:pt>
                <c:pt idx="35">
                  <c:v>0.11472585370886558</c:v>
                </c:pt>
                <c:pt idx="36">
                  <c:v>9.4804113552223498E-2</c:v>
                </c:pt>
                <c:pt idx="37">
                  <c:v>0.12620698481589118</c:v>
                </c:pt>
                <c:pt idx="38">
                  <c:v>0.17336953216925624</c:v>
                </c:pt>
                <c:pt idx="39">
                  <c:v>9.8431563556238486E-2</c:v>
                </c:pt>
                <c:pt idx="40">
                  <c:v>0.12586807572927833</c:v>
                </c:pt>
                <c:pt idx="41">
                  <c:v>0.10957703146959062</c:v>
                </c:pt>
                <c:pt idx="42">
                  <c:v>0.13037410198841431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D-4D0A-B515-2D5A7B794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277983"/>
        <c:axId val="387278399"/>
      </c:scatterChart>
      <c:valAx>
        <c:axId val="38727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8399"/>
        <c:crosses val="autoZero"/>
        <c:crossBetween val="midCat"/>
      </c:valAx>
      <c:valAx>
        <c:axId val="3872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Observed!$O$1</c:f>
              <c:strCache>
                <c:ptCount val="1"/>
                <c:pt idx="0">
                  <c:v>ForageBrassica.Leaf.CoverTotal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Observed!$M$2:$M$189</c:f>
              <c:numCache>
                <c:formatCode>General</c:formatCode>
                <c:ptCount val="188"/>
                <c:pt idx="48">
                  <c:v>0.74750000000000005</c:v>
                </c:pt>
                <c:pt idx="49">
                  <c:v>2.0649999999999999</c:v>
                </c:pt>
                <c:pt idx="50">
                  <c:v>4.0225</c:v>
                </c:pt>
                <c:pt idx="51">
                  <c:v>4.3233333333333333</c:v>
                </c:pt>
                <c:pt idx="52">
                  <c:v>1.3225</c:v>
                </c:pt>
                <c:pt idx="53">
                  <c:v>0.79500000000000004</c:v>
                </c:pt>
                <c:pt idx="54">
                  <c:v>2.0449999999999999</c:v>
                </c:pt>
                <c:pt idx="55">
                  <c:v>3.6400000000000006</c:v>
                </c:pt>
                <c:pt idx="56">
                  <c:v>4.6333333333333337</c:v>
                </c:pt>
                <c:pt idx="57">
                  <c:v>1.4675000000000002</c:v>
                </c:pt>
                <c:pt idx="58">
                  <c:v>1.085</c:v>
                </c:pt>
                <c:pt idx="59">
                  <c:v>1.9325000000000001</c:v>
                </c:pt>
                <c:pt idx="60">
                  <c:v>3.9675000000000002</c:v>
                </c:pt>
                <c:pt idx="61">
                  <c:v>4.6400000000000006</c:v>
                </c:pt>
                <c:pt idx="62">
                  <c:v>1.5524999999999998</c:v>
                </c:pt>
                <c:pt idx="63">
                  <c:v>0.27750000000000002</c:v>
                </c:pt>
                <c:pt idx="64">
                  <c:v>1.03</c:v>
                </c:pt>
                <c:pt idx="65">
                  <c:v>3.0524999999999998</c:v>
                </c:pt>
                <c:pt idx="66">
                  <c:v>3.5425</c:v>
                </c:pt>
                <c:pt idx="67">
                  <c:v>1.38</c:v>
                </c:pt>
                <c:pt idx="96">
                  <c:v>2.9175000000000004</c:v>
                </c:pt>
                <c:pt idx="97">
                  <c:v>5.1549999999999994</c:v>
                </c:pt>
                <c:pt idx="98">
                  <c:v>4.76</c:v>
                </c:pt>
                <c:pt idx="99">
                  <c:v>3.7725</c:v>
                </c:pt>
                <c:pt idx="100">
                  <c:v>2.99</c:v>
                </c:pt>
                <c:pt idx="101">
                  <c:v>3.22</c:v>
                </c:pt>
                <c:pt idx="102">
                  <c:v>2.9649999999999999</c:v>
                </c:pt>
                <c:pt idx="103">
                  <c:v>5.2625000000000002</c:v>
                </c:pt>
                <c:pt idx="104">
                  <c:v>4.5724999999999998</c:v>
                </c:pt>
                <c:pt idx="105">
                  <c:v>3.9</c:v>
                </c:pt>
                <c:pt idx="106">
                  <c:v>3.07</c:v>
                </c:pt>
                <c:pt idx="107">
                  <c:v>4.0925000000000002</c:v>
                </c:pt>
                <c:pt idx="108">
                  <c:v>3.5550000000000002</c:v>
                </c:pt>
                <c:pt idx="109">
                  <c:v>5.4850000000000003</c:v>
                </c:pt>
                <c:pt idx="110">
                  <c:v>4.4275000000000002</c:v>
                </c:pt>
                <c:pt idx="111">
                  <c:v>3.68</c:v>
                </c:pt>
                <c:pt idx="112">
                  <c:v>2.7449999999999997</c:v>
                </c:pt>
                <c:pt idx="113">
                  <c:v>3.1025</c:v>
                </c:pt>
                <c:pt idx="114">
                  <c:v>1.9875</c:v>
                </c:pt>
                <c:pt idx="115">
                  <c:v>3.9725000000000001</c:v>
                </c:pt>
                <c:pt idx="116">
                  <c:v>4.6375000000000002</c:v>
                </c:pt>
                <c:pt idx="117">
                  <c:v>3.88</c:v>
                </c:pt>
                <c:pt idx="118">
                  <c:v>3.335</c:v>
                </c:pt>
                <c:pt idx="119">
                  <c:v>2.7324999999999999</c:v>
                </c:pt>
                <c:pt idx="120">
                  <c:v>3.6950000000000003</c:v>
                </c:pt>
                <c:pt idx="145">
                  <c:v>4.2734128856839702</c:v>
                </c:pt>
                <c:pt idx="146">
                  <c:v>2.38593511386666</c:v>
                </c:pt>
                <c:pt idx="147">
                  <c:v>4.2074015713720101</c:v>
                </c:pt>
                <c:pt idx="148">
                  <c:v>3.91095004022019</c:v>
                </c:pt>
                <c:pt idx="149">
                  <c:v>1.20162893622065</c:v>
                </c:pt>
                <c:pt idx="150">
                  <c:v>4.44915963655935</c:v>
                </c:pt>
                <c:pt idx="151">
                  <c:v>4.7784439334703199</c:v>
                </c:pt>
                <c:pt idx="152">
                  <c:v>3.0097414712836899</c:v>
                </c:pt>
                <c:pt idx="153">
                  <c:v>3.8940096372478501</c:v>
                </c:pt>
                <c:pt idx="154">
                  <c:v>3.7004576582050701</c:v>
                </c:pt>
                <c:pt idx="155">
                  <c:v>1.60301068571549</c:v>
                </c:pt>
                <c:pt idx="156">
                  <c:v>4.8318485419168304</c:v>
                </c:pt>
                <c:pt idx="157">
                  <c:v>4.6459567578710699</c:v>
                </c:pt>
                <c:pt idx="158">
                  <c:v>3.1809689235905498</c:v>
                </c:pt>
                <c:pt idx="159">
                  <c:v>3.9900769428124101</c:v>
                </c:pt>
                <c:pt idx="160">
                  <c:v>3.7936517312670399</c:v>
                </c:pt>
                <c:pt idx="161">
                  <c:v>1.39104473691087</c:v>
                </c:pt>
                <c:pt idx="162">
                  <c:v>4.1898377099208197</c:v>
                </c:pt>
                <c:pt idx="163">
                  <c:v>8.1645905694107608</c:v>
                </c:pt>
                <c:pt idx="164">
                  <c:v>7.0655156887573503</c:v>
                </c:pt>
                <c:pt idx="165">
                  <c:v>3.7301918073282101</c:v>
                </c:pt>
                <c:pt idx="166">
                  <c:v>4.5986571790632702</c:v>
                </c:pt>
                <c:pt idx="167">
                  <c:v>5.5882933584288796</c:v>
                </c:pt>
                <c:pt idx="168">
                  <c:v>10.7786098294357</c:v>
                </c:pt>
                <c:pt idx="169">
                  <c:v>7.6040515264749597</c:v>
                </c:pt>
                <c:pt idx="170">
                  <c:v>3.87838285025913</c:v>
                </c:pt>
                <c:pt idx="171">
                  <c:v>6.3985198614214003</c:v>
                </c:pt>
                <c:pt idx="172">
                  <c:v>5.0841657364863204</c:v>
                </c:pt>
                <c:pt idx="173">
                  <c:v>10.2328039729657</c:v>
                </c:pt>
                <c:pt idx="174">
                  <c:v>7.44165157531648</c:v>
                </c:pt>
                <c:pt idx="175">
                  <c:v>4.2889581482423198</c:v>
                </c:pt>
                <c:pt idx="176">
                  <c:v>6.1086857158512</c:v>
                </c:pt>
                <c:pt idx="177">
                  <c:v>6.5332892314333497</c:v>
                </c:pt>
                <c:pt idx="178">
                  <c:v>11.410471358379599</c:v>
                </c:pt>
                <c:pt idx="179">
                  <c:v>7.7910150450980904</c:v>
                </c:pt>
                <c:pt idx="180">
                  <c:v>3.6301283723671198</c:v>
                </c:pt>
                <c:pt idx="181">
                  <c:v>5.4603953848704903</c:v>
                </c:pt>
                <c:pt idx="182">
                  <c:v>6.1329578285221604</c:v>
                </c:pt>
                <c:pt idx="183">
                  <c:v>12.035353604108399</c:v>
                </c:pt>
                <c:pt idx="184">
                  <c:v>6.6521133690446499</c:v>
                </c:pt>
                <c:pt idx="185">
                  <c:v>4.2183130272042701</c:v>
                </c:pt>
                <c:pt idx="186">
                  <c:v>6.7147977953260902</c:v>
                </c:pt>
                <c:pt idx="187">
                  <c:v>6.1139445182990704</c:v>
                </c:pt>
              </c:numCache>
            </c:numRef>
          </c:xVal>
          <c:yVal>
            <c:numRef>
              <c:f>Observed!$O$2:$O$189</c:f>
              <c:numCache>
                <c:formatCode>General</c:formatCode>
                <c:ptCount val="188"/>
                <c:pt idx="48">
                  <c:v>0.27500000000000002</c:v>
                </c:pt>
                <c:pt idx="49">
                  <c:v>0.625</c:v>
                </c:pt>
                <c:pt idx="50">
                  <c:v>0.9</c:v>
                </c:pt>
                <c:pt idx="51">
                  <c:v>0.9</c:v>
                </c:pt>
                <c:pt idx="52">
                  <c:v>0.47499999999999998</c:v>
                </c:pt>
                <c:pt idx="53">
                  <c:v>0.3</c:v>
                </c:pt>
                <c:pt idx="54">
                  <c:v>0.67499999999999993</c:v>
                </c:pt>
                <c:pt idx="55">
                  <c:v>0.82500000000000007</c:v>
                </c:pt>
                <c:pt idx="56">
                  <c:v>0.9</c:v>
                </c:pt>
                <c:pt idx="57">
                  <c:v>0.5</c:v>
                </c:pt>
                <c:pt idx="58">
                  <c:v>0.32499999999999996</c:v>
                </c:pt>
                <c:pt idx="59">
                  <c:v>0.57499999999999996</c:v>
                </c:pt>
                <c:pt idx="60">
                  <c:v>0.875</c:v>
                </c:pt>
                <c:pt idx="61">
                  <c:v>0.9</c:v>
                </c:pt>
                <c:pt idx="62">
                  <c:v>0.52500000000000002</c:v>
                </c:pt>
                <c:pt idx="63">
                  <c:v>0.125</c:v>
                </c:pt>
                <c:pt idx="64">
                  <c:v>0.37500000000000006</c:v>
                </c:pt>
                <c:pt idx="65">
                  <c:v>0.77500000000000013</c:v>
                </c:pt>
                <c:pt idx="66">
                  <c:v>0.875</c:v>
                </c:pt>
                <c:pt idx="67">
                  <c:v>0.5</c:v>
                </c:pt>
                <c:pt idx="96">
                  <c:v>0.8175</c:v>
                </c:pt>
                <c:pt idx="97">
                  <c:v>0.96000000000000008</c:v>
                </c:pt>
                <c:pt idx="98">
                  <c:v>0.92749999999999999</c:v>
                </c:pt>
                <c:pt idx="99">
                  <c:v>0.86</c:v>
                </c:pt>
                <c:pt idx="100">
                  <c:v>0.80249999999999999</c:v>
                </c:pt>
                <c:pt idx="101">
                  <c:v>0.82250000000000001</c:v>
                </c:pt>
                <c:pt idx="102">
                  <c:v>0.82499999999999996</c:v>
                </c:pt>
                <c:pt idx="103">
                  <c:v>0.96500000000000008</c:v>
                </c:pt>
                <c:pt idx="104">
                  <c:v>0.93500000000000005</c:v>
                </c:pt>
                <c:pt idx="105">
                  <c:v>0.86249999999999993</c:v>
                </c:pt>
                <c:pt idx="106">
                  <c:v>0.80749999999999988</c:v>
                </c:pt>
                <c:pt idx="107">
                  <c:v>0.88749999999999996</c:v>
                </c:pt>
                <c:pt idx="108">
                  <c:v>0.88</c:v>
                </c:pt>
                <c:pt idx="109">
                  <c:v>0.96250000000000002</c:v>
                </c:pt>
                <c:pt idx="110">
                  <c:v>0.92</c:v>
                </c:pt>
                <c:pt idx="111">
                  <c:v>0.86</c:v>
                </c:pt>
                <c:pt idx="112">
                  <c:v>0.75</c:v>
                </c:pt>
                <c:pt idx="113">
                  <c:v>0.81750000000000012</c:v>
                </c:pt>
                <c:pt idx="114">
                  <c:v>0.65249999999999997</c:v>
                </c:pt>
                <c:pt idx="115">
                  <c:v>0.91250000000000009</c:v>
                </c:pt>
                <c:pt idx="116">
                  <c:v>0.94750000000000001</c:v>
                </c:pt>
                <c:pt idx="117">
                  <c:v>0.84499999999999997</c:v>
                </c:pt>
                <c:pt idx="118">
                  <c:v>0.78</c:v>
                </c:pt>
                <c:pt idx="119">
                  <c:v>0.71500000000000008</c:v>
                </c:pt>
                <c:pt idx="120">
                  <c:v>0.83499999999999996</c:v>
                </c:pt>
                <c:pt idx="163">
                  <c:v>0.998676919785911</c:v>
                </c:pt>
                <c:pt idx="164">
                  <c:v>0.99640813147117302</c:v>
                </c:pt>
                <c:pt idx="165">
                  <c:v>0.948382583815777</c:v>
                </c:pt>
                <c:pt idx="166">
                  <c:v>0.97632837783242599</c:v>
                </c:pt>
                <c:pt idx="167">
                  <c:v>0.98948355895990103</c:v>
                </c:pt>
                <c:pt idx="168">
                  <c:v>0.99964587216560097</c:v>
                </c:pt>
                <c:pt idx="169">
                  <c:v>0.99593683096649499</c:v>
                </c:pt>
                <c:pt idx="170">
                  <c:v>0.93942268559731501</c:v>
                </c:pt>
                <c:pt idx="171">
                  <c:v>0.99246142865783105</c:v>
                </c:pt>
                <c:pt idx="172">
                  <c:v>0.98235493341950297</c:v>
                </c:pt>
                <c:pt idx="173">
                  <c:v>0.99964421924505398</c:v>
                </c:pt>
                <c:pt idx="174">
                  <c:v>0.99746104046542305</c:v>
                </c:pt>
                <c:pt idx="175">
                  <c:v>0.96649161667198802</c:v>
                </c:pt>
                <c:pt idx="176">
                  <c:v>0.99204073520302305</c:v>
                </c:pt>
                <c:pt idx="177">
                  <c:v>0.99439289520270202</c:v>
                </c:pt>
                <c:pt idx="178">
                  <c:v>0.99983776118276302</c:v>
                </c:pt>
                <c:pt idx="179">
                  <c:v>0.99745476885937701</c:v>
                </c:pt>
                <c:pt idx="180">
                  <c:v>0.93317213558617196</c:v>
                </c:pt>
                <c:pt idx="181">
                  <c:v>0.98602505439316901</c:v>
                </c:pt>
                <c:pt idx="182">
                  <c:v>0.99003700217363599</c:v>
                </c:pt>
                <c:pt idx="183">
                  <c:v>0.99977870015273196</c:v>
                </c:pt>
                <c:pt idx="184">
                  <c:v>0.99040155103923599</c:v>
                </c:pt>
                <c:pt idx="185">
                  <c:v>0.96173343690170099</c:v>
                </c:pt>
                <c:pt idx="186">
                  <c:v>0.99234972995231197</c:v>
                </c:pt>
                <c:pt idx="187">
                  <c:v>0.99257280072212395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0-4E9E-BCA5-3FB06F346EA6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Sheet1!$AA$25:$AA$34</c:f>
              <c:numCache>
                <c:formatCode>General</c:formatCode>
                <c:ptCount val="10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xVal>
          <c:yVal>
            <c:numRef>
              <c:f>Sheet1!$AB$25:$AB$34</c:f>
              <c:numCache>
                <c:formatCode>General</c:formatCode>
                <c:ptCount val="10"/>
                <c:pt idx="0">
                  <c:v>4.8770575499285984E-2</c:v>
                </c:pt>
                <c:pt idx="1">
                  <c:v>0.22119921692859512</c:v>
                </c:pt>
                <c:pt idx="2">
                  <c:v>0.39346934028736658</c:v>
                </c:pt>
                <c:pt idx="3">
                  <c:v>0.63212055882855767</c:v>
                </c:pt>
                <c:pt idx="4">
                  <c:v>0.77686983985157021</c:v>
                </c:pt>
                <c:pt idx="5">
                  <c:v>0.8646647167633873</c:v>
                </c:pt>
                <c:pt idx="6">
                  <c:v>0.91791500137610116</c:v>
                </c:pt>
                <c:pt idx="7">
                  <c:v>0.95021293163213605</c:v>
                </c:pt>
                <c:pt idx="8">
                  <c:v>0.96980261657768152</c:v>
                </c:pt>
                <c:pt idx="9">
                  <c:v>0.98168436111126578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00-4E9E-BCA5-3FB06F346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944064"/>
        <c:axId val="857943648"/>
      </c:scatterChart>
      <c:valAx>
        <c:axId val="85794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43648"/>
        <c:crosses val="autoZero"/>
        <c:crossBetween val="midCat"/>
      </c:valAx>
      <c:valAx>
        <c:axId val="8579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4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333375</xdr:colOff>
      <xdr:row>7</xdr:row>
      <xdr:rowOff>171450</xdr:rowOff>
    </xdr:from>
    <xdr:to>
      <xdr:col>23</xdr:col>
      <xdr:colOff>371475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D5393E-E86A-42D9-AA18-EC180563F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7</xdr:row>
      <xdr:rowOff>0</xdr:rowOff>
    </xdr:from>
    <xdr:to>
      <xdr:col>32</xdr:col>
      <xdr:colOff>42862</xdr:colOff>
      <xdr:row>22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749CD4-74A9-49D2-9C4A-F26CB7F77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th, Neil (A&amp;F, Toowoomba)" refreshedDate="44890.327044675927" createdVersion="7" refreshedVersion="7" minRefreshableVersion="3" recordCount="137" xr:uid="{5D6C32E9-1FB2-4B1F-B708-473EDDD262B3}">
  <cacheSource type="worksheet">
    <worksheetSource ref="A1:Z138" sheet="Observed"/>
  </cacheSource>
  <cacheFields count="26">
    <cacheField name="SimulationName" numFmtId="0">
      <sharedItems/>
    </cacheField>
    <cacheField name="Site" numFmtId="0">
      <sharedItems count="1">
        <s v="Tosari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Grazing" numFmtId="0">
      <sharedItems/>
    </cacheField>
    <cacheField name="Cv" numFmtId="0">
      <sharedItems count="4">
        <s v="Goliath"/>
        <s v="HTR24"/>
        <s v="Winfred"/>
        <s v="Pallaton"/>
      </sharedItems>
    </cacheField>
    <cacheField name="Treat" numFmtId="0">
      <sharedItems containsNonDate="0" containsString="0" containsBlank="1"/>
    </cacheField>
    <cacheField name="SowingDate" numFmtId="14">
      <sharedItems containsSemiMixedTypes="0" containsNonDate="0" containsDate="1" containsString="0" minDate="2018-06-13T00:00:00" maxDate="2019-04-13T00:00:00"/>
    </cacheField>
    <cacheField name="Clock.Today" numFmtId="14">
      <sharedItems containsSemiMixedTypes="0" containsNonDate="0" containsDate="1" containsString="0" minDate="2018-07-12T00:00:00" maxDate="2019-09-25T00:00:00"/>
    </cacheField>
    <cacheField name="ForageBrassica.DaysAfterSowing" numFmtId="0">
      <sharedItems containsSemiMixedTypes="0" containsString="0" containsNumber="1" containsInteger="1" minValue="26" maxValue="165" count="23">
        <n v="69"/>
        <n v="98"/>
        <n v="126"/>
        <n v="145"/>
        <n v="118"/>
        <n v="29"/>
        <n v="35"/>
        <n v="41"/>
        <n v="48"/>
        <n v="55"/>
        <n v="77"/>
        <n v="103"/>
        <n v="26"/>
        <n v="34"/>
        <n v="40"/>
        <n v="61"/>
        <n v="82"/>
        <n v="110"/>
        <n v="132"/>
        <n v="144"/>
        <n v="151"/>
        <n v="165"/>
        <n v="67"/>
      </sharedItems>
    </cacheField>
    <cacheField name="MaturityType" numFmtId="0">
      <sharedItems containsNonDate="0" containsString="0" containsBlank="1"/>
    </cacheField>
    <cacheField name="ForageBrassica.Leaf.NodeNumber" numFmtId="0">
      <sharedItems containsString="0" containsBlank="1" containsNumber="1" minValue="1.3333333333333333" maxValue="18.416666666666668"/>
    </cacheField>
    <cacheField name="ForageBrassica.Leaf.NodeNumberError" numFmtId="0">
      <sharedItems containsString="0" containsBlank="1" containsNumber="1" minValue="0.38924947208076038" maxValue="4.9787426914712887"/>
    </cacheField>
    <cacheField name="ForageBrassica.Leaf.LAI" numFmtId="0">
      <sharedItems containsString="0" containsBlank="1" containsNumber="1" minValue="0.27750000000000002" maxValue="5.4850000000000003"/>
    </cacheField>
    <cacheField name="ForageBrassica.Leaf.LAIError" numFmtId="0">
      <sharedItems containsString="0" containsBlank="1" containsNumber="1" minValue="5.7373048260194764E-2" maxValue="0.91190277259511876"/>
    </cacheField>
    <cacheField name="ForageBrassica.Leaf.CoverTotal" numFmtId="0">
      <sharedItems containsString="0" containsBlank="1" containsNumber="1" minValue="0.125" maxValue="0.96500000000000008"/>
    </cacheField>
    <cacheField name="ForageBrassica.Leaf.CoverTotalError" numFmtId="0">
      <sharedItems containsString="0" containsBlank="1" containsNumber="1" minValue="0" maxValue="0.15000000000000024"/>
    </cacheField>
    <cacheField name="ForageBrassica.AboveGround.Wt" numFmtId="0">
      <sharedItems containsString="0" containsBlank="1" containsNumber="1" minValue="44.325000000000003" maxValue="1505.425"/>
    </cacheField>
    <cacheField name="ForageBrassica.AboveGround.WtError" numFmtId="0">
      <sharedItems containsString="0" containsBlank="1" containsNumber="1" minValue="10.946041902593528" maxValue="287.76144489258229"/>
    </cacheField>
    <cacheField name="ForageBrassica.AboveGroundLive.Wt" numFmtId="0">
      <sharedItems containsString="0" containsBlank="1" containsNumber="1" minValue="44.325000000000003" maxValue="1123.9749999999999"/>
    </cacheField>
    <cacheField name="ForageBrassica.AboveGroundLive.WtError" numFmtId="0">
      <sharedItems containsString="0" containsBlank="1" containsNumber="1" minValue="10.946041902593528" maxValue="243.17717135180814"/>
    </cacheField>
    <cacheField name="ForageBrassica.AboveGroundDead.Wt" numFmtId="0">
      <sharedItems containsString="0" containsBlank="1" containsNumber="1" minValue="0" maxValue="334.875"/>
    </cacheField>
    <cacheField name="ForageBrassica.AboveGroundDead.WtError" numFmtId="0">
      <sharedItems containsString="0" containsBlank="1" containsNumber="1" minValue="0" maxValue="3170.0460958793642"/>
    </cacheField>
    <cacheField name="ForageBrassica.Leaf.Wt" numFmtId="0">
      <sharedItems containsString="0" containsBlank="1" containsNumber="1" minValue="0" maxValue="663.25"/>
    </cacheField>
    <cacheField name="ForageBrassica.Leaf.WtError" numFmtId="0">
      <sharedItems containsString="0" containsBlank="1" containsNumber="1" minValue="0" maxValue="221.26153453925664"/>
    </cacheField>
    <cacheField name="ForageBrassica.Stem.Wt" numFmtId="0">
      <sharedItems containsString="0" containsBlank="1" containsNumber="1" minValue="0" maxValue="460.5"/>
    </cacheField>
    <cacheField name="ForageBrassica.Stem.WtError" numFmtId="0">
      <sharedItems containsString="0" containsBlank="1" containsNumber="1" minValue="0" maxValue="175.032377957146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s v="Tosari2018CvGoliath"/>
    <x v="0"/>
    <x v="0"/>
    <s v="Nil"/>
    <x v="0"/>
    <m/>
    <d v="2018-06-13T00:00:00"/>
    <d v="2018-08-21T00:00:00"/>
    <x v="0"/>
    <m/>
    <m/>
    <m/>
    <m/>
    <m/>
    <m/>
    <m/>
    <n v="63.7"/>
    <n v="13.609555466656508"/>
    <n v="63.7"/>
    <n v="13.609555466656508"/>
    <m/>
    <n v="0"/>
    <n v="0"/>
    <n v="0"/>
    <n v="0"/>
    <n v="0"/>
  </r>
  <r>
    <s v="Tosari2018CvGoliath"/>
    <x v="0"/>
    <x v="0"/>
    <s v="Nil"/>
    <x v="0"/>
    <m/>
    <d v="2018-06-13T00:00:00"/>
    <d v="2018-09-19T00:00:00"/>
    <x v="1"/>
    <m/>
    <m/>
    <m/>
    <m/>
    <m/>
    <m/>
    <m/>
    <n v="236.65"/>
    <n v="57.942126298574848"/>
    <n v="236.65"/>
    <n v="57.942126298574848"/>
    <m/>
    <n v="0"/>
    <n v="0"/>
    <n v="0"/>
    <n v="0"/>
    <n v="0"/>
  </r>
  <r>
    <s v="Tosari2018CvGoliath"/>
    <x v="0"/>
    <x v="0"/>
    <s v="Nil"/>
    <x v="0"/>
    <m/>
    <d v="2018-06-13T00:00:00"/>
    <d v="2018-10-17T00:00:00"/>
    <x v="2"/>
    <m/>
    <m/>
    <m/>
    <m/>
    <m/>
    <m/>
    <m/>
    <n v="525.97500000000002"/>
    <n v="130.47721065381495"/>
    <n v="478.15"/>
    <n v="118.64188411630467"/>
    <m/>
    <n v="0"/>
    <n v="428.25"/>
    <n v="97.88556243559789"/>
    <n v="49.75"/>
    <n v="21.468969855739857"/>
  </r>
  <r>
    <s v="Tosari2018CvGoliath"/>
    <x v="0"/>
    <x v="0"/>
    <s v="Nil"/>
    <x v="0"/>
    <m/>
    <d v="2018-06-13T00:00:00"/>
    <d v="2018-11-05T00:00:00"/>
    <x v="3"/>
    <m/>
    <m/>
    <m/>
    <m/>
    <m/>
    <m/>
    <m/>
    <n v="700.52499999999998"/>
    <n v="118.14232588986332"/>
    <n v="333.47500000000002"/>
    <n v="25.090286965278018"/>
    <n v="333.7"/>
    <n v="130.01156358826958"/>
    <n v="220.5"/>
    <n v="28.629821282478634"/>
    <n v="113"/>
    <n v="23.565511522844851"/>
  </r>
  <r>
    <s v="Tosari2018CvHTR24"/>
    <x v="0"/>
    <x v="0"/>
    <s v="Nil"/>
    <x v="1"/>
    <m/>
    <d v="2018-06-13T00:00:00"/>
    <d v="2018-08-21T00:00:00"/>
    <x v="0"/>
    <m/>
    <m/>
    <m/>
    <m/>
    <m/>
    <m/>
    <m/>
    <n v="80.099999999999994"/>
    <n v="20.109699152399074"/>
    <n v="80.099999999999994"/>
    <n v="20.109699152399074"/>
    <m/>
    <n v="0"/>
    <n v="0"/>
    <n v="0"/>
    <n v="0"/>
    <n v="0"/>
  </r>
  <r>
    <s v="Tosari2018CvHTR24"/>
    <x v="0"/>
    <x v="0"/>
    <s v="Nil"/>
    <x v="1"/>
    <m/>
    <d v="2018-06-13T00:00:00"/>
    <d v="2018-09-19T00:00:00"/>
    <x v="1"/>
    <m/>
    <m/>
    <m/>
    <m/>
    <m/>
    <m/>
    <m/>
    <n v="257.2"/>
    <n v="13.323162787666698"/>
    <n v="257.2"/>
    <n v="13.323162787666698"/>
    <m/>
    <n v="0"/>
    <n v="0"/>
    <n v="0"/>
    <n v="0"/>
    <n v="0"/>
  </r>
  <r>
    <s v="Tosari2018CvHTR24"/>
    <x v="0"/>
    <x v="0"/>
    <s v="Nil"/>
    <x v="1"/>
    <m/>
    <d v="2018-06-13T00:00:00"/>
    <d v="2018-10-09T00:00:00"/>
    <x v="4"/>
    <m/>
    <m/>
    <m/>
    <m/>
    <m/>
    <m/>
    <m/>
    <n v="544.27499999999998"/>
    <n v="102.88444569839831"/>
    <n v="494.77499999999998"/>
    <n v="93.520421121093477"/>
    <m/>
    <n v="0"/>
    <n v="472"/>
    <n v="87.051708771281454"/>
    <n v="22.75"/>
    <n v="8.4606934309980364"/>
  </r>
  <r>
    <s v="Tosari2018CvHTR24"/>
    <x v="0"/>
    <x v="0"/>
    <s v="Nil"/>
    <x v="1"/>
    <m/>
    <d v="2018-06-13T00:00:00"/>
    <d v="2018-11-05T00:00:00"/>
    <x v="3"/>
    <m/>
    <m/>
    <m/>
    <m/>
    <m/>
    <m/>
    <m/>
    <n v="694.35"/>
    <n v="89.094949351801091"/>
    <n v="350.875"/>
    <n v="83.594153503699047"/>
    <n v="308.375"/>
    <n v="55.32042269060014"/>
    <n v="282"/>
    <n v="64.482555780614035"/>
    <n v="68.75"/>
    <n v="22.005681084665387"/>
  </r>
  <r>
    <s v="Tosari2018CvWinfred"/>
    <x v="0"/>
    <x v="0"/>
    <s v="Nil"/>
    <x v="2"/>
    <m/>
    <d v="2018-06-13T00:00:00"/>
    <d v="2018-08-21T00:00:00"/>
    <x v="0"/>
    <m/>
    <m/>
    <m/>
    <m/>
    <m/>
    <m/>
    <m/>
    <n v="103.75"/>
    <n v="17.951137382721278"/>
    <n v="103.75"/>
    <n v="17.951137382721278"/>
    <m/>
    <n v="0"/>
    <n v="0"/>
    <n v="0"/>
    <n v="0"/>
    <n v="0"/>
  </r>
  <r>
    <s v="Tosari2018CvWinfred"/>
    <x v="0"/>
    <x v="0"/>
    <s v="Nil"/>
    <x v="2"/>
    <m/>
    <d v="2018-06-13T00:00:00"/>
    <d v="2018-09-19T00:00:00"/>
    <x v="1"/>
    <m/>
    <m/>
    <m/>
    <m/>
    <m/>
    <m/>
    <m/>
    <n v="246.7"/>
    <n v="81.123650476705421"/>
    <n v="246.7"/>
    <n v="81.123650476705421"/>
    <m/>
    <n v="0"/>
    <n v="0"/>
    <n v="0"/>
    <n v="0"/>
    <n v="0"/>
  </r>
  <r>
    <s v="Tosari2018CvWinfred"/>
    <x v="0"/>
    <x v="0"/>
    <s v="Nil"/>
    <x v="2"/>
    <m/>
    <d v="2018-06-13T00:00:00"/>
    <d v="2018-10-17T00:00:00"/>
    <x v="2"/>
    <m/>
    <m/>
    <m/>
    <m/>
    <m/>
    <m/>
    <m/>
    <n v="390.875"/>
    <n v="267.49031602408837"/>
    <n v="355.35"/>
    <n v="243.17717135180814"/>
    <m/>
    <n v="0"/>
    <n v="327"/>
    <n v="221.26153453925664"/>
    <n v="28.5"/>
    <n v="25.488559525141209"/>
  </r>
  <r>
    <s v="Tosari2018CvWinfred"/>
    <x v="0"/>
    <x v="0"/>
    <s v="Nil"/>
    <x v="2"/>
    <m/>
    <d v="2018-06-13T00:00:00"/>
    <d v="2018-11-05T00:00:00"/>
    <x v="3"/>
    <m/>
    <m/>
    <m/>
    <m/>
    <m/>
    <m/>
    <m/>
    <n v="645.625"/>
    <n v="91.004848771919839"/>
    <n v="282.55"/>
    <n v="37.358666999773959"/>
    <n v="334.875"/>
    <n v="72.495994142205305"/>
    <n v="203.25"/>
    <n v="11.528949070347508"/>
    <n v="79.5"/>
    <n v="30.490435658853198"/>
  </r>
  <r>
    <s v="Tosari2018CvPallaton"/>
    <x v="0"/>
    <x v="0"/>
    <s v="Nil"/>
    <x v="3"/>
    <m/>
    <d v="2018-06-13T00:00:00"/>
    <d v="2018-08-21T00:00:00"/>
    <x v="0"/>
    <m/>
    <m/>
    <m/>
    <m/>
    <m/>
    <m/>
    <m/>
    <n v="44.325000000000003"/>
    <n v="10.946041902593528"/>
    <n v="44.325000000000003"/>
    <n v="10.946041902593528"/>
    <m/>
    <m/>
    <n v="0"/>
    <n v="0"/>
    <n v="0"/>
    <n v="0"/>
  </r>
  <r>
    <s v="Tosari2018CvPallaton"/>
    <x v="0"/>
    <x v="0"/>
    <s v="Nil"/>
    <x v="3"/>
    <m/>
    <d v="2018-06-13T00:00:00"/>
    <d v="2018-09-19T00:00:00"/>
    <x v="1"/>
    <m/>
    <m/>
    <m/>
    <m/>
    <m/>
    <m/>
    <m/>
    <n v="179.625"/>
    <n v="43.605685791343006"/>
    <n v="179.625"/>
    <n v="43.605685791343006"/>
    <m/>
    <m/>
    <n v="0"/>
    <n v="0"/>
    <n v="0"/>
    <n v="0"/>
  </r>
  <r>
    <s v="Tosari2018CvPallaton"/>
    <x v="0"/>
    <x v="0"/>
    <s v="Nil"/>
    <x v="3"/>
    <m/>
    <d v="2018-06-13T00:00:00"/>
    <d v="2018-10-17T00:00:00"/>
    <x v="2"/>
    <m/>
    <m/>
    <m/>
    <m/>
    <m/>
    <m/>
    <m/>
    <n v="715.95"/>
    <n v="118.24597244726775"/>
    <n v="650.85"/>
    <n v="107.5076586419157"/>
    <m/>
    <m/>
    <n v="626.25"/>
    <n v="105.6736327882536"/>
    <n v="24.5"/>
    <n v="4.0414518843273806"/>
  </r>
  <r>
    <s v="Tosari2018CvPallaton"/>
    <x v="0"/>
    <x v="0"/>
    <s v="Nil"/>
    <x v="3"/>
    <m/>
    <d v="2018-06-13T00:00:00"/>
    <d v="2018-11-05T00:00:00"/>
    <x v="3"/>
    <m/>
    <m/>
    <m/>
    <m/>
    <m/>
    <m/>
    <m/>
    <n v="800.4"/>
    <n v="121.35801031109017"/>
    <n v="508.57499999999999"/>
    <n v="75.967860528866638"/>
    <n v="240.97499999999999"/>
    <n v="87.477097002586916"/>
    <n v="465"/>
    <n v="72.120269919997753"/>
    <n v="43.5"/>
    <n v="18.734993995195193"/>
  </r>
  <r>
    <s v="Tosari2018CvGoliath"/>
    <x v="0"/>
    <x v="0"/>
    <s v="Nil"/>
    <x v="0"/>
    <m/>
    <d v="2018-06-13T00:00:00"/>
    <d v="2018-07-12T00:00:00"/>
    <x v="5"/>
    <m/>
    <n v="1.75"/>
    <n v="0.62158156050806102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7-18T00:00:00"/>
    <x v="6"/>
    <m/>
    <n v="1.9166666666666667"/>
    <n v="0.66855792342152132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7-24T00:00:00"/>
    <x v="7"/>
    <m/>
    <n v="2.25"/>
    <n v="1.0552897060221726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7-31T00:00:00"/>
    <x v="8"/>
    <m/>
    <n v="4.25"/>
    <n v="0.75377836144440913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8-07T00:00:00"/>
    <x v="9"/>
    <m/>
    <n v="6.166666666666667"/>
    <n v="1.1934162828797108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8-21T00:00:00"/>
    <x v="0"/>
    <m/>
    <n v="7.25"/>
    <n v="0.62158156050806102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8-29T00:00:00"/>
    <x v="10"/>
    <m/>
    <n v="11.083333333333334"/>
    <n v="1.6213537179739299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9-24T00:00:00"/>
    <x v="11"/>
    <m/>
    <n v="18.416666666666668"/>
    <n v="2.9987371079213041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7-12T00:00:00"/>
    <x v="5"/>
    <m/>
    <n v="2.1666666666666665"/>
    <n v="0.38924947208076122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7-18T00:00:00"/>
    <x v="6"/>
    <m/>
    <n v="2.1666666666666665"/>
    <n v="0.93743686656109193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7-24T00:00:00"/>
    <x v="7"/>
    <m/>
    <n v="3"/>
    <n v="0.7385489458759964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7-31T00:00:00"/>
    <x v="8"/>
    <m/>
    <n v="4.666666666666667"/>
    <n v="1.3026778945578599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8-07T00:00:00"/>
    <x v="9"/>
    <m/>
    <n v="6.916666666666667"/>
    <n v="0.99620491989562021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8-21T00:00:00"/>
    <x v="0"/>
    <m/>
    <n v="7.833333333333333"/>
    <n v="1.7494587907710364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8-29T00:00:00"/>
    <x v="10"/>
    <m/>
    <n v="11.25"/>
    <n v="1.712255291076124"/>
    <m/>
    <m/>
    <m/>
    <m/>
    <m/>
    <m/>
    <m/>
    <m/>
    <m/>
    <m/>
    <m/>
    <m/>
    <m/>
    <m/>
  </r>
  <r>
    <s v="Tosari2018CvHTR24"/>
    <x v="0"/>
    <x v="0"/>
    <s v="Nil"/>
    <x v="1"/>
    <m/>
    <d v="2018-06-13T00:00:00"/>
    <d v="2018-09-24T00:00:00"/>
    <x v="11"/>
    <m/>
    <n v="18.083333333333332"/>
    <n v="2.2343733444579552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7-12T00:00:00"/>
    <x v="5"/>
    <m/>
    <n v="1.9166666666666667"/>
    <n v="0.66855792342152132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7-18T00:00:00"/>
    <x v="6"/>
    <m/>
    <n v="1.9166666666666667"/>
    <n v="0.79296146109875898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7-24T00:00:00"/>
    <x v="7"/>
    <m/>
    <n v="3.3333333333333335"/>
    <n v="0.77849894416152243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7-31T00:00:00"/>
    <x v="8"/>
    <m/>
    <n v="4.583333333333333"/>
    <n v="0.90033663737851954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8-07T00:00:00"/>
    <x v="9"/>
    <m/>
    <n v="7.583333333333333"/>
    <n v="1.2401124093721443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8-21T00:00:00"/>
    <x v="0"/>
    <m/>
    <n v="8.9166666666666661"/>
    <n v="2.2343733444579574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8-29T00:00:00"/>
    <x v="10"/>
    <m/>
    <n v="11.666666666666666"/>
    <n v="1.8748737331221861"/>
    <m/>
    <m/>
    <m/>
    <m/>
    <m/>
    <m/>
    <m/>
    <m/>
    <m/>
    <m/>
    <m/>
    <m/>
    <m/>
    <m/>
  </r>
  <r>
    <s v="Tosari2018CvWinfred"/>
    <x v="0"/>
    <x v="0"/>
    <s v="Nil"/>
    <x v="2"/>
    <m/>
    <d v="2018-06-13T00:00:00"/>
    <d v="2018-09-24T00:00:00"/>
    <x v="11"/>
    <m/>
    <n v="17.333333333333332"/>
    <n v="4.9787426914712887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7-12T00:00:00"/>
    <x v="5"/>
    <m/>
    <n v="1.3333333333333333"/>
    <n v="0.7784989441615231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7-18T00:00:00"/>
    <x v="6"/>
    <m/>
    <n v="1.5"/>
    <n v="0.7977240352174656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7-24T00:00:00"/>
    <x v="7"/>
    <m/>
    <n v="2.3333333333333335"/>
    <n v="0.65133894727892994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7-31T00:00:00"/>
    <x v="8"/>
    <m/>
    <n v="3.5"/>
    <n v="0.5222329678670935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8-07T00:00:00"/>
    <x v="9"/>
    <m/>
    <n v="5.416666666666667"/>
    <n v="0.90033663737852099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8-21T00:00:00"/>
    <x v="0"/>
    <m/>
    <n v="6.75"/>
    <n v="0.96530729916342273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8-29T00:00:00"/>
    <x v="10"/>
    <m/>
    <n v="9"/>
    <n v="0.85280286542244177"/>
    <m/>
    <m/>
    <m/>
    <m/>
    <m/>
    <m/>
    <m/>
    <m/>
    <m/>
    <m/>
    <m/>
    <m/>
    <m/>
    <m/>
  </r>
  <r>
    <s v="Tosari2018CvPallaton"/>
    <x v="0"/>
    <x v="0"/>
    <s v="Nil"/>
    <x v="3"/>
    <m/>
    <d v="2018-06-13T00:00:00"/>
    <d v="2018-09-24T00:00:00"/>
    <x v="11"/>
    <m/>
    <n v="13.333333333333334"/>
    <n v="2.7743413086658397"/>
    <m/>
    <m/>
    <m/>
    <m/>
    <m/>
    <m/>
    <m/>
    <m/>
    <m/>
    <m/>
    <m/>
    <m/>
    <m/>
    <m/>
  </r>
  <r>
    <s v="Tosari2018CvGoliath"/>
    <x v="0"/>
    <x v="0"/>
    <s v="Nil"/>
    <x v="0"/>
    <m/>
    <d v="2018-06-13T00:00:00"/>
    <d v="2018-08-21T00:00:00"/>
    <x v="0"/>
    <m/>
    <m/>
    <m/>
    <n v="0.74750000000000005"/>
    <n v="0.17250603854165006"/>
    <n v="0.27500000000000002"/>
    <n v="4.9999999999999836E-2"/>
    <m/>
    <m/>
    <m/>
    <m/>
    <m/>
    <m/>
    <m/>
    <m/>
    <m/>
    <m/>
  </r>
  <r>
    <s v="Tosari2018CvGoliath"/>
    <x v="0"/>
    <x v="0"/>
    <s v="Nil"/>
    <x v="0"/>
    <m/>
    <d v="2018-06-13T00:00:00"/>
    <d v="2018-08-29T00:00:00"/>
    <x v="10"/>
    <m/>
    <m/>
    <m/>
    <n v="2.0649999999999999"/>
    <n v="0.33120990323358407"/>
    <n v="0.625"/>
    <n v="4.9999999999999468E-2"/>
    <m/>
    <m/>
    <m/>
    <m/>
    <m/>
    <m/>
    <m/>
    <m/>
    <m/>
    <m/>
  </r>
  <r>
    <s v="Tosari2018CvGoliath"/>
    <x v="0"/>
    <x v="0"/>
    <s v="Nil"/>
    <x v="0"/>
    <m/>
    <d v="2018-06-13T00:00:00"/>
    <d v="2018-09-19T00:00:00"/>
    <x v="1"/>
    <m/>
    <m/>
    <m/>
    <n v="4.0225"/>
    <n v="0.1144188212955711"/>
    <n v="0.9"/>
    <n v="0"/>
    <m/>
    <m/>
    <m/>
    <m/>
    <m/>
    <m/>
    <m/>
    <m/>
    <m/>
    <m/>
  </r>
  <r>
    <s v="Tosari2018CvGoliath"/>
    <x v="0"/>
    <x v="0"/>
    <s v="Nil"/>
    <x v="0"/>
    <m/>
    <d v="2018-06-13T00:00:00"/>
    <d v="2018-10-17T00:00:00"/>
    <x v="2"/>
    <m/>
    <m/>
    <m/>
    <n v="4.3233333333333333"/>
    <n v="0.13203534880222745"/>
    <n v="0.9"/>
    <n v="0"/>
    <m/>
    <m/>
    <m/>
    <m/>
    <m/>
    <m/>
    <m/>
    <m/>
    <m/>
    <m/>
  </r>
  <r>
    <s v="Tosari2018CvGoliath"/>
    <x v="0"/>
    <x v="0"/>
    <s v="Nil"/>
    <x v="0"/>
    <m/>
    <d v="2018-06-13T00:00:00"/>
    <d v="2018-11-05T00:00:00"/>
    <x v="3"/>
    <m/>
    <m/>
    <m/>
    <n v="1.3225"/>
    <n v="0.13225606476326962"/>
    <n v="0.47499999999999998"/>
    <n v="5.0000000000000211E-2"/>
    <m/>
    <m/>
    <m/>
    <m/>
    <m/>
    <m/>
    <m/>
    <m/>
    <m/>
    <m/>
  </r>
  <r>
    <s v="Tosari2018CvHTR24"/>
    <x v="0"/>
    <x v="0"/>
    <s v="Nil"/>
    <x v="1"/>
    <m/>
    <d v="2018-06-13T00:00:00"/>
    <d v="2018-08-21T00:00:00"/>
    <x v="0"/>
    <m/>
    <m/>
    <m/>
    <n v="0.79500000000000004"/>
    <n v="0.24034697141147129"/>
    <n v="0.3"/>
    <n v="8.1649658092772637E-2"/>
    <m/>
    <m/>
    <m/>
    <m/>
    <m/>
    <m/>
    <m/>
    <m/>
    <m/>
    <m/>
  </r>
  <r>
    <s v="Tosari2018CvHTR24"/>
    <x v="0"/>
    <x v="0"/>
    <s v="Nil"/>
    <x v="1"/>
    <m/>
    <d v="2018-06-13T00:00:00"/>
    <d v="2018-08-29T00:00:00"/>
    <x v="10"/>
    <m/>
    <m/>
    <m/>
    <n v="2.0449999999999999"/>
    <n v="0.4389760813529604"/>
    <n v="0.67499999999999993"/>
    <n v="5.0000000000000946E-2"/>
    <m/>
    <m/>
    <m/>
    <m/>
    <m/>
    <m/>
    <m/>
    <m/>
    <m/>
    <m/>
  </r>
  <r>
    <s v="Tosari2018CvHTR24"/>
    <x v="0"/>
    <x v="0"/>
    <s v="Nil"/>
    <x v="1"/>
    <m/>
    <d v="2018-06-13T00:00:00"/>
    <d v="2018-09-19T00:00:00"/>
    <x v="1"/>
    <m/>
    <m/>
    <m/>
    <n v="3.6400000000000006"/>
    <n v="0.30495901363953226"/>
    <n v="0.82500000000000007"/>
    <n v="4.9999999999999468E-2"/>
    <m/>
    <m/>
    <m/>
    <m/>
    <m/>
    <m/>
    <m/>
    <m/>
    <m/>
    <m/>
  </r>
  <r>
    <s v="Tosari2018CvHTR24"/>
    <x v="0"/>
    <x v="0"/>
    <s v="Nil"/>
    <x v="1"/>
    <m/>
    <d v="2018-06-13T00:00:00"/>
    <d v="2018-10-17T00:00:00"/>
    <x v="2"/>
    <m/>
    <m/>
    <m/>
    <n v="4.6333333333333337"/>
    <n v="0.35275109260402843"/>
    <n v="0.9"/>
    <n v="0"/>
    <m/>
    <m/>
    <m/>
    <m/>
    <m/>
    <m/>
    <m/>
    <m/>
    <m/>
    <m/>
  </r>
  <r>
    <s v="Tosari2018CvHTR24"/>
    <x v="0"/>
    <x v="0"/>
    <s v="Nil"/>
    <x v="1"/>
    <m/>
    <d v="2018-06-13T00:00:00"/>
    <d v="2018-11-05T00:00:00"/>
    <x v="3"/>
    <m/>
    <m/>
    <m/>
    <n v="1.4675000000000002"/>
    <n v="0.26675519363891004"/>
    <n v="0.5"/>
    <n v="8.1649658092772637E-2"/>
    <m/>
    <m/>
    <m/>
    <m/>
    <m/>
    <m/>
    <m/>
    <m/>
    <m/>
    <m/>
  </r>
  <r>
    <s v="Tosari2018CvWinfred"/>
    <x v="0"/>
    <x v="0"/>
    <s v="Nil"/>
    <x v="2"/>
    <m/>
    <d v="2018-06-13T00:00:00"/>
    <d v="2018-08-21T00:00:00"/>
    <x v="0"/>
    <m/>
    <m/>
    <m/>
    <n v="1.085"/>
    <n v="0.60715182066212536"/>
    <n v="0.32499999999999996"/>
    <n v="0.15000000000000024"/>
    <m/>
    <m/>
    <m/>
    <m/>
    <m/>
    <m/>
    <m/>
    <m/>
    <m/>
    <m/>
  </r>
  <r>
    <s v="Tosari2018CvWinfred"/>
    <x v="0"/>
    <x v="0"/>
    <s v="Nil"/>
    <x v="2"/>
    <m/>
    <d v="2018-06-13T00:00:00"/>
    <d v="2018-08-29T00:00:00"/>
    <x v="10"/>
    <m/>
    <m/>
    <m/>
    <n v="1.9325000000000001"/>
    <n v="0.77012444881763542"/>
    <n v="0.57499999999999996"/>
    <n v="0.15000000000000013"/>
    <m/>
    <m/>
    <m/>
    <m/>
    <m/>
    <m/>
    <m/>
    <m/>
    <m/>
    <m/>
  </r>
  <r>
    <s v="Tosari2018CvWinfred"/>
    <x v="0"/>
    <x v="0"/>
    <s v="Nil"/>
    <x v="2"/>
    <m/>
    <d v="2018-06-13T00:00:00"/>
    <d v="2018-09-19T00:00:00"/>
    <x v="1"/>
    <m/>
    <m/>
    <m/>
    <n v="3.9675000000000002"/>
    <n v="0.28111385593741034"/>
    <n v="0.875"/>
    <n v="5.0000000000000946E-2"/>
    <m/>
    <m/>
    <m/>
    <m/>
    <m/>
    <m/>
    <m/>
    <m/>
    <m/>
    <m/>
  </r>
  <r>
    <s v="Tosari2018CvWinfred"/>
    <x v="0"/>
    <x v="0"/>
    <s v="Nil"/>
    <x v="2"/>
    <m/>
    <d v="2018-06-13T00:00:00"/>
    <d v="2018-10-17T00:00:00"/>
    <x v="2"/>
    <m/>
    <m/>
    <m/>
    <n v="4.6400000000000006"/>
    <n v="0.43840620433565103"/>
    <n v="0.9"/>
    <n v="0"/>
    <m/>
    <m/>
    <m/>
    <m/>
    <m/>
    <m/>
    <m/>
    <m/>
    <m/>
    <m/>
  </r>
  <r>
    <s v="Tosari2018CvWinfred"/>
    <x v="0"/>
    <x v="0"/>
    <s v="Nil"/>
    <x v="2"/>
    <m/>
    <d v="2018-06-13T00:00:00"/>
    <d v="2018-11-05T00:00:00"/>
    <x v="3"/>
    <m/>
    <m/>
    <m/>
    <n v="1.5524999999999998"/>
    <n v="0.33310408783642054"/>
    <n v="0.52500000000000002"/>
    <n v="4.9999999999999468E-2"/>
    <m/>
    <m/>
    <m/>
    <m/>
    <m/>
    <m/>
    <m/>
    <m/>
    <m/>
    <m/>
  </r>
  <r>
    <s v="Tosari2018CvPallaton"/>
    <x v="0"/>
    <x v="0"/>
    <s v="Nil"/>
    <x v="3"/>
    <m/>
    <d v="2018-06-13T00:00:00"/>
    <d v="2018-08-21T00:00:00"/>
    <x v="0"/>
    <m/>
    <m/>
    <m/>
    <n v="0.27750000000000002"/>
    <n v="5.7373048260194764E-2"/>
    <n v="0.125"/>
    <n v="5.0000000000000024E-2"/>
    <m/>
    <m/>
    <m/>
    <m/>
    <m/>
    <m/>
    <m/>
    <m/>
    <m/>
    <m/>
  </r>
  <r>
    <s v="Tosari2018CvPallaton"/>
    <x v="0"/>
    <x v="0"/>
    <s v="Nil"/>
    <x v="3"/>
    <m/>
    <d v="2018-06-13T00:00:00"/>
    <d v="2018-08-29T00:00:00"/>
    <x v="10"/>
    <m/>
    <m/>
    <m/>
    <n v="1.03"/>
    <n v="0.12935738607954869"/>
    <n v="0.37500000000000006"/>
    <n v="4.9999999999999468E-2"/>
    <m/>
    <m/>
    <m/>
    <m/>
    <m/>
    <m/>
    <m/>
    <m/>
    <m/>
    <m/>
  </r>
  <r>
    <s v="Tosari2018CvPallaton"/>
    <x v="0"/>
    <x v="0"/>
    <s v="Nil"/>
    <x v="3"/>
    <m/>
    <d v="2018-06-13T00:00:00"/>
    <d v="2018-09-19T00:00:00"/>
    <x v="1"/>
    <m/>
    <m/>
    <m/>
    <n v="3.0524999999999998"/>
    <n v="0.60961053140509636"/>
    <n v="0.77500000000000013"/>
    <n v="9.5742710775632789E-2"/>
    <m/>
    <m/>
    <m/>
    <m/>
    <m/>
    <m/>
    <m/>
    <m/>
    <m/>
    <m/>
  </r>
  <r>
    <s v="Tosari2018CvPallaton"/>
    <x v="0"/>
    <x v="0"/>
    <s v="Nil"/>
    <x v="3"/>
    <m/>
    <d v="2018-06-13T00:00:00"/>
    <d v="2018-10-17T00:00:00"/>
    <x v="2"/>
    <m/>
    <m/>
    <m/>
    <n v="3.5425"/>
    <n v="0.21013884299037985"/>
    <n v="0.875"/>
    <n v="5.0000000000000946E-2"/>
    <m/>
    <m/>
    <m/>
    <m/>
    <m/>
    <m/>
    <m/>
    <m/>
    <m/>
    <m/>
  </r>
  <r>
    <s v="Tosari2018CvPallaton"/>
    <x v="0"/>
    <x v="0"/>
    <s v="Nil"/>
    <x v="3"/>
    <m/>
    <d v="2018-06-13T00:00:00"/>
    <d v="2018-11-05T00:00:00"/>
    <x v="3"/>
    <m/>
    <m/>
    <m/>
    <n v="1.38"/>
    <n v="0.23734644158557294"/>
    <n v="0.5"/>
    <n v="8.1649658092772637E-2"/>
    <m/>
    <m/>
    <m/>
    <m/>
    <m/>
    <m/>
    <m/>
    <m/>
    <m/>
    <m/>
  </r>
  <r>
    <s v="Tosari2019CvGoliath"/>
    <x v="0"/>
    <x v="1"/>
    <s v="Nil"/>
    <x v="0"/>
    <m/>
    <d v="2019-04-12T00:00:00"/>
    <d v="2019-05-08T00:00:00"/>
    <x v="12"/>
    <m/>
    <n v="4.083333333333333"/>
    <n v="0.51492865054443637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5-16T00:00:00"/>
    <x v="13"/>
    <m/>
    <n v="6.083333333333333"/>
    <n v="0.66855792342152276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5-22T00:00:00"/>
    <x v="14"/>
    <m/>
    <n v="7.75"/>
    <n v="1.2154310870109943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5-30T00:00:00"/>
    <x v="8"/>
    <m/>
    <n v="8.9166666666666661"/>
    <n v="1.1645001528813135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6-12T00:00:00"/>
    <x v="15"/>
    <m/>
    <n v="11.166666666666666"/>
    <n v="1.0298573010888779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7-03T00:00:00"/>
    <x v="16"/>
    <m/>
    <n v="12.75"/>
    <n v="1.9598237397554634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7-31T00:00:00"/>
    <x v="17"/>
    <m/>
    <n v="17.916666666666668"/>
    <n v="3.5021638332824301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5-08T00:00:00"/>
    <x v="12"/>
    <m/>
    <n v="4.166666666666667"/>
    <n v="0.57735026918962506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5-16T00:00:00"/>
    <x v="13"/>
    <m/>
    <n v="6.25"/>
    <n v="0.75377836144440913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5-22T00:00:00"/>
    <x v="14"/>
    <m/>
    <n v="8.25"/>
    <n v="0.45226701686664544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5-30T00:00:00"/>
    <x v="8"/>
    <m/>
    <n v="10.25"/>
    <n v="0.8660254037844386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6-12T00:00:00"/>
    <x v="15"/>
    <m/>
    <n v="13.25"/>
    <n v="1.6025547785276542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7-03T00:00:00"/>
    <x v="16"/>
    <m/>
    <n v="12.833333333333334"/>
    <n v="2.4058010698889456"/>
    <m/>
    <m/>
    <m/>
    <m/>
    <m/>
    <m/>
    <m/>
    <m/>
    <m/>
    <m/>
    <m/>
    <m/>
    <m/>
    <m/>
  </r>
  <r>
    <s v="Tosari2019CvHTR24"/>
    <x v="0"/>
    <x v="1"/>
    <s v="Nil"/>
    <x v="1"/>
    <m/>
    <d v="2019-04-12T00:00:00"/>
    <d v="2019-07-31T00:00:00"/>
    <x v="17"/>
    <m/>
    <n v="16.583333333333332"/>
    <n v="1.9752253419585164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5-08T00:00:00"/>
    <x v="12"/>
    <m/>
    <n v="4.333333333333333"/>
    <n v="0.49236596391733006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5-16T00:00:00"/>
    <x v="13"/>
    <m/>
    <n v="6.333333333333333"/>
    <n v="0.49236596391733267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5-22T00:00:00"/>
    <x v="14"/>
    <m/>
    <n v="8.3333333333333339"/>
    <n v="0.88762536459859254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5-30T00:00:00"/>
    <x v="8"/>
    <m/>
    <n v="9.75"/>
    <n v="0.8660254037844386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6-12T00:00:00"/>
    <x v="15"/>
    <m/>
    <n v="12.25"/>
    <n v="1.5447859516333116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7-03T00:00:00"/>
    <x v="16"/>
    <m/>
    <n v="14.75"/>
    <n v="1.864744681524183"/>
    <m/>
    <m/>
    <m/>
    <m/>
    <m/>
    <m/>
    <m/>
    <m/>
    <m/>
    <m/>
    <m/>
    <m/>
    <m/>
    <m/>
  </r>
  <r>
    <s v="Tosari2019CvWinfred"/>
    <x v="0"/>
    <x v="1"/>
    <s v="Nil"/>
    <x v="2"/>
    <m/>
    <d v="2019-04-12T00:00:00"/>
    <d v="2019-07-31T00:00:00"/>
    <x v="17"/>
    <m/>
    <n v="16.666666666666668"/>
    <n v="2.1881222058831113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5-08T00:00:00"/>
    <x v="12"/>
    <m/>
    <n v="3.8333333333333335"/>
    <n v="0.38924947208076038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5-16T00:00:00"/>
    <x v="13"/>
    <m/>
    <n v="5.166666666666667"/>
    <n v="0.71774056256527463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5-22T00:00:00"/>
    <x v="14"/>
    <m/>
    <n v="6.083333333333333"/>
    <n v="0.66855792342152276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5-30T00:00:00"/>
    <x v="8"/>
    <m/>
    <n v="7.333333333333333"/>
    <n v="0.65133894727892694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6-12T00:00:00"/>
    <x v="15"/>
    <m/>
    <n v="9.4166666666666661"/>
    <n v="1.3789543689024515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7-03T00:00:00"/>
    <x v="16"/>
    <m/>
    <n v="10.583333333333334"/>
    <n v="1.7298624923456343"/>
    <m/>
    <m/>
    <m/>
    <m/>
    <m/>
    <m/>
    <m/>
    <m/>
    <m/>
    <m/>
    <m/>
    <m/>
    <m/>
    <m/>
  </r>
  <r>
    <s v="Tosari2019CvPallaton"/>
    <x v="0"/>
    <x v="1"/>
    <s v="Nil"/>
    <x v="3"/>
    <m/>
    <d v="2019-04-12T00:00:00"/>
    <d v="2019-07-31T00:00:00"/>
    <x v="17"/>
    <m/>
    <n v="14.25"/>
    <n v="1.712255291076124"/>
    <m/>
    <m/>
    <m/>
    <m/>
    <m/>
    <m/>
    <m/>
    <m/>
    <m/>
    <m/>
    <m/>
    <m/>
    <m/>
    <m/>
  </r>
  <r>
    <s v="Tosari2019CvGoliath"/>
    <x v="0"/>
    <x v="1"/>
    <s v="Nil"/>
    <x v="0"/>
    <m/>
    <d v="2019-04-12T00:00:00"/>
    <d v="2019-05-23T00:00:00"/>
    <x v="7"/>
    <m/>
    <m/>
    <m/>
    <n v="2.9175000000000004"/>
    <n v="0.46864165414524972"/>
    <n v="0.8175"/>
    <n v="7.6321687612368058E-2"/>
    <m/>
    <m/>
    <m/>
    <m/>
    <m/>
    <m/>
    <m/>
    <m/>
    <m/>
    <m/>
  </r>
  <r>
    <s v="Tosari2019CvGoliath"/>
    <x v="0"/>
    <x v="1"/>
    <s v="Nil"/>
    <x v="0"/>
    <m/>
    <d v="2019-04-12T00:00:00"/>
    <d v="2019-06-12T00:00:00"/>
    <x v="15"/>
    <m/>
    <m/>
    <m/>
    <n v="5.1549999999999994"/>
    <n v="0.34722711107670018"/>
    <n v="0.96000000000000008"/>
    <n v="2.7080128015448977E-2"/>
    <m/>
    <m/>
    <m/>
    <m/>
    <m/>
    <m/>
    <m/>
    <m/>
    <m/>
    <m/>
  </r>
  <r>
    <s v="Tosari2019CvGoliath"/>
    <x v="0"/>
    <x v="1"/>
    <s v="Nil"/>
    <x v="0"/>
    <m/>
    <d v="2019-04-12T00:00:00"/>
    <d v="2019-08-22T00:00:00"/>
    <x v="18"/>
    <m/>
    <m/>
    <m/>
    <n v="4.76"/>
    <n v="0.25703436864876"/>
    <n v="0.92749999999999999"/>
    <n v="4.5734742446707589E-2"/>
    <m/>
    <m/>
    <m/>
    <m/>
    <m/>
    <m/>
    <m/>
    <m/>
    <m/>
    <m/>
  </r>
  <r>
    <s v="Tosari2019CvGoliath"/>
    <x v="0"/>
    <x v="1"/>
    <s v="Nil"/>
    <x v="0"/>
    <m/>
    <d v="2019-04-12T00:00:00"/>
    <d v="2019-09-03T00:00:00"/>
    <x v="19"/>
    <m/>
    <m/>
    <m/>
    <n v="3.7725"/>
    <n v="0.24608602831801082"/>
    <n v="0.86"/>
    <n v="2.943920288776038E-2"/>
    <m/>
    <m/>
    <m/>
    <m/>
    <m/>
    <m/>
    <m/>
    <m/>
    <m/>
    <m/>
  </r>
  <r>
    <s v="Tosari2019CvGoliath"/>
    <x v="0"/>
    <x v="1"/>
    <s v="Nil"/>
    <x v="0"/>
    <m/>
    <d v="2019-04-12T00:00:00"/>
    <d v="2019-09-10T00:00:00"/>
    <x v="20"/>
    <m/>
    <m/>
    <m/>
    <n v="2.99"/>
    <n v="0.29540932054806085"/>
    <n v="0.80249999999999999"/>
    <n v="2.6299556396766142E-2"/>
    <m/>
    <m/>
    <m/>
    <m/>
    <m/>
    <m/>
    <m/>
    <m/>
    <m/>
    <m/>
  </r>
  <r>
    <s v="Tosari2019CvGoliath"/>
    <x v="0"/>
    <x v="1"/>
    <s v="Nil"/>
    <x v="0"/>
    <m/>
    <d v="2019-04-12T00:00:00"/>
    <d v="2019-09-24T00:00:00"/>
    <x v="21"/>
    <m/>
    <m/>
    <m/>
    <n v="3.22"/>
    <n v="0.3291402943021895"/>
    <n v="0.82250000000000001"/>
    <n v="3.5939764421412349E-2"/>
    <m/>
    <m/>
    <m/>
    <m/>
    <m/>
    <m/>
    <m/>
    <m/>
    <m/>
    <m/>
  </r>
  <r>
    <s v="Tosari2019CvHTR24"/>
    <x v="0"/>
    <x v="1"/>
    <s v="Nil"/>
    <x v="1"/>
    <m/>
    <d v="2019-04-12T00:00:00"/>
    <d v="2019-05-23T00:00:00"/>
    <x v="7"/>
    <m/>
    <m/>
    <m/>
    <n v="2.9649999999999999"/>
    <n v="0.35688466857889739"/>
    <n v="0.82499999999999996"/>
    <n v="6.3508529610859413E-2"/>
    <m/>
    <m/>
    <m/>
    <m/>
    <m/>
    <m/>
    <m/>
    <m/>
    <m/>
    <m/>
  </r>
  <r>
    <s v="Tosari2019CvHTR24"/>
    <x v="0"/>
    <x v="1"/>
    <s v="Nil"/>
    <x v="1"/>
    <m/>
    <d v="2019-04-12T00:00:00"/>
    <d v="2019-06-12T00:00:00"/>
    <x v="15"/>
    <m/>
    <m/>
    <m/>
    <n v="5.2625000000000002"/>
    <n v="0.61651574729820391"/>
    <n v="0.96500000000000008"/>
    <n v="1.9148542155119911E-2"/>
    <m/>
    <m/>
    <m/>
    <m/>
    <m/>
    <m/>
    <m/>
    <m/>
    <m/>
    <m/>
  </r>
  <r>
    <s v="Tosari2019CvHTR24"/>
    <x v="0"/>
    <x v="1"/>
    <s v="Nil"/>
    <x v="1"/>
    <m/>
    <d v="2019-04-12T00:00:00"/>
    <d v="2019-08-22T00:00:00"/>
    <x v="18"/>
    <m/>
    <m/>
    <m/>
    <n v="4.5724999999999998"/>
    <n v="0.51415788755336034"/>
    <n v="0.93500000000000005"/>
    <n v="2.5166114784232974E-2"/>
    <m/>
    <m/>
    <m/>
    <m/>
    <m/>
    <m/>
    <m/>
    <m/>
    <m/>
    <m/>
  </r>
  <r>
    <s v="Tosari2019CvHTR24"/>
    <x v="0"/>
    <x v="1"/>
    <s v="Nil"/>
    <x v="1"/>
    <m/>
    <d v="2019-04-12T00:00:00"/>
    <d v="2019-09-03T00:00:00"/>
    <x v="19"/>
    <m/>
    <m/>
    <m/>
    <n v="3.9"/>
    <n v="0.68327642039416825"/>
    <n v="0.86249999999999993"/>
    <n v="6.1846584384265837E-2"/>
    <m/>
    <m/>
    <m/>
    <m/>
    <m/>
    <m/>
    <m/>
    <m/>
    <m/>
    <m/>
  </r>
  <r>
    <s v="Tosari2019CvHTR24"/>
    <x v="0"/>
    <x v="1"/>
    <s v="Nil"/>
    <x v="1"/>
    <m/>
    <d v="2019-04-12T00:00:00"/>
    <d v="2019-09-10T00:00:00"/>
    <x v="20"/>
    <m/>
    <m/>
    <m/>
    <n v="3.07"/>
    <n v="0.43458792742858077"/>
    <n v="0.80749999999999988"/>
    <n v="4.9916597106242418E-2"/>
    <m/>
    <m/>
    <m/>
    <m/>
    <m/>
    <m/>
    <m/>
    <m/>
    <m/>
    <m/>
  </r>
  <r>
    <s v="Tosari2019CvHTR24"/>
    <x v="0"/>
    <x v="1"/>
    <s v="Nil"/>
    <x v="1"/>
    <m/>
    <d v="2019-04-12T00:00:00"/>
    <d v="2019-09-24T00:00:00"/>
    <x v="21"/>
    <m/>
    <m/>
    <m/>
    <n v="4.0925000000000002"/>
    <n v="0.60681545794417213"/>
    <n v="0.88749999999999996"/>
    <n v="4.2720018726588115E-2"/>
    <m/>
    <m/>
    <m/>
    <m/>
    <m/>
    <m/>
    <m/>
    <m/>
    <m/>
    <m/>
  </r>
  <r>
    <s v="Tosari2019CvWinfred"/>
    <x v="0"/>
    <x v="1"/>
    <s v="Nil"/>
    <x v="2"/>
    <m/>
    <d v="2019-04-12T00:00:00"/>
    <d v="2019-05-23T00:00:00"/>
    <x v="7"/>
    <m/>
    <m/>
    <m/>
    <n v="3.5550000000000002"/>
    <n v="0.50862559904117832"/>
    <n v="0.88"/>
    <n v="4.6904157598234873E-2"/>
    <m/>
    <m/>
    <m/>
    <m/>
    <m/>
    <m/>
    <m/>
    <m/>
    <m/>
    <m/>
  </r>
  <r>
    <s v="Tosari2019CvWinfred"/>
    <x v="0"/>
    <x v="1"/>
    <s v="Nil"/>
    <x v="2"/>
    <m/>
    <d v="2019-04-12T00:00:00"/>
    <d v="2019-06-12T00:00:00"/>
    <x v="15"/>
    <m/>
    <m/>
    <m/>
    <n v="5.4850000000000003"/>
    <n v="0.17691806012951924"/>
    <n v="0.96250000000000002"/>
    <n v="2.3629078131257433E-2"/>
    <m/>
    <m/>
    <m/>
    <m/>
    <m/>
    <m/>
    <m/>
    <m/>
    <m/>
    <m/>
  </r>
  <r>
    <s v="Tosari2019CvWinfred"/>
    <x v="0"/>
    <x v="1"/>
    <s v="Nil"/>
    <x v="2"/>
    <m/>
    <d v="2019-04-12T00:00:00"/>
    <d v="2019-08-22T00:00:00"/>
    <x v="18"/>
    <m/>
    <m/>
    <m/>
    <n v="4.4275000000000002"/>
    <n v="0.19137659209003607"/>
    <n v="0.92"/>
    <n v="2.1602468994691679E-2"/>
    <m/>
    <m/>
    <m/>
    <m/>
    <m/>
    <m/>
    <m/>
    <m/>
    <m/>
    <m/>
  </r>
  <r>
    <s v="Tosari2019CvWinfred"/>
    <x v="0"/>
    <x v="1"/>
    <s v="Nil"/>
    <x v="2"/>
    <m/>
    <d v="2019-04-12T00:00:00"/>
    <d v="2019-09-03T00:00:00"/>
    <x v="19"/>
    <m/>
    <m/>
    <m/>
    <n v="3.68"/>
    <n v="0.45847573545390641"/>
    <n v="0.86"/>
    <n v="2.943920288776038E-2"/>
    <m/>
    <m/>
    <m/>
    <m/>
    <m/>
    <m/>
    <m/>
    <m/>
    <m/>
    <m/>
  </r>
  <r>
    <s v="Tosari2019CvWinfred"/>
    <x v="0"/>
    <x v="1"/>
    <s v="Nil"/>
    <x v="2"/>
    <m/>
    <d v="2019-04-12T00:00:00"/>
    <d v="2019-09-10T00:00:00"/>
    <x v="20"/>
    <m/>
    <m/>
    <m/>
    <n v="2.7449999999999997"/>
    <n v="0.39365805804869414"/>
    <n v="0.75"/>
    <n v="7.3936910042729384E-2"/>
    <m/>
    <m/>
    <m/>
    <m/>
    <m/>
    <m/>
    <m/>
    <m/>
    <m/>
    <m/>
  </r>
  <r>
    <s v="Tosari2019CvWinfred"/>
    <x v="0"/>
    <x v="1"/>
    <s v="Nil"/>
    <x v="2"/>
    <m/>
    <d v="2019-04-12T00:00:00"/>
    <d v="2019-09-24T00:00:00"/>
    <x v="21"/>
    <m/>
    <m/>
    <m/>
    <n v="3.1025"/>
    <n v="0.28535066146760657"/>
    <n v="0.81750000000000012"/>
    <n v="3.862210075418538E-2"/>
    <m/>
    <m/>
    <m/>
    <m/>
    <m/>
    <m/>
    <m/>
    <m/>
    <m/>
    <m/>
  </r>
  <r>
    <s v="Tosari2019CvPallaton"/>
    <x v="0"/>
    <x v="1"/>
    <s v="Nil"/>
    <x v="3"/>
    <m/>
    <d v="2019-04-12T00:00:00"/>
    <d v="2019-05-23T00:00:00"/>
    <x v="7"/>
    <m/>
    <m/>
    <m/>
    <n v="1.9875"/>
    <n v="0.47765922301713493"/>
    <n v="0.65249999999999997"/>
    <n v="0.11206396982676212"/>
    <m/>
    <m/>
    <m/>
    <m/>
    <m/>
    <m/>
    <m/>
    <m/>
    <m/>
    <m/>
  </r>
  <r>
    <s v="Tosari2019CvPallaton"/>
    <x v="0"/>
    <x v="1"/>
    <s v="Nil"/>
    <x v="3"/>
    <m/>
    <d v="2019-04-12T00:00:00"/>
    <d v="2019-06-12T00:00:00"/>
    <x v="15"/>
    <m/>
    <m/>
    <m/>
    <n v="3.9725000000000001"/>
    <n v="0.29725129660495953"/>
    <n v="0.91250000000000009"/>
    <n v="1.7078251276592432E-2"/>
    <m/>
    <m/>
    <m/>
    <m/>
    <m/>
    <m/>
    <m/>
    <m/>
    <m/>
    <m/>
  </r>
  <r>
    <s v="Tosari2019CvPallaton"/>
    <x v="0"/>
    <x v="1"/>
    <s v="Nil"/>
    <x v="3"/>
    <m/>
    <d v="2019-04-12T00:00:00"/>
    <d v="2019-06-18T00:00:00"/>
    <x v="22"/>
    <m/>
    <m/>
    <m/>
    <n v="4.6375000000000002"/>
    <n v="0.59224854016986106"/>
    <n v="0.94750000000000001"/>
    <n v="3.2015621187163924E-2"/>
    <m/>
    <m/>
    <m/>
    <m/>
    <m/>
    <m/>
    <m/>
    <m/>
    <m/>
    <m/>
  </r>
  <r>
    <s v="Tosari2019CvPallaton"/>
    <x v="0"/>
    <x v="1"/>
    <s v="Nil"/>
    <x v="3"/>
    <m/>
    <d v="2019-04-12T00:00:00"/>
    <d v="2019-08-22T00:00:00"/>
    <x v="18"/>
    <m/>
    <m/>
    <m/>
    <n v="3.88"/>
    <n v="0.38910152916687751"/>
    <n v="0.84499999999999997"/>
    <n v="3.1091263510295529E-2"/>
    <m/>
    <m/>
    <m/>
    <m/>
    <m/>
    <m/>
    <m/>
    <m/>
    <m/>
    <m/>
  </r>
  <r>
    <s v="Tosari2019CvPallaton"/>
    <x v="0"/>
    <x v="1"/>
    <s v="Nil"/>
    <x v="3"/>
    <m/>
    <d v="2019-04-12T00:00:00"/>
    <d v="2019-09-03T00:00:00"/>
    <x v="19"/>
    <m/>
    <m/>
    <m/>
    <n v="3.335"/>
    <n v="0.51720402163943069"/>
    <n v="0.78"/>
    <n v="5.3541261347363187E-2"/>
    <m/>
    <m/>
    <m/>
    <m/>
    <m/>
    <m/>
    <m/>
    <m/>
    <m/>
    <m/>
  </r>
  <r>
    <s v="Tosari2019CvPallaton"/>
    <x v="0"/>
    <x v="1"/>
    <s v="Nil"/>
    <x v="3"/>
    <m/>
    <d v="2019-04-12T00:00:00"/>
    <d v="2019-09-10T00:00:00"/>
    <x v="20"/>
    <m/>
    <m/>
    <m/>
    <n v="2.7324999999999999"/>
    <n v="0.68285552400684701"/>
    <n v="0.71500000000000008"/>
    <n v="7.1414284285427163E-2"/>
    <m/>
    <m/>
    <m/>
    <m/>
    <m/>
    <m/>
    <m/>
    <m/>
    <m/>
    <m/>
  </r>
  <r>
    <s v="Tosari2019CvPallaton"/>
    <x v="0"/>
    <x v="1"/>
    <s v="Nil"/>
    <x v="3"/>
    <m/>
    <d v="2019-04-12T00:00:00"/>
    <d v="2019-09-24T00:00:00"/>
    <x v="21"/>
    <m/>
    <m/>
    <m/>
    <n v="3.6950000000000003"/>
    <n v="0.91190277259511876"/>
    <n v="0.83499999999999996"/>
    <n v="7.593857166596267E-2"/>
    <m/>
    <m/>
    <m/>
    <m/>
    <m/>
    <m/>
    <m/>
    <m/>
    <m/>
    <m/>
  </r>
  <r>
    <s v="Tosari2019CvGoliath"/>
    <x v="0"/>
    <x v="1"/>
    <s v="Nil"/>
    <x v="0"/>
    <m/>
    <d v="2019-04-12T00:00:00"/>
    <d v="2019-05-22T00:00:00"/>
    <x v="14"/>
    <m/>
    <m/>
    <m/>
    <m/>
    <m/>
    <m/>
    <m/>
    <n v="148.44999999999999"/>
    <n v="16.808033793397726"/>
    <n v="148.44999999999999"/>
    <n v="16.808033793397726"/>
    <n v="0"/>
    <n v="0"/>
    <n v="139.5"/>
    <n v="14.52583904633395"/>
    <n v="8.75"/>
    <n v="2.3629078131263039"/>
  </r>
  <r>
    <s v="Tosari2019CvGoliath"/>
    <x v="0"/>
    <x v="1"/>
    <s v="Nil"/>
    <x v="0"/>
    <m/>
    <d v="2019-04-12T00:00:00"/>
    <d v="2019-06-12T00:00:00"/>
    <x v="15"/>
    <m/>
    <m/>
    <m/>
    <m/>
    <m/>
    <m/>
    <m/>
    <n v="375"/>
    <n v="57.336840977972734"/>
    <n v="375"/>
    <n v="57.336840977972734"/>
    <n v="0"/>
    <n v="0"/>
    <n v="316.25"/>
    <n v="42.248274126485533"/>
    <n v="59"/>
    <n v="18.83259585576738"/>
  </r>
  <r>
    <s v="Tosari2019CvGoliath"/>
    <x v="0"/>
    <x v="1"/>
    <s v="Nil"/>
    <x v="0"/>
    <m/>
    <d v="2019-04-12T00:00:00"/>
    <d v="2019-07-03T00:00:00"/>
    <x v="16"/>
    <m/>
    <m/>
    <m/>
    <m/>
    <m/>
    <m/>
    <m/>
    <n v="759.95"/>
    <n v="66.828611637032637"/>
    <n v="695.72500000000002"/>
    <n v="69.154723868535058"/>
    <n v="64.25"/>
    <n v="383.3062309259617"/>
    <n v="503"/>
    <n v="52.706735812417755"/>
    <n v="193"/>
    <n v="20.37972849017703"/>
  </r>
  <r>
    <s v="Tosari2019CvGoliath"/>
    <x v="0"/>
    <x v="1"/>
    <s v="Nil"/>
    <x v="0"/>
    <m/>
    <d v="2019-04-12T00:00:00"/>
    <d v="2019-07-31T00:00:00"/>
    <x v="17"/>
    <m/>
    <m/>
    <m/>
    <m/>
    <m/>
    <m/>
    <m/>
    <n v="963.92499999999995"/>
    <n v="156.87397011614132"/>
    <n v="743.5"/>
    <n v="159.09299167468063"/>
    <n v="220.42500000000001"/>
    <n v="502.6492315720775"/>
    <n v="467.25"/>
    <n v="88.80831417534435"/>
    <n v="276.5"/>
    <n v="74.853189644797368"/>
  </r>
  <r>
    <s v="Tosari2019CvGoliath"/>
    <x v="0"/>
    <x v="1"/>
    <s v="Nil"/>
    <x v="0"/>
    <m/>
    <d v="2019-04-12T00:00:00"/>
    <d v="2019-09-03T00:00:00"/>
    <x v="19"/>
    <m/>
    <m/>
    <m/>
    <m/>
    <m/>
    <m/>
    <m/>
    <n v="1350.95"/>
    <n v="148.61275180818097"/>
    <n v="1123.9749999999999"/>
    <n v="106.48184117491583"/>
    <n v="226.97499999999999"/>
    <n v="529.04780817364065"/>
    <n v="663.25"/>
    <n v="58.420173456321287"/>
    <n v="460.5"/>
    <n v="58.551971216461482"/>
  </r>
  <r>
    <s v="Tosari2019CvGoliath"/>
    <x v="0"/>
    <x v="1"/>
    <s v="Nil"/>
    <x v="0"/>
    <m/>
    <d v="2019-04-12T00:00:00"/>
    <d v="2019-09-24T00:00:00"/>
    <x v="21"/>
    <m/>
    <m/>
    <m/>
    <m/>
    <m/>
    <m/>
    <m/>
    <n v="1242.9749999999999"/>
    <n v="248.78734393051428"/>
    <n v="698.02499999999998"/>
    <n v="171.65339835455242"/>
    <n v="0"/>
    <n v="0"/>
    <n v="442.25"/>
    <n v="108.29088912123063"/>
    <n v="255.5"/>
    <n v="175.03237795714637"/>
  </r>
  <r>
    <s v="Tosari2019CvHTR24"/>
    <x v="0"/>
    <x v="1"/>
    <s v="Nil"/>
    <x v="1"/>
    <m/>
    <d v="2019-04-12T00:00:00"/>
    <d v="2019-05-22T00:00:00"/>
    <x v="14"/>
    <m/>
    <m/>
    <m/>
    <m/>
    <m/>
    <m/>
    <m/>
    <n v="123.72499999999999"/>
    <n v="34.848373945805086"/>
    <n v="123.72499999999999"/>
    <n v="34.848373945805086"/>
    <n v="0"/>
    <n v="0"/>
    <n v="117.25"/>
    <n v="31.731950249971504"/>
    <n v="6.5"/>
    <n v="3.3166247903553998"/>
  </r>
  <r>
    <s v="Tosari2019CvHTR24"/>
    <x v="0"/>
    <x v="1"/>
    <s v="Nil"/>
    <x v="1"/>
    <m/>
    <d v="2019-04-12T00:00:00"/>
    <d v="2019-06-12T00:00:00"/>
    <x v="15"/>
    <m/>
    <m/>
    <m/>
    <m/>
    <m/>
    <m/>
    <m/>
    <n v="372.65"/>
    <n v="49.790126196532853"/>
    <n v="372.65"/>
    <n v="49.790126196532853"/>
    <n v="0"/>
    <n v="0"/>
    <n v="328.25"/>
    <n v="38.560558433024106"/>
    <n v="44"/>
    <n v="11.69045194450012"/>
  </r>
  <r>
    <s v="Tosari2019CvHTR24"/>
    <x v="0"/>
    <x v="1"/>
    <s v="Nil"/>
    <x v="1"/>
    <m/>
    <d v="2019-04-12T00:00:00"/>
    <d v="2019-07-03T00:00:00"/>
    <x v="16"/>
    <m/>
    <m/>
    <m/>
    <m/>
    <m/>
    <m/>
    <m/>
    <n v="849.22500000000002"/>
    <n v="150.82984618436763"/>
    <n v="800.6"/>
    <n v="162.23986357653698"/>
    <n v="48.625"/>
    <n v="274.3299412507987"/>
    <n v="661"/>
    <n v="126.88052122633586"/>
    <n v="140.25"/>
    <n v="38.981833375732002"/>
  </r>
  <r>
    <s v="Tosari2019CvHTR24"/>
    <x v="0"/>
    <x v="1"/>
    <s v="Nil"/>
    <x v="1"/>
    <m/>
    <d v="2019-04-12T00:00:00"/>
    <d v="2019-07-31T00:00:00"/>
    <x v="17"/>
    <m/>
    <m/>
    <m/>
    <m/>
    <m/>
    <m/>
    <m/>
    <n v="1128.2249999999999"/>
    <n v="155.62288552780404"/>
    <n v="860.82500000000005"/>
    <n v="123.34097386243282"/>
    <n v="267.39999999999998"/>
    <n v="388.37267325770148"/>
    <n v="586.75"/>
    <n v="52.73439737653846"/>
    <n v="274"/>
    <n v="74.846509604656916"/>
  </r>
  <r>
    <s v="Tosari2019CvHTR24"/>
    <x v="0"/>
    <x v="1"/>
    <s v="Nil"/>
    <x v="1"/>
    <m/>
    <d v="2019-04-12T00:00:00"/>
    <d v="2019-09-03T00:00:00"/>
    <x v="19"/>
    <m/>
    <m/>
    <m/>
    <m/>
    <m/>
    <m/>
    <m/>
    <n v="1174.875"/>
    <n v="144.53461811390838"/>
    <n v="967.375"/>
    <n v="144.8291263293863"/>
    <n v="207.5"/>
    <n v="250.27584781596485"/>
    <n v="649.25"/>
    <n v="89.749187554354307"/>
    <n v="318.5"/>
    <n v="74.558701705434757"/>
  </r>
  <r>
    <s v="Tosari2019CvHTR24"/>
    <x v="0"/>
    <x v="1"/>
    <s v="Nil"/>
    <x v="1"/>
    <m/>
    <d v="2019-04-12T00:00:00"/>
    <d v="2019-09-24T00:00:00"/>
    <x v="21"/>
    <m/>
    <m/>
    <m/>
    <m/>
    <m/>
    <m/>
    <m/>
    <n v="1505.425"/>
    <n v="287.76144489258229"/>
    <n v="922.05"/>
    <n v="177.68214128981373"/>
    <n v="274.17500000000001"/>
    <n v="3170.0460958793642"/>
    <n v="583.25"/>
    <n v="110.71096001149419"/>
    <n v="338.75"/>
    <n v="68.941400237206281"/>
  </r>
  <r>
    <s v="Tosari2019CvWinfred"/>
    <x v="0"/>
    <x v="1"/>
    <s v="Nil"/>
    <x v="2"/>
    <m/>
    <d v="2019-04-12T00:00:00"/>
    <d v="2019-05-22T00:00:00"/>
    <x v="14"/>
    <m/>
    <m/>
    <m/>
    <m/>
    <m/>
    <m/>
    <m/>
    <n v="152.57499999999999"/>
    <n v="37.48211795865685"/>
    <n v="152.57499999999999"/>
    <n v="37.48211795865685"/>
    <n v="0"/>
    <n v="0"/>
    <n v="143"/>
    <n v="33.025242870668897"/>
    <n v="10"/>
    <n v="5.715476066494082"/>
  </r>
  <r>
    <s v="Tosari2019CvWinfred"/>
    <x v="0"/>
    <x v="1"/>
    <s v="Nil"/>
    <x v="2"/>
    <m/>
    <d v="2019-04-12T00:00:00"/>
    <d v="2019-06-12T00:00:00"/>
    <x v="15"/>
    <m/>
    <m/>
    <m/>
    <m/>
    <m/>
    <m/>
    <m/>
    <n v="385.52499999999998"/>
    <n v="97.450786725061036"/>
    <n v="385.52499999999998"/>
    <n v="97.450786725061036"/>
    <n v="0"/>
    <n v="0"/>
    <n v="327"/>
    <n v="81.580226362356541"/>
    <n v="58.75"/>
    <n v="15.903353943953666"/>
  </r>
  <r>
    <s v="Tosari2019CvWinfred"/>
    <x v="0"/>
    <x v="1"/>
    <s v="Nil"/>
    <x v="2"/>
    <m/>
    <d v="2019-04-12T00:00:00"/>
    <d v="2019-07-03T00:00:00"/>
    <x v="16"/>
    <m/>
    <m/>
    <m/>
    <m/>
    <m/>
    <m/>
    <m/>
    <n v="733.4"/>
    <n v="91.023330342647142"/>
    <n v="623.92499999999995"/>
    <n v="61.772559981489088"/>
    <n v="109.47499999999999"/>
    <n v="724.83486625115745"/>
    <n v="452.75"/>
    <n v="61.716421369572835"/>
    <n v="171.25"/>
    <n v="42.523522902036234"/>
  </r>
  <r>
    <s v="Tosari2019CvWinfred"/>
    <x v="0"/>
    <x v="1"/>
    <s v="Nil"/>
    <x v="2"/>
    <m/>
    <d v="2019-04-12T00:00:00"/>
    <d v="2019-07-31T00:00:00"/>
    <x v="17"/>
    <m/>
    <m/>
    <m/>
    <m/>
    <m/>
    <m/>
    <m/>
    <n v="1028.5"/>
    <n v="31.073568618146624"/>
    <n v="794.22500000000002"/>
    <n v="25.173183482957946"/>
    <n v="234.22499999999999"/>
    <n v="471.1088869182297"/>
    <n v="489.5"/>
    <n v="66.284739319595033"/>
    <n v="305"/>
    <n v="72.8697468089467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CBB69-8253-4EBA-9B3E-56DDB7A5EE18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4:E30" firstHeaderRow="1" firstDataRow="2" firstDataCol="3" rowPageCount="1" colPageCount="1"/>
  <pivotFields count="26">
    <pivotField compact="0" outline="0" showAll="0"/>
    <pivotField axis="axisPage" compact="0" outline="0" showAll="0">
      <items count="2">
        <item x="0"/>
        <item t="default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axis="axisRow" compact="0" outline="0" showAll="0" defaultSubtotal="0">
      <items count="4">
        <item h="1" x="0"/>
        <item x="1"/>
        <item h="1" x="3"/>
        <item h="1" x="2"/>
      </items>
    </pivotField>
    <pivotField compact="0" outline="0" showAll="0"/>
    <pivotField compact="0" numFmtId="14" outline="0" showAll="0"/>
    <pivotField compact="0" numFmtId="14" outline="0" showAll="0"/>
    <pivotField axis="axisRow" compact="0" outline="0" showAll="0">
      <items count="24">
        <item x="12"/>
        <item x="5"/>
        <item x="13"/>
        <item x="6"/>
        <item x="14"/>
        <item x="7"/>
        <item x="8"/>
        <item x="9"/>
        <item x="15"/>
        <item x="22"/>
        <item x="0"/>
        <item x="10"/>
        <item x="16"/>
        <item x="1"/>
        <item x="11"/>
        <item x="17"/>
        <item x="4"/>
        <item x="2"/>
        <item x="18"/>
        <item x="19"/>
        <item x="3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3">
    <field x="4"/>
    <field x="2"/>
    <field x="8"/>
  </rowFields>
  <rowItems count="25">
    <i>
      <x v="1"/>
      <x/>
      <x v="1"/>
    </i>
    <i r="2">
      <x v="3"/>
    </i>
    <i r="2">
      <x v="5"/>
    </i>
    <i r="2">
      <x v="6"/>
    </i>
    <i r="2">
      <x v="7"/>
    </i>
    <i r="2">
      <x v="10"/>
    </i>
    <i r="2">
      <x v="11"/>
    </i>
    <i r="2">
      <x v="13"/>
    </i>
    <i r="2">
      <x v="14"/>
    </i>
    <i r="2">
      <x v="16"/>
    </i>
    <i r="2">
      <x v="17"/>
    </i>
    <i r="2">
      <x v="20"/>
    </i>
    <i r="1">
      <x v="1"/>
      <x/>
    </i>
    <i r="2">
      <x v="2"/>
    </i>
    <i r="2">
      <x v="4"/>
    </i>
    <i r="2">
      <x v="5"/>
    </i>
    <i r="2">
      <x v="6"/>
    </i>
    <i r="2">
      <x v="8"/>
    </i>
    <i r="2">
      <x v="12"/>
    </i>
    <i r="2">
      <x v="15"/>
    </i>
    <i r="2">
      <x v="18"/>
    </i>
    <i r="2">
      <x v="19"/>
    </i>
    <i r="2">
      <x v="21"/>
    </i>
    <i r="2"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Average of ForageBrassica.Leaf.LAI" fld="12" subtotal="average" baseField="2" baseItem="0"/>
    <dataField name="Average of ForageBrassica.Leaf.Wt" fld="22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D5D1-C9F9-44F0-A7FB-28A3071C0E34}">
  <dimension ref="A1:AE2243"/>
  <sheetViews>
    <sheetView tabSelected="1" topLeftCell="D1" zoomScale="130" zoomScaleNormal="130" workbookViewId="0">
      <pane xSplit="15285" ySplit="780" topLeftCell="AA45" activePane="bottomRight"/>
      <selection pane="topRight" activeCell="AE1" sqref="AE1"/>
      <selection pane="bottomLeft" activeCell="D27" sqref="A27:XFD32"/>
      <selection pane="bottomRight" activeCell="AL45" sqref="AL45"/>
    </sheetView>
  </sheetViews>
  <sheetFormatPr defaultRowHeight="14.25" x14ac:dyDescent="0.45"/>
  <cols>
    <col min="1" max="1" width="39.86328125" bestFit="1" customWidth="1"/>
    <col min="2" max="2" width="10.265625" bestFit="1" customWidth="1"/>
    <col min="3" max="3" width="7.1328125" bestFit="1" customWidth="1"/>
    <col min="4" max="4" width="9.86328125" bestFit="1" customWidth="1"/>
    <col min="5" max="6" width="9.86328125" customWidth="1"/>
    <col min="7" max="8" width="13.86328125" bestFit="1" customWidth="1"/>
    <col min="9" max="9" width="25.3984375" bestFit="1" customWidth="1"/>
    <col min="10" max="10" width="15.1328125" bestFit="1" customWidth="1"/>
    <col min="11" max="11" width="22.73046875" bestFit="1" customWidth="1"/>
    <col min="12" max="12" width="26.86328125" bestFit="1" customWidth="1"/>
    <col min="13" max="16" width="26.86328125" customWidth="1"/>
    <col min="17" max="17" width="28.59765625" bestFit="1" customWidth="1"/>
    <col min="18" max="18" width="32.73046875" bestFit="1" customWidth="1"/>
    <col min="19" max="19" width="30.86328125" bestFit="1" customWidth="1"/>
    <col min="20" max="20" width="29.3984375" bestFit="1" customWidth="1"/>
    <col min="21" max="21" width="26.19921875" bestFit="1" customWidth="1"/>
    <col min="22" max="22" width="36.06640625" bestFit="1" customWidth="1"/>
    <col min="23" max="23" width="20.33203125" bestFit="1" customWidth="1"/>
    <col min="24" max="24" width="24.46484375" bestFit="1" customWidth="1"/>
    <col min="25" max="25" width="21.1328125" bestFit="1" customWidth="1"/>
    <col min="26" max="26" width="24.59765625" bestFit="1" customWidth="1"/>
    <col min="27" max="27" width="19.73046875" customWidth="1"/>
    <col min="28" max="28" width="22.73046875" bestFit="1" customWidth="1"/>
    <col min="29" max="29" width="11.39843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33</v>
      </c>
      <c r="G1" t="s">
        <v>4</v>
      </c>
      <c r="H1" t="s">
        <v>5</v>
      </c>
      <c r="I1" t="s">
        <v>55</v>
      </c>
      <c r="J1" t="s">
        <v>7</v>
      </c>
      <c r="K1" t="s">
        <v>56</v>
      </c>
      <c r="L1" t="str">
        <f>K1&amp;"Error"</f>
        <v>Canola.Leaf.NodeNumberError</v>
      </c>
      <c r="M1" t="s">
        <v>57</v>
      </c>
      <c r="N1" t="str">
        <f>M1&amp;"Error"</f>
        <v>Canola.Leaf.LAIError</v>
      </c>
      <c r="O1" t="s">
        <v>58</v>
      </c>
      <c r="P1" t="str">
        <f>O1&amp;"Error"</f>
        <v>Canola.Leaf.CoverTotalError</v>
      </c>
      <c r="Q1" t="s">
        <v>59</v>
      </c>
      <c r="R1" t="s">
        <v>60</v>
      </c>
      <c r="S1" t="s">
        <v>61</v>
      </c>
      <c r="T1" t="str">
        <f>S1&amp;"Error"</f>
        <v>Canola.AboveGroundLive.WtError</v>
      </c>
      <c r="U1" t="s">
        <v>62</v>
      </c>
      <c r="V1" t="str">
        <f>U1&amp;"Error"</f>
        <v>Canola.AboveGroundDead.WtError</v>
      </c>
      <c r="W1" t="s">
        <v>63</v>
      </c>
      <c r="X1" t="str">
        <f>W1&amp;"Error"</f>
        <v>Canola.Leaf.WtError</v>
      </c>
      <c r="Y1" t="s">
        <v>64</v>
      </c>
      <c r="Z1" t="str">
        <f>Y1&amp;"Error"</f>
        <v>Canola.Stem.WtError</v>
      </c>
      <c r="AA1" t="s">
        <v>35</v>
      </c>
      <c r="AB1" t="s">
        <v>46</v>
      </c>
      <c r="AC1" t="s">
        <v>36</v>
      </c>
      <c r="AD1" t="s">
        <v>47</v>
      </c>
      <c r="AE1" t="s">
        <v>49</v>
      </c>
    </row>
    <row r="2" spans="1:31" x14ac:dyDescent="0.45">
      <c r="A2" t="str">
        <f>B2&amp;C2&amp;"CanolaCv"&amp;E2</f>
        <v>Tosari2018CanolaCvATR_Wahoo</v>
      </c>
      <c r="B2" t="s">
        <v>8</v>
      </c>
      <c r="C2">
        <v>2018</v>
      </c>
      <c r="D2" t="s">
        <v>9</v>
      </c>
      <c r="E2" t="s">
        <v>53</v>
      </c>
      <c r="G2" s="1">
        <v>43264</v>
      </c>
      <c r="H2" s="1">
        <v>43409</v>
      </c>
      <c r="I2">
        <v>145</v>
      </c>
      <c r="Q2">
        <v>684.28320000000008</v>
      </c>
      <c r="S2">
        <v>545.85937000000001</v>
      </c>
    </row>
    <row r="3" spans="1:31" x14ac:dyDescent="0.45">
      <c r="A3" t="str">
        <f t="shared" ref="A3:A5" si="0">B3&amp;C3&amp;"CanolaCv"&amp;E3</f>
        <v>Tosari2018CanolaCvATR_Wahoo</v>
      </c>
      <c r="B3" t="s">
        <v>8</v>
      </c>
      <c r="C3">
        <v>2018</v>
      </c>
      <c r="D3" t="s">
        <v>9</v>
      </c>
      <c r="E3" t="s">
        <v>53</v>
      </c>
      <c r="G3" s="1">
        <v>43264</v>
      </c>
      <c r="H3" s="1">
        <v>43382</v>
      </c>
      <c r="I3">
        <v>118</v>
      </c>
      <c r="Q3">
        <v>460.20820000000003</v>
      </c>
      <c r="S3">
        <v>430.01756999999998</v>
      </c>
      <c r="AA3">
        <v>58.255155029999997</v>
      </c>
      <c r="AC3">
        <v>14.365038</v>
      </c>
      <c r="AE3">
        <v>8.3128866000000006</v>
      </c>
    </row>
    <row r="4" spans="1:31" x14ac:dyDescent="0.45">
      <c r="A4" t="str">
        <f t="shared" si="0"/>
        <v>Tosari2018CanolaCvATR_Wahoo</v>
      </c>
      <c r="B4" t="s">
        <v>8</v>
      </c>
      <c r="C4">
        <v>2018</v>
      </c>
      <c r="D4" t="s">
        <v>9</v>
      </c>
      <c r="E4" t="s">
        <v>53</v>
      </c>
      <c r="G4" s="1">
        <v>43264</v>
      </c>
      <c r="H4" s="1">
        <v>43362</v>
      </c>
      <c r="I4">
        <v>98</v>
      </c>
      <c r="Q4">
        <v>204.66991999999999</v>
      </c>
      <c r="S4">
        <v>204.66991999999999</v>
      </c>
      <c r="AA4">
        <v>76.905079549999996</v>
      </c>
      <c r="AC4">
        <v>27.006952999999999</v>
      </c>
      <c r="AE4">
        <v>11.520673</v>
      </c>
    </row>
    <row r="5" spans="1:31" x14ac:dyDescent="0.45">
      <c r="A5" t="str">
        <f t="shared" si="0"/>
        <v>Tosari2018CanolaCvATR_Wahoo</v>
      </c>
      <c r="B5" t="s">
        <v>8</v>
      </c>
      <c r="C5">
        <v>2018</v>
      </c>
      <c r="D5" t="s">
        <v>9</v>
      </c>
      <c r="E5" t="s">
        <v>53</v>
      </c>
      <c r="G5" s="1">
        <v>43264</v>
      </c>
      <c r="H5" s="1">
        <v>43333</v>
      </c>
      <c r="I5">
        <v>69</v>
      </c>
      <c r="Q5">
        <v>42.578125</v>
      </c>
      <c r="S5">
        <v>42.578125</v>
      </c>
    </row>
    <row r="6" spans="1:31" x14ac:dyDescent="0.45">
      <c r="A6" t="str">
        <f t="shared" ref="A6:A11" si="1">B6&amp;C6&amp;"CanolaCv"&amp;E6</f>
        <v>Tosari2018CanolaCvATR_Wahoo</v>
      </c>
      <c r="B6" t="s">
        <v>8</v>
      </c>
      <c r="C6">
        <v>2018</v>
      </c>
      <c r="D6" t="s">
        <v>9</v>
      </c>
      <c r="E6" t="s">
        <v>53</v>
      </c>
      <c r="G6" s="1">
        <v>43264</v>
      </c>
      <c r="H6" s="1">
        <v>43293</v>
      </c>
      <c r="I6">
        <v>29</v>
      </c>
      <c r="M6">
        <v>0</v>
      </c>
      <c r="N6" t="s">
        <v>54</v>
      </c>
      <c r="O6">
        <v>0</v>
      </c>
      <c r="P6" t="s">
        <v>54</v>
      </c>
    </row>
    <row r="7" spans="1:31" x14ac:dyDescent="0.45">
      <c r="A7" t="str">
        <f t="shared" si="1"/>
        <v>Tosari2018CanolaCvATR_Wahoo</v>
      </c>
      <c r="B7" t="s">
        <v>8</v>
      </c>
      <c r="C7">
        <v>2018</v>
      </c>
      <c r="D7" t="s">
        <v>9</v>
      </c>
      <c r="E7" t="s">
        <v>53</v>
      </c>
      <c r="G7" s="1">
        <v>43264</v>
      </c>
      <c r="H7" s="1">
        <v>43333</v>
      </c>
      <c r="I7">
        <v>69</v>
      </c>
      <c r="M7">
        <v>0.52500000000000002</v>
      </c>
      <c r="O7">
        <v>0.18190000000000001</v>
      </c>
    </row>
    <row r="8" spans="1:31" x14ac:dyDescent="0.45">
      <c r="A8" t="str">
        <f t="shared" si="1"/>
        <v>Tosari2018CanolaCvATR_Wahoo</v>
      </c>
      <c r="B8" t="s">
        <v>8</v>
      </c>
      <c r="C8">
        <v>2018</v>
      </c>
      <c r="D8" t="s">
        <v>9</v>
      </c>
      <c r="E8" t="s">
        <v>53</v>
      </c>
      <c r="G8" s="1">
        <v>43264</v>
      </c>
      <c r="H8" s="1">
        <v>43341</v>
      </c>
      <c r="I8">
        <v>77</v>
      </c>
      <c r="M8">
        <v>1.2</v>
      </c>
      <c r="N8" t="s">
        <v>54</v>
      </c>
      <c r="O8">
        <v>0.42030000000000001</v>
      </c>
    </row>
    <row r="9" spans="1:31" x14ac:dyDescent="0.45">
      <c r="A9" t="str">
        <f t="shared" si="1"/>
        <v>Tosari2018CanolaCvATR_Wahoo</v>
      </c>
      <c r="B9" t="s">
        <v>8</v>
      </c>
      <c r="C9">
        <v>2018</v>
      </c>
      <c r="D9" t="s">
        <v>9</v>
      </c>
      <c r="E9" t="s">
        <v>53</v>
      </c>
      <c r="G9" s="1">
        <v>43264</v>
      </c>
      <c r="H9" s="1">
        <v>43362</v>
      </c>
      <c r="I9">
        <v>98</v>
      </c>
      <c r="M9">
        <v>3.4575</v>
      </c>
      <c r="O9">
        <v>0.81440000000000001</v>
      </c>
    </row>
    <row r="10" spans="1:31" x14ac:dyDescent="0.45">
      <c r="A10" t="str">
        <f t="shared" si="1"/>
        <v>Tosari2018CanolaCvATR_Wahoo</v>
      </c>
      <c r="B10" t="s">
        <v>8</v>
      </c>
      <c r="C10">
        <v>2018</v>
      </c>
      <c r="D10" t="s">
        <v>9</v>
      </c>
      <c r="E10" t="s">
        <v>53</v>
      </c>
      <c r="G10" s="1">
        <v>43264</v>
      </c>
      <c r="H10" s="1">
        <v>43390</v>
      </c>
      <c r="I10">
        <v>126</v>
      </c>
      <c r="M10">
        <v>2.79</v>
      </c>
      <c r="O10">
        <v>0.81010000000000004</v>
      </c>
    </row>
    <row r="11" spans="1:31" x14ac:dyDescent="0.45">
      <c r="A11" t="str">
        <f t="shared" si="1"/>
        <v>Tosari2018CanolaCvATR_Wahoo</v>
      </c>
      <c r="B11" t="s">
        <v>8</v>
      </c>
      <c r="C11">
        <v>2018</v>
      </c>
      <c r="D11" t="s">
        <v>9</v>
      </c>
      <c r="E11" t="s">
        <v>53</v>
      </c>
      <c r="G11" s="1">
        <v>43264</v>
      </c>
      <c r="H11" s="1">
        <v>43409</v>
      </c>
      <c r="I11">
        <v>145</v>
      </c>
      <c r="M11">
        <v>1.1025</v>
      </c>
      <c r="O11">
        <v>0.49349999999999999</v>
      </c>
    </row>
    <row r="12" spans="1:31" x14ac:dyDescent="0.45">
      <c r="A12" t="str">
        <f t="shared" ref="A12:A19" si="2">B12&amp;C12&amp;"CanolaCv"&amp;E12</f>
        <v>Tosari2018CanolaCvATR_Wahoo</v>
      </c>
      <c r="B12" t="s">
        <v>8</v>
      </c>
      <c r="C12">
        <v>2018</v>
      </c>
      <c r="D12" t="s">
        <v>9</v>
      </c>
      <c r="E12" t="s">
        <v>53</v>
      </c>
      <c r="G12" s="1">
        <v>43264</v>
      </c>
      <c r="H12" s="1">
        <f>G12+I12</f>
        <v>43293</v>
      </c>
      <c r="I12" s="13">
        <v>29</v>
      </c>
      <c r="K12">
        <v>1.0833333333333333</v>
      </c>
    </row>
    <row r="13" spans="1:31" x14ac:dyDescent="0.45">
      <c r="A13" t="str">
        <f t="shared" si="2"/>
        <v>Tosari2018CanolaCvATR_Wahoo</v>
      </c>
      <c r="B13" t="s">
        <v>8</v>
      </c>
      <c r="C13">
        <v>2018</v>
      </c>
      <c r="D13" t="s">
        <v>9</v>
      </c>
      <c r="E13" t="s">
        <v>53</v>
      </c>
      <c r="G13" s="1">
        <v>43264</v>
      </c>
      <c r="H13" s="1">
        <f t="shared" ref="H13:H26" si="3">G13+I13</f>
        <v>43299</v>
      </c>
      <c r="I13" s="13">
        <v>35</v>
      </c>
      <c r="K13">
        <v>2.1666666666666665</v>
      </c>
    </row>
    <row r="14" spans="1:31" x14ac:dyDescent="0.45">
      <c r="A14" t="str">
        <f t="shared" si="2"/>
        <v>Tosari2018CanolaCvATR_Wahoo</v>
      </c>
      <c r="B14" t="s">
        <v>8</v>
      </c>
      <c r="C14">
        <v>2018</v>
      </c>
      <c r="D14" t="s">
        <v>9</v>
      </c>
      <c r="E14" t="s">
        <v>53</v>
      </c>
      <c r="G14" s="1">
        <v>43264</v>
      </c>
      <c r="H14" s="1">
        <f t="shared" si="3"/>
        <v>43305</v>
      </c>
      <c r="I14" s="13">
        <v>41</v>
      </c>
      <c r="K14">
        <v>2.6666666666666665</v>
      </c>
    </row>
    <row r="15" spans="1:31" x14ac:dyDescent="0.45">
      <c r="A15" t="str">
        <f t="shared" si="2"/>
        <v>Tosari2018CanolaCvATR_Wahoo</v>
      </c>
      <c r="B15" t="s">
        <v>8</v>
      </c>
      <c r="C15">
        <v>2018</v>
      </c>
      <c r="D15" t="s">
        <v>9</v>
      </c>
      <c r="E15" t="s">
        <v>53</v>
      </c>
      <c r="G15" s="1">
        <v>43264</v>
      </c>
      <c r="H15" s="1">
        <f t="shared" si="3"/>
        <v>43312</v>
      </c>
      <c r="I15" s="13">
        <v>48</v>
      </c>
      <c r="K15">
        <v>3.75</v>
      </c>
    </row>
    <row r="16" spans="1:31" x14ac:dyDescent="0.45">
      <c r="A16" t="str">
        <f t="shared" si="2"/>
        <v>Tosari2018CanolaCvATR_Wahoo</v>
      </c>
      <c r="B16" t="s">
        <v>8</v>
      </c>
      <c r="C16">
        <v>2018</v>
      </c>
      <c r="D16" t="s">
        <v>9</v>
      </c>
      <c r="E16" t="s">
        <v>53</v>
      </c>
      <c r="G16" s="1">
        <v>43264</v>
      </c>
      <c r="H16" s="1">
        <f t="shared" si="3"/>
        <v>43319</v>
      </c>
      <c r="I16" s="13">
        <v>55</v>
      </c>
      <c r="K16">
        <v>6.083333333333333</v>
      </c>
    </row>
    <row r="17" spans="1:25" x14ac:dyDescent="0.45">
      <c r="A17" t="str">
        <f t="shared" si="2"/>
        <v>Tosari2018CanolaCvATR_Wahoo</v>
      </c>
      <c r="B17" t="s">
        <v>8</v>
      </c>
      <c r="C17">
        <v>2018</v>
      </c>
      <c r="D17" t="s">
        <v>9</v>
      </c>
      <c r="E17" t="s">
        <v>53</v>
      </c>
      <c r="G17" s="1">
        <v>43264</v>
      </c>
      <c r="H17" s="1">
        <f t="shared" si="3"/>
        <v>43333</v>
      </c>
      <c r="I17" s="13">
        <v>69</v>
      </c>
      <c r="K17">
        <v>7.083333333333333</v>
      </c>
    </row>
    <row r="18" spans="1:25" x14ac:dyDescent="0.45">
      <c r="A18" t="str">
        <f t="shared" si="2"/>
        <v>Tosari2018CanolaCvATR_Wahoo</v>
      </c>
      <c r="B18" t="s">
        <v>8</v>
      </c>
      <c r="C18">
        <v>2018</v>
      </c>
      <c r="D18" t="s">
        <v>9</v>
      </c>
      <c r="E18" t="s">
        <v>53</v>
      </c>
      <c r="G18" s="1">
        <v>43264</v>
      </c>
      <c r="H18" s="1">
        <f t="shared" si="3"/>
        <v>43341</v>
      </c>
      <c r="I18" s="13">
        <v>77</v>
      </c>
      <c r="K18">
        <v>11.25</v>
      </c>
    </row>
    <row r="19" spans="1:25" x14ac:dyDescent="0.45">
      <c r="A19" t="str">
        <f t="shared" si="2"/>
        <v>Tosari2018CanolaCvATR_Wahoo</v>
      </c>
      <c r="B19" t="s">
        <v>8</v>
      </c>
      <c r="C19">
        <v>2018</v>
      </c>
      <c r="D19" t="s">
        <v>9</v>
      </c>
      <c r="E19" t="s">
        <v>53</v>
      </c>
      <c r="G19" s="1">
        <v>43264</v>
      </c>
      <c r="H19" s="1">
        <f t="shared" si="3"/>
        <v>43367</v>
      </c>
      <c r="I19" s="13">
        <v>103</v>
      </c>
      <c r="K19">
        <v>10.75</v>
      </c>
    </row>
    <row r="20" spans="1:25" x14ac:dyDescent="0.45">
      <c r="A20" t="str">
        <f t="shared" ref="A20:A26" si="4">B20&amp;C20&amp;"CanolaCv"&amp;E20</f>
        <v>Tosari2019CanolaCvHyola970_CL</v>
      </c>
      <c r="B20" t="s">
        <v>8</v>
      </c>
      <c r="C20">
        <v>2019</v>
      </c>
      <c r="D20" t="s">
        <v>9</v>
      </c>
      <c r="E20" t="s">
        <v>65</v>
      </c>
      <c r="G20" s="1">
        <v>43567</v>
      </c>
      <c r="H20" s="1">
        <f t="shared" si="3"/>
        <v>43593</v>
      </c>
      <c r="I20" s="14">
        <v>26</v>
      </c>
      <c r="K20">
        <v>4.25</v>
      </c>
    </row>
    <row r="21" spans="1:25" x14ac:dyDescent="0.45">
      <c r="A21" t="str">
        <f t="shared" si="4"/>
        <v>Tosari2019CanolaCvHyola970_CL</v>
      </c>
      <c r="B21" t="s">
        <v>8</v>
      </c>
      <c r="C21">
        <v>2019</v>
      </c>
      <c r="D21" t="s">
        <v>9</v>
      </c>
      <c r="E21" t="s">
        <v>65</v>
      </c>
      <c r="G21" s="1">
        <v>43567</v>
      </c>
      <c r="H21" s="1">
        <f t="shared" si="3"/>
        <v>43601</v>
      </c>
      <c r="I21" s="14">
        <v>34</v>
      </c>
      <c r="K21">
        <v>6.416666666666667</v>
      </c>
    </row>
    <row r="22" spans="1:25" x14ac:dyDescent="0.45">
      <c r="A22" t="str">
        <f t="shared" si="4"/>
        <v>Tosari2019CanolaCvHyola970_CL</v>
      </c>
      <c r="B22" t="s">
        <v>8</v>
      </c>
      <c r="C22">
        <v>2019</v>
      </c>
      <c r="D22" t="s">
        <v>9</v>
      </c>
      <c r="E22" t="s">
        <v>65</v>
      </c>
      <c r="G22" s="1">
        <v>43567</v>
      </c>
      <c r="H22" s="1">
        <f t="shared" si="3"/>
        <v>43607</v>
      </c>
      <c r="I22" s="14">
        <v>40</v>
      </c>
      <c r="K22">
        <v>7.666666666666667</v>
      </c>
    </row>
    <row r="23" spans="1:25" x14ac:dyDescent="0.45">
      <c r="A23" t="str">
        <f t="shared" si="4"/>
        <v>Tosari2019CanolaCvHyola970_CL</v>
      </c>
      <c r="B23" t="s">
        <v>8</v>
      </c>
      <c r="C23">
        <v>2019</v>
      </c>
      <c r="D23" t="s">
        <v>9</v>
      </c>
      <c r="E23" t="s">
        <v>65</v>
      </c>
      <c r="G23" s="1">
        <v>43567</v>
      </c>
      <c r="H23" s="1">
        <f t="shared" si="3"/>
        <v>43615</v>
      </c>
      <c r="I23" s="14">
        <v>48</v>
      </c>
      <c r="K23">
        <v>9.3333333333333339</v>
      </c>
    </row>
    <row r="24" spans="1:25" x14ac:dyDescent="0.45">
      <c r="A24" t="str">
        <f t="shared" si="4"/>
        <v>Tosari2019CanolaCvHyola970_CL</v>
      </c>
      <c r="B24" t="s">
        <v>8</v>
      </c>
      <c r="C24">
        <v>2019</v>
      </c>
      <c r="D24" t="s">
        <v>9</v>
      </c>
      <c r="E24" t="s">
        <v>65</v>
      </c>
      <c r="G24" s="1">
        <v>43567</v>
      </c>
      <c r="H24" s="1">
        <f t="shared" si="3"/>
        <v>43628</v>
      </c>
      <c r="I24" s="14">
        <v>61</v>
      </c>
      <c r="K24">
        <v>12.25</v>
      </c>
    </row>
    <row r="25" spans="1:25" x14ac:dyDescent="0.45">
      <c r="A25" t="str">
        <f t="shared" si="4"/>
        <v>Tosari2019CanolaCvHyola970_CL</v>
      </c>
      <c r="B25" t="s">
        <v>8</v>
      </c>
      <c r="C25">
        <v>2019</v>
      </c>
      <c r="D25" t="s">
        <v>9</v>
      </c>
      <c r="E25" t="s">
        <v>65</v>
      </c>
      <c r="G25" s="1">
        <v>43567</v>
      </c>
      <c r="H25" s="1">
        <f t="shared" si="3"/>
        <v>43649</v>
      </c>
      <c r="I25" s="14">
        <v>82</v>
      </c>
      <c r="K25">
        <v>12.083333333333334</v>
      </c>
    </row>
    <row r="26" spans="1:25" x14ac:dyDescent="0.45">
      <c r="A26" t="str">
        <f t="shared" si="4"/>
        <v>Tosari2019CanolaCvHyola970_CL</v>
      </c>
      <c r="B26" t="s">
        <v>8</v>
      </c>
      <c r="C26">
        <v>2019</v>
      </c>
      <c r="D26" t="s">
        <v>9</v>
      </c>
      <c r="E26" t="s">
        <v>65</v>
      </c>
      <c r="G26" s="1">
        <v>43567</v>
      </c>
      <c r="H26" s="1">
        <f t="shared" si="3"/>
        <v>43677</v>
      </c>
      <c r="I26" s="14">
        <v>110</v>
      </c>
      <c r="K26">
        <v>15.5</v>
      </c>
    </row>
    <row r="27" spans="1:25" s="11" customFormat="1" x14ac:dyDescent="0.45">
      <c r="A27" s="11" t="str">
        <f t="shared" ref="A27:A32" si="5">B27&amp;C27&amp;"CanolaCv"&amp;E27</f>
        <v>Tosari2019CanolaCvHyola970_CL</v>
      </c>
      <c r="B27" s="11" t="s">
        <v>8</v>
      </c>
      <c r="C27" s="11">
        <v>2019</v>
      </c>
      <c r="D27" s="11" t="s">
        <v>9</v>
      </c>
      <c r="E27" s="11" t="s">
        <v>65</v>
      </c>
      <c r="G27" s="12">
        <v>43567</v>
      </c>
      <c r="H27" s="12">
        <v>43607</v>
      </c>
      <c r="I27" s="11">
        <v>40</v>
      </c>
      <c r="Q27" s="11">
        <v>140.125</v>
      </c>
      <c r="S27" s="11">
        <v>140.125</v>
      </c>
      <c r="U27" s="11">
        <v>0</v>
      </c>
    </row>
    <row r="28" spans="1:25" s="11" customFormat="1" x14ac:dyDescent="0.45">
      <c r="A28" s="11" t="str">
        <f t="shared" si="5"/>
        <v>Tosari2019CanolaCvHyola970_CL</v>
      </c>
      <c r="B28" s="11" t="s">
        <v>8</v>
      </c>
      <c r="C28" s="11">
        <v>2019</v>
      </c>
      <c r="D28" s="11" t="s">
        <v>9</v>
      </c>
      <c r="E28" s="11" t="s">
        <v>65</v>
      </c>
      <c r="G28" s="12">
        <v>43567</v>
      </c>
      <c r="H28" s="12">
        <v>43628</v>
      </c>
      <c r="I28" s="11">
        <v>61</v>
      </c>
      <c r="Q28" s="11">
        <v>418.35900000000004</v>
      </c>
      <c r="S28" s="11">
        <v>418.35900000000004</v>
      </c>
      <c r="U28" s="11">
        <v>0</v>
      </c>
      <c r="W28">
        <v>398.828125</v>
      </c>
      <c r="Y28">
        <v>19.53125</v>
      </c>
    </row>
    <row r="29" spans="1:25" s="11" customFormat="1" x14ac:dyDescent="0.45">
      <c r="A29" s="11" t="str">
        <f t="shared" si="5"/>
        <v>Tosari2019CanolaCvHyola970_CL</v>
      </c>
      <c r="B29" s="11" t="s">
        <v>8</v>
      </c>
      <c r="C29" s="11">
        <v>2019</v>
      </c>
      <c r="D29" s="11" t="s">
        <v>9</v>
      </c>
      <c r="E29" s="11" t="s">
        <v>65</v>
      </c>
      <c r="G29" s="12">
        <v>43567</v>
      </c>
      <c r="H29" s="12">
        <v>43649</v>
      </c>
      <c r="I29" s="11">
        <v>82</v>
      </c>
      <c r="Q29" s="11">
        <v>736.92700000000002</v>
      </c>
      <c r="S29" s="11">
        <v>640.02299999999991</v>
      </c>
      <c r="U29" s="11">
        <v>96.903729999999996</v>
      </c>
      <c r="W29">
        <v>590.21090515743799</v>
      </c>
      <c r="Y29">
        <v>49.812372976380203</v>
      </c>
    </row>
    <row r="30" spans="1:25" s="11" customFormat="1" x14ac:dyDescent="0.45">
      <c r="A30" s="11" t="str">
        <f t="shared" si="5"/>
        <v>Tosari2019CanolaCvHyola970_CL</v>
      </c>
      <c r="B30" s="11" t="s">
        <v>8</v>
      </c>
      <c r="C30" s="11">
        <v>2019</v>
      </c>
      <c r="D30" s="11" t="s">
        <v>9</v>
      </c>
      <c r="E30" s="11" t="s">
        <v>65</v>
      </c>
      <c r="G30" s="12">
        <v>43567</v>
      </c>
      <c r="H30" s="12">
        <v>43677</v>
      </c>
      <c r="I30" s="11">
        <v>110</v>
      </c>
      <c r="Q30" s="11">
        <v>1085.75</v>
      </c>
      <c r="S30" s="11">
        <v>799.56200000000001</v>
      </c>
      <c r="U30" s="11">
        <v>286.19290000000001</v>
      </c>
      <c r="W30">
        <v>681.26322410677199</v>
      </c>
      <c r="Y30">
        <v>118.299367966227</v>
      </c>
    </row>
    <row r="31" spans="1:25" s="11" customFormat="1" x14ac:dyDescent="0.45">
      <c r="A31" s="11" t="str">
        <f t="shared" si="5"/>
        <v>Tosari2019CanolaCvHyola970_CL</v>
      </c>
      <c r="B31" s="11" t="s">
        <v>8</v>
      </c>
      <c r="C31" s="11">
        <v>2019</v>
      </c>
      <c r="D31" s="11" t="s">
        <v>9</v>
      </c>
      <c r="E31" s="11" t="s">
        <v>65</v>
      </c>
      <c r="G31" s="12">
        <v>43567</v>
      </c>
      <c r="H31" s="12">
        <v>43711</v>
      </c>
      <c r="I31" s="11">
        <v>144</v>
      </c>
      <c r="Q31" s="11">
        <v>905.38300000000004</v>
      </c>
      <c r="S31" s="11">
        <v>663.19100000000003</v>
      </c>
      <c r="U31" s="11">
        <v>242.19239999999999</v>
      </c>
      <c r="W31">
        <v>535.61965286610302</v>
      </c>
      <c r="Y31">
        <v>127.571723114866</v>
      </c>
    </row>
    <row r="32" spans="1:25" s="11" customFormat="1" x14ac:dyDescent="0.45">
      <c r="A32" s="11" t="str">
        <f t="shared" si="5"/>
        <v>Tosari2019CanolaCvHyola970_CL</v>
      </c>
      <c r="B32" s="11" t="s">
        <v>8</v>
      </c>
      <c r="C32" s="11">
        <v>2019</v>
      </c>
      <c r="D32" s="11" t="s">
        <v>9</v>
      </c>
      <c r="E32" s="11" t="s">
        <v>65</v>
      </c>
      <c r="G32" s="12">
        <v>43567</v>
      </c>
      <c r="H32" s="12">
        <v>43732</v>
      </c>
      <c r="I32" s="11">
        <v>165</v>
      </c>
      <c r="Q32" s="11">
        <v>1157.76</v>
      </c>
      <c r="S32" s="11">
        <v>664.67899999999997</v>
      </c>
      <c r="U32" s="11">
        <v>493.08080000000001</v>
      </c>
      <c r="W32">
        <v>493.08086072232197</v>
      </c>
      <c r="Y32">
        <v>171.59875756194</v>
      </c>
    </row>
    <row r="33" spans="1:31" x14ac:dyDescent="0.45">
      <c r="A33" t="str">
        <f t="shared" ref="A33:A38" si="6">B33&amp;C33&amp;"CanolaCv"&amp;E33</f>
        <v>Tosari2019CanolaCvHyola970_CL</v>
      </c>
      <c r="B33" t="s">
        <v>8</v>
      </c>
      <c r="C33">
        <v>2019</v>
      </c>
      <c r="D33" t="s">
        <v>9</v>
      </c>
      <c r="E33" t="s">
        <v>65</v>
      </c>
      <c r="G33" s="1">
        <v>43567</v>
      </c>
      <c r="H33" s="1">
        <v>43608</v>
      </c>
      <c r="I33">
        <v>41</v>
      </c>
      <c r="M33">
        <v>3.9750000000000001</v>
      </c>
      <c r="O33">
        <v>0.90328396</v>
      </c>
    </row>
    <row r="34" spans="1:31" x14ac:dyDescent="0.45">
      <c r="A34" t="str">
        <f t="shared" si="6"/>
        <v>Tosari2019CanolaCvHyola970_CL</v>
      </c>
      <c r="B34" t="s">
        <v>8</v>
      </c>
      <c r="C34">
        <v>2019</v>
      </c>
      <c r="D34" t="s">
        <v>9</v>
      </c>
      <c r="E34" t="s">
        <v>65</v>
      </c>
      <c r="G34" s="1">
        <v>43567</v>
      </c>
      <c r="H34" s="1">
        <v>43628</v>
      </c>
      <c r="I34">
        <v>61</v>
      </c>
      <c r="M34">
        <v>6.0919999999999996</v>
      </c>
      <c r="O34">
        <v>0.96652696000000005</v>
      </c>
    </row>
    <row r="35" spans="1:31" x14ac:dyDescent="0.45">
      <c r="A35" t="str">
        <f t="shared" si="6"/>
        <v>Tosari2019CanolaCvHyola970_CL</v>
      </c>
      <c r="B35" t="s">
        <v>8</v>
      </c>
      <c r="C35">
        <v>2019</v>
      </c>
      <c r="D35" t="s">
        <v>9</v>
      </c>
      <c r="E35" t="s">
        <v>65</v>
      </c>
      <c r="G35" s="1">
        <v>43567</v>
      </c>
      <c r="H35" s="1">
        <v>43699</v>
      </c>
      <c r="I35">
        <v>132</v>
      </c>
      <c r="M35">
        <v>4.4720000000000004</v>
      </c>
      <c r="O35">
        <v>0.9083485</v>
      </c>
    </row>
    <row r="36" spans="1:31" x14ac:dyDescent="0.45">
      <c r="A36" t="str">
        <f t="shared" si="6"/>
        <v>Tosari2019CanolaCvHyola970_CL</v>
      </c>
      <c r="B36" t="s">
        <v>8</v>
      </c>
      <c r="C36">
        <v>2019</v>
      </c>
      <c r="D36" t="s">
        <v>9</v>
      </c>
      <c r="E36" t="s">
        <v>65</v>
      </c>
      <c r="G36" s="1">
        <v>43567</v>
      </c>
      <c r="H36" s="1">
        <v>43711</v>
      </c>
      <c r="I36">
        <v>144</v>
      </c>
      <c r="M36">
        <v>4.2</v>
      </c>
      <c r="O36">
        <v>0.87831749000000003</v>
      </c>
    </row>
    <row r="37" spans="1:31" x14ac:dyDescent="0.45">
      <c r="A37" t="str">
        <f t="shared" si="6"/>
        <v>Tosari2019CanolaCvHyola970_CL</v>
      </c>
      <c r="B37" t="s">
        <v>8</v>
      </c>
      <c r="C37">
        <v>2019</v>
      </c>
      <c r="D37" t="s">
        <v>9</v>
      </c>
      <c r="E37" t="s">
        <v>65</v>
      </c>
      <c r="G37" s="1">
        <v>43567</v>
      </c>
      <c r="H37" s="1">
        <v>43718</v>
      </c>
      <c r="I37">
        <v>151</v>
      </c>
      <c r="M37">
        <v>3.4950000000000001</v>
      </c>
      <c r="O37">
        <v>0.84477173000000005</v>
      </c>
    </row>
    <row r="38" spans="1:31" x14ac:dyDescent="0.45">
      <c r="A38" t="str">
        <f t="shared" si="6"/>
        <v>Tosari2019CanolaCvHyola970_CL</v>
      </c>
      <c r="B38" t="s">
        <v>8</v>
      </c>
      <c r="C38">
        <v>2019</v>
      </c>
      <c r="D38" t="s">
        <v>9</v>
      </c>
      <c r="E38" t="s">
        <v>65</v>
      </c>
      <c r="G38" s="1">
        <v>43567</v>
      </c>
      <c r="H38" s="1">
        <v>43732</v>
      </c>
      <c r="I38">
        <v>165</v>
      </c>
      <c r="M38">
        <v>3.5270000000000001</v>
      </c>
      <c r="O38">
        <v>0.83159859999999997</v>
      </c>
    </row>
    <row r="39" spans="1:31" x14ac:dyDescent="0.45">
      <c r="A39" t="str">
        <f t="shared" ref="A39:A43" si="7">B39&amp;C39&amp;"CanolaCv"&amp;E39</f>
        <v>Tosari2019CanolaCvHyola970_CL</v>
      </c>
      <c r="B39" t="s">
        <v>8</v>
      </c>
      <c r="C39">
        <v>2019</v>
      </c>
      <c r="D39" t="s">
        <v>9</v>
      </c>
      <c r="E39" t="s">
        <v>65</v>
      </c>
      <c r="G39" s="1">
        <v>43567</v>
      </c>
      <c r="H39" s="1">
        <v>43628</v>
      </c>
      <c r="I39">
        <v>61</v>
      </c>
      <c r="AA39">
        <v>73.616129999999998</v>
      </c>
      <c r="AC39">
        <v>24.074459999999998</v>
      </c>
      <c r="AE39">
        <v>10.9549</v>
      </c>
    </row>
    <row r="40" spans="1:31" x14ac:dyDescent="0.45">
      <c r="A40" t="str">
        <f t="shared" si="7"/>
        <v>Tosari2019CanolaCvHyola970_CL</v>
      </c>
      <c r="B40" t="s">
        <v>8</v>
      </c>
      <c r="C40">
        <v>2019</v>
      </c>
      <c r="D40" t="s">
        <v>9</v>
      </c>
      <c r="E40" t="s">
        <v>65</v>
      </c>
      <c r="G40" s="1">
        <v>43567</v>
      </c>
      <c r="H40" s="1">
        <v>43649</v>
      </c>
      <c r="I40">
        <v>82</v>
      </c>
      <c r="AA40">
        <v>76.391859999999994</v>
      </c>
      <c r="AC40">
        <v>19.85492</v>
      </c>
      <c r="AE40">
        <v>11.432399999999999</v>
      </c>
    </row>
    <row r="41" spans="1:31" x14ac:dyDescent="0.45">
      <c r="A41" t="str">
        <f t="shared" si="7"/>
        <v>Tosari2019CanolaCvHyola970_CL</v>
      </c>
      <c r="B41" t="s">
        <v>8</v>
      </c>
      <c r="C41">
        <v>2019</v>
      </c>
      <c r="D41" t="s">
        <v>9</v>
      </c>
      <c r="E41" t="s">
        <v>65</v>
      </c>
      <c r="G41" s="1">
        <v>43567</v>
      </c>
      <c r="H41" s="1">
        <v>43677</v>
      </c>
      <c r="I41">
        <v>110</v>
      </c>
      <c r="AA41">
        <v>78.516840000000002</v>
      </c>
      <c r="AC41">
        <v>19.96209</v>
      </c>
      <c r="AE41">
        <v>11.797800000000001</v>
      </c>
    </row>
    <row r="42" spans="1:31" x14ac:dyDescent="0.45">
      <c r="A42" t="str">
        <f t="shared" si="7"/>
        <v>Tosari2019CanolaCvHyola970_CL</v>
      </c>
      <c r="B42" t="s">
        <v>8</v>
      </c>
      <c r="C42">
        <v>2019</v>
      </c>
      <c r="D42" t="s">
        <v>9</v>
      </c>
      <c r="E42" t="s">
        <v>65</v>
      </c>
      <c r="G42" s="1">
        <v>43567</v>
      </c>
      <c r="H42" s="1">
        <v>43711</v>
      </c>
      <c r="I42">
        <v>144</v>
      </c>
      <c r="AA42">
        <v>78.033360000000002</v>
      </c>
      <c r="AC42">
        <v>19.497150000000001</v>
      </c>
      <c r="AE42">
        <v>11.714700000000001</v>
      </c>
    </row>
    <row r="43" spans="1:31" x14ac:dyDescent="0.45">
      <c r="A43" t="str">
        <f t="shared" si="7"/>
        <v>Tosari2019CanolaCvHyola970_CL</v>
      </c>
      <c r="B43" t="s">
        <v>8</v>
      </c>
      <c r="C43">
        <v>2019</v>
      </c>
      <c r="D43" t="s">
        <v>9</v>
      </c>
      <c r="E43" t="s">
        <v>65</v>
      </c>
      <c r="G43" s="1">
        <v>43567</v>
      </c>
      <c r="H43" s="1">
        <v>43732</v>
      </c>
      <c r="I43">
        <v>165</v>
      </c>
      <c r="AA43">
        <v>76.056610000000006</v>
      </c>
      <c r="AC43">
        <v>22.313490000000002</v>
      </c>
      <c r="AE43">
        <v>11.374700000000001</v>
      </c>
    </row>
    <row r="44" spans="1:31" x14ac:dyDescent="0.45">
      <c r="G44" s="1"/>
      <c r="H44" s="1"/>
    </row>
    <row r="45" spans="1:31" x14ac:dyDescent="0.45">
      <c r="G45" s="1"/>
      <c r="H45" s="1"/>
    </row>
    <row r="46" spans="1:31" x14ac:dyDescent="0.45">
      <c r="G46" s="1"/>
      <c r="H46" s="1"/>
    </row>
    <row r="47" spans="1:31" x14ac:dyDescent="0.45">
      <c r="G47" s="1"/>
      <c r="H47" s="1"/>
    </row>
    <row r="48" spans="1:31" x14ac:dyDescent="0.45">
      <c r="G48" s="1"/>
      <c r="H48" s="1"/>
      <c r="Z48" s="1"/>
    </row>
    <row r="49" spans="7:26" x14ac:dyDescent="0.45">
      <c r="G49" s="1"/>
      <c r="H49" s="1"/>
      <c r="Z49" s="1"/>
    </row>
    <row r="50" spans="7:26" x14ac:dyDescent="0.45">
      <c r="G50" s="1"/>
      <c r="H50" s="1"/>
      <c r="Z50" s="1"/>
    </row>
    <row r="51" spans="7:26" x14ac:dyDescent="0.45">
      <c r="G51" s="1"/>
      <c r="H51" s="1"/>
      <c r="Z51" s="1"/>
    </row>
    <row r="52" spans="7:26" x14ac:dyDescent="0.45">
      <c r="G52" s="1"/>
      <c r="H52" s="1"/>
      <c r="Z52" s="1"/>
    </row>
    <row r="53" spans="7:26" x14ac:dyDescent="0.45">
      <c r="G53" s="1"/>
      <c r="H53" s="1"/>
    </row>
    <row r="54" spans="7:26" x14ac:dyDescent="0.45">
      <c r="G54" s="1"/>
      <c r="H54" s="1"/>
    </row>
    <row r="55" spans="7:26" x14ac:dyDescent="0.45">
      <c r="G55" s="1"/>
      <c r="H55" s="1"/>
    </row>
    <row r="56" spans="7:26" x14ac:dyDescent="0.45">
      <c r="G56" s="1"/>
      <c r="H56" s="1"/>
    </row>
    <row r="57" spans="7:26" x14ac:dyDescent="0.45">
      <c r="G57" s="1"/>
      <c r="H57" s="1"/>
    </row>
    <row r="58" spans="7:26" x14ac:dyDescent="0.45">
      <c r="G58" s="1"/>
      <c r="H58" s="1"/>
    </row>
    <row r="59" spans="7:26" x14ac:dyDescent="0.45">
      <c r="G59" s="1"/>
      <c r="H59" s="1"/>
    </row>
    <row r="60" spans="7:26" x14ac:dyDescent="0.45">
      <c r="G60" s="1"/>
      <c r="H60" s="1"/>
    </row>
    <row r="61" spans="7:26" x14ac:dyDescent="0.45">
      <c r="G61" s="1"/>
      <c r="H61" s="1"/>
    </row>
    <row r="62" spans="7:26" x14ac:dyDescent="0.45">
      <c r="G62" s="1"/>
      <c r="H62" s="1"/>
    </row>
    <row r="63" spans="7:26" x14ac:dyDescent="0.45">
      <c r="G63" s="1"/>
      <c r="H63" s="1"/>
    </row>
    <row r="64" spans="7:26" x14ac:dyDescent="0.45">
      <c r="G64" s="1"/>
      <c r="H64" s="1"/>
    </row>
    <row r="65" spans="7:8" x14ac:dyDescent="0.45">
      <c r="G65" s="1"/>
      <c r="H65" s="1"/>
    </row>
    <row r="66" spans="7:8" x14ac:dyDescent="0.45">
      <c r="G66" s="1"/>
      <c r="H66" s="1"/>
    </row>
    <row r="67" spans="7:8" x14ac:dyDescent="0.45">
      <c r="G67" s="1"/>
      <c r="H67" s="1"/>
    </row>
    <row r="68" spans="7:8" x14ac:dyDescent="0.45">
      <c r="G68" s="1"/>
      <c r="H68" s="1"/>
    </row>
    <row r="69" spans="7:8" x14ac:dyDescent="0.45">
      <c r="G69" s="1"/>
      <c r="H69" s="1"/>
    </row>
    <row r="70" spans="7:8" x14ac:dyDescent="0.45">
      <c r="G70" s="1"/>
      <c r="H70" s="1"/>
    </row>
    <row r="71" spans="7:8" x14ac:dyDescent="0.45">
      <c r="G71" s="1"/>
      <c r="H71" s="1"/>
    </row>
    <row r="72" spans="7:8" x14ac:dyDescent="0.45">
      <c r="G72" s="1"/>
      <c r="H72" s="1"/>
    </row>
    <row r="73" spans="7:8" x14ac:dyDescent="0.45">
      <c r="G73" s="1"/>
      <c r="H73" s="1"/>
    </row>
    <row r="74" spans="7:8" x14ac:dyDescent="0.45">
      <c r="G74" s="1"/>
      <c r="H74" s="1"/>
    </row>
    <row r="75" spans="7:8" x14ac:dyDescent="0.45">
      <c r="G75" s="1"/>
      <c r="H75" s="1"/>
    </row>
    <row r="76" spans="7:8" x14ac:dyDescent="0.45">
      <c r="G76" s="1"/>
      <c r="H76" s="1"/>
    </row>
    <row r="77" spans="7:8" x14ac:dyDescent="0.45">
      <c r="G77" s="1"/>
      <c r="H77" s="1"/>
    </row>
    <row r="78" spans="7:8" x14ac:dyDescent="0.45">
      <c r="G78" s="1"/>
      <c r="H78" s="1"/>
    </row>
    <row r="79" spans="7:8" x14ac:dyDescent="0.45">
      <c r="G79" s="1"/>
      <c r="H79" s="1"/>
    </row>
    <row r="80" spans="7:8" x14ac:dyDescent="0.45">
      <c r="G80" s="1"/>
      <c r="H80" s="1"/>
    </row>
    <row r="81" spans="7:8" x14ac:dyDescent="0.45">
      <c r="G81" s="1"/>
      <c r="H81" s="1"/>
    </row>
    <row r="82" spans="7:8" x14ac:dyDescent="0.45">
      <c r="G82" s="1"/>
      <c r="H82" s="1"/>
    </row>
    <row r="83" spans="7:8" x14ac:dyDescent="0.45">
      <c r="G83" s="1"/>
      <c r="H83" s="1"/>
    </row>
    <row r="84" spans="7:8" x14ac:dyDescent="0.45">
      <c r="G84" s="1"/>
      <c r="H84" s="1"/>
    </row>
    <row r="85" spans="7:8" x14ac:dyDescent="0.45">
      <c r="G85" s="1"/>
      <c r="H85" s="1"/>
    </row>
    <row r="86" spans="7:8" x14ac:dyDescent="0.45">
      <c r="G86" s="1"/>
      <c r="H86" s="1"/>
    </row>
    <row r="87" spans="7:8" x14ac:dyDescent="0.45">
      <c r="G87" s="1"/>
      <c r="H87" s="1"/>
    </row>
    <row r="88" spans="7:8" x14ac:dyDescent="0.45">
      <c r="G88" s="1"/>
      <c r="H88" s="1"/>
    </row>
    <row r="89" spans="7:8" x14ac:dyDescent="0.45">
      <c r="G89" s="1"/>
      <c r="H89" s="1"/>
    </row>
    <row r="90" spans="7:8" x14ac:dyDescent="0.45">
      <c r="G90" s="1"/>
      <c r="H90" s="1"/>
    </row>
    <row r="91" spans="7:8" x14ac:dyDescent="0.45">
      <c r="G91" s="1"/>
      <c r="H91" s="1"/>
    </row>
    <row r="92" spans="7:8" x14ac:dyDescent="0.45">
      <c r="G92" s="1"/>
      <c r="H92" s="1"/>
    </row>
    <row r="93" spans="7:8" x14ac:dyDescent="0.45">
      <c r="G93" s="1"/>
      <c r="H93" s="1"/>
    </row>
    <row r="94" spans="7:8" x14ac:dyDescent="0.45">
      <c r="G94" s="1"/>
      <c r="H94" s="1"/>
    </row>
    <row r="95" spans="7:8" x14ac:dyDescent="0.45">
      <c r="G95" s="1"/>
      <c r="H95" s="1"/>
    </row>
    <row r="96" spans="7:8" x14ac:dyDescent="0.45">
      <c r="G96" s="1"/>
      <c r="H96" s="1"/>
    </row>
    <row r="97" spans="7:8" x14ac:dyDescent="0.45">
      <c r="G97" s="1"/>
      <c r="H97" s="1"/>
    </row>
    <row r="98" spans="7:8" x14ac:dyDescent="0.45">
      <c r="G98" s="1"/>
      <c r="H98" s="1"/>
    </row>
    <row r="99" spans="7:8" x14ac:dyDescent="0.45">
      <c r="G99" s="1"/>
      <c r="H99" s="1"/>
    </row>
    <row r="100" spans="7:8" x14ac:dyDescent="0.45">
      <c r="G100" s="1"/>
      <c r="H100" s="1"/>
    </row>
    <row r="101" spans="7:8" x14ac:dyDescent="0.45">
      <c r="G101" s="1"/>
      <c r="H101" s="1"/>
    </row>
    <row r="102" spans="7:8" x14ac:dyDescent="0.45">
      <c r="G102" s="1"/>
      <c r="H102" s="1"/>
    </row>
    <row r="103" spans="7:8" x14ac:dyDescent="0.45">
      <c r="G103" s="1"/>
      <c r="H103" s="1"/>
    </row>
    <row r="104" spans="7:8" x14ac:dyDescent="0.45">
      <c r="G104" s="1"/>
      <c r="H104" s="1"/>
    </row>
    <row r="105" spans="7:8" x14ac:dyDescent="0.45">
      <c r="G105" s="1"/>
      <c r="H105" s="1"/>
    </row>
    <row r="106" spans="7:8" x14ac:dyDescent="0.45">
      <c r="G106" s="1"/>
      <c r="H106" s="1"/>
    </row>
    <row r="107" spans="7:8" x14ac:dyDescent="0.45">
      <c r="G107" s="1"/>
      <c r="H107" s="1"/>
    </row>
    <row r="108" spans="7:8" x14ac:dyDescent="0.45">
      <c r="G108" s="1"/>
      <c r="H108" s="1"/>
    </row>
    <row r="109" spans="7:8" x14ac:dyDescent="0.45">
      <c r="G109" s="1"/>
      <c r="H109" s="1"/>
    </row>
    <row r="110" spans="7:8" x14ac:dyDescent="0.45">
      <c r="G110" s="1"/>
      <c r="H110" s="1"/>
    </row>
    <row r="111" spans="7:8" x14ac:dyDescent="0.45">
      <c r="G111" s="1"/>
      <c r="H111" s="1"/>
    </row>
    <row r="112" spans="7:8" x14ac:dyDescent="0.45">
      <c r="G112" s="1"/>
      <c r="H112" s="1"/>
    </row>
    <row r="113" spans="7:26" x14ac:dyDescent="0.45">
      <c r="G113" s="1"/>
      <c r="H113" s="1"/>
    </row>
    <row r="114" spans="7:26" x14ac:dyDescent="0.45">
      <c r="G114" s="1"/>
      <c r="H114" s="1"/>
    </row>
    <row r="115" spans="7:26" x14ac:dyDescent="0.45">
      <c r="G115" s="1"/>
      <c r="H115" s="1"/>
    </row>
    <row r="116" spans="7:26" x14ac:dyDescent="0.45">
      <c r="G116" s="1"/>
      <c r="H116" s="1"/>
    </row>
    <row r="117" spans="7:26" x14ac:dyDescent="0.45">
      <c r="G117" s="1"/>
      <c r="H117" s="1"/>
    </row>
    <row r="118" spans="7:26" x14ac:dyDescent="0.45">
      <c r="G118" s="1"/>
      <c r="H118" s="1"/>
    </row>
    <row r="119" spans="7:26" x14ac:dyDescent="0.45">
      <c r="G119" s="1"/>
      <c r="H119" s="1"/>
    </row>
    <row r="120" spans="7:26" x14ac:dyDescent="0.45">
      <c r="G120" s="1"/>
      <c r="H120" s="1"/>
    </row>
    <row r="121" spans="7:26" x14ac:dyDescent="0.45">
      <c r="G121" s="1"/>
      <c r="H121" s="1"/>
    </row>
    <row r="122" spans="7:26" x14ac:dyDescent="0.45">
      <c r="G122" s="1"/>
      <c r="H122" s="1"/>
    </row>
    <row r="123" spans="7:26" s="11" customFormat="1" x14ac:dyDescent="0.45">
      <c r="G123" s="12"/>
      <c r="H123" s="12"/>
      <c r="I123"/>
      <c r="Y123"/>
      <c r="Z123"/>
    </row>
    <row r="124" spans="7:26" s="11" customFormat="1" x14ac:dyDescent="0.45">
      <c r="G124" s="12"/>
      <c r="H124" s="12"/>
      <c r="I124"/>
      <c r="Y124"/>
      <c r="Z124"/>
    </row>
    <row r="125" spans="7:26" s="11" customFormat="1" x14ac:dyDescent="0.45">
      <c r="G125" s="12"/>
      <c r="H125" s="12"/>
      <c r="I125"/>
      <c r="Y125"/>
      <c r="Z125"/>
    </row>
    <row r="126" spans="7:26" s="11" customFormat="1" x14ac:dyDescent="0.45">
      <c r="G126" s="12"/>
      <c r="H126" s="12"/>
      <c r="I126"/>
      <c r="Y126"/>
      <c r="Z126"/>
    </row>
    <row r="127" spans="7:26" s="11" customFormat="1" x14ac:dyDescent="0.45">
      <c r="G127" s="12"/>
      <c r="H127" s="12"/>
      <c r="I127"/>
      <c r="Y127"/>
      <c r="Z127"/>
    </row>
    <row r="128" spans="7:26" s="11" customFormat="1" x14ac:dyDescent="0.45">
      <c r="G128" s="12"/>
      <c r="H128" s="12"/>
      <c r="I128"/>
      <c r="Y128"/>
      <c r="Z128"/>
    </row>
    <row r="129" spans="1:26" s="11" customFormat="1" x14ac:dyDescent="0.45">
      <c r="G129" s="12"/>
      <c r="H129" s="12"/>
      <c r="I129"/>
      <c r="Y129"/>
      <c r="Z129"/>
    </row>
    <row r="130" spans="1:26" s="11" customFormat="1" x14ac:dyDescent="0.45">
      <c r="G130" s="12"/>
      <c r="H130" s="12"/>
      <c r="I130"/>
      <c r="Y130"/>
      <c r="Z130"/>
    </row>
    <row r="131" spans="1:26" s="11" customFormat="1" x14ac:dyDescent="0.45">
      <c r="G131" s="12"/>
      <c r="H131" s="12"/>
      <c r="I131"/>
      <c r="Y131"/>
      <c r="Z131"/>
    </row>
    <row r="132" spans="1:26" s="11" customFormat="1" x14ac:dyDescent="0.45">
      <c r="G132" s="12"/>
      <c r="H132" s="12"/>
      <c r="I132"/>
      <c r="Y132"/>
      <c r="Z132"/>
    </row>
    <row r="133" spans="1:26" s="11" customFormat="1" x14ac:dyDescent="0.45">
      <c r="G133" s="12"/>
      <c r="H133" s="12"/>
      <c r="I133"/>
      <c r="Y133"/>
      <c r="Z133"/>
    </row>
    <row r="134" spans="1:26" s="11" customFormat="1" x14ac:dyDescent="0.45">
      <c r="G134" s="12"/>
      <c r="H134" s="12"/>
      <c r="I134"/>
      <c r="Y134"/>
      <c r="Z134"/>
    </row>
    <row r="135" spans="1:26" s="11" customFormat="1" x14ac:dyDescent="0.45">
      <c r="G135" s="12"/>
      <c r="H135" s="12"/>
      <c r="I135"/>
      <c r="Y135"/>
      <c r="Z135"/>
    </row>
    <row r="136" spans="1:26" s="11" customFormat="1" x14ac:dyDescent="0.45">
      <c r="G136" s="12"/>
      <c r="H136" s="12"/>
      <c r="I136"/>
      <c r="Y136"/>
      <c r="Z136"/>
    </row>
    <row r="137" spans="1:26" s="11" customFormat="1" x14ac:dyDescent="0.45">
      <c r="G137" s="12"/>
      <c r="H137" s="12"/>
      <c r="I137"/>
      <c r="Y137"/>
      <c r="Z137"/>
    </row>
    <row r="138" spans="1:26" s="11" customFormat="1" x14ac:dyDescent="0.45">
      <c r="G138" s="12"/>
      <c r="H138" s="12"/>
      <c r="I138"/>
      <c r="Y138"/>
      <c r="Z138"/>
    </row>
    <row r="139" spans="1:26" x14ac:dyDescent="0.45">
      <c r="A139" s="11"/>
      <c r="B139" s="11"/>
      <c r="C139" s="11"/>
      <c r="D139" s="11"/>
      <c r="E139" s="11"/>
      <c r="G139" s="12"/>
      <c r="H139" s="12"/>
    </row>
    <row r="140" spans="1:26" x14ac:dyDescent="0.45">
      <c r="A140" s="11"/>
      <c r="B140" s="11"/>
      <c r="C140" s="11"/>
      <c r="D140" s="11"/>
      <c r="E140" s="11"/>
      <c r="G140" s="12"/>
      <c r="H140" s="12"/>
    </row>
    <row r="141" spans="1:26" x14ac:dyDescent="0.45">
      <c r="A141" s="11"/>
      <c r="B141" s="11"/>
      <c r="C141" s="11"/>
      <c r="D141" s="11"/>
      <c r="E141" s="11"/>
      <c r="G141" s="12"/>
      <c r="H141" s="12"/>
    </row>
    <row r="142" spans="1:26" x14ac:dyDescent="0.45">
      <c r="A142" s="11"/>
      <c r="B142" s="11"/>
      <c r="C142" s="11"/>
      <c r="D142" s="11"/>
      <c r="E142" s="11"/>
      <c r="G142" s="12"/>
      <c r="H142" s="12"/>
    </row>
    <row r="143" spans="1:26" x14ac:dyDescent="0.45">
      <c r="A143" s="11"/>
      <c r="B143" s="11"/>
      <c r="C143" s="11"/>
      <c r="D143" s="11"/>
      <c r="E143" s="11"/>
      <c r="G143" s="12"/>
      <c r="H143" s="12"/>
    </row>
    <row r="144" spans="1:26" x14ac:dyDescent="0.45">
      <c r="A144" s="11"/>
      <c r="B144" s="11"/>
      <c r="C144" s="11"/>
      <c r="D144" s="11"/>
      <c r="E144" s="11"/>
      <c r="G144" s="12"/>
      <c r="H144" s="12"/>
    </row>
    <row r="145" spans="1:8" x14ac:dyDescent="0.45">
      <c r="A145" s="11"/>
      <c r="B145" s="11"/>
      <c r="C145" s="11"/>
      <c r="D145" s="11"/>
      <c r="E145" s="11"/>
      <c r="G145" s="12"/>
      <c r="H145" s="12"/>
    </row>
    <row r="146" spans="1:8" x14ac:dyDescent="0.45">
      <c r="A146" s="11"/>
      <c r="B146" s="11"/>
      <c r="C146" s="11"/>
      <c r="D146" s="11"/>
      <c r="E146" s="11"/>
      <c r="G146" s="12"/>
      <c r="H146" s="12"/>
    </row>
    <row r="147" spans="1:8" s="11" customFormat="1" x14ac:dyDescent="0.45">
      <c r="G147" s="12"/>
      <c r="H147" s="12"/>
    </row>
    <row r="148" spans="1:8" x14ac:dyDescent="0.45">
      <c r="G148" s="1"/>
      <c r="H148" s="1"/>
    </row>
    <row r="149" spans="1:8" x14ac:dyDescent="0.45">
      <c r="G149" s="1"/>
      <c r="H149" s="1"/>
    </row>
    <row r="150" spans="1:8" x14ac:dyDescent="0.45">
      <c r="G150" s="1"/>
      <c r="H150" s="1"/>
    </row>
    <row r="151" spans="1:8" x14ac:dyDescent="0.45">
      <c r="G151" s="1"/>
      <c r="H151" s="1"/>
    </row>
    <row r="152" spans="1:8" x14ac:dyDescent="0.45">
      <c r="G152" s="1"/>
      <c r="H152" s="1"/>
    </row>
    <row r="153" spans="1:8" x14ac:dyDescent="0.45">
      <c r="G153" s="1"/>
      <c r="H153" s="1"/>
    </row>
    <row r="154" spans="1:8" x14ac:dyDescent="0.45">
      <c r="G154" s="1"/>
      <c r="H154" s="1"/>
    </row>
    <row r="155" spans="1:8" x14ac:dyDescent="0.45">
      <c r="G155" s="1"/>
      <c r="H155" s="1"/>
    </row>
    <row r="156" spans="1:8" x14ac:dyDescent="0.45">
      <c r="G156" s="1"/>
      <c r="H156" s="1"/>
    </row>
    <row r="157" spans="1:8" x14ac:dyDescent="0.45">
      <c r="G157" s="1"/>
      <c r="H157" s="1"/>
    </row>
    <row r="158" spans="1:8" x14ac:dyDescent="0.45">
      <c r="G158" s="1"/>
      <c r="H158" s="1"/>
    </row>
    <row r="159" spans="1:8" x14ac:dyDescent="0.45">
      <c r="G159" s="1"/>
      <c r="H159" s="1"/>
    </row>
    <row r="160" spans="1:8" x14ac:dyDescent="0.45">
      <c r="G160" s="1"/>
      <c r="H160" s="1"/>
    </row>
    <row r="161" spans="7:8" x14ac:dyDescent="0.45">
      <c r="G161" s="1"/>
      <c r="H161" s="1"/>
    </row>
    <row r="162" spans="7:8" x14ac:dyDescent="0.45">
      <c r="G162" s="1"/>
      <c r="H162" s="1"/>
    </row>
    <row r="163" spans="7:8" x14ac:dyDescent="0.45">
      <c r="G163" s="1"/>
      <c r="H163" s="1"/>
    </row>
    <row r="164" spans="7:8" x14ac:dyDescent="0.45">
      <c r="G164" s="1"/>
      <c r="H164" s="1"/>
    </row>
    <row r="165" spans="7:8" x14ac:dyDescent="0.45">
      <c r="G165" s="1"/>
      <c r="H165" s="1"/>
    </row>
    <row r="166" spans="7:8" x14ac:dyDescent="0.45">
      <c r="G166" s="1"/>
      <c r="H166" s="1"/>
    </row>
    <row r="167" spans="7:8" x14ac:dyDescent="0.45">
      <c r="G167" s="1"/>
      <c r="H167" s="1"/>
    </row>
    <row r="168" spans="7:8" x14ac:dyDescent="0.45">
      <c r="G168" s="1"/>
      <c r="H168" s="1"/>
    </row>
    <row r="169" spans="7:8" x14ac:dyDescent="0.45">
      <c r="G169" s="1"/>
      <c r="H169" s="1"/>
    </row>
    <row r="170" spans="7:8" x14ac:dyDescent="0.45">
      <c r="G170" s="1"/>
      <c r="H170" s="1"/>
    </row>
    <row r="171" spans="7:8" x14ac:dyDescent="0.45">
      <c r="G171" s="1"/>
      <c r="H171" s="1"/>
    </row>
    <row r="172" spans="7:8" x14ac:dyDescent="0.45">
      <c r="G172" s="1"/>
      <c r="H172" s="1"/>
    </row>
    <row r="173" spans="7:8" x14ac:dyDescent="0.45">
      <c r="G173" s="1"/>
      <c r="H173" s="1"/>
    </row>
    <row r="174" spans="7:8" x14ac:dyDescent="0.45">
      <c r="G174" s="1"/>
      <c r="H174" s="1"/>
    </row>
    <row r="175" spans="7:8" x14ac:dyDescent="0.45">
      <c r="G175" s="1"/>
      <c r="H175" s="1"/>
    </row>
    <row r="176" spans="7:8" x14ac:dyDescent="0.45">
      <c r="G176" s="1"/>
      <c r="H176" s="1"/>
    </row>
    <row r="177" spans="7:8" x14ac:dyDescent="0.45">
      <c r="G177" s="1"/>
      <c r="H177" s="1"/>
    </row>
    <row r="178" spans="7:8" x14ac:dyDescent="0.45">
      <c r="G178" s="1"/>
      <c r="H178" s="1"/>
    </row>
    <row r="179" spans="7:8" x14ac:dyDescent="0.45">
      <c r="G179" s="1"/>
      <c r="H179" s="1"/>
    </row>
    <row r="180" spans="7:8" x14ac:dyDescent="0.45">
      <c r="G180" s="1"/>
      <c r="H180" s="1"/>
    </row>
    <row r="181" spans="7:8" x14ac:dyDescent="0.45">
      <c r="G181" s="1"/>
      <c r="H181" s="1"/>
    </row>
    <row r="182" spans="7:8" x14ac:dyDescent="0.45">
      <c r="G182" s="1"/>
      <c r="H182" s="1"/>
    </row>
    <row r="183" spans="7:8" x14ac:dyDescent="0.45">
      <c r="G183" s="1"/>
      <c r="H183" s="1"/>
    </row>
    <row r="184" spans="7:8" x14ac:dyDescent="0.45">
      <c r="G184" s="1"/>
      <c r="H184" s="1"/>
    </row>
    <row r="185" spans="7:8" x14ac:dyDescent="0.45">
      <c r="G185" s="1"/>
      <c r="H185" s="1"/>
    </row>
    <row r="186" spans="7:8" x14ac:dyDescent="0.45">
      <c r="G186" s="1"/>
      <c r="H186" s="1"/>
    </row>
    <row r="187" spans="7:8" x14ac:dyDescent="0.45">
      <c r="G187" s="1"/>
      <c r="H187" s="1"/>
    </row>
    <row r="188" spans="7:8" x14ac:dyDescent="0.45">
      <c r="G188" s="1"/>
      <c r="H188" s="1"/>
    </row>
    <row r="189" spans="7:8" x14ac:dyDescent="0.45">
      <c r="G189" s="1"/>
      <c r="H189" s="1"/>
    </row>
    <row r="190" spans="7:8" x14ac:dyDescent="0.45">
      <c r="G190" s="1"/>
      <c r="H190" s="1"/>
    </row>
    <row r="191" spans="7:8" x14ac:dyDescent="0.45">
      <c r="G191" s="1"/>
      <c r="H191" s="1"/>
    </row>
    <row r="192" spans="7:8" x14ac:dyDescent="0.45">
      <c r="G192" s="1"/>
      <c r="H192" s="1"/>
    </row>
    <row r="193" spans="7:11" x14ac:dyDescent="0.45">
      <c r="G193" s="1"/>
      <c r="H193" s="1"/>
    </row>
    <row r="194" spans="7:11" x14ac:dyDescent="0.45">
      <c r="G194" s="1"/>
      <c r="H194" s="1"/>
    </row>
    <row r="195" spans="7:11" x14ac:dyDescent="0.45">
      <c r="G195" s="1"/>
      <c r="H195" s="1"/>
    </row>
    <row r="196" spans="7:11" x14ac:dyDescent="0.45">
      <c r="G196" s="1"/>
      <c r="H196" s="1"/>
    </row>
    <row r="197" spans="7:11" x14ac:dyDescent="0.45">
      <c r="G197" s="1"/>
      <c r="H197" s="1"/>
      <c r="K197" s="1"/>
    </row>
    <row r="198" spans="7:11" x14ac:dyDescent="0.45">
      <c r="G198" s="1"/>
      <c r="H198" s="1"/>
      <c r="K198" s="1"/>
    </row>
    <row r="199" spans="7:11" x14ac:dyDescent="0.45">
      <c r="G199" s="1"/>
      <c r="H199" s="1"/>
      <c r="K199" s="1"/>
    </row>
    <row r="200" spans="7:11" x14ac:dyDescent="0.45">
      <c r="G200" s="1"/>
      <c r="H200" s="1"/>
      <c r="K200" s="1"/>
    </row>
    <row r="201" spans="7:11" x14ac:dyDescent="0.45">
      <c r="G201" s="1"/>
      <c r="H201" s="1"/>
      <c r="K201" s="1"/>
    </row>
    <row r="202" spans="7:11" x14ac:dyDescent="0.45">
      <c r="G202" s="1"/>
      <c r="H202" s="1"/>
    </row>
    <row r="203" spans="7:11" x14ac:dyDescent="0.45">
      <c r="G203" s="1"/>
      <c r="H203" s="1"/>
    </row>
    <row r="204" spans="7:11" x14ac:dyDescent="0.45">
      <c r="G204" s="1"/>
      <c r="H204" s="1"/>
    </row>
    <row r="205" spans="7:11" x14ac:dyDescent="0.45">
      <c r="G205" s="1"/>
      <c r="H205" s="1"/>
    </row>
    <row r="206" spans="7:11" x14ac:dyDescent="0.45">
      <c r="G206" s="1"/>
      <c r="H206" s="1"/>
    </row>
    <row r="207" spans="7:11" x14ac:dyDescent="0.45">
      <c r="G207" s="1"/>
      <c r="H207" s="1"/>
    </row>
    <row r="208" spans="7:11" x14ac:dyDescent="0.45">
      <c r="G208" s="1"/>
      <c r="H208" s="1"/>
    </row>
    <row r="209" spans="7:8" x14ac:dyDescent="0.45">
      <c r="G209" s="1"/>
      <c r="H209" s="1"/>
    </row>
    <row r="210" spans="7:8" x14ac:dyDescent="0.45">
      <c r="G210" s="1"/>
      <c r="H210" s="1"/>
    </row>
    <row r="211" spans="7:8" x14ac:dyDescent="0.45">
      <c r="G211" s="1"/>
      <c r="H211" s="1"/>
    </row>
    <row r="212" spans="7:8" x14ac:dyDescent="0.45">
      <c r="G212" s="1"/>
      <c r="H212" s="1"/>
    </row>
    <row r="213" spans="7:8" x14ac:dyDescent="0.45">
      <c r="G213" s="1"/>
      <c r="H213" s="1"/>
    </row>
    <row r="214" spans="7:8" x14ac:dyDescent="0.45">
      <c r="G214" s="1"/>
      <c r="H214" s="1"/>
    </row>
    <row r="215" spans="7:8" x14ac:dyDescent="0.45">
      <c r="G215" s="1"/>
      <c r="H215" s="1"/>
    </row>
    <row r="216" spans="7:8" x14ac:dyDescent="0.45">
      <c r="G216" s="1"/>
      <c r="H216" s="1"/>
    </row>
    <row r="217" spans="7:8" x14ac:dyDescent="0.45">
      <c r="G217" s="1"/>
      <c r="H217" s="1"/>
    </row>
    <row r="218" spans="7:8" x14ac:dyDescent="0.45">
      <c r="G218" s="1"/>
      <c r="H218" s="1"/>
    </row>
    <row r="219" spans="7:8" x14ac:dyDescent="0.45">
      <c r="G219" s="1"/>
      <c r="H219" s="1"/>
    </row>
    <row r="220" spans="7:8" x14ac:dyDescent="0.45">
      <c r="G220" s="1"/>
      <c r="H220" s="1"/>
    </row>
    <row r="221" spans="7:8" x14ac:dyDescent="0.45">
      <c r="G221" s="1"/>
      <c r="H221" s="1"/>
    </row>
    <row r="222" spans="7:8" x14ac:dyDescent="0.45">
      <c r="G222" s="1"/>
      <c r="H222" s="1"/>
    </row>
    <row r="223" spans="7:8" x14ac:dyDescent="0.45">
      <c r="G223" s="1"/>
      <c r="H223" s="1"/>
    </row>
    <row r="224" spans="7:8" x14ac:dyDescent="0.45">
      <c r="G224" s="1"/>
      <c r="H224" s="1"/>
    </row>
    <row r="225" spans="7:8" x14ac:dyDescent="0.45">
      <c r="G225" s="1"/>
      <c r="H225" s="1"/>
    </row>
    <row r="226" spans="7:8" x14ac:dyDescent="0.45">
      <c r="G226" s="1"/>
      <c r="H226" s="1"/>
    </row>
    <row r="227" spans="7:8" x14ac:dyDescent="0.45">
      <c r="G227" s="1"/>
      <c r="H227" s="1"/>
    </row>
    <row r="228" spans="7:8" x14ac:dyDescent="0.45">
      <c r="G228" s="1"/>
      <c r="H228" s="1"/>
    </row>
    <row r="229" spans="7:8" x14ac:dyDescent="0.45">
      <c r="G229" s="1"/>
      <c r="H229" s="1"/>
    </row>
    <row r="230" spans="7:8" x14ac:dyDescent="0.45">
      <c r="G230" s="1"/>
      <c r="H230" s="1"/>
    </row>
    <row r="231" spans="7:8" x14ac:dyDescent="0.45">
      <c r="G231" s="1"/>
      <c r="H231" s="1"/>
    </row>
    <row r="232" spans="7:8" x14ac:dyDescent="0.45">
      <c r="G232" s="1"/>
      <c r="H232" s="1"/>
    </row>
    <row r="233" spans="7:8" x14ac:dyDescent="0.45">
      <c r="G233" s="1"/>
      <c r="H233" s="1"/>
    </row>
    <row r="234" spans="7:8" x14ac:dyDescent="0.45">
      <c r="G234" s="1"/>
      <c r="H234" s="1"/>
    </row>
    <row r="235" spans="7:8" x14ac:dyDescent="0.45">
      <c r="G235" s="1"/>
      <c r="H235" s="1"/>
    </row>
    <row r="236" spans="7:8" x14ac:dyDescent="0.45">
      <c r="G236" s="1"/>
      <c r="H236" s="1"/>
    </row>
    <row r="237" spans="7:8" x14ac:dyDescent="0.45">
      <c r="G237" s="1"/>
      <c r="H237" s="1"/>
    </row>
    <row r="238" spans="7:8" x14ac:dyDescent="0.45">
      <c r="G238" s="1"/>
      <c r="H238" s="1"/>
    </row>
    <row r="239" spans="7:8" x14ac:dyDescent="0.45">
      <c r="G239" s="1"/>
      <c r="H239" s="1"/>
    </row>
    <row r="240" spans="7:8" x14ac:dyDescent="0.45">
      <c r="G240" s="1"/>
      <c r="H240" s="1"/>
    </row>
    <row r="241" spans="7:8" x14ac:dyDescent="0.45">
      <c r="G241" s="1"/>
      <c r="H241" s="1"/>
    </row>
    <row r="242" spans="7:8" x14ac:dyDescent="0.45">
      <c r="G242" s="1"/>
      <c r="H242" s="1"/>
    </row>
    <row r="243" spans="7:8" x14ac:dyDescent="0.45">
      <c r="G243" s="1"/>
      <c r="H243" s="1"/>
    </row>
    <row r="244" spans="7:8" x14ac:dyDescent="0.45">
      <c r="G244" s="1"/>
      <c r="H244" s="1"/>
    </row>
    <row r="245" spans="7:8" x14ac:dyDescent="0.45">
      <c r="G245" s="1"/>
      <c r="H245" s="1"/>
    </row>
    <row r="246" spans="7:8" x14ac:dyDescent="0.45">
      <c r="G246" s="1"/>
      <c r="H246" s="1"/>
    </row>
    <row r="247" spans="7:8" x14ac:dyDescent="0.45">
      <c r="G247" s="1"/>
      <c r="H247" s="1"/>
    </row>
    <row r="248" spans="7:8" x14ac:dyDescent="0.45">
      <c r="G248" s="1"/>
      <c r="H248" s="1"/>
    </row>
    <row r="249" spans="7:8" x14ac:dyDescent="0.45">
      <c r="G249" s="1"/>
      <c r="H249" s="1"/>
    </row>
    <row r="250" spans="7:8" x14ac:dyDescent="0.45">
      <c r="G250" s="1"/>
      <c r="H250" s="1"/>
    </row>
    <row r="251" spans="7:8" x14ac:dyDescent="0.45">
      <c r="G251" s="1"/>
      <c r="H251" s="1"/>
    </row>
    <row r="252" spans="7:8" x14ac:dyDescent="0.45">
      <c r="G252" s="1"/>
      <c r="H252" s="1"/>
    </row>
    <row r="253" spans="7:8" x14ac:dyDescent="0.45">
      <c r="G253" s="1"/>
      <c r="H253" s="1"/>
    </row>
    <row r="254" spans="7:8" x14ac:dyDescent="0.45">
      <c r="G254" s="1"/>
      <c r="H254" s="1"/>
    </row>
    <row r="255" spans="7:8" x14ac:dyDescent="0.45">
      <c r="G255" s="1"/>
      <c r="H255" s="1"/>
    </row>
    <row r="256" spans="7:8" x14ac:dyDescent="0.45">
      <c r="G256" s="1"/>
      <c r="H256" s="1"/>
    </row>
    <row r="257" spans="6:11" x14ac:dyDescent="0.45">
      <c r="G257" s="1"/>
      <c r="H257" s="1"/>
    </row>
    <row r="258" spans="6:11" x14ac:dyDescent="0.45">
      <c r="G258" s="1"/>
      <c r="H258" s="1"/>
    </row>
    <row r="259" spans="6:11" x14ac:dyDescent="0.45">
      <c r="G259" s="1"/>
      <c r="H259" s="1"/>
    </row>
    <row r="260" spans="6:11" x14ac:dyDescent="0.45">
      <c r="F260" s="8"/>
      <c r="G260" s="1"/>
      <c r="H260" s="1"/>
      <c r="J260" s="10"/>
      <c r="K260" s="9"/>
    </row>
    <row r="261" spans="6:11" x14ac:dyDescent="0.45">
      <c r="F261" s="8"/>
      <c r="G261" s="1"/>
      <c r="H261" s="1"/>
      <c r="J261" s="10"/>
      <c r="K261" s="9"/>
    </row>
    <row r="262" spans="6:11" x14ac:dyDescent="0.45">
      <c r="F262" s="8"/>
      <c r="G262" s="1"/>
      <c r="H262" s="1"/>
      <c r="J262" s="10"/>
      <c r="K262" s="9"/>
    </row>
    <row r="263" spans="6:11" x14ac:dyDescent="0.45">
      <c r="F263" s="8"/>
      <c r="G263" s="1"/>
      <c r="H263" s="1"/>
      <c r="J263" s="10"/>
      <c r="K263" s="9"/>
    </row>
    <row r="264" spans="6:11" x14ac:dyDescent="0.45">
      <c r="F264" s="8"/>
      <c r="G264" s="1"/>
      <c r="H264" s="1"/>
      <c r="J264" s="10"/>
      <c r="K264" s="9"/>
    </row>
    <row r="265" spans="6:11" x14ac:dyDescent="0.45">
      <c r="F265" s="8"/>
      <c r="G265" s="1"/>
      <c r="H265" s="1"/>
      <c r="J265" s="10"/>
      <c r="K265" s="9"/>
    </row>
    <row r="266" spans="6:11" x14ac:dyDescent="0.45">
      <c r="F266" s="8"/>
      <c r="G266" s="1"/>
      <c r="H266" s="1"/>
      <c r="J266" s="10"/>
      <c r="K266" s="9"/>
    </row>
    <row r="267" spans="6:11" x14ac:dyDescent="0.45">
      <c r="F267" s="8"/>
      <c r="G267" s="1"/>
      <c r="H267" s="1"/>
      <c r="J267" s="10"/>
      <c r="K267" s="9"/>
    </row>
    <row r="268" spans="6:11" x14ac:dyDescent="0.45">
      <c r="F268" s="8"/>
      <c r="G268" s="1"/>
      <c r="H268" s="1"/>
      <c r="J268" s="10"/>
      <c r="K268" s="9"/>
    </row>
    <row r="269" spans="6:11" x14ac:dyDescent="0.45">
      <c r="F269" s="8"/>
      <c r="G269" s="1"/>
      <c r="H269" s="1"/>
      <c r="J269" s="10"/>
      <c r="K269" s="9"/>
    </row>
    <row r="270" spans="6:11" x14ac:dyDescent="0.45">
      <c r="F270" s="8"/>
      <c r="G270" s="1"/>
      <c r="H270" s="1"/>
      <c r="J270" s="10"/>
      <c r="K270" s="9"/>
    </row>
    <row r="271" spans="6:11" x14ac:dyDescent="0.45">
      <c r="F271" s="8"/>
      <c r="G271" s="1"/>
      <c r="H271" s="1"/>
      <c r="J271" s="10"/>
      <c r="K271" s="9"/>
    </row>
    <row r="272" spans="6:11" x14ac:dyDescent="0.45">
      <c r="F272" s="8"/>
      <c r="G272" s="1"/>
      <c r="H272" s="1"/>
      <c r="J272" s="10"/>
      <c r="K272" s="9"/>
    </row>
    <row r="273" spans="6:11" x14ac:dyDescent="0.45">
      <c r="F273" s="8"/>
      <c r="G273" s="1"/>
      <c r="H273" s="1"/>
      <c r="J273" s="10"/>
      <c r="K273" s="9"/>
    </row>
    <row r="274" spans="6:11" x14ac:dyDescent="0.45">
      <c r="F274" s="8"/>
      <c r="G274" s="1"/>
      <c r="H274" s="1"/>
      <c r="J274" s="10"/>
      <c r="K274" s="9"/>
    </row>
    <row r="275" spans="6:11" x14ac:dyDescent="0.45">
      <c r="F275" s="8"/>
      <c r="G275" s="1"/>
      <c r="H275" s="1"/>
      <c r="J275" s="10"/>
      <c r="K275" s="9"/>
    </row>
    <row r="276" spans="6:11" x14ac:dyDescent="0.45">
      <c r="F276" s="8"/>
      <c r="G276" s="1"/>
      <c r="H276" s="1"/>
      <c r="J276" s="10"/>
      <c r="K276" s="9"/>
    </row>
    <row r="277" spans="6:11" x14ac:dyDescent="0.45">
      <c r="F277" s="8"/>
      <c r="G277" s="1"/>
      <c r="H277" s="1"/>
      <c r="J277" s="10"/>
      <c r="K277" s="9"/>
    </row>
    <row r="278" spans="6:11" x14ac:dyDescent="0.45">
      <c r="G278" s="1"/>
      <c r="H278" s="1"/>
      <c r="J278" s="10"/>
      <c r="K278" s="9"/>
    </row>
    <row r="279" spans="6:11" x14ac:dyDescent="0.45">
      <c r="G279" s="1"/>
      <c r="H279" s="1"/>
      <c r="J279" s="10"/>
      <c r="K279" s="9"/>
    </row>
    <row r="280" spans="6:11" x14ac:dyDescent="0.45">
      <c r="G280" s="1"/>
      <c r="H280" s="1"/>
      <c r="J280" s="10"/>
      <c r="K280" s="9"/>
    </row>
    <row r="281" spans="6:11" x14ac:dyDescent="0.45">
      <c r="G281" s="1"/>
      <c r="H281" s="1"/>
      <c r="J281" s="10"/>
      <c r="K281" s="9"/>
    </row>
    <row r="282" spans="6:11" x14ac:dyDescent="0.45">
      <c r="G282" s="1"/>
      <c r="H282" s="1"/>
      <c r="J282" s="10"/>
      <c r="K282" s="9"/>
    </row>
    <row r="283" spans="6:11" x14ac:dyDescent="0.45">
      <c r="G283" s="1"/>
      <c r="H283" s="1"/>
    </row>
    <row r="284" spans="6:11" x14ac:dyDescent="0.45">
      <c r="G284" s="1"/>
      <c r="H284" s="1"/>
    </row>
    <row r="285" spans="6:11" x14ac:dyDescent="0.45">
      <c r="G285" s="1"/>
      <c r="H285" s="1"/>
    </row>
    <row r="286" spans="6:11" x14ac:dyDescent="0.45">
      <c r="G286" s="1"/>
      <c r="H286" s="1"/>
    </row>
    <row r="287" spans="6:11" x14ac:dyDescent="0.45">
      <c r="G287" s="1"/>
      <c r="H287" s="1"/>
    </row>
    <row r="288" spans="6:11" x14ac:dyDescent="0.45">
      <c r="G288" s="1"/>
      <c r="H288" s="1"/>
    </row>
    <row r="289" spans="7:8" x14ac:dyDescent="0.45">
      <c r="G289" s="1"/>
      <c r="H289" s="1"/>
    </row>
    <row r="290" spans="7:8" x14ac:dyDescent="0.45">
      <c r="G290" s="1"/>
      <c r="H290" s="1"/>
    </row>
    <row r="291" spans="7:8" x14ac:dyDescent="0.45">
      <c r="G291" s="1"/>
      <c r="H291" s="1"/>
    </row>
    <row r="292" spans="7:8" x14ac:dyDescent="0.45">
      <c r="G292" s="1"/>
      <c r="H292" s="1"/>
    </row>
    <row r="293" spans="7:8" x14ac:dyDescent="0.45">
      <c r="G293" s="1"/>
      <c r="H293" s="1"/>
    </row>
    <row r="294" spans="7:8" x14ac:dyDescent="0.45">
      <c r="G294" s="1"/>
      <c r="H294" s="1"/>
    </row>
    <row r="295" spans="7:8" x14ac:dyDescent="0.45">
      <c r="G295" s="1"/>
      <c r="H295" s="1"/>
    </row>
    <row r="296" spans="7:8" x14ac:dyDescent="0.45">
      <c r="G296" s="1"/>
      <c r="H296" s="1"/>
    </row>
    <row r="297" spans="7:8" x14ac:dyDescent="0.45">
      <c r="G297" s="1"/>
      <c r="H297" s="1"/>
    </row>
    <row r="298" spans="7:8" x14ac:dyDescent="0.45">
      <c r="G298" s="1"/>
      <c r="H298" s="1"/>
    </row>
    <row r="299" spans="7:8" x14ac:dyDescent="0.45">
      <c r="G299" s="1"/>
      <c r="H299" s="1"/>
    </row>
    <row r="300" spans="7:8" x14ac:dyDescent="0.45">
      <c r="G300" s="1"/>
      <c r="H300" s="1"/>
    </row>
    <row r="301" spans="7:8" x14ac:dyDescent="0.45">
      <c r="G301" s="1"/>
      <c r="H301" s="1"/>
    </row>
    <row r="302" spans="7:8" x14ac:dyDescent="0.45">
      <c r="G302" s="1"/>
      <c r="H302" s="1"/>
    </row>
    <row r="303" spans="7:8" x14ac:dyDescent="0.45">
      <c r="G303" s="1"/>
      <c r="H303" s="1"/>
    </row>
    <row r="304" spans="7:8" x14ac:dyDescent="0.45">
      <c r="G304" s="1"/>
      <c r="H304" s="1"/>
    </row>
    <row r="305" spans="7:8" x14ac:dyDescent="0.45">
      <c r="G305" s="1"/>
      <c r="H305" s="1"/>
    </row>
    <row r="306" spans="7:8" x14ac:dyDescent="0.45">
      <c r="G306" s="1"/>
      <c r="H306" s="1"/>
    </row>
    <row r="307" spans="7:8" x14ac:dyDescent="0.45">
      <c r="G307" s="1"/>
      <c r="H307" s="1"/>
    </row>
    <row r="308" spans="7:8" x14ac:dyDescent="0.45">
      <c r="G308" s="1"/>
      <c r="H308" s="1"/>
    </row>
    <row r="309" spans="7:8" x14ac:dyDescent="0.45">
      <c r="G309" s="1"/>
      <c r="H309" s="1"/>
    </row>
    <row r="310" spans="7:8" x14ac:dyDescent="0.45">
      <c r="G310" s="1"/>
      <c r="H310" s="1"/>
    </row>
    <row r="311" spans="7:8" x14ac:dyDescent="0.45">
      <c r="G311" s="1"/>
      <c r="H311" s="1"/>
    </row>
    <row r="312" spans="7:8" x14ac:dyDescent="0.45">
      <c r="G312" s="1"/>
      <c r="H312" s="1"/>
    </row>
    <row r="313" spans="7:8" x14ac:dyDescent="0.45">
      <c r="G313" s="1"/>
      <c r="H313" s="1"/>
    </row>
    <row r="314" spans="7:8" x14ac:dyDescent="0.45">
      <c r="G314" s="1"/>
      <c r="H314" s="1"/>
    </row>
    <row r="315" spans="7:8" x14ac:dyDescent="0.45">
      <c r="G315" s="1"/>
      <c r="H315" s="1"/>
    </row>
    <row r="316" spans="7:8" x14ac:dyDescent="0.45">
      <c r="G316" s="1"/>
      <c r="H316" s="1"/>
    </row>
    <row r="317" spans="7:8" x14ac:dyDescent="0.45">
      <c r="G317" s="1"/>
      <c r="H317" s="1"/>
    </row>
    <row r="318" spans="7:8" x14ac:dyDescent="0.45">
      <c r="G318" s="1"/>
      <c r="H318" s="1"/>
    </row>
    <row r="319" spans="7:8" x14ac:dyDescent="0.45">
      <c r="G319" s="1"/>
      <c r="H319" s="1"/>
    </row>
    <row r="320" spans="7:8" x14ac:dyDescent="0.45">
      <c r="G320" s="1"/>
      <c r="H320" s="1"/>
    </row>
    <row r="321" spans="7:8" x14ac:dyDescent="0.45">
      <c r="G321" s="1"/>
      <c r="H321" s="1"/>
    </row>
    <row r="322" spans="7:8" x14ac:dyDescent="0.45">
      <c r="G322" s="1"/>
      <c r="H322" s="1"/>
    </row>
    <row r="323" spans="7:8" x14ac:dyDescent="0.45">
      <c r="G323" s="1"/>
      <c r="H323" s="1"/>
    </row>
    <row r="324" spans="7:8" x14ac:dyDescent="0.45">
      <c r="G324" s="1"/>
      <c r="H324" s="1"/>
    </row>
    <row r="325" spans="7:8" x14ac:dyDescent="0.45">
      <c r="G325" s="1"/>
      <c r="H325" s="1"/>
    </row>
    <row r="326" spans="7:8" x14ac:dyDescent="0.45">
      <c r="G326" s="1"/>
      <c r="H326" s="1"/>
    </row>
    <row r="327" spans="7:8" x14ac:dyDescent="0.45">
      <c r="G327" s="1"/>
      <c r="H327" s="1"/>
    </row>
    <row r="328" spans="7:8" x14ac:dyDescent="0.45">
      <c r="G328" s="1"/>
      <c r="H328" s="1"/>
    </row>
    <row r="329" spans="7:8" x14ac:dyDescent="0.45">
      <c r="G329" s="1"/>
      <c r="H329" s="1"/>
    </row>
    <row r="330" spans="7:8" x14ac:dyDescent="0.45">
      <c r="G330" s="1"/>
      <c r="H330" s="1"/>
    </row>
    <row r="331" spans="7:8" x14ac:dyDescent="0.45">
      <c r="G331" s="1"/>
      <c r="H331" s="1"/>
    </row>
    <row r="332" spans="7:8" x14ac:dyDescent="0.45">
      <c r="G332" s="1"/>
      <c r="H332" s="1"/>
    </row>
    <row r="333" spans="7:8" x14ac:dyDescent="0.45">
      <c r="G333" s="1"/>
      <c r="H333" s="1"/>
    </row>
    <row r="334" spans="7:8" x14ac:dyDescent="0.45">
      <c r="G334" s="1"/>
      <c r="H334" s="1"/>
    </row>
    <row r="335" spans="7:8" x14ac:dyDescent="0.45">
      <c r="G335" s="1"/>
      <c r="H335" s="1"/>
    </row>
    <row r="336" spans="7:8" x14ac:dyDescent="0.45">
      <c r="G336" s="1"/>
      <c r="H336" s="1"/>
    </row>
    <row r="337" spans="7:8" x14ac:dyDescent="0.45">
      <c r="G337" s="1"/>
      <c r="H337" s="1"/>
    </row>
    <row r="338" spans="7:8" x14ac:dyDescent="0.45">
      <c r="G338" s="1"/>
      <c r="H338" s="1"/>
    </row>
    <row r="339" spans="7:8" x14ac:dyDescent="0.45">
      <c r="G339" s="1"/>
      <c r="H339" s="1"/>
    </row>
    <row r="340" spans="7:8" x14ac:dyDescent="0.45">
      <c r="G340" s="1"/>
      <c r="H340" s="1"/>
    </row>
    <row r="341" spans="7:8" x14ac:dyDescent="0.45">
      <c r="G341" s="1"/>
      <c r="H341" s="1"/>
    </row>
    <row r="342" spans="7:8" x14ac:dyDescent="0.45">
      <c r="G342" s="1"/>
      <c r="H342" s="1"/>
    </row>
    <row r="343" spans="7:8" x14ac:dyDescent="0.45">
      <c r="G343" s="1"/>
      <c r="H343" s="1"/>
    </row>
    <row r="344" spans="7:8" x14ac:dyDescent="0.45">
      <c r="G344" s="1"/>
      <c r="H344" s="1"/>
    </row>
    <row r="345" spans="7:8" x14ac:dyDescent="0.45">
      <c r="G345" s="1"/>
      <c r="H345" s="1"/>
    </row>
    <row r="346" spans="7:8" x14ac:dyDescent="0.45">
      <c r="G346" s="1"/>
      <c r="H346" s="1"/>
    </row>
    <row r="347" spans="7:8" x14ac:dyDescent="0.45">
      <c r="G347" s="1"/>
      <c r="H347" s="1"/>
    </row>
    <row r="348" spans="7:8" x14ac:dyDescent="0.45">
      <c r="G348" s="1"/>
      <c r="H348" s="1"/>
    </row>
    <row r="349" spans="7:8" x14ac:dyDescent="0.45">
      <c r="G349" s="1"/>
      <c r="H349" s="1"/>
    </row>
    <row r="350" spans="7:8" x14ac:dyDescent="0.45">
      <c r="G350" s="1"/>
      <c r="H350" s="1"/>
    </row>
    <row r="351" spans="7:8" x14ac:dyDescent="0.45">
      <c r="G351" s="1"/>
      <c r="H351" s="1"/>
    </row>
    <row r="352" spans="7:8" x14ac:dyDescent="0.45">
      <c r="G352" s="1"/>
      <c r="H352" s="1"/>
    </row>
    <row r="353" spans="7:8" x14ac:dyDescent="0.45">
      <c r="G353" s="1"/>
      <c r="H353" s="1"/>
    </row>
    <row r="354" spans="7:8" x14ac:dyDescent="0.45">
      <c r="G354" s="1"/>
      <c r="H354" s="1"/>
    </row>
    <row r="355" spans="7:8" x14ac:dyDescent="0.45">
      <c r="G355" s="1"/>
      <c r="H355" s="1"/>
    </row>
    <row r="356" spans="7:8" x14ac:dyDescent="0.45">
      <c r="G356" s="1"/>
      <c r="H356" s="1"/>
    </row>
    <row r="357" spans="7:8" x14ac:dyDescent="0.45">
      <c r="G357" s="1"/>
      <c r="H357" s="1"/>
    </row>
    <row r="358" spans="7:8" x14ac:dyDescent="0.45">
      <c r="G358" s="1"/>
      <c r="H358" s="1"/>
    </row>
    <row r="359" spans="7:8" x14ac:dyDescent="0.45">
      <c r="G359" s="1"/>
      <c r="H359" s="1"/>
    </row>
    <row r="360" spans="7:8" x14ac:dyDescent="0.45">
      <c r="G360" s="1"/>
      <c r="H360" s="1"/>
    </row>
    <row r="361" spans="7:8" x14ac:dyDescent="0.45">
      <c r="G361" s="1"/>
      <c r="H361" s="1"/>
    </row>
    <row r="362" spans="7:8" x14ac:dyDescent="0.45">
      <c r="G362" s="1"/>
      <c r="H362" s="1"/>
    </row>
    <row r="363" spans="7:8" x14ac:dyDescent="0.45">
      <c r="G363" s="1"/>
      <c r="H363" s="1"/>
    </row>
    <row r="364" spans="7:8" x14ac:dyDescent="0.45">
      <c r="G364" s="1"/>
      <c r="H364" s="1"/>
    </row>
    <row r="365" spans="7:8" x14ac:dyDescent="0.45">
      <c r="G365" s="1"/>
      <c r="H365" s="1"/>
    </row>
    <row r="366" spans="7:8" x14ac:dyDescent="0.45">
      <c r="G366" s="1"/>
      <c r="H366" s="1"/>
    </row>
    <row r="367" spans="7:8" x14ac:dyDescent="0.45">
      <c r="G367" s="1"/>
      <c r="H367" s="1"/>
    </row>
    <row r="368" spans="7:8" x14ac:dyDescent="0.45">
      <c r="G368" s="1"/>
      <c r="H368" s="1"/>
    </row>
    <row r="369" spans="7:8" x14ac:dyDescent="0.45">
      <c r="G369" s="1"/>
      <c r="H369" s="1"/>
    </row>
    <row r="370" spans="7:8" x14ac:dyDescent="0.45">
      <c r="G370" s="1"/>
      <c r="H370" s="1"/>
    </row>
    <row r="371" spans="7:8" x14ac:dyDescent="0.45">
      <c r="G371" s="1"/>
      <c r="H371" s="1"/>
    </row>
    <row r="372" spans="7:8" x14ac:dyDescent="0.45">
      <c r="G372" s="1"/>
      <c r="H372" s="1"/>
    </row>
    <row r="373" spans="7:8" x14ac:dyDescent="0.45">
      <c r="G373" s="1"/>
      <c r="H373" s="1"/>
    </row>
    <row r="374" spans="7:8" x14ac:dyDescent="0.45">
      <c r="G374" s="1"/>
      <c r="H374" s="1"/>
    </row>
    <row r="375" spans="7:8" x14ac:dyDescent="0.45">
      <c r="G375" s="1"/>
      <c r="H375" s="1"/>
    </row>
    <row r="376" spans="7:8" x14ac:dyDescent="0.45">
      <c r="G376" s="1"/>
      <c r="H376" s="1"/>
    </row>
    <row r="377" spans="7:8" x14ac:dyDescent="0.45">
      <c r="G377" s="1"/>
      <c r="H377" s="1"/>
    </row>
    <row r="378" spans="7:8" x14ac:dyDescent="0.45">
      <c r="G378" s="1"/>
      <c r="H378" s="1"/>
    </row>
    <row r="379" spans="7:8" x14ac:dyDescent="0.45">
      <c r="G379" s="1"/>
      <c r="H379" s="1"/>
    </row>
    <row r="380" spans="7:8" x14ac:dyDescent="0.45">
      <c r="G380" s="1"/>
      <c r="H380" s="1"/>
    </row>
    <row r="381" spans="7:8" x14ac:dyDescent="0.45">
      <c r="G381" s="1"/>
      <c r="H381" s="1"/>
    </row>
    <row r="382" spans="7:8" x14ac:dyDescent="0.45">
      <c r="G382" s="1"/>
      <c r="H382" s="1"/>
    </row>
    <row r="383" spans="7:8" x14ac:dyDescent="0.45">
      <c r="G383" s="1"/>
      <c r="H383" s="1"/>
    </row>
    <row r="384" spans="7:8" x14ac:dyDescent="0.45">
      <c r="G384" s="1"/>
      <c r="H384" s="1"/>
    </row>
    <row r="385" spans="7:8" x14ac:dyDescent="0.45">
      <c r="G385" s="1"/>
      <c r="H385" s="1"/>
    </row>
    <row r="386" spans="7:8" x14ac:dyDescent="0.45">
      <c r="G386" s="1"/>
      <c r="H386" s="1"/>
    </row>
    <row r="387" spans="7:8" x14ac:dyDescent="0.45">
      <c r="G387" s="1"/>
      <c r="H387" s="1"/>
    </row>
    <row r="388" spans="7:8" x14ac:dyDescent="0.45">
      <c r="G388" s="1"/>
      <c r="H388" s="1"/>
    </row>
    <row r="389" spans="7:8" x14ac:dyDescent="0.45">
      <c r="G389" s="1"/>
      <c r="H389" s="1"/>
    </row>
    <row r="390" spans="7:8" x14ac:dyDescent="0.45">
      <c r="G390" s="1"/>
      <c r="H390" s="1"/>
    </row>
    <row r="391" spans="7:8" x14ac:dyDescent="0.45">
      <c r="G391" s="1"/>
      <c r="H391" s="1"/>
    </row>
    <row r="392" spans="7:8" x14ac:dyDescent="0.45">
      <c r="G392" s="1"/>
      <c r="H392" s="1"/>
    </row>
    <row r="393" spans="7:8" x14ac:dyDescent="0.45">
      <c r="G393" s="1"/>
      <c r="H393" s="1"/>
    </row>
    <row r="394" spans="7:8" x14ac:dyDescent="0.45">
      <c r="G394" s="1"/>
      <c r="H394" s="1"/>
    </row>
    <row r="395" spans="7:8" x14ac:dyDescent="0.45">
      <c r="G395" s="1"/>
      <c r="H395" s="1"/>
    </row>
    <row r="396" spans="7:8" x14ac:dyDescent="0.45">
      <c r="G396" s="1"/>
      <c r="H396" s="1"/>
    </row>
    <row r="397" spans="7:8" x14ac:dyDescent="0.45">
      <c r="G397" s="1"/>
      <c r="H397" s="1"/>
    </row>
    <row r="398" spans="7:8" x14ac:dyDescent="0.45">
      <c r="G398" s="1"/>
      <c r="H398" s="1"/>
    </row>
    <row r="399" spans="7:8" x14ac:dyDescent="0.45">
      <c r="G399" s="1"/>
      <c r="H399" s="1"/>
    </row>
    <row r="400" spans="7:8" x14ac:dyDescent="0.45">
      <c r="G400" s="1"/>
      <c r="H400" s="1"/>
    </row>
    <row r="401" spans="7:8" x14ac:dyDescent="0.45">
      <c r="G401" s="1"/>
      <c r="H401" s="1"/>
    </row>
    <row r="402" spans="7:8" x14ac:dyDescent="0.45">
      <c r="G402" s="1"/>
      <c r="H402" s="1"/>
    </row>
    <row r="403" spans="7:8" x14ac:dyDescent="0.45">
      <c r="G403" s="1"/>
      <c r="H403" s="1"/>
    </row>
    <row r="404" spans="7:8" x14ac:dyDescent="0.45">
      <c r="G404" s="1"/>
      <c r="H404" s="1"/>
    </row>
    <row r="405" spans="7:8" x14ac:dyDescent="0.45">
      <c r="G405" s="1"/>
      <c r="H405" s="1"/>
    </row>
    <row r="406" spans="7:8" x14ac:dyDescent="0.45">
      <c r="G406" s="1"/>
      <c r="H406" s="1"/>
    </row>
    <row r="407" spans="7:8" x14ac:dyDescent="0.45">
      <c r="G407" s="1"/>
      <c r="H407" s="1"/>
    </row>
    <row r="408" spans="7:8" x14ac:dyDescent="0.45">
      <c r="G408" s="1"/>
      <c r="H408" s="1"/>
    </row>
    <row r="409" spans="7:8" x14ac:dyDescent="0.45">
      <c r="G409" s="1"/>
      <c r="H409" s="1"/>
    </row>
    <row r="410" spans="7:8" x14ac:dyDescent="0.45">
      <c r="G410" s="1"/>
      <c r="H410" s="1"/>
    </row>
    <row r="411" spans="7:8" x14ac:dyDescent="0.45">
      <c r="G411" s="1"/>
      <c r="H411" s="1"/>
    </row>
    <row r="412" spans="7:8" x14ac:dyDescent="0.45">
      <c r="G412" s="1"/>
      <c r="H412" s="1"/>
    </row>
    <row r="413" spans="7:8" x14ac:dyDescent="0.45">
      <c r="G413" s="1"/>
      <c r="H413" s="1"/>
    </row>
    <row r="414" spans="7:8" x14ac:dyDescent="0.45">
      <c r="G414" s="1"/>
      <c r="H414" s="1"/>
    </row>
    <row r="415" spans="7:8" x14ac:dyDescent="0.45">
      <c r="G415" s="1"/>
      <c r="H415" s="1"/>
    </row>
    <row r="416" spans="7:8" x14ac:dyDescent="0.45">
      <c r="G416" s="1"/>
      <c r="H416" s="1"/>
    </row>
    <row r="417" spans="7:8" x14ac:dyDescent="0.45">
      <c r="G417" s="1"/>
      <c r="H417" s="1"/>
    </row>
    <row r="418" spans="7:8" x14ac:dyDescent="0.45">
      <c r="G418" s="1"/>
      <c r="H418" s="1"/>
    </row>
    <row r="419" spans="7:8" x14ac:dyDescent="0.45">
      <c r="G419" s="1"/>
      <c r="H419" s="1"/>
    </row>
    <row r="420" spans="7:8" x14ac:dyDescent="0.45">
      <c r="G420" s="1"/>
      <c r="H420" s="1"/>
    </row>
    <row r="421" spans="7:8" x14ac:dyDescent="0.45">
      <c r="G421" s="1"/>
      <c r="H421" s="1"/>
    </row>
    <row r="422" spans="7:8" x14ac:dyDescent="0.45">
      <c r="G422" s="1"/>
      <c r="H422" s="1"/>
    </row>
    <row r="423" spans="7:8" x14ac:dyDescent="0.45">
      <c r="G423" s="1"/>
      <c r="H423" s="1"/>
    </row>
    <row r="424" spans="7:8" x14ac:dyDescent="0.45">
      <c r="G424" s="1"/>
      <c r="H424" s="1"/>
    </row>
    <row r="425" spans="7:8" x14ac:dyDescent="0.45">
      <c r="G425" s="1"/>
      <c r="H425" s="1"/>
    </row>
    <row r="426" spans="7:8" x14ac:dyDescent="0.45">
      <c r="G426" s="1"/>
      <c r="H426" s="1"/>
    </row>
    <row r="427" spans="7:8" x14ac:dyDescent="0.45">
      <c r="G427" s="1"/>
      <c r="H427" s="1"/>
    </row>
    <row r="428" spans="7:8" x14ac:dyDescent="0.45">
      <c r="G428" s="1"/>
      <c r="H428" s="1"/>
    </row>
    <row r="429" spans="7:8" x14ac:dyDescent="0.45">
      <c r="G429" s="1"/>
      <c r="H429" s="1"/>
    </row>
    <row r="430" spans="7:8" x14ac:dyDescent="0.45">
      <c r="G430" s="1"/>
      <c r="H430" s="1"/>
    </row>
    <row r="431" spans="7:8" x14ac:dyDescent="0.45">
      <c r="G431" s="1"/>
      <c r="H431" s="1"/>
    </row>
    <row r="432" spans="7:8" x14ac:dyDescent="0.45">
      <c r="G432" s="1"/>
      <c r="H432" s="1"/>
    </row>
    <row r="433" spans="7:8" x14ac:dyDescent="0.45">
      <c r="G433" s="1"/>
      <c r="H433" s="1"/>
    </row>
    <row r="434" spans="7:8" x14ac:dyDescent="0.45">
      <c r="G434" s="1"/>
      <c r="H434" s="1"/>
    </row>
    <row r="435" spans="7:8" x14ac:dyDescent="0.45">
      <c r="G435" s="1"/>
      <c r="H435" s="1"/>
    </row>
    <row r="436" spans="7:8" x14ac:dyDescent="0.45">
      <c r="G436" s="1"/>
      <c r="H436" s="1"/>
    </row>
    <row r="437" spans="7:8" x14ac:dyDescent="0.45">
      <c r="G437" s="1"/>
      <c r="H437" s="1"/>
    </row>
    <row r="438" spans="7:8" x14ac:dyDescent="0.45">
      <c r="G438" s="1"/>
      <c r="H438" s="1"/>
    </row>
    <row r="439" spans="7:8" x14ac:dyDescent="0.45">
      <c r="G439" s="1"/>
      <c r="H439" s="1"/>
    </row>
    <row r="440" spans="7:8" x14ac:dyDescent="0.45">
      <c r="G440" s="1"/>
      <c r="H440" s="1"/>
    </row>
    <row r="441" spans="7:8" x14ac:dyDescent="0.45">
      <c r="G441" s="1"/>
      <c r="H441" s="1"/>
    </row>
    <row r="442" spans="7:8" x14ac:dyDescent="0.45">
      <c r="G442" s="1"/>
      <c r="H442" s="1"/>
    </row>
    <row r="443" spans="7:8" x14ac:dyDescent="0.45">
      <c r="G443" s="1"/>
      <c r="H443" s="1"/>
    </row>
    <row r="444" spans="7:8" x14ac:dyDescent="0.45">
      <c r="G444" s="1"/>
      <c r="H444" s="1"/>
    </row>
    <row r="445" spans="7:8" x14ac:dyDescent="0.45">
      <c r="G445" s="1"/>
      <c r="H445" s="1"/>
    </row>
    <row r="446" spans="7:8" x14ac:dyDescent="0.45">
      <c r="G446" s="1"/>
      <c r="H446" s="1"/>
    </row>
    <row r="447" spans="7:8" x14ac:dyDescent="0.45">
      <c r="G447" s="1"/>
      <c r="H447" s="1"/>
    </row>
    <row r="448" spans="7:8" x14ac:dyDescent="0.45">
      <c r="G448" s="1"/>
      <c r="H448" s="1"/>
    </row>
    <row r="449" spans="7:8" x14ac:dyDescent="0.45">
      <c r="G449" s="1"/>
      <c r="H449" s="1"/>
    </row>
    <row r="450" spans="7:8" x14ac:dyDescent="0.45">
      <c r="G450" s="1"/>
      <c r="H450" s="1"/>
    </row>
    <row r="451" spans="7:8" x14ac:dyDescent="0.45">
      <c r="G451" s="1"/>
      <c r="H451" s="1"/>
    </row>
    <row r="452" spans="7:8" x14ac:dyDescent="0.45">
      <c r="G452" s="1"/>
      <c r="H452" s="1"/>
    </row>
    <row r="453" spans="7:8" x14ac:dyDescent="0.45">
      <c r="G453" s="1"/>
      <c r="H453" s="1"/>
    </row>
    <row r="454" spans="7:8" x14ac:dyDescent="0.45">
      <c r="G454" s="1"/>
      <c r="H454" s="1"/>
    </row>
    <row r="455" spans="7:8" x14ac:dyDescent="0.45">
      <c r="G455" s="1"/>
      <c r="H455" s="1"/>
    </row>
    <row r="456" spans="7:8" x14ac:dyDescent="0.45">
      <c r="G456" s="1"/>
      <c r="H456" s="1"/>
    </row>
    <row r="457" spans="7:8" x14ac:dyDescent="0.45">
      <c r="G457" s="1"/>
      <c r="H457" s="1"/>
    </row>
    <row r="458" spans="7:8" x14ac:dyDescent="0.45">
      <c r="G458" s="1"/>
      <c r="H458" s="1"/>
    </row>
    <row r="459" spans="7:8" x14ac:dyDescent="0.45">
      <c r="G459" s="1"/>
      <c r="H459" s="1"/>
    </row>
    <row r="460" spans="7:8" x14ac:dyDescent="0.45">
      <c r="G460" s="1"/>
      <c r="H460" s="1"/>
    </row>
    <row r="461" spans="7:8" x14ac:dyDescent="0.45">
      <c r="G461" s="1"/>
      <c r="H461" s="1"/>
    </row>
    <row r="462" spans="7:8" x14ac:dyDescent="0.45">
      <c r="G462" s="1"/>
      <c r="H462" s="1"/>
    </row>
    <row r="463" spans="7:8" x14ac:dyDescent="0.45">
      <c r="G463" s="1"/>
      <c r="H463" s="1"/>
    </row>
    <row r="464" spans="7:8" x14ac:dyDescent="0.45">
      <c r="G464" s="1"/>
      <c r="H464" s="1"/>
    </row>
    <row r="465" spans="7:8" x14ac:dyDescent="0.45">
      <c r="G465" s="1"/>
      <c r="H465" s="1"/>
    </row>
    <row r="466" spans="7:8" x14ac:dyDescent="0.45">
      <c r="G466" s="1"/>
      <c r="H466" s="1"/>
    </row>
    <row r="467" spans="7:8" x14ac:dyDescent="0.45">
      <c r="G467" s="1"/>
      <c r="H467" s="1"/>
    </row>
    <row r="468" spans="7:8" x14ac:dyDescent="0.45">
      <c r="G468" s="1"/>
      <c r="H468" s="1"/>
    </row>
    <row r="469" spans="7:8" x14ac:dyDescent="0.45">
      <c r="G469" s="1"/>
      <c r="H469" s="1"/>
    </row>
    <row r="470" spans="7:8" x14ac:dyDescent="0.45">
      <c r="G470" s="1"/>
      <c r="H470" s="1"/>
    </row>
    <row r="471" spans="7:8" x14ac:dyDescent="0.45">
      <c r="G471" s="1"/>
      <c r="H471" s="1"/>
    </row>
    <row r="472" spans="7:8" x14ac:dyDescent="0.45">
      <c r="G472" s="1"/>
      <c r="H472" s="1"/>
    </row>
    <row r="473" spans="7:8" x14ac:dyDescent="0.45">
      <c r="G473" s="1"/>
      <c r="H473" s="1"/>
    </row>
    <row r="474" spans="7:8" x14ac:dyDescent="0.45">
      <c r="G474" s="1"/>
      <c r="H474" s="1"/>
    </row>
    <row r="475" spans="7:8" x14ac:dyDescent="0.45">
      <c r="G475" s="1"/>
      <c r="H475" s="1"/>
    </row>
    <row r="476" spans="7:8" x14ac:dyDescent="0.45">
      <c r="G476" s="1"/>
      <c r="H476" s="1"/>
    </row>
    <row r="477" spans="7:8" x14ac:dyDescent="0.45">
      <c r="G477" s="1"/>
      <c r="H477" s="1"/>
    </row>
    <row r="478" spans="7:8" x14ac:dyDescent="0.45">
      <c r="G478" s="1"/>
      <c r="H478" s="1"/>
    </row>
    <row r="479" spans="7:8" x14ac:dyDescent="0.45">
      <c r="G479" s="1"/>
      <c r="H479" s="1"/>
    </row>
    <row r="480" spans="7:8" x14ac:dyDescent="0.45">
      <c r="G480" s="1"/>
      <c r="H480" s="1"/>
    </row>
    <row r="481" spans="7:8" x14ac:dyDescent="0.45">
      <c r="G481" s="1"/>
      <c r="H481" s="1"/>
    </row>
    <row r="482" spans="7:8" x14ac:dyDescent="0.45">
      <c r="G482" s="1"/>
      <c r="H482" s="1"/>
    </row>
    <row r="483" spans="7:8" x14ac:dyDescent="0.45">
      <c r="G483" s="1"/>
      <c r="H483" s="1"/>
    </row>
    <row r="484" spans="7:8" x14ac:dyDescent="0.45">
      <c r="G484" s="1"/>
      <c r="H484" s="1"/>
    </row>
    <row r="485" spans="7:8" x14ac:dyDescent="0.45">
      <c r="G485" s="1"/>
      <c r="H485" s="1"/>
    </row>
    <row r="486" spans="7:8" x14ac:dyDescent="0.45">
      <c r="G486" s="1"/>
      <c r="H486" s="1"/>
    </row>
    <row r="487" spans="7:8" x14ac:dyDescent="0.45">
      <c r="G487" s="1"/>
      <c r="H487" s="1"/>
    </row>
    <row r="488" spans="7:8" x14ac:dyDescent="0.45">
      <c r="G488" s="1"/>
      <c r="H488" s="1"/>
    </row>
    <row r="489" spans="7:8" x14ac:dyDescent="0.45">
      <c r="G489" s="1"/>
      <c r="H489" s="1"/>
    </row>
    <row r="490" spans="7:8" x14ac:dyDescent="0.45">
      <c r="G490" s="1"/>
      <c r="H490" s="1"/>
    </row>
    <row r="491" spans="7:8" x14ac:dyDescent="0.45">
      <c r="G491" s="1"/>
      <c r="H491" s="1"/>
    </row>
    <row r="492" spans="7:8" x14ac:dyDescent="0.45">
      <c r="G492" s="1"/>
      <c r="H492" s="1"/>
    </row>
    <row r="493" spans="7:8" x14ac:dyDescent="0.45">
      <c r="G493" s="1"/>
      <c r="H493" s="1"/>
    </row>
    <row r="494" spans="7:8" x14ac:dyDescent="0.45">
      <c r="G494" s="1"/>
      <c r="H494" s="1"/>
    </row>
    <row r="495" spans="7:8" x14ac:dyDescent="0.45">
      <c r="G495" s="1"/>
      <c r="H495" s="1"/>
    </row>
    <row r="496" spans="7:8" x14ac:dyDescent="0.45">
      <c r="G496" s="1"/>
      <c r="H496" s="1"/>
    </row>
    <row r="497" spans="7:8" x14ac:dyDescent="0.45">
      <c r="G497" s="1"/>
      <c r="H497" s="1"/>
    </row>
    <row r="498" spans="7:8" x14ac:dyDescent="0.45">
      <c r="G498" s="1"/>
      <c r="H498" s="1"/>
    </row>
    <row r="499" spans="7:8" x14ac:dyDescent="0.45">
      <c r="G499" s="1"/>
      <c r="H499" s="1"/>
    </row>
    <row r="500" spans="7:8" x14ac:dyDescent="0.45">
      <c r="G500" s="1"/>
      <c r="H500" s="1"/>
    </row>
    <row r="501" spans="7:8" x14ac:dyDescent="0.45">
      <c r="G501" s="1"/>
      <c r="H501" s="1"/>
    </row>
    <row r="502" spans="7:8" x14ac:dyDescent="0.45">
      <c r="G502" s="1"/>
      <c r="H502" s="1"/>
    </row>
    <row r="503" spans="7:8" x14ac:dyDescent="0.45">
      <c r="G503" s="1"/>
      <c r="H503" s="1"/>
    </row>
    <row r="504" spans="7:8" x14ac:dyDescent="0.45">
      <c r="G504" s="1"/>
      <c r="H504" s="1"/>
    </row>
    <row r="505" spans="7:8" x14ac:dyDescent="0.45">
      <c r="G505" s="1"/>
      <c r="H505" s="1"/>
    </row>
    <row r="506" spans="7:8" x14ac:dyDescent="0.45">
      <c r="G506" s="1"/>
      <c r="H506" s="1"/>
    </row>
    <row r="507" spans="7:8" x14ac:dyDescent="0.45">
      <c r="G507" s="1"/>
      <c r="H507" s="1"/>
    </row>
    <row r="508" spans="7:8" x14ac:dyDescent="0.45">
      <c r="G508" s="1"/>
      <c r="H508" s="1"/>
    </row>
    <row r="509" spans="7:8" x14ac:dyDescent="0.45">
      <c r="G509" s="1"/>
      <c r="H509" s="1"/>
    </row>
    <row r="510" spans="7:8" x14ac:dyDescent="0.45">
      <c r="G510" s="1"/>
      <c r="H510" s="1"/>
    </row>
    <row r="511" spans="7:8" x14ac:dyDescent="0.45">
      <c r="G511" s="1"/>
      <c r="H511" s="1"/>
    </row>
    <row r="512" spans="7:8" x14ac:dyDescent="0.45">
      <c r="G512" s="1"/>
      <c r="H512" s="1"/>
    </row>
    <row r="513" spans="7:8" x14ac:dyDescent="0.45">
      <c r="G513" s="1"/>
      <c r="H513" s="1"/>
    </row>
    <row r="514" spans="7:8" x14ac:dyDescent="0.45">
      <c r="G514" s="1"/>
      <c r="H514" s="1"/>
    </row>
    <row r="515" spans="7:8" x14ac:dyDescent="0.45">
      <c r="G515" s="1"/>
      <c r="H515" s="1"/>
    </row>
    <row r="516" spans="7:8" x14ac:dyDescent="0.45">
      <c r="G516" s="1"/>
      <c r="H516" s="1"/>
    </row>
    <row r="517" spans="7:8" x14ac:dyDescent="0.45">
      <c r="G517" s="1"/>
      <c r="H517" s="1"/>
    </row>
    <row r="518" spans="7:8" x14ac:dyDescent="0.45">
      <c r="G518" s="1"/>
      <c r="H518" s="1"/>
    </row>
    <row r="519" spans="7:8" x14ac:dyDescent="0.45">
      <c r="G519" s="1"/>
      <c r="H519" s="1"/>
    </row>
    <row r="520" spans="7:8" x14ac:dyDescent="0.45">
      <c r="G520" s="1"/>
      <c r="H520" s="1"/>
    </row>
    <row r="521" spans="7:8" x14ac:dyDescent="0.45">
      <c r="G521" s="1"/>
      <c r="H521" s="1"/>
    </row>
    <row r="522" spans="7:8" x14ac:dyDescent="0.45">
      <c r="G522" s="1"/>
      <c r="H522" s="1"/>
    </row>
    <row r="523" spans="7:8" x14ac:dyDescent="0.45">
      <c r="G523" s="1"/>
      <c r="H523" s="1"/>
    </row>
    <row r="524" spans="7:8" x14ac:dyDescent="0.45">
      <c r="G524" s="1"/>
      <c r="H524" s="1"/>
    </row>
    <row r="525" spans="7:8" x14ac:dyDescent="0.45">
      <c r="G525" s="1"/>
      <c r="H525" s="1"/>
    </row>
    <row r="526" spans="7:8" x14ac:dyDescent="0.45">
      <c r="G526" s="1"/>
      <c r="H526" s="1"/>
    </row>
    <row r="527" spans="7:8" x14ac:dyDescent="0.45">
      <c r="G527" s="1"/>
      <c r="H527" s="1"/>
    </row>
    <row r="528" spans="7:8" x14ac:dyDescent="0.45">
      <c r="G528" s="1"/>
      <c r="H528" s="1"/>
    </row>
    <row r="529" spans="7:8" x14ac:dyDescent="0.45">
      <c r="G529" s="1"/>
      <c r="H529" s="1"/>
    </row>
    <row r="530" spans="7:8" x14ac:dyDescent="0.45">
      <c r="G530" s="1"/>
      <c r="H530" s="1"/>
    </row>
    <row r="531" spans="7:8" x14ac:dyDescent="0.45">
      <c r="G531" s="1"/>
      <c r="H531" s="1"/>
    </row>
    <row r="532" spans="7:8" x14ac:dyDescent="0.45">
      <c r="G532" s="1"/>
      <c r="H532" s="1"/>
    </row>
    <row r="533" spans="7:8" x14ac:dyDescent="0.45">
      <c r="G533" s="1"/>
      <c r="H533" s="1"/>
    </row>
    <row r="534" spans="7:8" x14ac:dyDescent="0.45">
      <c r="G534" s="1"/>
      <c r="H534" s="1"/>
    </row>
    <row r="535" spans="7:8" x14ac:dyDescent="0.45">
      <c r="G535" s="1"/>
      <c r="H535" s="1"/>
    </row>
    <row r="536" spans="7:8" x14ac:dyDescent="0.45">
      <c r="G536" s="1"/>
      <c r="H536" s="1"/>
    </row>
    <row r="537" spans="7:8" x14ac:dyDescent="0.45">
      <c r="G537" s="1"/>
      <c r="H537" s="1"/>
    </row>
    <row r="538" spans="7:8" x14ac:dyDescent="0.45">
      <c r="G538" s="1"/>
      <c r="H538" s="1"/>
    </row>
    <row r="539" spans="7:8" x14ac:dyDescent="0.45">
      <c r="G539" s="1"/>
      <c r="H539" s="1"/>
    </row>
    <row r="540" spans="7:8" x14ac:dyDescent="0.45">
      <c r="G540" s="1"/>
      <c r="H540" s="1"/>
    </row>
    <row r="541" spans="7:8" x14ac:dyDescent="0.45">
      <c r="G541" s="1"/>
      <c r="H541" s="1"/>
    </row>
    <row r="542" spans="7:8" x14ac:dyDescent="0.45">
      <c r="G542" s="1"/>
      <c r="H542" s="1"/>
    </row>
    <row r="543" spans="7:8" x14ac:dyDescent="0.45">
      <c r="G543" s="1"/>
      <c r="H543" s="1"/>
    </row>
    <row r="544" spans="7:8" x14ac:dyDescent="0.45">
      <c r="G544" s="1"/>
      <c r="H544" s="1"/>
    </row>
    <row r="545" spans="7:8" x14ac:dyDescent="0.45">
      <c r="G545" s="1"/>
      <c r="H545" s="1"/>
    </row>
    <row r="546" spans="7:8" x14ac:dyDescent="0.45">
      <c r="G546" s="1"/>
      <c r="H546" s="1"/>
    </row>
    <row r="547" spans="7:8" x14ac:dyDescent="0.45">
      <c r="G547" s="1"/>
      <c r="H547" s="1"/>
    </row>
    <row r="548" spans="7:8" x14ac:dyDescent="0.45">
      <c r="G548" s="1"/>
      <c r="H548" s="1"/>
    </row>
    <row r="549" spans="7:8" x14ac:dyDescent="0.45">
      <c r="G549" s="1"/>
      <c r="H549" s="1"/>
    </row>
    <row r="550" spans="7:8" x14ac:dyDescent="0.45">
      <c r="G550" s="1"/>
      <c r="H550" s="1"/>
    </row>
    <row r="551" spans="7:8" x14ac:dyDescent="0.45">
      <c r="G551" s="1"/>
      <c r="H551" s="1"/>
    </row>
    <row r="552" spans="7:8" x14ac:dyDescent="0.45">
      <c r="G552" s="1"/>
      <c r="H552" s="1"/>
    </row>
    <row r="553" spans="7:8" x14ac:dyDescent="0.45">
      <c r="G553" s="1"/>
      <c r="H553" s="1"/>
    </row>
    <row r="554" spans="7:8" x14ac:dyDescent="0.45">
      <c r="G554" s="1"/>
      <c r="H554" s="1"/>
    </row>
    <row r="555" spans="7:8" x14ac:dyDescent="0.45">
      <c r="G555" s="1"/>
      <c r="H555" s="1"/>
    </row>
    <row r="556" spans="7:8" x14ac:dyDescent="0.45">
      <c r="G556" s="1"/>
      <c r="H556" s="1"/>
    </row>
    <row r="557" spans="7:8" x14ac:dyDescent="0.45">
      <c r="G557" s="1"/>
      <c r="H557" s="1"/>
    </row>
    <row r="558" spans="7:8" x14ac:dyDescent="0.45">
      <c r="G558" s="1"/>
      <c r="H558" s="1"/>
    </row>
    <row r="559" spans="7:8" x14ac:dyDescent="0.45">
      <c r="G559" s="1"/>
      <c r="H559" s="1"/>
    </row>
    <row r="560" spans="7:8" x14ac:dyDescent="0.45">
      <c r="G560" s="1"/>
      <c r="H560" s="1"/>
    </row>
    <row r="561" spans="7:8" x14ac:dyDescent="0.45">
      <c r="G561" s="1"/>
      <c r="H561" s="1"/>
    </row>
    <row r="562" spans="7:8" x14ac:dyDescent="0.45">
      <c r="G562" s="1"/>
      <c r="H562" s="1"/>
    </row>
    <row r="563" spans="7:8" x14ac:dyDescent="0.45">
      <c r="G563" s="1"/>
      <c r="H563" s="1"/>
    </row>
    <row r="564" spans="7:8" x14ac:dyDescent="0.45">
      <c r="G564" s="1"/>
      <c r="H564" s="1"/>
    </row>
    <row r="565" spans="7:8" x14ac:dyDescent="0.45">
      <c r="G565" s="1"/>
      <c r="H565" s="1"/>
    </row>
    <row r="566" spans="7:8" x14ac:dyDescent="0.45">
      <c r="G566" s="1"/>
      <c r="H566" s="1"/>
    </row>
    <row r="567" spans="7:8" x14ac:dyDescent="0.45">
      <c r="G567" s="1"/>
      <c r="H567" s="1"/>
    </row>
    <row r="568" spans="7:8" x14ac:dyDescent="0.45">
      <c r="G568" s="1"/>
      <c r="H568" s="1"/>
    </row>
    <row r="569" spans="7:8" x14ac:dyDescent="0.45">
      <c r="G569" s="1"/>
      <c r="H569" s="1"/>
    </row>
    <row r="570" spans="7:8" x14ac:dyDescent="0.45">
      <c r="G570" s="1"/>
      <c r="H570" s="1"/>
    </row>
    <row r="571" spans="7:8" x14ac:dyDescent="0.45">
      <c r="G571" s="1"/>
      <c r="H571" s="1"/>
    </row>
    <row r="572" spans="7:8" x14ac:dyDescent="0.45">
      <c r="G572" s="1"/>
      <c r="H572" s="1"/>
    </row>
    <row r="573" spans="7:8" x14ac:dyDescent="0.45">
      <c r="G573" s="1"/>
      <c r="H573" s="1"/>
    </row>
    <row r="574" spans="7:8" x14ac:dyDescent="0.45">
      <c r="G574" s="1"/>
      <c r="H574" s="1"/>
    </row>
    <row r="575" spans="7:8" x14ac:dyDescent="0.45">
      <c r="G575" s="1"/>
      <c r="H575" s="1"/>
    </row>
    <row r="576" spans="7:8" x14ac:dyDescent="0.45">
      <c r="G576" s="1"/>
      <c r="H576" s="1"/>
    </row>
    <row r="577" spans="7:8" x14ac:dyDescent="0.45">
      <c r="G577" s="1"/>
      <c r="H577" s="1"/>
    </row>
    <row r="578" spans="7:8" x14ac:dyDescent="0.45">
      <c r="G578" s="1"/>
      <c r="H578" s="1"/>
    </row>
    <row r="579" spans="7:8" x14ac:dyDescent="0.45">
      <c r="G579" s="1"/>
      <c r="H579" s="1"/>
    </row>
    <row r="580" spans="7:8" x14ac:dyDescent="0.45">
      <c r="G580" s="1"/>
      <c r="H580" s="1"/>
    </row>
    <row r="581" spans="7:8" x14ac:dyDescent="0.45">
      <c r="G581" s="1"/>
      <c r="H581" s="1"/>
    </row>
    <row r="582" spans="7:8" x14ac:dyDescent="0.45">
      <c r="G582" s="1"/>
      <c r="H582" s="1"/>
    </row>
    <row r="583" spans="7:8" x14ac:dyDescent="0.45">
      <c r="G583" s="1"/>
      <c r="H583" s="1"/>
    </row>
    <row r="584" spans="7:8" x14ac:dyDescent="0.45">
      <c r="G584" s="1"/>
      <c r="H584" s="1"/>
    </row>
    <row r="585" spans="7:8" x14ac:dyDescent="0.45">
      <c r="G585" s="1"/>
      <c r="H585" s="1"/>
    </row>
    <row r="586" spans="7:8" x14ac:dyDescent="0.45">
      <c r="G586" s="1"/>
      <c r="H586" s="1"/>
    </row>
    <row r="587" spans="7:8" x14ac:dyDescent="0.45">
      <c r="G587" s="1"/>
      <c r="H587" s="1"/>
    </row>
    <row r="588" spans="7:8" x14ac:dyDescent="0.45">
      <c r="G588" s="1"/>
      <c r="H588" s="1"/>
    </row>
    <row r="589" spans="7:8" x14ac:dyDescent="0.45">
      <c r="G589" s="1"/>
      <c r="H589" s="1"/>
    </row>
    <row r="590" spans="7:8" x14ac:dyDescent="0.45">
      <c r="G590" s="1"/>
      <c r="H590" s="1"/>
    </row>
    <row r="591" spans="7:8" x14ac:dyDescent="0.45">
      <c r="G591" s="1"/>
      <c r="H591" s="1"/>
    </row>
    <row r="592" spans="7:8" x14ac:dyDescent="0.45">
      <c r="G592" s="1"/>
      <c r="H592" s="1"/>
    </row>
    <row r="593" spans="7:8" x14ac:dyDescent="0.45">
      <c r="G593" s="1"/>
      <c r="H593" s="1"/>
    </row>
    <row r="594" spans="7:8" x14ac:dyDescent="0.45">
      <c r="G594" s="1"/>
      <c r="H594" s="1"/>
    </row>
    <row r="595" spans="7:8" x14ac:dyDescent="0.45">
      <c r="G595" s="1"/>
      <c r="H595" s="1"/>
    </row>
    <row r="596" spans="7:8" x14ac:dyDescent="0.45">
      <c r="G596" s="1"/>
      <c r="H596" s="1"/>
    </row>
    <row r="597" spans="7:8" x14ac:dyDescent="0.45">
      <c r="G597" s="1"/>
      <c r="H597" s="1"/>
    </row>
    <row r="598" spans="7:8" x14ac:dyDescent="0.45">
      <c r="G598" s="1"/>
      <c r="H598" s="1"/>
    </row>
    <row r="599" spans="7:8" x14ac:dyDescent="0.45">
      <c r="G599" s="1"/>
      <c r="H599" s="1"/>
    </row>
    <row r="600" spans="7:8" x14ac:dyDescent="0.45">
      <c r="G600" s="1"/>
      <c r="H600" s="1"/>
    </row>
    <row r="601" spans="7:8" x14ac:dyDescent="0.45">
      <c r="G601" s="1"/>
      <c r="H601" s="1"/>
    </row>
    <row r="602" spans="7:8" x14ac:dyDescent="0.45">
      <c r="G602" s="1"/>
      <c r="H602" s="1"/>
    </row>
    <row r="603" spans="7:8" x14ac:dyDescent="0.45">
      <c r="G603" s="1"/>
      <c r="H603" s="1"/>
    </row>
    <row r="604" spans="7:8" x14ac:dyDescent="0.45">
      <c r="G604" s="1"/>
      <c r="H604" s="1"/>
    </row>
    <row r="605" spans="7:8" x14ac:dyDescent="0.45">
      <c r="G605" s="1"/>
      <c r="H605" s="1"/>
    </row>
    <row r="606" spans="7:8" x14ac:dyDescent="0.45">
      <c r="G606" s="1"/>
      <c r="H606" s="1"/>
    </row>
    <row r="607" spans="7:8" x14ac:dyDescent="0.45">
      <c r="G607" s="1"/>
      <c r="H607" s="1"/>
    </row>
    <row r="608" spans="7:8" x14ac:dyDescent="0.45">
      <c r="G608" s="1"/>
      <c r="H608" s="1"/>
    </row>
    <row r="609" spans="7:8" x14ac:dyDescent="0.45">
      <c r="G609" s="1"/>
      <c r="H609" s="1"/>
    </row>
    <row r="610" spans="7:8" x14ac:dyDescent="0.45">
      <c r="G610" s="1"/>
      <c r="H610" s="1"/>
    </row>
    <row r="611" spans="7:8" x14ac:dyDescent="0.45">
      <c r="G611" s="1"/>
      <c r="H611" s="1"/>
    </row>
    <row r="612" spans="7:8" x14ac:dyDescent="0.45">
      <c r="G612" s="1"/>
      <c r="H612" s="1"/>
    </row>
    <row r="613" spans="7:8" x14ac:dyDescent="0.45">
      <c r="G613" s="1"/>
      <c r="H613" s="1"/>
    </row>
    <row r="614" spans="7:8" x14ac:dyDescent="0.45">
      <c r="G614" s="1"/>
      <c r="H614" s="1"/>
    </row>
    <row r="615" spans="7:8" x14ac:dyDescent="0.45">
      <c r="G615" s="1"/>
      <c r="H615" s="1"/>
    </row>
    <row r="616" spans="7:8" x14ac:dyDescent="0.45">
      <c r="G616" s="1"/>
      <c r="H616" s="1"/>
    </row>
    <row r="617" spans="7:8" x14ac:dyDescent="0.45">
      <c r="G617" s="1"/>
      <c r="H617" s="1"/>
    </row>
    <row r="618" spans="7:8" x14ac:dyDescent="0.45">
      <c r="G618" s="1"/>
      <c r="H618" s="1"/>
    </row>
    <row r="619" spans="7:8" x14ac:dyDescent="0.45">
      <c r="G619" s="1"/>
      <c r="H619" s="1"/>
    </row>
    <row r="620" spans="7:8" x14ac:dyDescent="0.45">
      <c r="G620" s="1"/>
      <c r="H620" s="1"/>
    </row>
    <row r="621" spans="7:8" x14ac:dyDescent="0.45">
      <c r="G621" s="1"/>
      <c r="H621" s="1"/>
    </row>
    <row r="622" spans="7:8" x14ac:dyDescent="0.45">
      <c r="G622" s="1"/>
      <c r="H622" s="1"/>
    </row>
    <row r="623" spans="7:8" x14ac:dyDescent="0.45">
      <c r="G623" s="1"/>
      <c r="H623" s="1"/>
    </row>
    <row r="624" spans="7:8" x14ac:dyDescent="0.45">
      <c r="G624" s="1"/>
      <c r="H624" s="1"/>
    </row>
    <row r="625" spans="7:8" x14ac:dyDescent="0.45">
      <c r="G625" s="1"/>
      <c r="H625" s="1"/>
    </row>
    <row r="626" spans="7:8" x14ac:dyDescent="0.45">
      <c r="G626" s="1"/>
      <c r="H626" s="1"/>
    </row>
    <row r="627" spans="7:8" x14ac:dyDescent="0.45">
      <c r="G627" s="1"/>
      <c r="H627" s="1"/>
    </row>
    <row r="628" spans="7:8" x14ac:dyDescent="0.45">
      <c r="G628" s="1"/>
      <c r="H628" s="1"/>
    </row>
    <row r="629" spans="7:8" x14ac:dyDescent="0.45">
      <c r="G629" s="1"/>
      <c r="H629" s="1"/>
    </row>
    <row r="630" spans="7:8" x14ac:dyDescent="0.45">
      <c r="G630" s="1"/>
      <c r="H630" s="1"/>
    </row>
    <row r="631" spans="7:8" x14ac:dyDescent="0.45">
      <c r="G631" s="1"/>
      <c r="H631" s="1"/>
    </row>
    <row r="632" spans="7:8" x14ac:dyDescent="0.45">
      <c r="G632" s="1"/>
      <c r="H632" s="1"/>
    </row>
    <row r="633" spans="7:8" x14ac:dyDescent="0.45">
      <c r="G633" s="1"/>
      <c r="H633" s="1"/>
    </row>
    <row r="634" spans="7:8" x14ac:dyDescent="0.45">
      <c r="G634" s="1"/>
      <c r="H634" s="1"/>
    </row>
    <row r="635" spans="7:8" x14ac:dyDescent="0.45">
      <c r="G635" s="1"/>
      <c r="H635" s="1"/>
    </row>
    <row r="636" spans="7:8" x14ac:dyDescent="0.45">
      <c r="G636" s="1"/>
      <c r="H636" s="1"/>
    </row>
    <row r="637" spans="7:8" x14ac:dyDescent="0.45">
      <c r="G637" s="1"/>
      <c r="H637" s="1"/>
    </row>
    <row r="638" spans="7:8" x14ac:dyDescent="0.45">
      <c r="G638" s="1"/>
      <c r="H638" s="1"/>
    </row>
    <row r="639" spans="7:8" x14ac:dyDescent="0.45">
      <c r="G639" s="1"/>
      <c r="H639" s="1"/>
    </row>
    <row r="640" spans="7:8" x14ac:dyDescent="0.45">
      <c r="G640" s="1"/>
      <c r="H640" s="1"/>
    </row>
    <row r="641" spans="7:8" x14ac:dyDescent="0.45">
      <c r="G641" s="1"/>
      <c r="H641" s="1"/>
    </row>
    <row r="642" spans="7:8" x14ac:dyDescent="0.45">
      <c r="G642" s="1"/>
      <c r="H642" s="1"/>
    </row>
    <row r="643" spans="7:8" x14ac:dyDescent="0.45">
      <c r="G643" s="1"/>
      <c r="H643" s="1"/>
    </row>
    <row r="644" spans="7:8" x14ac:dyDescent="0.45">
      <c r="G644" s="1"/>
      <c r="H644" s="1"/>
    </row>
    <row r="645" spans="7:8" x14ac:dyDescent="0.45">
      <c r="G645" s="1"/>
      <c r="H645" s="1"/>
    </row>
    <row r="646" spans="7:8" x14ac:dyDescent="0.45">
      <c r="G646" s="1"/>
      <c r="H646" s="1"/>
    </row>
    <row r="647" spans="7:8" x14ac:dyDescent="0.45">
      <c r="G647" s="1"/>
      <c r="H647" s="1"/>
    </row>
    <row r="648" spans="7:8" x14ac:dyDescent="0.45">
      <c r="G648" s="1"/>
      <c r="H648" s="1"/>
    </row>
    <row r="649" spans="7:8" x14ac:dyDescent="0.45">
      <c r="G649" s="1"/>
      <c r="H649" s="1"/>
    </row>
    <row r="650" spans="7:8" x14ac:dyDescent="0.45">
      <c r="G650" s="1"/>
      <c r="H650" s="1"/>
    </row>
    <row r="651" spans="7:8" x14ac:dyDescent="0.45">
      <c r="G651" s="1"/>
      <c r="H651" s="1"/>
    </row>
    <row r="652" spans="7:8" x14ac:dyDescent="0.45">
      <c r="G652" s="1"/>
      <c r="H652" s="1"/>
    </row>
    <row r="653" spans="7:8" x14ac:dyDescent="0.45">
      <c r="G653" s="1"/>
      <c r="H653" s="1"/>
    </row>
    <row r="654" spans="7:8" x14ac:dyDescent="0.45">
      <c r="G654" s="1"/>
      <c r="H654" s="1"/>
    </row>
    <row r="655" spans="7:8" x14ac:dyDescent="0.45">
      <c r="G655" s="1"/>
      <c r="H655" s="1"/>
    </row>
    <row r="656" spans="7:8" x14ac:dyDescent="0.45">
      <c r="G656" s="1"/>
      <c r="H656" s="1"/>
    </row>
    <row r="657" spans="7:8" x14ac:dyDescent="0.45">
      <c r="G657" s="1"/>
      <c r="H657" s="1"/>
    </row>
    <row r="658" spans="7:8" x14ac:dyDescent="0.45">
      <c r="G658" s="1"/>
      <c r="H658" s="1"/>
    </row>
    <row r="659" spans="7:8" x14ac:dyDescent="0.45">
      <c r="G659" s="1"/>
      <c r="H659" s="1"/>
    </row>
    <row r="660" spans="7:8" x14ac:dyDescent="0.45">
      <c r="G660" s="1"/>
      <c r="H660" s="1"/>
    </row>
    <row r="661" spans="7:8" x14ac:dyDescent="0.45">
      <c r="G661" s="1"/>
      <c r="H661" s="1"/>
    </row>
    <row r="662" spans="7:8" x14ac:dyDescent="0.45">
      <c r="G662" s="1"/>
      <c r="H662" s="1"/>
    </row>
    <row r="663" spans="7:8" x14ac:dyDescent="0.45">
      <c r="G663" s="1"/>
      <c r="H663" s="1"/>
    </row>
    <row r="664" spans="7:8" x14ac:dyDescent="0.45">
      <c r="G664" s="1"/>
      <c r="H664" s="1"/>
    </row>
    <row r="665" spans="7:8" x14ac:dyDescent="0.45">
      <c r="G665" s="1"/>
      <c r="H665" s="1"/>
    </row>
    <row r="666" spans="7:8" x14ac:dyDescent="0.45">
      <c r="G666" s="1"/>
      <c r="H666" s="1"/>
    </row>
    <row r="667" spans="7:8" x14ac:dyDescent="0.45">
      <c r="G667" s="1"/>
      <c r="H667" s="1"/>
    </row>
    <row r="668" spans="7:8" x14ac:dyDescent="0.45">
      <c r="G668" s="1"/>
      <c r="H668" s="1"/>
    </row>
    <row r="669" spans="7:8" x14ac:dyDescent="0.45">
      <c r="G669" s="1"/>
      <c r="H669" s="1"/>
    </row>
    <row r="670" spans="7:8" x14ac:dyDescent="0.45">
      <c r="G670" s="1"/>
      <c r="H670" s="1"/>
    </row>
    <row r="671" spans="7:8" x14ac:dyDescent="0.45">
      <c r="G671" s="1"/>
      <c r="H671" s="1"/>
    </row>
    <row r="672" spans="7:8" x14ac:dyDescent="0.45">
      <c r="G672" s="1"/>
      <c r="H672" s="1"/>
    </row>
    <row r="673" spans="7:8" x14ac:dyDescent="0.45">
      <c r="G673" s="1"/>
      <c r="H673" s="1"/>
    </row>
    <row r="674" spans="7:8" x14ac:dyDescent="0.45">
      <c r="G674" s="1"/>
      <c r="H674" s="1"/>
    </row>
    <row r="675" spans="7:8" x14ac:dyDescent="0.45">
      <c r="G675" s="1"/>
      <c r="H675" s="1"/>
    </row>
    <row r="676" spans="7:8" x14ac:dyDescent="0.45">
      <c r="G676" s="1"/>
      <c r="H676" s="1"/>
    </row>
    <row r="677" spans="7:8" x14ac:dyDescent="0.45">
      <c r="G677" s="1"/>
      <c r="H677" s="1"/>
    </row>
    <row r="678" spans="7:8" x14ac:dyDescent="0.45">
      <c r="G678" s="1"/>
      <c r="H678" s="1"/>
    </row>
    <row r="679" spans="7:8" x14ac:dyDescent="0.45">
      <c r="G679" s="1"/>
      <c r="H679" s="1"/>
    </row>
    <row r="680" spans="7:8" x14ac:dyDescent="0.45">
      <c r="G680" s="1"/>
      <c r="H680" s="1"/>
    </row>
    <row r="681" spans="7:8" x14ac:dyDescent="0.45">
      <c r="G681" s="1"/>
      <c r="H681" s="1"/>
    </row>
    <row r="682" spans="7:8" x14ac:dyDescent="0.45">
      <c r="G682" s="1"/>
      <c r="H682" s="1"/>
    </row>
    <row r="683" spans="7:8" x14ac:dyDescent="0.45">
      <c r="G683" s="1"/>
      <c r="H683" s="1"/>
    </row>
    <row r="684" spans="7:8" x14ac:dyDescent="0.45">
      <c r="G684" s="1"/>
      <c r="H684" s="1"/>
    </row>
    <row r="685" spans="7:8" x14ac:dyDescent="0.45">
      <c r="G685" s="1"/>
      <c r="H685" s="1"/>
    </row>
    <row r="686" spans="7:8" x14ac:dyDescent="0.45">
      <c r="G686" s="1"/>
      <c r="H686" s="1"/>
    </row>
    <row r="687" spans="7:8" x14ac:dyDescent="0.45">
      <c r="G687" s="1"/>
      <c r="H687" s="1"/>
    </row>
    <row r="688" spans="7:8" x14ac:dyDescent="0.45">
      <c r="G688" s="1"/>
      <c r="H688" s="1"/>
    </row>
    <row r="689" spans="7:8" x14ac:dyDescent="0.45">
      <c r="G689" s="1"/>
      <c r="H689" s="1"/>
    </row>
    <row r="690" spans="7:8" x14ac:dyDescent="0.45">
      <c r="G690" s="1"/>
      <c r="H690" s="1"/>
    </row>
    <row r="691" spans="7:8" x14ac:dyDescent="0.45">
      <c r="G691" s="1"/>
      <c r="H691" s="1"/>
    </row>
    <row r="692" spans="7:8" x14ac:dyDescent="0.45">
      <c r="G692" s="1"/>
      <c r="H692" s="1"/>
    </row>
    <row r="693" spans="7:8" x14ac:dyDescent="0.45">
      <c r="G693" s="1"/>
      <c r="H693" s="1"/>
    </row>
    <row r="694" spans="7:8" x14ac:dyDescent="0.45">
      <c r="G694" s="1"/>
      <c r="H694" s="1"/>
    </row>
    <row r="695" spans="7:8" x14ac:dyDescent="0.45">
      <c r="G695" s="1"/>
      <c r="H695" s="1"/>
    </row>
    <row r="696" spans="7:8" x14ac:dyDescent="0.45">
      <c r="G696" s="1"/>
      <c r="H696" s="1"/>
    </row>
    <row r="697" spans="7:8" x14ac:dyDescent="0.45">
      <c r="G697" s="1"/>
      <c r="H697" s="1"/>
    </row>
    <row r="698" spans="7:8" x14ac:dyDescent="0.45">
      <c r="G698" s="1"/>
      <c r="H698" s="1"/>
    </row>
    <row r="699" spans="7:8" x14ac:dyDescent="0.45">
      <c r="G699" s="1"/>
      <c r="H699" s="1"/>
    </row>
    <row r="700" spans="7:8" x14ac:dyDescent="0.45">
      <c r="G700" s="1"/>
      <c r="H700" s="1"/>
    </row>
    <row r="701" spans="7:8" x14ac:dyDescent="0.45">
      <c r="G701" s="1"/>
      <c r="H701" s="1"/>
    </row>
    <row r="702" spans="7:8" x14ac:dyDescent="0.45">
      <c r="G702" s="1"/>
      <c r="H702" s="1"/>
    </row>
    <row r="703" spans="7:8" x14ac:dyDescent="0.45">
      <c r="G703" s="1"/>
      <c r="H703" s="1"/>
    </row>
    <row r="704" spans="7:8" x14ac:dyDescent="0.45">
      <c r="G704" s="1"/>
      <c r="H704" s="1"/>
    </row>
    <row r="705" spans="7:8" x14ac:dyDescent="0.45">
      <c r="G705" s="1"/>
      <c r="H705" s="1"/>
    </row>
    <row r="706" spans="7:8" x14ac:dyDescent="0.45">
      <c r="G706" s="1"/>
      <c r="H706" s="1"/>
    </row>
    <row r="707" spans="7:8" x14ac:dyDescent="0.45">
      <c r="G707" s="1"/>
      <c r="H707" s="1"/>
    </row>
    <row r="708" spans="7:8" x14ac:dyDescent="0.45">
      <c r="G708" s="1"/>
      <c r="H708" s="1"/>
    </row>
    <row r="709" spans="7:8" x14ac:dyDescent="0.45">
      <c r="G709" s="1"/>
      <c r="H709" s="1"/>
    </row>
    <row r="710" spans="7:8" x14ac:dyDescent="0.45">
      <c r="G710" s="1"/>
      <c r="H710" s="1"/>
    </row>
    <row r="711" spans="7:8" x14ac:dyDescent="0.45">
      <c r="G711" s="1"/>
      <c r="H711" s="1"/>
    </row>
    <row r="712" spans="7:8" x14ac:dyDescent="0.45">
      <c r="G712" s="1"/>
      <c r="H712" s="1"/>
    </row>
    <row r="713" spans="7:8" x14ac:dyDescent="0.45">
      <c r="G713" s="1"/>
      <c r="H713" s="1"/>
    </row>
    <row r="714" spans="7:8" x14ac:dyDescent="0.45">
      <c r="G714" s="1"/>
      <c r="H714" s="1"/>
    </row>
    <row r="715" spans="7:8" x14ac:dyDescent="0.45">
      <c r="G715" s="1"/>
      <c r="H715" s="1"/>
    </row>
    <row r="716" spans="7:8" x14ac:dyDescent="0.45">
      <c r="G716" s="1"/>
      <c r="H716" s="1"/>
    </row>
    <row r="717" spans="7:8" x14ac:dyDescent="0.45">
      <c r="G717" s="1"/>
      <c r="H717" s="1"/>
    </row>
    <row r="718" spans="7:8" x14ac:dyDescent="0.45">
      <c r="G718" s="1"/>
      <c r="H718" s="1"/>
    </row>
    <row r="719" spans="7:8" x14ac:dyDescent="0.45">
      <c r="G719" s="1"/>
      <c r="H719" s="1"/>
    </row>
    <row r="720" spans="7:8" x14ac:dyDescent="0.45">
      <c r="G720" s="1"/>
      <c r="H720" s="1"/>
    </row>
    <row r="721" spans="7:8" x14ac:dyDescent="0.45">
      <c r="G721" s="1"/>
      <c r="H721" s="1"/>
    </row>
    <row r="722" spans="7:8" x14ac:dyDescent="0.45">
      <c r="G722" s="1"/>
      <c r="H722" s="1"/>
    </row>
    <row r="723" spans="7:8" x14ac:dyDescent="0.45">
      <c r="G723" s="1"/>
      <c r="H723" s="1"/>
    </row>
    <row r="724" spans="7:8" x14ac:dyDescent="0.45">
      <c r="G724" s="1"/>
      <c r="H724" s="1"/>
    </row>
    <row r="725" spans="7:8" x14ac:dyDescent="0.45">
      <c r="G725" s="1"/>
      <c r="H725" s="1"/>
    </row>
    <row r="726" spans="7:8" x14ac:dyDescent="0.45">
      <c r="G726" s="1"/>
      <c r="H726" s="1"/>
    </row>
    <row r="727" spans="7:8" x14ac:dyDescent="0.45">
      <c r="G727" s="1"/>
      <c r="H727" s="1"/>
    </row>
    <row r="728" spans="7:8" x14ac:dyDescent="0.45">
      <c r="G728" s="1"/>
      <c r="H728" s="1"/>
    </row>
    <row r="729" spans="7:8" x14ac:dyDescent="0.45">
      <c r="G729" s="1"/>
      <c r="H729" s="1"/>
    </row>
    <row r="730" spans="7:8" x14ac:dyDescent="0.45">
      <c r="G730" s="1"/>
      <c r="H730" s="1"/>
    </row>
    <row r="731" spans="7:8" x14ac:dyDescent="0.45">
      <c r="G731" s="1"/>
      <c r="H731" s="1"/>
    </row>
    <row r="732" spans="7:8" x14ac:dyDescent="0.45">
      <c r="G732" s="1"/>
      <c r="H732" s="1"/>
    </row>
    <row r="733" spans="7:8" x14ac:dyDescent="0.45">
      <c r="G733" s="1"/>
      <c r="H733" s="1"/>
    </row>
    <row r="734" spans="7:8" x14ac:dyDescent="0.45">
      <c r="G734" s="1"/>
      <c r="H734" s="1"/>
    </row>
    <row r="735" spans="7:8" x14ac:dyDescent="0.45">
      <c r="G735" s="1"/>
      <c r="H735" s="1"/>
    </row>
    <row r="736" spans="7:8" x14ac:dyDescent="0.45">
      <c r="G736" s="1"/>
      <c r="H736" s="1"/>
    </row>
    <row r="737" spans="7:8" x14ac:dyDescent="0.45">
      <c r="G737" s="1"/>
      <c r="H737" s="1"/>
    </row>
    <row r="738" spans="7:8" x14ac:dyDescent="0.45">
      <c r="G738" s="1"/>
      <c r="H738" s="1"/>
    </row>
    <row r="739" spans="7:8" x14ac:dyDescent="0.45">
      <c r="G739" s="1"/>
      <c r="H739" s="1"/>
    </row>
    <row r="740" spans="7:8" x14ac:dyDescent="0.45">
      <c r="G740" s="1"/>
      <c r="H740" s="1"/>
    </row>
    <row r="741" spans="7:8" x14ac:dyDescent="0.45">
      <c r="G741" s="1"/>
      <c r="H741" s="1"/>
    </row>
    <row r="742" spans="7:8" x14ac:dyDescent="0.45">
      <c r="G742" s="1"/>
      <c r="H742" s="1"/>
    </row>
    <row r="743" spans="7:8" x14ac:dyDescent="0.45">
      <c r="G743" s="1"/>
      <c r="H743" s="1"/>
    </row>
    <row r="744" spans="7:8" x14ac:dyDescent="0.45">
      <c r="G744" s="1"/>
      <c r="H744" s="1"/>
    </row>
    <row r="745" spans="7:8" x14ac:dyDescent="0.45">
      <c r="G745" s="1"/>
      <c r="H745" s="1"/>
    </row>
    <row r="746" spans="7:8" x14ac:dyDescent="0.45">
      <c r="G746" s="1"/>
      <c r="H746" s="1"/>
    </row>
    <row r="747" spans="7:8" x14ac:dyDescent="0.45">
      <c r="G747" s="1"/>
      <c r="H747" s="1"/>
    </row>
    <row r="748" spans="7:8" x14ac:dyDescent="0.45">
      <c r="G748" s="1"/>
      <c r="H748" s="1"/>
    </row>
    <row r="749" spans="7:8" x14ac:dyDescent="0.45">
      <c r="G749" s="1"/>
      <c r="H749" s="1"/>
    </row>
    <row r="750" spans="7:8" x14ac:dyDescent="0.45">
      <c r="G750" s="1"/>
      <c r="H750" s="1"/>
    </row>
    <row r="751" spans="7:8" x14ac:dyDescent="0.45">
      <c r="G751" s="1"/>
      <c r="H751" s="1"/>
    </row>
    <row r="752" spans="7:8" x14ac:dyDescent="0.45">
      <c r="G752" s="1"/>
      <c r="H752" s="1"/>
    </row>
    <row r="753" spans="7:8" x14ac:dyDescent="0.45">
      <c r="G753" s="1"/>
      <c r="H753" s="1"/>
    </row>
    <row r="754" spans="7:8" x14ac:dyDescent="0.45">
      <c r="G754" s="1"/>
      <c r="H754" s="1"/>
    </row>
    <row r="755" spans="7:8" x14ac:dyDescent="0.45">
      <c r="G755" s="1"/>
      <c r="H755" s="1"/>
    </row>
    <row r="756" spans="7:8" x14ac:dyDescent="0.45">
      <c r="G756" s="1"/>
      <c r="H756" s="1"/>
    </row>
    <row r="757" spans="7:8" x14ac:dyDescent="0.45">
      <c r="G757" s="1"/>
      <c r="H757" s="1"/>
    </row>
    <row r="758" spans="7:8" x14ac:dyDescent="0.45">
      <c r="G758" s="1"/>
      <c r="H758" s="1"/>
    </row>
    <row r="759" spans="7:8" x14ac:dyDescent="0.45">
      <c r="G759" s="1"/>
      <c r="H759" s="1"/>
    </row>
    <row r="760" spans="7:8" x14ac:dyDescent="0.45">
      <c r="G760" s="1"/>
      <c r="H760" s="1"/>
    </row>
    <row r="761" spans="7:8" x14ac:dyDescent="0.45">
      <c r="G761" s="1"/>
      <c r="H761" s="1"/>
    </row>
    <row r="762" spans="7:8" x14ac:dyDescent="0.45">
      <c r="G762" s="1"/>
      <c r="H762" s="1"/>
    </row>
    <row r="763" spans="7:8" x14ac:dyDescent="0.45">
      <c r="G763" s="1"/>
      <c r="H763" s="1"/>
    </row>
    <row r="764" spans="7:8" x14ac:dyDescent="0.45">
      <c r="G764" s="1"/>
      <c r="H764" s="1"/>
    </row>
    <row r="765" spans="7:8" x14ac:dyDescent="0.45">
      <c r="G765" s="1"/>
      <c r="H765" s="1"/>
    </row>
    <row r="766" spans="7:8" x14ac:dyDescent="0.45">
      <c r="G766" s="1"/>
      <c r="H766" s="1"/>
    </row>
    <row r="767" spans="7:8" x14ac:dyDescent="0.45">
      <c r="G767" s="1"/>
      <c r="H767" s="1"/>
    </row>
    <row r="768" spans="7:8" x14ac:dyDescent="0.45">
      <c r="G768" s="1"/>
      <c r="H768" s="1"/>
    </row>
    <row r="769" spans="7:8" x14ac:dyDescent="0.45">
      <c r="G769" s="1"/>
      <c r="H769" s="1"/>
    </row>
    <row r="770" spans="7:8" x14ac:dyDescent="0.45">
      <c r="G770" s="1"/>
      <c r="H770" s="1"/>
    </row>
    <row r="771" spans="7:8" x14ac:dyDescent="0.45">
      <c r="G771" s="1"/>
      <c r="H771" s="1"/>
    </row>
    <row r="772" spans="7:8" x14ac:dyDescent="0.45">
      <c r="G772" s="1"/>
      <c r="H772" s="1"/>
    </row>
    <row r="773" spans="7:8" x14ac:dyDescent="0.45">
      <c r="G773" s="1"/>
      <c r="H773" s="1"/>
    </row>
    <row r="774" spans="7:8" x14ac:dyDescent="0.45">
      <c r="G774" s="1"/>
      <c r="H774" s="1"/>
    </row>
    <row r="775" spans="7:8" x14ac:dyDescent="0.45">
      <c r="G775" s="1"/>
      <c r="H775" s="1"/>
    </row>
    <row r="776" spans="7:8" x14ac:dyDescent="0.45">
      <c r="G776" s="1"/>
      <c r="H776" s="1"/>
    </row>
    <row r="777" spans="7:8" x14ac:dyDescent="0.45">
      <c r="G777" s="1"/>
      <c r="H777" s="1"/>
    </row>
    <row r="778" spans="7:8" x14ac:dyDescent="0.45">
      <c r="G778" s="1"/>
      <c r="H778" s="1"/>
    </row>
    <row r="779" spans="7:8" x14ac:dyDescent="0.45">
      <c r="G779" s="1"/>
      <c r="H779" s="1"/>
    </row>
    <row r="780" spans="7:8" x14ac:dyDescent="0.45">
      <c r="G780" s="1"/>
      <c r="H780" s="1"/>
    </row>
    <row r="781" spans="7:8" x14ac:dyDescent="0.45">
      <c r="G781" s="1"/>
      <c r="H781" s="1"/>
    </row>
    <row r="782" spans="7:8" x14ac:dyDescent="0.45">
      <c r="G782" s="1"/>
      <c r="H782" s="1"/>
    </row>
    <row r="783" spans="7:8" x14ac:dyDescent="0.45">
      <c r="G783" s="1"/>
      <c r="H783" s="1"/>
    </row>
    <row r="784" spans="7:8" x14ac:dyDescent="0.45">
      <c r="G784" s="1"/>
      <c r="H784" s="1"/>
    </row>
    <row r="785" spans="7:8" x14ac:dyDescent="0.45">
      <c r="G785" s="1"/>
      <c r="H785" s="1"/>
    </row>
    <row r="786" spans="7:8" x14ac:dyDescent="0.45">
      <c r="G786" s="1"/>
      <c r="H786" s="1"/>
    </row>
    <row r="787" spans="7:8" x14ac:dyDescent="0.45">
      <c r="G787" s="1"/>
      <c r="H787" s="1"/>
    </row>
    <row r="788" spans="7:8" x14ac:dyDescent="0.45">
      <c r="G788" s="1"/>
      <c r="H788" s="1"/>
    </row>
    <row r="789" spans="7:8" x14ac:dyDescent="0.45">
      <c r="G789" s="1"/>
      <c r="H789" s="1"/>
    </row>
    <row r="790" spans="7:8" x14ac:dyDescent="0.45">
      <c r="G790" s="1"/>
      <c r="H790" s="1"/>
    </row>
    <row r="791" spans="7:8" x14ac:dyDescent="0.45">
      <c r="G791" s="1"/>
      <c r="H791" s="1"/>
    </row>
    <row r="792" spans="7:8" x14ac:dyDescent="0.45">
      <c r="G792" s="1"/>
      <c r="H792" s="1"/>
    </row>
    <row r="793" spans="7:8" x14ac:dyDescent="0.45">
      <c r="G793" s="1"/>
      <c r="H793" s="1"/>
    </row>
    <row r="794" spans="7:8" x14ac:dyDescent="0.45">
      <c r="G794" s="1"/>
      <c r="H794" s="1"/>
    </row>
    <row r="795" spans="7:8" x14ac:dyDescent="0.45">
      <c r="G795" s="1"/>
      <c r="H795" s="1"/>
    </row>
    <row r="796" spans="7:8" x14ac:dyDescent="0.45">
      <c r="G796" s="1"/>
      <c r="H796" s="1"/>
    </row>
    <row r="797" spans="7:8" x14ac:dyDescent="0.45">
      <c r="G797" s="1"/>
      <c r="H797" s="1"/>
    </row>
    <row r="798" spans="7:8" x14ac:dyDescent="0.45">
      <c r="G798" s="1"/>
      <c r="H798" s="1"/>
    </row>
    <row r="799" spans="7:8" x14ac:dyDescent="0.45">
      <c r="G799" s="1"/>
      <c r="H799" s="1"/>
    </row>
    <row r="800" spans="7:8" x14ac:dyDescent="0.45">
      <c r="G800" s="1"/>
      <c r="H800" s="1"/>
    </row>
    <row r="801" spans="7:8" x14ac:dyDescent="0.45">
      <c r="G801" s="1"/>
      <c r="H801" s="1"/>
    </row>
    <row r="802" spans="7:8" x14ac:dyDescent="0.45">
      <c r="G802" s="1"/>
      <c r="H802" s="1"/>
    </row>
    <row r="803" spans="7:8" x14ac:dyDescent="0.45">
      <c r="G803" s="1"/>
      <c r="H803" s="1"/>
    </row>
    <row r="804" spans="7:8" x14ac:dyDescent="0.45">
      <c r="G804" s="1"/>
      <c r="H804" s="1"/>
    </row>
    <row r="805" spans="7:8" x14ac:dyDescent="0.45">
      <c r="G805" s="1"/>
      <c r="H805" s="1"/>
    </row>
    <row r="806" spans="7:8" x14ac:dyDescent="0.45">
      <c r="G806" s="1"/>
      <c r="H806" s="1"/>
    </row>
    <row r="807" spans="7:8" x14ac:dyDescent="0.45">
      <c r="G807" s="1"/>
      <c r="H807" s="1"/>
    </row>
    <row r="808" spans="7:8" x14ac:dyDescent="0.45">
      <c r="G808" s="1"/>
      <c r="H808" s="1"/>
    </row>
    <row r="809" spans="7:8" x14ac:dyDescent="0.45">
      <c r="G809" s="1"/>
      <c r="H809" s="1"/>
    </row>
    <row r="810" spans="7:8" x14ac:dyDescent="0.45">
      <c r="G810" s="1"/>
      <c r="H810" s="1"/>
    </row>
    <row r="811" spans="7:8" x14ac:dyDescent="0.45">
      <c r="G811" s="1"/>
      <c r="H811" s="1"/>
    </row>
    <row r="812" spans="7:8" x14ac:dyDescent="0.45">
      <c r="G812" s="1"/>
      <c r="H812" s="1"/>
    </row>
    <row r="813" spans="7:8" x14ac:dyDescent="0.45">
      <c r="G813" s="1"/>
      <c r="H813" s="1"/>
    </row>
    <row r="814" spans="7:8" x14ac:dyDescent="0.45">
      <c r="G814" s="1"/>
      <c r="H814" s="1"/>
    </row>
    <row r="815" spans="7:8" x14ac:dyDescent="0.45">
      <c r="G815" s="1"/>
      <c r="H815" s="1"/>
    </row>
    <row r="816" spans="7:8" x14ac:dyDescent="0.45">
      <c r="G816" s="1"/>
      <c r="H816" s="1"/>
    </row>
    <row r="817" spans="7:8" x14ac:dyDescent="0.45">
      <c r="G817" s="1"/>
      <c r="H817" s="1"/>
    </row>
    <row r="818" spans="7:8" x14ac:dyDescent="0.45">
      <c r="G818" s="1"/>
      <c r="H818" s="1"/>
    </row>
    <row r="819" spans="7:8" x14ac:dyDescent="0.45">
      <c r="G819" s="1"/>
      <c r="H819" s="1"/>
    </row>
    <row r="820" spans="7:8" x14ac:dyDescent="0.45">
      <c r="G820" s="1"/>
      <c r="H820" s="1"/>
    </row>
    <row r="821" spans="7:8" x14ac:dyDescent="0.45">
      <c r="G821" s="1"/>
      <c r="H821" s="1"/>
    </row>
    <row r="822" spans="7:8" x14ac:dyDescent="0.45">
      <c r="G822" s="1"/>
      <c r="H822" s="1"/>
    </row>
    <row r="823" spans="7:8" x14ac:dyDescent="0.45">
      <c r="G823" s="1"/>
      <c r="H823" s="1"/>
    </row>
    <row r="824" spans="7:8" x14ac:dyDescent="0.45">
      <c r="G824" s="1"/>
      <c r="H824" s="1"/>
    </row>
    <row r="825" spans="7:8" x14ac:dyDescent="0.45">
      <c r="G825" s="1"/>
      <c r="H825" s="1"/>
    </row>
    <row r="826" spans="7:8" x14ac:dyDescent="0.45">
      <c r="G826" s="1"/>
      <c r="H826" s="1"/>
    </row>
    <row r="827" spans="7:8" x14ac:dyDescent="0.45">
      <c r="G827" s="1"/>
      <c r="H827" s="1"/>
    </row>
    <row r="828" spans="7:8" x14ac:dyDescent="0.45">
      <c r="G828" s="1"/>
      <c r="H828" s="1"/>
    </row>
    <row r="829" spans="7:8" x14ac:dyDescent="0.45">
      <c r="G829" s="1"/>
      <c r="H829" s="1"/>
    </row>
    <row r="830" spans="7:8" x14ac:dyDescent="0.45">
      <c r="G830" s="1"/>
      <c r="H830" s="1"/>
    </row>
    <row r="831" spans="7:8" x14ac:dyDescent="0.45">
      <c r="G831" s="1"/>
      <c r="H831" s="1"/>
    </row>
    <row r="832" spans="7:8" x14ac:dyDescent="0.45">
      <c r="G832" s="1"/>
      <c r="H832" s="1"/>
    </row>
    <row r="833" spans="7:8" x14ac:dyDescent="0.45">
      <c r="G833" s="1"/>
      <c r="H833" s="1"/>
    </row>
    <row r="834" spans="7:8" x14ac:dyDescent="0.45">
      <c r="G834" s="1"/>
      <c r="H834" s="1"/>
    </row>
    <row r="835" spans="7:8" x14ac:dyDescent="0.45">
      <c r="G835" s="1"/>
      <c r="H835" s="1"/>
    </row>
    <row r="836" spans="7:8" x14ac:dyDescent="0.45">
      <c r="G836" s="1"/>
      <c r="H836" s="1"/>
    </row>
    <row r="837" spans="7:8" x14ac:dyDescent="0.45">
      <c r="G837" s="1"/>
      <c r="H837" s="1"/>
    </row>
    <row r="838" spans="7:8" x14ac:dyDescent="0.45">
      <c r="G838" s="1"/>
      <c r="H838" s="1"/>
    </row>
    <row r="839" spans="7:8" x14ac:dyDescent="0.45">
      <c r="G839" s="1"/>
      <c r="H839" s="1"/>
    </row>
    <row r="840" spans="7:8" x14ac:dyDescent="0.45">
      <c r="G840" s="1"/>
      <c r="H840" s="1"/>
    </row>
    <row r="841" spans="7:8" x14ac:dyDescent="0.45">
      <c r="G841" s="1"/>
      <c r="H841" s="1"/>
    </row>
    <row r="842" spans="7:8" x14ac:dyDescent="0.45">
      <c r="G842" s="1"/>
      <c r="H842" s="1"/>
    </row>
    <row r="843" spans="7:8" x14ac:dyDescent="0.45">
      <c r="G843" s="1"/>
      <c r="H843" s="1"/>
    </row>
    <row r="844" spans="7:8" x14ac:dyDescent="0.45">
      <c r="G844" s="1"/>
      <c r="H844" s="1"/>
    </row>
    <row r="845" spans="7:8" x14ac:dyDescent="0.45">
      <c r="G845" s="1"/>
      <c r="H845" s="1"/>
    </row>
    <row r="846" spans="7:8" x14ac:dyDescent="0.45">
      <c r="G846" s="1"/>
      <c r="H846" s="1"/>
    </row>
    <row r="847" spans="7:8" x14ac:dyDescent="0.45">
      <c r="G847" s="1"/>
      <c r="H847" s="1"/>
    </row>
    <row r="848" spans="7:8" x14ac:dyDescent="0.45">
      <c r="G848" s="1"/>
      <c r="H848" s="1"/>
    </row>
    <row r="849" spans="7:8" x14ac:dyDescent="0.45">
      <c r="G849" s="1"/>
      <c r="H849" s="1"/>
    </row>
    <row r="850" spans="7:8" x14ac:dyDescent="0.45">
      <c r="G850" s="1"/>
      <c r="H850" s="1"/>
    </row>
    <row r="851" spans="7:8" x14ac:dyDescent="0.45">
      <c r="G851" s="1"/>
      <c r="H851" s="1"/>
    </row>
    <row r="852" spans="7:8" x14ac:dyDescent="0.45">
      <c r="G852" s="1"/>
      <c r="H852" s="1"/>
    </row>
    <row r="853" spans="7:8" x14ac:dyDescent="0.45">
      <c r="G853" s="1"/>
      <c r="H853" s="1"/>
    </row>
    <row r="854" spans="7:8" x14ac:dyDescent="0.45">
      <c r="G854" s="1"/>
      <c r="H854" s="1"/>
    </row>
    <row r="855" spans="7:8" x14ac:dyDescent="0.45">
      <c r="G855" s="1"/>
      <c r="H855" s="1"/>
    </row>
    <row r="856" spans="7:8" x14ac:dyDescent="0.45">
      <c r="G856" s="1"/>
      <c r="H856" s="1"/>
    </row>
    <row r="857" spans="7:8" x14ac:dyDescent="0.45">
      <c r="G857" s="1"/>
      <c r="H857" s="1"/>
    </row>
    <row r="858" spans="7:8" x14ac:dyDescent="0.45">
      <c r="G858" s="1"/>
      <c r="H858" s="1"/>
    </row>
    <row r="859" spans="7:8" x14ac:dyDescent="0.45">
      <c r="G859" s="1"/>
      <c r="H859" s="1"/>
    </row>
    <row r="860" spans="7:8" x14ac:dyDescent="0.45">
      <c r="G860" s="1"/>
      <c r="H860" s="1"/>
    </row>
    <row r="861" spans="7:8" x14ac:dyDescent="0.45">
      <c r="G861" s="1"/>
      <c r="H861" s="1"/>
    </row>
    <row r="862" spans="7:8" x14ac:dyDescent="0.45">
      <c r="G862" s="1"/>
      <c r="H862" s="1"/>
    </row>
    <row r="863" spans="7:8" x14ac:dyDescent="0.45">
      <c r="G863" s="1"/>
      <c r="H863" s="1"/>
    </row>
    <row r="864" spans="7:8" x14ac:dyDescent="0.45">
      <c r="G864" s="1"/>
      <c r="H864" s="1"/>
    </row>
    <row r="865" spans="7:8" x14ac:dyDescent="0.45">
      <c r="G865" s="1"/>
      <c r="H865" s="1"/>
    </row>
    <row r="866" spans="7:8" x14ac:dyDescent="0.45">
      <c r="G866" s="1"/>
      <c r="H866" s="1"/>
    </row>
    <row r="867" spans="7:8" x14ac:dyDescent="0.45">
      <c r="G867" s="1"/>
      <c r="H867" s="1"/>
    </row>
    <row r="868" spans="7:8" x14ac:dyDescent="0.45">
      <c r="G868" s="1"/>
      <c r="H868" s="1"/>
    </row>
    <row r="869" spans="7:8" x14ac:dyDescent="0.45">
      <c r="G869" s="1"/>
      <c r="H869" s="1"/>
    </row>
    <row r="870" spans="7:8" x14ac:dyDescent="0.45">
      <c r="G870" s="1"/>
      <c r="H870" s="1"/>
    </row>
    <row r="871" spans="7:8" x14ac:dyDescent="0.45">
      <c r="G871" s="1"/>
      <c r="H871" s="1"/>
    </row>
    <row r="872" spans="7:8" x14ac:dyDescent="0.45">
      <c r="G872" s="1"/>
      <c r="H872" s="1"/>
    </row>
    <row r="873" spans="7:8" x14ac:dyDescent="0.45">
      <c r="G873" s="1"/>
      <c r="H873" s="1"/>
    </row>
    <row r="874" spans="7:8" x14ac:dyDescent="0.45">
      <c r="G874" s="1"/>
      <c r="H874" s="1"/>
    </row>
    <row r="875" spans="7:8" x14ac:dyDescent="0.45">
      <c r="G875" s="1"/>
      <c r="H875" s="1"/>
    </row>
    <row r="876" spans="7:8" x14ac:dyDescent="0.45">
      <c r="G876" s="1"/>
      <c r="H876" s="1"/>
    </row>
    <row r="877" spans="7:8" x14ac:dyDescent="0.45">
      <c r="G877" s="1"/>
      <c r="H877" s="1"/>
    </row>
    <row r="878" spans="7:8" x14ac:dyDescent="0.45">
      <c r="G878" s="1"/>
      <c r="H878" s="1"/>
    </row>
    <row r="879" spans="7:8" x14ac:dyDescent="0.45">
      <c r="G879" s="1"/>
      <c r="H879" s="1"/>
    </row>
    <row r="880" spans="7:8" x14ac:dyDescent="0.45">
      <c r="G880" s="1"/>
      <c r="H880" s="1"/>
    </row>
    <row r="881" spans="7:8" x14ac:dyDescent="0.45">
      <c r="G881" s="1"/>
      <c r="H881" s="1"/>
    </row>
    <row r="882" spans="7:8" x14ac:dyDescent="0.45">
      <c r="G882" s="1"/>
      <c r="H882" s="1"/>
    </row>
    <row r="883" spans="7:8" x14ac:dyDescent="0.45">
      <c r="G883" s="1"/>
      <c r="H883" s="1"/>
    </row>
    <row r="884" spans="7:8" x14ac:dyDescent="0.45">
      <c r="G884" s="1"/>
      <c r="H884" s="1"/>
    </row>
    <row r="885" spans="7:8" x14ac:dyDescent="0.45">
      <c r="G885" s="1"/>
      <c r="H885" s="1"/>
    </row>
    <row r="886" spans="7:8" x14ac:dyDescent="0.45">
      <c r="G886" s="1"/>
      <c r="H886" s="1"/>
    </row>
    <row r="887" spans="7:8" x14ac:dyDescent="0.45">
      <c r="G887" s="1"/>
      <c r="H887" s="1"/>
    </row>
    <row r="888" spans="7:8" x14ac:dyDescent="0.45">
      <c r="G888" s="1"/>
      <c r="H888" s="1"/>
    </row>
    <row r="889" spans="7:8" x14ac:dyDescent="0.45">
      <c r="G889" s="1"/>
      <c r="H889" s="1"/>
    </row>
    <row r="890" spans="7:8" x14ac:dyDescent="0.45">
      <c r="G890" s="1"/>
      <c r="H890" s="1"/>
    </row>
    <row r="891" spans="7:8" x14ac:dyDescent="0.45">
      <c r="G891" s="1"/>
      <c r="H891" s="1"/>
    </row>
    <row r="892" spans="7:8" x14ac:dyDescent="0.45">
      <c r="G892" s="1"/>
      <c r="H892" s="1"/>
    </row>
    <row r="893" spans="7:8" x14ac:dyDescent="0.45">
      <c r="G893" s="1"/>
      <c r="H893" s="1"/>
    </row>
    <row r="894" spans="7:8" x14ac:dyDescent="0.45">
      <c r="G894" s="1"/>
      <c r="H894" s="1"/>
    </row>
    <row r="895" spans="7:8" x14ac:dyDescent="0.45">
      <c r="G895" s="1"/>
      <c r="H895" s="1"/>
    </row>
    <row r="896" spans="7:8" x14ac:dyDescent="0.45">
      <c r="G896" s="1"/>
      <c r="H896" s="1"/>
    </row>
    <row r="897" spans="7:8" x14ac:dyDescent="0.45">
      <c r="G897" s="1"/>
      <c r="H897" s="1"/>
    </row>
    <row r="898" spans="7:8" x14ac:dyDescent="0.45">
      <c r="G898" s="1"/>
      <c r="H898" s="1"/>
    </row>
    <row r="899" spans="7:8" x14ac:dyDescent="0.45">
      <c r="G899" s="1"/>
      <c r="H899" s="1"/>
    </row>
    <row r="900" spans="7:8" x14ac:dyDescent="0.45">
      <c r="G900" s="1"/>
      <c r="H900" s="1"/>
    </row>
    <row r="901" spans="7:8" x14ac:dyDescent="0.45">
      <c r="G901" s="1"/>
      <c r="H901" s="1"/>
    </row>
    <row r="902" spans="7:8" x14ac:dyDescent="0.45">
      <c r="G902" s="1"/>
      <c r="H902" s="1"/>
    </row>
    <row r="903" spans="7:8" x14ac:dyDescent="0.45">
      <c r="G903" s="1"/>
      <c r="H903" s="1"/>
    </row>
    <row r="904" spans="7:8" x14ac:dyDescent="0.45">
      <c r="G904" s="1"/>
      <c r="H904" s="1"/>
    </row>
    <row r="905" spans="7:8" x14ac:dyDescent="0.45">
      <c r="G905" s="1"/>
      <c r="H905" s="1"/>
    </row>
    <row r="906" spans="7:8" x14ac:dyDescent="0.45">
      <c r="G906" s="1"/>
      <c r="H906" s="1"/>
    </row>
    <row r="907" spans="7:8" x14ac:dyDescent="0.45">
      <c r="G907" s="1"/>
      <c r="H907" s="1"/>
    </row>
    <row r="908" spans="7:8" x14ac:dyDescent="0.45">
      <c r="G908" s="1"/>
      <c r="H908" s="1"/>
    </row>
    <row r="909" spans="7:8" x14ac:dyDescent="0.45">
      <c r="G909" s="1"/>
      <c r="H909" s="1"/>
    </row>
    <row r="910" spans="7:8" x14ac:dyDescent="0.45">
      <c r="G910" s="1"/>
      <c r="H910" s="1"/>
    </row>
    <row r="911" spans="7:8" x14ac:dyDescent="0.45">
      <c r="G911" s="1"/>
      <c r="H911" s="1"/>
    </row>
    <row r="912" spans="7:8" x14ac:dyDescent="0.45">
      <c r="G912" s="1"/>
      <c r="H912" s="1"/>
    </row>
    <row r="913" spans="7:8" x14ac:dyDescent="0.45">
      <c r="G913" s="1"/>
      <c r="H913" s="1"/>
    </row>
    <row r="914" spans="7:8" x14ac:dyDescent="0.45">
      <c r="G914" s="1"/>
      <c r="H914" s="1"/>
    </row>
    <row r="915" spans="7:8" x14ac:dyDescent="0.45">
      <c r="G915" s="1"/>
      <c r="H915" s="1"/>
    </row>
    <row r="916" spans="7:8" x14ac:dyDescent="0.45">
      <c r="G916" s="1"/>
      <c r="H916" s="1"/>
    </row>
    <row r="917" spans="7:8" x14ac:dyDescent="0.45">
      <c r="G917" s="1"/>
      <c r="H917" s="1"/>
    </row>
    <row r="918" spans="7:8" x14ac:dyDescent="0.45">
      <c r="G918" s="1"/>
      <c r="H918" s="1"/>
    </row>
    <row r="919" spans="7:8" x14ac:dyDescent="0.45">
      <c r="G919" s="1"/>
      <c r="H919" s="1"/>
    </row>
    <row r="920" spans="7:8" x14ac:dyDescent="0.45">
      <c r="G920" s="1"/>
      <c r="H920" s="1"/>
    </row>
    <row r="921" spans="7:8" x14ac:dyDescent="0.45">
      <c r="G921" s="1"/>
      <c r="H921" s="1"/>
    </row>
    <row r="922" spans="7:8" x14ac:dyDescent="0.45">
      <c r="G922" s="1"/>
      <c r="H922" s="1"/>
    </row>
    <row r="923" spans="7:8" x14ac:dyDescent="0.45">
      <c r="G923" s="1"/>
      <c r="H923" s="1"/>
    </row>
    <row r="924" spans="7:8" x14ac:dyDescent="0.45">
      <c r="G924" s="1"/>
      <c r="H924" s="1"/>
    </row>
    <row r="925" spans="7:8" x14ac:dyDescent="0.45">
      <c r="G925" s="1"/>
      <c r="H925" s="1"/>
    </row>
    <row r="926" spans="7:8" x14ac:dyDescent="0.45">
      <c r="G926" s="1"/>
      <c r="H926" s="1"/>
    </row>
    <row r="927" spans="7:8" x14ac:dyDescent="0.45">
      <c r="G927" s="1"/>
      <c r="H927" s="1"/>
    </row>
    <row r="928" spans="7:8" x14ac:dyDescent="0.45">
      <c r="G928" s="1"/>
      <c r="H928" s="1"/>
    </row>
    <row r="929" spans="7:8" x14ac:dyDescent="0.45">
      <c r="G929" s="1"/>
      <c r="H929" s="1"/>
    </row>
    <row r="930" spans="7:8" x14ac:dyDescent="0.45">
      <c r="G930" s="1"/>
      <c r="H930" s="1"/>
    </row>
    <row r="931" spans="7:8" x14ac:dyDescent="0.45">
      <c r="G931" s="1"/>
      <c r="H931" s="1"/>
    </row>
    <row r="932" spans="7:8" x14ac:dyDescent="0.45">
      <c r="G932" s="1"/>
      <c r="H932" s="1"/>
    </row>
    <row r="933" spans="7:8" x14ac:dyDescent="0.45">
      <c r="G933" s="1"/>
      <c r="H933" s="1"/>
    </row>
    <row r="934" spans="7:8" x14ac:dyDescent="0.45">
      <c r="G934" s="1"/>
      <c r="H934" s="1"/>
    </row>
    <row r="935" spans="7:8" x14ac:dyDescent="0.45">
      <c r="G935" s="1"/>
      <c r="H935" s="1"/>
    </row>
    <row r="936" spans="7:8" x14ac:dyDescent="0.45">
      <c r="G936" s="1"/>
      <c r="H936" s="1"/>
    </row>
    <row r="937" spans="7:8" x14ac:dyDescent="0.45">
      <c r="G937" s="1"/>
      <c r="H937" s="1"/>
    </row>
    <row r="938" spans="7:8" x14ac:dyDescent="0.45">
      <c r="G938" s="1"/>
      <c r="H938" s="1"/>
    </row>
    <row r="939" spans="7:8" x14ac:dyDescent="0.45">
      <c r="G939" s="1"/>
      <c r="H939" s="1"/>
    </row>
    <row r="940" spans="7:8" x14ac:dyDescent="0.45">
      <c r="G940" s="1"/>
      <c r="H940" s="1"/>
    </row>
    <row r="941" spans="7:8" x14ac:dyDescent="0.45">
      <c r="G941" s="1"/>
      <c r="H941" s="1"/>
    </row>
    <row r="942" spans="7:8" x14ac:dyDescent="0.45">
      <c r="G942" s="1"/>
      <c r="H942" s="1"/>
    </row>
    <row r="943" spans="7:8" x14ac:dyDescent="0.45">
      <c r="G943" s="1"/>
      <c r="H943" s="1"/>
    </row>
    <row r="944" spans="7:8" x14ac:dyDescent="0.45">
      <c r="G944" s="1"/>
      <c r="H944" s="1"/>
    </row>
    <row r="945" spans="7:8" x14ac:dyDescent="0.45">
      <c r="G945" s="1"/>
      <c r="H945" s="1"/>
    </row>
    <row r="946" spans="7:8" x14ac:dyDescent="0.45">
      <c r="G946" s="1"/>
      <c r="H946" s="1"/>
    </row>
    <row r="947" spans="7:8" x14ac:dyDescent="0.45">
      <c r="G947" s="1"/>
      <c r="H947" s="1"/>
    </row>
    <row r="948" spans="7:8" x14ac:dyDescent="0.45">
      <c r="G948" s="1"/>
      <c r="H948" s="1"/>
    </row>
    <row r="949" spans="7:8" x14ac:dyDescent="0.45">
      <c r="G949" s="1"/>
      <c r="H949" s="1"/>
    </row>
    <row r="950" spans="7:8" x14ac:dyDescent="0.45">
      <c r="G950" s="1"/>
      <c r="H950" s="1"/>
    </row>
    <row r="951" spans="7:8" x14ac:dyDescent="0.45">
      <c r="G951" s="1"/>
      <c r="H951" s="1"/>
    </row>
    <row r="952" spans="7:8" x14ac:dyDescent="0.45">
      <c r="G952" s="1"/>
      <c r="H952" s="1"/>
    </row>
    <row r="953" spans="7:8" x14ac:dyDescent="0.45">
      <c r="G953" s="1"/>
      <c r="H953" s="1"/>
    </row>
    <row r="954" spans="7:8" x14ac:dyDescent="0.45">
      <c r="G954" s="1"/>
      <c r="H954" s="1"/>
    </row>
    <row r="955" spans="7:8" x14ac:dyDescent="0.45">
      <c r="G955" s="1"/>
      <c r="H955" s="1"/>
    </row>
    <row r="956" spans="7:8" x14ac:dyDescent="0.45">
      <c r="G956" s="1"/>
      <c r="H956" s="1"/>
    </row>
    <row r="957" spans="7:8" x14ac:dyDescent="0.45">
      <c r="G957" s="1"/>
      <c r="H957" s="1"/>
    </row>
    <row r="958" spans="7:8" x14ac:dyDescent="0.45">
      <c r="G958" s="1"/>
      <c r="H958" s="1"/>
    </row>
    <row r="959" spans="7:8" x14ac:dyDescent="0.45">
      <c r="G959" s="1"/>
      <c r="H959" s="1"/>
    </row>
    <row r="960" spans="7:8" x14ac:dyDescent="0.45">
      <c r="G960" s="1"/>
      <c r="H960" s="1"/>
    </row>
    <row r="961" spans="7:8" x14ac:dyDescent="0.45">
      <c r="G961" s="1"/>
      <c r="H961" s="1"/>
    </row>
    <row r="962" spans="7:8" x14ac:dyDescent="0.45">
      <c r="G962" s="1"/>
      <c r="H962" s="1"/>
    </row>
    <row r="963" spans="7:8" x14ac:dyDescent="0.45">
      <c r="G963" s="1"/>
      <c r="H963" s="1"/>
    </row>
    <row r="964" spans="7:8" x14ac:dyDescent="0.45">
      <c r="G964" s="1"/>
      <c r="H964" s="1"/>
    </row>
    <row r="965" spans="7:8" x14ac:dyDescent="0.45">
      <c r="G965" s="1"/>
      <c r="H965" s="1"/>
    </row>
    <row r="966" spans="7:8" x14ac:dyDescent="0.45">
      <c r="G966" s="1"/>
      <c r="H966" s="1"/>
    </row>
    <row r="967" spans="7:8" x14ac:dyDescent="0.45">
      <c r="G967" s="1"/>
      <c r="H967" s="1"/>
    </row>
    <row r="968" spans="7:8" x14ac:dyDescent="0.45">
      <c r="G968" s="1"/>
      <c r="H968" s="1"/>
    </row>
    <row r="969" spans="7:8" x14ac:dyDescent="0.45">
      <c r="G969" s="1"/>
      <c r="H969" s="1"/>
    </row>
    <row r="970" spans="7:8" x14ac:dyDescent="0.45">
      <c r="G970" s="1"/>
      <c r="H970" s="1"/>
    </row>
    <row r="971" spans="7:8" x14ac:dyDescent="0.45">
      <c r="G971" s="1"/>
      <c r="H971" s="1"/>
    </row>
    <row r="972" spans="7:8" x14ac:dyDescent="0.45">
      <c r="G972" s="1"/>
      <c r="H972" s="1"/>
    </row>
    <row r="973" spans="7:8" x14ac:dyDescent="0.45">
      <c r="G973" s="1"/>
      <c r="H973" s="1"/>
    </row>
    <row r="974" spans="7:8" x14ac:dyDescent="0.45">
      <c r="G974" s="1"/>
      <c r="H974" s="1"/>
    </row>
    <row r="975" spans="7:8" x14ac:dyDescent="0.45">
      <c r="G975" s="1"/>
      <c r="H975" s="1"/>
    </row>
    <row r="976" spans="7:8" x14ac:dyDescent="0.45">
      <c r="G976" s="1"/>
      <c r="H976" s="1"/>
    </row>
    <row r="977" spans="7:8" x14ac:dyDescent="0.45">
      <c r="G977" s="1"/>
      <c r="H977" s="1"/>
    </row>
    <row r="978" spans="7:8" x14ac:dyDescent="0.45">
      <c r="G978" s="1"/>
      <c r="H978" s="1"/>
    </row>
    <row r="979" spans="7:8" x14ac:dyDescent="0.45">
      <c r="G979" s="1"/>
      <c r="H979" s="1"/>
    </row>
    <row r="980" spans="7:8" x14ac:dyDescent="0.45">
      <c r="G980" s="1"/>
      <c r="H980" s="1"/>
    </row>
    <row r="981" spans="7:8" x14ac:dyDescent="0.45">
      <c r="G981" s="1"/>
      <c r="H981" s="1"/>
    </row>
    <row r="982" spans="7:8" x14ac:dyDescent="0.45">
      <c r="G982" s="1"/>
      <c r="H982" s="1"/>
    </row>
    <row r="983" spans="7:8" x14ac:dyDescent="0.45">
      <c r="G983" s="1"/>
      <c r="H983" s="1"/>
    </row>
    <row r="984" spans="7:8" x14ac:dyDescent="0.45">
      <c r="G984" s="1"/>
      <c r="H984" s="1"/>
    </row>
    <row r="985" spans="7:8" x14ac:dyDescent="0.45">
      <c r="G985" s="1"/>
      <c r="H985" s="1"/>
    </row>
    <row r="986" spans="7:8" x14ac:dyDescent="0.45">
      <c r="G986" s="1"/>
      <c r="H986" s="1"/>
    </row>
    <row r="987" spans="7:8" x14ac:dyDescent="0.45">
      <c r="G987" s="1"/>
      <c r="H987" s="1"/>
    </row>
    <row r="988" spans="7:8" x14ac:dyDescent="0.45">
      <c r="G988" s="1"/>
      <c r="H988" s="1"/>
    </row>
    <row r="989" spans="7:8" x14ac:dyDescent="0.45">
      <c r="G989" s="1"/>
      <c r="H989" s="1"/>
    </row>
    <row r="990" spans="7:8" x14ac:dyDescent="0.45">
      <c r="G990" s="1"/>
      <c r="H990" s="1"/>
    </row>
    <row r="991" spans="7:8" x14ac:dyDescent="0.45">
      <c r="G991" s="1"/>
      <c r="H991" s="1"/>
    </row>
    <row r="992" spans="7:8" x14ac:dyDescent="0.45">
      <c r="G992" s="1"/>
      <c r="H992" s="1"/>
    </row>
    <row r="993" spans="7:8" x14ac:dyDescent="0.45">
      <c r="G993" s="1"/>
      <c r="H993" s="1"/>
    </row>
    <row r="994" spans="7:8" x14ac:dyDescent="0.45">
      <c r="G994" s="1"/>
      <c r="H994" s="1"/>
    </row>
    <row r="995" spans="7:8" x14ac:dyDescent="0.45">
      <c r="G995" s="1"/>
      <c r="H995" s="1"/>
    </row>
    <row r="996" spans="7:8" x14ac:dyDescent="0.45">
      <c r="G996" s="1"/>
      <c r="H996" s="1"/>
    </row>
    <row r="997" spans="7:8" x14ac:dyDescent="0.45">
      <c r="G997" s="1"/>
      <c r="H997" s="1"/>
    </row>
    <row r="998" spans="7:8" x14ac:dyDescent="0.45">
      <c r="G998" s="1"/>
      <c r="H998" s="1"/>
    </row>
    <row r="999" spans="7:8" x14ac:dyDescent="0.45">
      <c r="G999" s="1"/>
      <c r="H999" s="1"/>
    </row>
    <row r="1000" spans="7:8" x14ac:dyDescent="0.45">
      <c r="G1000" s="1"/>
      <c r="H1000" s="1"/>
    </row>
    <row r="1001" spans="7:8" x14ac:dyDescent="0.45">
      <c r="G1001" s="1"/>
      <c r="H1001" s="1"/>
    </row>
    <row r="1002" spans="7:8" x14ac:dyDescent="0.45">
      <c r="G1002" s="1"/>
      <c r="H1002" s="1"/>
    </row>
    <row r="1003" spans="7:8" x14ac:dyDescent="0.45">
      <c r="G1003" s="1"/>
      <c r="H1003" s="1"/>
    </row>
    <row r="1004" spans="7:8" x14ac:dyDescent="0.45">
      <c r="G1004" s="1"/>
      <c r="H1004" s="1"/>
    </row>
    <row r="1005" spans="7:8" x14ac:dyDescent="0.45">
      <c r="G1005" s="1"/>
      <c r="H1005" s="1"/>
    </row>
    <row r="1006" spans="7:8" x14ac:dyDescent="0.45">
      <c r="G1006" s="1"/>
      <c r="H1006" s="1"/>
    </row>
    <row r="1007" spans="7:8" x14ac:dyDescent="0.45">
      <c r="G1007" s="1"/>
      <c r="H1007" s="1"/>
    </row>
    <row r="1008" spans="7:8" x14ac:dyDescent="0.45">
      <c r="G1008" s="1"/>
      <c r="H1008" s="1"/>
    </row>
    <row r="1009" spans="7:8" x14ac:dyDescent="0.45">
      <c r="G1009" s="1"/>
      <c r="H1009" s="1"/>
    </row>
    <row r="1010" spans="7:8" x14ac:dyDescent="0.45">
      <c r="G1010" s="1"/>
      <c r="H1010" s="1"/>
    </row>
    <row r="1011" spans="7:8" x14ac:dyDescent="0.45">
      <c r="G1011" s="1"/>
      <c r="H1011" s="1"/>
    </row>
    <row r="1012" spans="7:8" x14ac:dyDescent="0.45">
      <c r="G1012" s="1"/>
      <c r="H1012" s="1"/>
    </row>
    <row r="1013" spans="7:8" x14ac:dyDescent="0.45">
      <c r="G1013" s="1"/>
      <c r="H1013" s="1"/>
    </row>
    <row r="1014" spans="7:8" x14ac:dyDescent="0.45">
      <c r="G1014" s="1"/>
      <c r="H1014" s="1"/>
    </row>
    <row r="1015" spans="7:8" x14ac:dyDescent="0.45">
      <c r="G1015" s="1"/>
      <c r="H1015" s="1"/>
    </row>
    <row r="1016" spans="7:8" x14ac:dyDescent="0.45">
      <c r="G1016" s="1"/>
      <c r="H1016" s="1"/>
    </row>
    <row r="1017" spans="7:8" x14ac:dyDescent="0.45">
      <c r="G1017" s="1"/>
      <c r="H1017" s="1"/>
    </row>
    <row r="1018" spans="7:8" x14ac:dyDescent="0.45">
      <c r="G1018" s="1"/>
      <c r="H1018" s="1"/>
    </row>
    <row r="1019" spans="7:8" x14ac:dyDescent="0.45">
      <c r="G1019" s="1"/>
      <c r="H1019" s="1"/>
    </row>
    <row r="1020" spans="7:8" x14ac:dyDescent="0.45">
      <c r="G1020" s="1"/>
      <c r="H1020" s="1"/>
    </row>
    <row r="1021" spans="7:8" x14ac:dyDescent="0.45">
      <c r="G1021" s="1"/>
      <c r="H1021" s="1"/>
    </row>
    <row r="1022" spans="7:8" x14ac:dyDescent="0.45">
      <c r="G1022" s="1"/>
      <c r="H1022" s="1"/>
    </row>
    <row r="1023" spans="7:8" x14ac:dyDescent="0.45">
      <c r="G1023" s="1"/>
      <c r="H1023" s="1"/>
    </row>
    <row r="1024" spans="7:8" x14ac:dyDescent="0.45">
      <c r="G1024" s="1"/>
      <c r="H1024" s="1"/>
    </row>
    <row r="1025" spans="7:8" x14ac:dyDescent="0.45">
      <c r="G1025" s="1"/>
      <c r="H1025" s="1"/>
    </row>
    <row r="1026" spans="7:8" x14ac:dyDescent="0.45">
      <c r="G1026" s="1"/>
      <c r="H1026" s="1"/>
    </row>
    <row r="1027" spans="7:8" x14ac:dyDescent="0.45">
      <c r="G1027" s="1"/>
      <c r="H1027" s="1"/>
    </row>
    <row r="1028" spans="7:8" x14ac:dyDescent="0.45">
      <c r="G1028" s="1"/>
      <c r="H1028" s="1"/>
    </row>
    <row r="1029" spans="7:8" x14ac:dyDescent="0.45">
      <c r="G1029" s="1"/>
      <c r="H1029" s="1"/>
    </row>
    <row r="1030" spans="7:8" x14ac:dyDescent="0.45">
      <c r="G1030" s="1"/>
      <c r="H1030" s="1"/>
    </row>
    <row r="1031" spans="7:8" x14ac:dyDescent="0.45">
      <c r="G1031" s="1"/>
      <c r="H1031" s="1"/>
    </row>
    <row r="1032" spans="7:8" x14ac:dyDescent="0.45">
      <c r="G1032" s="1"/>
      <c r="H1032" s="1"/>
    </row>
    <row r="1033" spans="7:8" x14ac:dyDescent="0.45">
      <c r="G1033" s="1"/>
      <c r="H1033" s="1"/>
    </row>
    <row r="1034" spans="7:8" x14ac:dyDescent="0.45">
      <c r="G1034" s="1"/>
      <c r="H1034" s="1"/>
    </row>
    <row r="1035" spans="7:8" x14ac:dyDescent="0.45">
      <c r="G1035" s="1"/>
      <c r="H1035" s="1"/>
    </row>
    <row r="1036" spans="7:8" x14ac:dyDescent="0.45">
      <c r="G1036" s="1"/>
      <c r="H1036" s="1"/>
    </row>
    <row r="1037" spans="7:8" x14ac:dyDescent="0.45">
      <c r="G1037" s="1"/>
      <c r="H1037" s="1"/>
    </row>
    <row r="1038" spans="7:8" x14ac:dyDescent="0.45">
      <c r="G1038" s="1"/>
      <c r="H1038" s="1"/>
    </row>
    <row r="1039" spans="7:8" x14ac:dyDescent="0.45">
      <c r="G1039" s="1"/>
      <c r="H1039" s="1"/>
    </row>
    <row r="1040" spans="7:8" x14ac:dyDescent="0.45">
      <c r="G1040" s="1"/>
      <c r="H1040" s="1"/>
    </row>
    <row r="1041" spans="7:8" x14ac:dyDescent="0.45">
      <c r="G1041" s="1"/>
      <c r="H1041" s="1"/>
    </row>
    <row r="1042" spans="7:8" x14ac:dyDescent="0.45">
      <c r="G1042" s="1"/>
      <c r="H1042" s="1"/>
    </row>
    <row r="1043" spans="7:8" x14ac:dyDescent="0.45">
      <c r="G1043" s="1"/>
      <c r="H1043" s="1"/>
    </row>
    <row r="1044" spans="7:8" x14ac:dyDescent="0.45">
      <c r="G1044" s="1"/>
      <c r="H1044" s="1"/>
    </row>
    <row r="1045" spans="7:8" x14ac:dyDescent="0.45">
      <c r="G1045" s="1"/>
      <c r="H1045" s="1"/>
    </row>
    <row r="1046" spans="7:8" x14ac:dyDescent="0.45">
      <c r="G1046" s="1"/>
      <c r="H1046" s="1"/>
    </row>
    <row r="1047" spans="7:8" x14ac:dyDescent="0.45">
      <c r="G1047" s="1"/>
      <c r="H1047" s="1"/>
    </row>
    <row r="1048" spans="7:8" x14ac:dyDescent="0.45">
      <c r="G1048" s="1"/>
      <c r="H1048" s="1"/>
    </row>
    <row r="1049" spans="7:8" x14ac:dyDescent="0.45">
      <c r="G1049" s="1"/>
      <c r="H1049" s="1"/>
    </row>
    <row r="1050" spans="7:8" x14ac:dyDescent="0.45">
      <c r="G1050" s="1"/>
      <c r="H1050" s="1"/>
    </row>
    <row r="1051" spans="7:8" x14ac:dyDescent="0.45">
      <c r="G1051" s="1"/>
      <c r="H1051" s="1"/>
    </row>
    <row r="1052" spans="7:8" x14ac:dyDescent="0.45">
      <c r="G1052" s="1"/>
      <c r="H1052" s="1"/>
    </row>
    <row r="1053" spans="7:8" x14ac:dyDescent="0.45">
      <c r="G1053" s="1"/>
      <c r="H1053" s="1"/>
    </row>
    <row r="1054" spans="7:8" x14ac:dyDescent="0.45">
      <c r="G1054" s="1"/>
      <c r="H1054" s="1"/>
    </row>
    <row r="1055" spans="7:8" x14ac:dyDescent="0.45">
      <c r="G1055" s="1"/>
      <c r="H1055" s="1"/>
    </row>
    <row r="1056" spans="7:8" x14ac:dyDescent="0.45">
      <c r="G1056" s="1"/>
      <c r="H1056" s="1"/>
    </row>
    <row r="1057" spans="7:8" x14ac:dyDescent="0.45">
      <c r="G1057" s="1"/>
      <c r="H1057" s="1"/>
    </row>
    <row r="1058" spans="7:8" x14ac:dyDescent="0.45">
      <c r="G1058" s="1"/>
      <c r="H1058" s="1"/>
    </row>
    <row r="1059" spans="7:8" x14ac:dyDescent="0.45">
      <c r="G1059" s="1"/>
      <c r="H1059" s="1"/>
    </row>
    <row r="1060" spans="7:8" x14ac:dyDescent="0.45">
      <c r="G1060" s="1"/>
      <c r="H1060" s="1"/>
    </row>
    <row r="1061" spans="7:8" x14ac:dyDescent="0.45">
      <c r="G1061" s="1"/>
      <c r="H1061" s="1"/>
    </row>
    <row r="1062" spans="7:8" x14ac:dyDescent="0.45">
      <c r="G1062" s="1"/>
      <c r="H1062" s="1"/>
    </row>
    <row r="1063" spans="7:8" x14ac:dyDescent="0.45">
      <c r="G1063" s="1"/>
      <c r="H1063" s="1"/>
    </row>
    <row r="1064" spans="7:8" x14ac:dyDescent="0.45">
      <c r="G1064" s="1"/>
      <c r="H1064" s="1"/>
    </row>
    <row r="1065" spans="7:8" x14ac:dyDescent="0.45">
      <c r="G1065" s="1"/>
      <c r="H1065" s="1"/>
    </row>
    <row r="1066" spans="7:8" x14ac:dyDescent="0.45">
      <c r="G1066" s="1"/>
      <c r="H1066" s="1"/>
    </row>
    <row r="1067" spans="7:8" x14ac:dyDescent="0.45">
      <c r="G1067" s="1"/>
      <c r="H1067" s="1"/>
    </row>
    <row r="1068" spans="7:8" x14ac:dyDescent="0.45">
      <c r="G1068" s="1"/>
      <c r="H1068" s="1"/>
    </row>
    <row r="1069" spans="7:8" x14ac:dyDescent="0.45">
      <c r="G1069" s="1"/>
      <c r="H1069" s="1"/>
    </row>
    <row r="1070" spans="7:8" x14ac:dyDescent="0.45">
      <c r="G1070" s="1"/>
      <c r="H1070" s="1"/>
    </row>
    <row r="1071" spans="7:8" x14ac:dyDescent="0.45">
      <c r="G1071" s="1"/>
      <c r="H1071" s="1"/>
    </row>
    <row r="1072" spans="7:8" x14ac:dyDescent="0.45">
      <c r="G1072" s="1"/>
      <c r="H1072" s="1"/>
    </row>
    <row r="1073" spans="7:8" x14ac:dyDescent="0.45">
      <c r="G1073" s="1"/>
      <c r="H1073" s="1"/>
    </row>
    <row r="1074" spans="7:8" x14ac:dyDescent="0.45">
      <c r="G1074" s="1"/>
      <c r="H1074" s="1"/>
    </row>
    <row r="1075" spans="7:8" x14ac:dyDescent="0.45">
      <c r="G1075" s="1"/>
      <c r="H1075" s="1"/>
    </row>
    <row r="1076" spans="7:8" x14ac:dyDescent="0.45">
      <c r="G1076" s="1"/>
      <c r="H1076" s="1"/>
    </row>
    <row r="1077" spans="7:8" x14ac:dyDescent="0.45">
      <c r="G1077" s="1"/>
      <c r="H1077" s="1"/>
    </row>
    <row r="1078" spans="7:8" x14ac:dyDescent="0.45">
      <c r="G1078" s="1"/>
      <c r="H1078" s="1"/>
    </row>
    <row r="1079" spans="7:8" x14ac:dyDescent="0.45">
      <c r="G1079" s="1"/>
      <c r="H1079" s="1"/>
    </row>
    <row r="1080" spans="7:8" x14ac:dyDescent="0.45">
      <c r="G1080" s="1"/>
      <c r="H1080" s="1"/>
    </row>
    <row r="1081" spans="7:8" x14ac:dyDescent="0.45">
      <c r="G1081" s="1"/>
      <c r="H1081" s="1"/>
    </row>
    <row r="1082" spans="7:8" x14ac:dyDescent="0.45">
      <c r="G1082" s="1"/>
      <c r="H1082" s="1"/>
    </row>
    <row r="1083" spans="7:8" x14ac:dyDescent="0.45">
      <c r="G1083" s="1"/>
      <c r="H1083" s="1"/>
    </row>
    <row r="1084" spans="7:8" x14ac:dyDescent="0.45">
      <c r="G1084" s="1"/>
      <c r="H1084" s="1"/>
    </row>
    <row r="1085" spans="7:8" x14ac:dyDescent="0.45">
      <c r="G1085" s="1"/>
      <c r="H1085" s="1"/>
    </row>
    <row r="1086" spans="7:8" x14ac:dyDescent="0.45">
      <c r="G1086" s="1"/>
      <c r="H1086" s="1"/>
    </row>
    <row r="1087" spans="7:8" x14ac:dyDescent="0.45">
      <c r="G1087" s="1"/>
      <c r="H1087" s="1"/>
    </row>
    <row r="1088" spans="7:8" x14ac:dyDescent="0.45">
      <c r="G1088" s="1"/>
      <c r="H1088" s="1"/>
    </row>
    <row r="1089" spans="7:8" x14ac:dyDescent="0.45">
      <c r="G1089" s="1"/>
      <c r="H1089" s="1"/>
    </row>
    <row r="1090" spans="7:8" x14ac:dyDescent="0.45">
      <c r="G1090" s="1"/>
      <c r="H1090" s="1"/>
    </row>
    <row r="1091" spans="7:8" x14ac:dyDescent="0.45">
      <c r="G1091" s="1"/>
      <c r="H1091" s="1"/>
    </row>
    <row r="1092" spans="7:8" x14ac:dyDescent="0.45">
      <c r="G1092" s="1"/>
      <c r="H1092" s="1"/>
    </row>
    <row r="1093" spans="7:8" x14ac:dyDescent="0.45">
      <c r="G1093" s="1"/>
      <c r="H1093" s="1"/>
    </row>
    <row r="1094" spans="7:8" x14ac:dyDescent="0.45">
      <c r="G1094" s="1"/>
      <c r="H1094" s="1"/>
    </row>
    <row r="1095" spans="7:8" x14ac:dyDescent="0.45">
      <c r="G1095" s="1"/>
      <c r="H1095" s="1"/>
    </row>
    <row r="1096" spans="7:8" x14ac:dyDescent="0.45">
      <c r="G1096" s="1"/>
      <c r="H1096" s="1"/>
    </row>
    <row r="1097" spans="7:8" x14ac:dyDescent="0.45">
      <c r="G1097" s="1"/>
      <c r="H1097" s="1"/>
    </row>
    <row r="1098" spans="7:8" x14ac:dyDescent="0.45">
      <c r="G1098" s="1"/>
      <c r="H1098" s="1"/>
    </row>
    <row r="1099" spans="7:8" x14ac:dyDescent="0.45">
      <c r="G1099" s="1"/>
      <c r="H1099" s="1"/>
    </row>
    <row r="1100" spans="7:8" x14ac:dyDescent="0.45">
      <c r="G1100" s="1"/>
      <c r="H1100" s="1"/>
    </row>
    <row r="1101" spans="7:8" x14ac:dyDescent="0.45">
      <c r="G1101" s="1"/>
      <c r="H1101" s="1"/>
    </row>
    <row r="1102" spans="7:8" x14ac:dyDescent="0.45">
      <c r="G1102" s="1"/>
      <c r="H1102" s="1"/>
    </row>
    <row r="1103" spans="7:8" x14ac:dyDescent="0.45">
      <c r="G1103" s="1"/>
      <c r="H1103" s="1"/>
    </row>
    <row r="1104" spans="7:8" x14ac:dyDescent="0.45">
      <c r="G1104" s="1"/>
      <c r="H1104" s="1"/>
    </row>
    <row r="1105" spans="7:8" x14ac:dyDescent="0.45">
      <c r="G1105" s="1"/>
      <c r="H1105" s="1"/>
    </row>
    <row r="1106" spans="7:8" x14ac:dyDescent="0.45">
      <c r="G1106" s="1"/>
      <c r="H1106" s="1"/>
    </row>
    <row r="1107" spans="7:8" x14ac:dyDescent="0.45">
      <c r="G1107" s="1"/>
      <c r="H1107" s="1"/>
    </row>
    <row r="1108" spans="7:8" x14ac:dyDescent="0.45">
      <c r="G1108" s="1"/>
      <c r="H1108" s="1"/>
    </row>
    <row r="1109" spans="7:8" x14ac:dyDescent="0.45">
      <c r="G1109" s="1"/>
      <c r="H1109" s="1"/>
    </row>
    <row r="1110" spans="7:8" x14ac:dyDescent="0.45">
      <c r="G1110" s="1"/>
      <c r="H1110" s="1"/>
    </row>
    <row r="1111" spans="7:8" x14ac:dyDescent="0.45">
      <c r="G1111" s="1"/>
      <c r="H1111" s="1"/>
    </row>
    <row r="1112" spans="7:8" x14ac:dyDescent="0.45">
      <c r="G1112" s="1"/>
      <c r="H1112" s="1"/>
    </row>
    <row r="1113" spans="7:8" x14ac:dyDescent="0.45">
      <c r="G1113" s="1"/>
      <c r="H1113" s="1"/>
    </row>
    <row r="1114" spans="7:8" x14ac:dyDescent="0.45">
      <c r="G1114" s="1"/>
      <c r="H1114" s="1"/>
    </row>
    <row r="1115" spans="7:8" x14ac:dyDescent="0.45">
      <c r="G1115" s="1"/>
      <c r="H1115" s="1"/>
    </row>
    <row r="1116" spans="7:8" x14ac:dyDescent="0.45">
      <c r="G1116" s="1"/>
      <c r="H1116" s="1"/>
    </row>
    <row r="1117" spans="7:8" x14ac:dyDescent="0.45">
      <c r="G1117" s="1"/>
      <c r="H1117" s="1"/>
    </row>
    <row r="1118" spans="7:8" x14ac:dyDescent="0.45">
      <c r="G1118" s="1"/>
      <c r="H1118" s="1"/>
    </row>
    <row r="1119" spans="7:8" x14ac:dyDescent="0.45">
      <c r="G1119" s="1"/>
      <c r="H1119" s="1"/>
    </row>
    <row r="1120" spans="7:8" x14ac:dyDescent="0.45">
      <c r="G1120" s="1"/>
      <c r="H1120" s="1"/>
    </row>
    <row r="1121" spans="7:8" x14ac:dyDescent="0.45">
      <c r="G1121" s="1"/>
      <c r="H1121" s="1"/>
    </row>
    <row r="1122" spans="7:8" x14ac:dyDescent="0.45">
      <c r="G1122" s="1"/>
      <c r="H1122" s="1"/>
    </row>
    <row r="1123" spans="7:8" x14ac:dyDescent="0.45">
      <c r="G1123" s="1"/>
      <c r="H1123" s="1"/>
    </row>
    <row r="1124" spans="7:8" x14ac:dyDescent="0.45">
      <c r="G1124" s="1"/>
      <c r="H1124" s="1"/>
    </row>
    <row r="1125" spans="7:8" x14ac:dyDescent="0.45">
      <c r="G1125" s="1"/>
      <c r="H1125" s="1"/>
    </row>
    <row r="1126" spans="7:8" x14ac:dyDescent="0.45">
      <c r="G1126" s="1"/>
      <c r="H1126" s="1"/>
    </row>
    <row r="1127" spans="7:8" x14ac:dyDescent="0.45">
      <c r="G1127" s="1"/>
      <c r="H1127" s="1"/>
    </row>
    <row r="1128" spans="7:8" x14ac:dyDescent="0.45">
      <c r="G1128" s="1"/>
      <c r="H1128" s="1"/>
    </row>
    <row r="1129" spans="7:8" x14ac:dyDescent="0.45">
      <c r="G1129" s="1"/>
      <c r="H1129" s="1"/>
    </row>
    <row r="1130" spans="7:8" x14ac:dyDescent="0.45">
      <c r="G1130" s="1"/>
      <c r="H1130" s="1"/>
    </row>
    <row r="1131" spans="7:8" x14ac:dyDescent="0.45">
      <c r="G1131" s="1"/>
      <c r="H1131" s="1"/>
    </row>
    <row r="1132" spans="7:8" x14ac:dyDescent="0.45">
      <c r="G1132" s="1"/>
      <c r="H1132" s="1"/>
    </row>
    <row r="1133" spans="7:8" x14ac:dyDescent="0.45">
      <c r="G1133" s="1"/>
      <c r="H1133" s="1"/>
    </row>
    <row r="1134" spans="7:8" x14ac:dyDescent="0.45">
      <c r="G1134" s="1"/>
      <c r="H1134" s="1"/>
    </row>
    <row r="1135" spans="7:8" x14ac:dyDescent="0.45">
      <c r="G1135" s="1"/>
      <c r="H1135" s="1"/>
    </row>
    <row r="1136" spans="7:8" x14ac:dyDescent="0.45">
      <c r="G1136" s="1"/>
      <c r="H1136" s="1"/>
    </row>
    <row r="1137" spans="7:8" x14ac:dyDescent="0.45">
      <c r="G1137" s="1"/>
      <c r="H1137" s="1"/>
    </row>
    <row r="1138" spans="7:8" x14ac:dyDescent="0.45">
      <c r="G1138" s="1"/>
      <c r="H1138" s="1"/>
    </row>
    <row r="1139" spans="7:8" x14ac:dyDescent="0.45">
      <c r="G1139" s="1"/>
      <c r="H1139" s="1"/>
    </row>
    <row r="1140" spans="7:8" x14ac:dyDescent="0.45">
      <c r="G1140" s="1"/>
      <c r="H1140" s="1"/>
    </row>
    <row r="1141" spans="7:8" x14ac:dyDescent="0.45">
      <c r="G1141" s="1"/>
      <c r="H1141" s="1"/>
    </row>
    <row r="1142" spans="7:8" x14ac:dyDescent="0.45">
      <c r="G1142" s="1"/>
      <c r="H1142" s="1"/>
    </row>
    <row r="1143" spans="7:8" x14ac:dyDescent="0.45">
      <c r="G1143" s="1"/>
      <c r="H1143" s="1"/>
    </row>
    <row r="1144" spans="7:8" x14ac:dyDescent="0.45">
      <c r="G1144" s="1"/>
      <c r="H1144" s="1"/>
    </row>
    <row r="1145" spans="7:8" x14ac:dyDescent="0.45">
      <c r="G1145" s="1"/>
      <c r="H1145" s="1"/>
    </row>
    <row r="1146" spans="7:8" x14ac:dyDescent="0.45">
      <c r="G1146" s="1"/>
      <c r="H1146" s="1"/>
    </row>
    <row r="1147" spans="7:8" x14ac:dyDescent="0.45">
      <c r="G1147" s="1"/>
      <c r="H1147" s="1"/>
    </row>
    <row r="1148" spans="7:8" x14ac:dyDescent="0.45">
      <c r="G1148" s="1"/>
      <c r="H1148" s="1"/>
    </row>
    <row r="1149" spans="7:8" x14ac:dyDescent="0.45">
      <c r="G1149" s="1"/>
      <c r="H1149" s="1"/>
    </row>
    <row r="1150" spans="7:8" x14ac:dyDescent="0.45">
      <c r="G1150" s="1"/>
      <c r="H1150" s="1"/>
    </row>
    <row r="1151" spans="7:8" x14ac:dyDescent="0.45">
      <c r="G1151" s="1"/>
      <c r="H1151" s="1"/>
    </row>
    <row r="1152" spans="7:8" x14ac:dyDescent="0.45">
      <c r="G1152" s="1"/>
      <c r="H1152" s="1"/>
    </row>
    <row r="1153" spans="7:8" x14ac:dyDescent="0.45">
      <c r="G1153" s="1"/>
      <c r="H1153" s="1"/>
    </row>
    <row r="1154" spans="7:8" x14ac:dyDescent="0.45">
      <c r="G1154" s="1"/>
      <c r="H1154" s="1"/>
    </row>
    <row r="1155" spans="7:8" x14ac:dyDescent="0.45">
      <c r="G1155" s="1"/>
      <c r="H1155" s="1"/>
    </row>
    <row r="1156" spans="7:8" x14ac:dyDescent="0.45">
      <c r="G1156" s="1"/>
      <c r="H1156" s="1"/>
    </row>
    <row r="1157" spans="7:8" x14ac:dyDescent="0.45">
      <c r="G1157" s="1"/>
      <c r="H1157" s="1"/>
    </row>
    <row r="1158" spans="7:8" x14ac:dyDescent="0.45">
      <c r="G1158" s="1"/>
      <c r="H1158" s="1"/>
    </row>
    <row r="1159" spans="7:8" x14ac:dyDescent="0.45">
      <c r="G1159" s="1"/>
      <c r="H1159" s="1"/>
    </row>
    <row r="1160" spans="7:8" x14ac:dyDescent="0.45">
      <c r="G1160" s="1"/>
      <c r="H1160" s="1"/>
    </row>
    <row r="1161" spans="7:8" x14ac:dyDescent="0.45">
      <c r="G1161" s="1"/>
      <c r="H1161" s="1"/>
    </row>
    <row r="1162" spans="7:8" x14ac:dyDescent="0.45">
      <c r="G1162" s="1"/>
      <c r="H1162" s="1"/>
    </row>
    <row r="1163" spans="7:8" x14ac:dyDescent="0.45">
      <c r="G1163" s="1"/>
      <c r="H1163" s="1"/>
    </row>
    <row r="1164" spans="7:8" x14ac:dyDescent="0.45">
      <c r="G1164" s="1"/>
      <c r="H1164" s="1"/>
    </row>
    <row r="1165" spans="7:8" x14ac:dyDescent="0.45">
      <c r="G1165" s="1"/>
      <c r="H1165" s="1"/>
    </row>
    <row r="1166" spans="7:8" x14ac:dyDescent="0.45">
      <c r="G1166" s="1"/>
      <c r="H1166" s="1"/>
    </row>
    <row r="1167" spans="7:8" x14ac:dyDescent="0.45">
      <c r="G1167" s="1"/>
      <c r="H1167" s="1"/>
    </row>
    <row r="1168" spans="7:8" x14ac:dyDescent="0.45">
      <c r="G1168" s="1"/>
      <c r="H1168" s="1"/>
    </row>
    <row r="1169" spans="7:8" x14ac:dyDescent="0.45">
      <c r="G1169" s="1"/>
      <c r="H1169" s="1"/>
    </row>
    <row r="1170" spans="7:8" x14ac:dyDescent="0.45">
      <c r="G1170" s="1"/>
      <c r="H1170" s="1"/>
    </row>
    <row r="1171" spans="7:8" x14ac:dyDescent="0.45">
      <c r="G1171" s="1"/>
      <c r="H1171" s="1"/>
    </row>
    <row r="1172" spans="7:8" x14ac:dyDescent="0.45">
      <c r="G1172" s="1"/>
      <c r="H1172" s="1"/>
    </row>
    <row r="1173" spans="7:8" x14ac:dyDescent="0.45">
      <c r="G1173" s="1"/>
      <c r="H1173" s="1"/>
    </row>
    <row r="1174" spans="7:8" x14ac:dyDescent="0.45">
      <c r="G1174" s="1"/>
      <c r="H1174" s="1"/>
    </row>
    <row r="1175" spans="7:8" x14ac:dyDescent="0.45">
      <c r="G1175" s="1"/>
      <c r="H1175" s="1"/>
    </row>
    <row r="1176" spans="7:8" x14ac:dyDescent="0.45">
      <c r="G1176" s="1"/>
      <c r="H1176" s="1"/>
    </row>
    <row r="1177" spans="7:8" x14ac:dyDescent="0.45">
      <c r="G1177" s="1"/>
      <c r="H1177" s="1"/>
    </row>
    <row r="1178" spans="7:8" x14ac:dyDescent="0.45">
      <c r="G1178" s="1"/>
      <c r="H1178" s="1"/>
    </row>
    <row r="1179" spans="7:8" x14ac:dyDescent="0.45">
      <c r="G1179" s="1"/>
      <c r="H1179" s="1"/>
    </row>
    <row r="1180" spans="7:8" x14ac:dyDescent="0.45">
      <c r="G1180" s="1"/>
      <c r="H1180" s="1"/>
    </row>
    <row r="1181" spans="7:8" x14ac:dyDescent="0.45">
      <c r="G1181" s="1"/>
      <c r="H1181" s="1"/>
    </row>
    <row r="1182" spans="7:8" x14ac:dyDescent="0.45">
      <c r="G1182" s="1"/>
      <c r="H1182" s="1"/>
    </row>
    <row r="1183" spans="7:8" x14ac:dyDescent="0.45">
      <c r="G1183" s="1"/>
      <c r="H1183" s="1"/>
    </row>
    <row r="1184" spans="7:8" x14ac:dyDescent="0.45">
      <c r="G1184" s="1"/>
      <c r="H1184" s="1"/>
    </row>
    <row r="1185" spans="7:8" x14ac:dyDescent="0.45">
      <c r="G1185" s="1"/>
      <c r="H1185" s="1"/>
    </row>
    <row r="1186" spans="7:8" x14ac:dyDescent="0.45">
      <c r="G1186" s="1"/>
      <c r="H1186" s="1"/>
    </row>
    <row r="1187" spans="7:8" x14ac:dyDescent="0.45">
      <c r="G1187" s="1"/>
      <c r="H1187" s="1"/>
    </row>
    <row r="1188" spans="7:8" x14ac:dyDescent="0.45">
      <c r="G1188" s="1"/>
      <c r="H1188" s="1"/>
    </row>
    <row r="1189" spans="7:8" x14ac:dyDescent="0.45">
      <c r="G1189" s="1"/>
      <c r="H1189" s="1"/>
    </row>
    <row r="1190" spans="7:8" x14ac:dyDescent="0.45">
      <c r="G1190" s="1"/>
      <c r="H1190" s="1"/>
    </row>
    <row r="1191" spans="7:8" x14ac:dyDescent="0.45">
      <c r="G1191" s="1"/>
      <c r="H1191" s="1"/>
    </row>
    <row r="1192" spans="7:8" x14ac:dyDescent="0.45">
      <c r="G1192" s="1"/>
      <c r="H1192" s="1"/>
    </row>
    <row r="1193" spans="7:8" x14ac:dyDescent="0.45">
      <c r="G1193" s="1"/>
      <c r="H1193" s="1"/>
    </row>
    <row r="1194" spans="7:8" x14ac:dyDescent="0.45">
      <c r="G1194" s="1"/>
      <c r="H1194" s="1"/>
    </row>
    <row r="1195" spans="7:8" x14ac:dyDescent="0.45">
      <c r="G1195" s="1"/>
      <c r="H1195" s="1"/>
    </row>
    <row r="1196" spans="7:8" x14ac:dyDescent="0.45">
      <c r="G1196" s="1"/>
      <c r="H1196" s="1"/>
    </row>
    <row r="1197" spans="7:8" x14ac:dyDescent="0.45">
      <c r="G1197" s="1"/>
      <c r="H1197" s="1"/>
    </row>
    <row r="1198" spans="7:8" x14ac:dyDescent="0.45">
      <c r="G1198" s="1"/>
      <c r="H1198" s="1"/>
    </row>
    <row r="1199" spans="7:8" x14ac:dyDescent="0.45">
      <c r="G1199" s="1"/>
      <c r="H1199" s="1"/>
    </row>
    <row r="1200" spans="7:8" x14ac:dyDescent="0.45">
      <c r="G1200" s="1"/>
      <c r="H1200" s="1"/>
    </row>
    <row r="1201" spans="7:8" x14ac:dyDescent="0.45">
      <c r="G1201" s="1"/>
      <c r="H1201" s="1"/>
    </row>
    <row r="1202" spans="7:8" x14ac:dyDescent="0.45">
      <c r="G1202" s="1"/>
      <c r="H1202" s="1"/>
    </row>
    <row r="1203" spans="7:8" x14ac:dyDescent="0.45">
      <c r="G1203" s="1"/>
      <c r="H1203" s="1"/>
    </row>
    <row r="1204" spans="7:8" x14ac:dyDescent="0.45">
      <c r="G1204" s="1"/>
      <c r="H1204" s="1"/>
    </row>
    <row r="1205" spans="7:8" x14ac:dyDescent="0.45">
      <c r="G1205" s="1"/>
      <c r="H1205" s="1"/>
    </row>
    <row r="1206" spans="7:8" x14ac:dyDescent="0.45">
      <c r="G1206" s="1"/>
      <c r="H1206" s="1"/>
    </row>
    <row r="1207" spans="7:8" x14ac:dyDescent="0.45">
      <c r="G1207" s="1"/>
      <c r="H1207" s="1"/>
    </row>
    <row r="1208" spans="7:8" x14ac:dyDescent="0.45">
      <c r="G1208" s="1"/>
      <c r="H1208" s="1"/>
    </row>
    <row r="1209" spans="7:8" x14ac:dyDescent="0.45">
      <c r="G1209" s="1"/>
      <c r="H1209" s="1"/>
    </row>
    <row r="1210" spans="7:8" x14ac:dyDescent="0.45">
      <c r="G1210" s="1"/>
      <c r="H1210" s="1"/>
    </row>
    <row r="1211" spans="7:8" x14ac:dyDescent="0.45">
      <c r="G1211" s="1"/>
      <c r="H1211" s="1"/>
    </row>
    <row r="1212" spans="7:8" x14ac:dyDescent="0.45">
      <c r="G1212" s="1"/>
      <c r="H1212" s="1"/>
    </row>
    <row r="1213" spans="7:8" x14ac:dyDescent="0.45">
      <c r="G1213" s="1"/>
      <c r="H1213" s="1"/>
    </row>
    <row r="1214" spans="7:8" x14ac:dyDescent="0.45">
      <c r="G1214" s="1"/>
      <c r="H1214" s="1"/>
    </row>
    <row r="1215" spans="7:8" x14ac:dyDescent="0.45">
      <c r="G1215" s="1"/>
      <c r="H1215" s="1"/>
    </row>
    <row r="1216" spans="7:8" x14ac:dyDescent="0.45">
      <c r="G1216" s="1"/>
      <c r="H1216" s="1"/>
    </row>
    <row r="1217" spans="7:8" x14ac:dyDescent="0.45">
      <c r="G1217" s="1"/>
      <c r="H1217" s="1"/>
    </row>
    <row r="1218" spans="7:8" x14ac:dyDescent="0.45">
      <c r="G1218" s="1"/>
      <c r="H1218" s="1"/>
    </row>
    <row r="1219" spans="7:8" x14ac:dyDescent="0.45">
      <c r="G1219" s="1"/>
      <c r="H1219" s="1"/>
    </row>
    <row r="1220" spans="7:8" x14ac:dyDescent="0.45">
      <c r="G1220" s="1"/>
      <c r="H1220" s="1"/>
    </row>
    <row r="1221" spans="7:8" x14ac:dyDescent="0.45">
      <c r="G1221" s="1"/>
      <c r="H1221" s="1"/>
    </row>
    <row r="1222" spans="7:8" x14ac:dyDescent="0.45">
      <c r="G1222" s="1"/>
      <c r="H1222" s="1"/>
    </row>
    <row r="1223" spans="7:8" x14ac:dyDescent="0.45">
      <c r="G1223" s="1"/>
      <c r="H1223" s="1"/>
    </row>
    <row r="1224" spans="7:8" x14ac:dyDescent="0.45">
      <c r="G1224" s="1"/>
      <c r="H1224" s="1"/>
    </row>
    <row r="1225" spans="7:8" x14ac:dyDescent="0.45">
      <c r="G1225" s="1"/>
      <c r="H1225" s="1"/>
    </row>
    <row r="1226" spans="7:8" x14ac:dyDescent="0.45">
      <c r="G1226" s="1"/>
      <c r="H1226" s="1"/>
    </row>
    <row r="1227" spans="7:8" x14ac:dyDescent="0.45">
      <c r="G1227" s="1"/>
      <c r="H1227" s="1"/>
    </row>
    <row r="1228" spans="7:8" x14ac:dyDescent="0.45">
      <c r="G1228" s="1"/>
      <c r="H1228" s="1"/>
    </row>
    <row r="1229" spans="7:8" x14ac:dyDescent="0.45">
      <c r="G1229" s="1"/>
      <c r="H1229" s="1"/>
    </row>
    <row r="1230" spans="7:8" x14ac:dyDescent="0.45">
      <c r="G1230" s="1"/>
      <c r="H1230" s="1"/>
    </row>
    <row r="1231" spans="7:8" x14ac:dyDescent="0.45">
      <c r="G1231" s="1"/>
      <c r="H1231" s="1"/>
    </row>
    <row r="1232" spans="7:8" x14ac:dyDescent="0.45">
      <c r="G1232" s="1"/>
      <c r="H1232" s="1"/>
    </row>
    <row r="1233" spans="7:8" x14ac:dyDescent="0.45">
      <c r="G1233" s="1"/>
      <c r="H1233" s="1"/>
    </row>
    <row r="1234" spans="7:8" x14ac:dyDescent="0.45">
      <c r="G1234" s="1"/>
      <c r="H1234" s="1"/>
    </row>
    <row r="1235" spans="7:8" x14ac:dyDescent="0.45">
      <c r="G1235" s="1"/>
      <c r="H1235" s="1"/>
    </row>
    <row r="1236" spans="7:8" x14ac:dyDescent="0.45">
      <c r="G1236" s="1"/>
      <c r="H1236" s="1"/>
    </row>
    <row r="1237" spans="7:8" x14ac:dyDescent="0.45">
      <c r="G1237" s="1"/>
      <c r="H1237" s="1"/>
    </row>
    <row r="1238" spans="7:8" x14ac:dyDescent="0.45">
      <c r="G1238" s="1"/>
      <c r="H1238" s="1"/>
    </row>
    <row r="1239" spans="7:8" x14ac:dyDescent="0.45">
      <c r="G1239" s="1"/>
      <c r="H1239" s="1"/>
    </row>
    <row r="1240" spans="7:8" x14ac:dyDescent="0.45">
      <c r="G1240" s="1"/>
      <c r="H1240" s="1"/>
    </row>
    <row r="1241" spans="7:8" x14ac:dyDescent="0.45">
      <c r="G1241" s="1"/>
      <c r="H1241" s="1"/>
    </row>
    <row r="1242" spans="7:8" x14ac:dyDescent="0.45">
      <c r="G1242" s="1"/>
      <c r="H1242" s="1"/>
    </row>
    <row r="1243" spans="7:8" x14ac:dyDescent="0.45">
      <c r="G1243" s="1"/>
      <c r="H1243" s="1"/>
    </row>
    <row r="1244" spans="7:8" x14ac:dyDescent="0.45">
      <c r="G1244" s="1"/>
      <c r="H1244" s="1"/>
    </row>
    <row r="1245" spans="7:8" x14ac:dyDescent="0.45">
      <c r="G1245" s="1"/>
      <c r="H1245" s="1"/>
    </row>
    <row r="1246" spans="7:8" x14ac:dyDescent="0.45">
      <c r="G1246" s="1"/>
      <c r="H1246" s="1"/>
    </row>
    <row r="1247" spans="7:8" x14ac:dyDescent="0.45">
      <c r="G1247" s="1"/>
      <c r="H1247" s="1"/>
    </row>
    <row r="1248" spans="7:8" x14ac:dyDescent="0.45">
      <c r="G1248" s="1"/>
      <c r="H1248" s="1"/>
    </row>
    <row r="1249" spans="7:8" x14ac:dyDescent="0.45">
      <c r="G1249" s="1"/>
      <c r="H1249" s="1"/>
    </row>
    <row r="1250" spans="7:8" x14ac:dyDescent="0.45">
      <c r="G1250" s="1"/>
      <c r="H1250" s="1"/>
    </row>
    <row r="1251" spans="7:8" x14ac:dyDescent="0.45">
      <c r="G1251" s="1"/>
      <c r="H1251" s="1"/>
    </row>
    <row r="1252" spans="7:8" x14ac:dyDescent="0.45">
      <c r="G1252" s="1"/>
      <c r="H1252" s="1"/>
    </row>
    <row r="1253" spans="7:8" x14ac:dyDescent="0.45">
      <c r="G1253" s="1"/>
      <c r="H1253" s="1"/>
    </row>
    <row r="1254" spans="7:8" x14ac:dyDescent="0.45">
      <c r="G1254" s="1"/>
      <c r="H1254" s="1"/>
    </row>
    <row r="1255" spans="7:8" x14ac:dyDescent="0.45">
      <c r="G1255" s="1"/>
      <c r="H1255" s="1"/>
    </row>
    <row r="1256" spans="7:8" x14ac:dyDescent="0.45">
      <c r="G1256" s="1"/>
      <c r="H1256" s="1"/>
    </row>
    <row r="1257" spans="7:8" x14ac:dyDescent="0.45">
      <c r="G1257" s="1"/>
      <c r="H1257" s="1"/>
    </row>
    <row r="1258" spans="7:8" x14ac:dyDescent="0.45">
      <c r="G1258" s="1"/>
      <c r="H1258" s="1"/>
    </row>
    <row r="1259" spans="7:8" x14ac:dyDescent="0.45">
      <c r="G1259" s="1"/>
      <c r="H1259" s="1"/>
    </row>
    <row r="1260" spans="7:8" x14ac:dyDescent="0.45">
      <c r="G1260" s="1"/>
      <c r="H1260" s="1"/>
    </row>
    <row r="1261" spans="7:8" x14ac:dyDescent="0.45">
      <c r="G1261" s="1"/>
      <c r="H1261" s="1"/>
    </row>
    <row r="1262" spans="7:8" x14ac:dyDescent="0.45">
      <c r="G1262" s="1"/>
      <c r="H1262" s="1"/>
    </row>
    <row r="1263" spans="7:8" x14ac:dyDescent="0.45">
      <c r="G1263" s="1"/>
      <c r="H1263" s="1"/>
    </row>
    <row r="1264" spans="7:8" x14ac:dyDescent="0.45">
      <c r="G1264" s="1"/>
      <c r="H1264" s="1"/>
    </row>
    <row r="1265" spans="7:8" x14ac:dyDescent="0.45">
      <c r="G1265" s="1"/>
      <c r="H1265" s="1"/>
    </row>
    <row r="1266" spans="7:8" x14ac:dyDescent="0.45">
      <c r="G1266" s="1"/>
      <c r="H1266" s="1"/>
    </row>
    <row r="1267" spans="7:8" x14ac:dyDescent="0.45">
      <c r="G1267" s="1"/>
      <c r="H1267" s="1"/>
    </row>
    <row r="1268" spans="7:8" x14ac:dyDescent="0.45">
      <c r="G1268" s="1"/>
      <c r="H1268" s="1"/>
    </row>
    <row r="1269" spans="7:8" x14ac:dyDescent="0.45">
      <c r="G1269" s="1"/>
      <c r="H1269" s="1"/>
    </row>
    <row r="1270" spans="7:8" x14ac:dyDescent="0.45">
      <c r="G1270" s="1"/>
      <c r="H1270" s="1"/>
    </row>
    <row r="1271" spans="7:8" x14ac:dyDescent="0.45">
      <c r="G1271" s="1"/>
      <c r="H1271" s="1"/>
    </row>
    <row r="1272" spans="7:8" x14ac:dyDescent="0.45">
      <c r="G1272" s="1"/>
      <c r="H1272" s="1"/>
    </row>
    <row r="1273" spans="7:8" x14ac:dyDescent="0.45">
      <c r="G1273" s="1"/>
      <c r="H1273" s="1"/>
    </row>
    <row r="1274" spans="7:8" x14ac:dyDescent="0.45">
      <c r="G1274" s="1"/>
      <c r="H1274" s="1"/>
    </row>
    <row r="1275" spans="7:8" x14ac:dyDescent="0.45">
      <c r="G1275" s="1"/>
      <c r="H1275" s="1"/>
    </row>
    <row r="1276" spans="7:8" x14ac:dyDescent="0.45">
      <c r="G1276" s="1"/>
      <c r="H1276" s="1"/>
    </row>
    <row r="1277" spans="7:8" x14ac:dyDescent="0.45">
      <c r="G1277" s="1"/>
      <c r="H1277" s="1"/>
    </row>
    <row r="1278" spans="7:8" x14ac:dyDescent="0.45">
      <c r="G1278" s="1"/>
      <c r="H1278" s="1"/>
    </row>
    <row r="1279" spans="7:8" x14ac:dyDescent="0.45">
      <c r="G1279" s="1"/>
      <c r="H1279" s="1"/>
    </row>
    <row r="1280" spans="7:8" x14ac:dyDescent="0.45">
      <c r="G1280" s="1"/>
      <c r="H1280" s="1"/>
    </row>
    <row r="1281" spans="7:8" x14ac:dyDescent="0.45">
      <c r="G1281" s="1"/>
      <c r="H1281" s="1"/>
    </row>
    <row r="1282" spans="7:8" x14ac:dyDescent="0.45">
      <c r="G1282" s="1"/>
      <c r="H1282" s="1"/>
    </row>
    <row r="1283" spans="7:8" x14ac:dyDescent="0.45">
      <c r="G1283" s="1"/>
      <c r="H1283" s="1"/>
    </row>
    <row r="1284" spans="7:8" x14ac:dyDescent="0.45">
      <c r="G1284" s="1"/>
      <c r="H1284" s="1"/>
    </row>
    <row r="1285" spans="7:8" x14ac:dyDescent="0.45">
      <c r="G1285" s="1"/>
      <c r="H1285" s="1"/>
    </row>
    <row r="1286" spans="7:8" x14ac:dyDescent="0.45">
      <c r="G1286" s="1"/>
      <c r="H1286" s="1"/>
    </row>
    <row r="1287" spans="7:8" x14ac:dyDescent="0.45">
      <c r="G1287" s="1"/>
      <c r="H1287" s="1"/>
    </row>
    <row r="1288" spans="7:8" x14ac:dyDescent="0.45">
      <c r="G1288" s="1"/>
      <c r="H1288" s="1"/>
    </row>
    <row r="1289" spans="7:8" x14ac:dyDescent="0.45">
      <c r="G1289" s="1"/>
      <c r="H1289" s="1"/>
    </row>
    <row r="1290" spans="7:8" x14ac:dyDescent="0.45">
      <c r="G1290" s="1"/>
      <c r="H1290" s="1"/>
    </row>
    <row r="1291" spans="7:8" x14ac:dyDescent="0.45">
      <c r="G1291" s="1"/>
      <c r="H1291" s="1"/>
    </row>
    <row r="1292" spans="7:8" x14ac:dyDescent="0.45">
      <c r="G1292" s="1"/>
      <c r="H1292" s="1"/>
    </row>
    <row r="1293" spans="7:8" x14ac:dyDescent="0.45">
      <c r="G1293" s="1"/>
      <c r="H1293" s="1"/>
    </row>
    <row r="1294" spans="7:8" x14ac:dyDescent="0.45">
      <c r="G1294" s="1"/>
      <c r="H1294" s="1"/>
    </row>
    <row r="1295" spans="7:8" x14ac:dyDescent="0.45">
      <c r="G1295" s="1"/>
      <c r="H1295" s="1"/>
    </row>
    <row r="1296" spans="7:8" x14ac:dyDescent="0.45">
      <c r="G1296" s="1"/>
      <c r="H1296" s="1"/>
    </row>
    <row r="1297" spans="7:8" x14ac:dyDescent="0.45">
      <c r="G1297" s="1"/>
      <c r="H1297" s="1"/>
    </row>
    <row r="1298" spans="7:8" x14ac:dyDescent="0.45">
      <c r="G1298" s="1"/>
      <c r="H1298" s="1"/>
    </row>
    <row r="1299" spans="7:8" x14ac:dyDescent="0.45">
      <c r="G1299" s="1"/>
      <c r="H1299" s="1"/>
    </row>
    <row r="1300" spans="7:8" x14ac:dyDescent="0.45">
      <c r="G1300" s="1"/>
      <c r="H1300" s="1"/>
    </row>
    <row r="1301" spans="7:8" x14ac:dyDescent="0.45">
      <c r="G1301" s="1"/>
      <c r="H1301" s="1"/>
    </row>
    <row r="1302" spans="7:8" x14ac:dyDescent="0.45">
      <c r="G1302" s="1"/>
      <c r="H1302" s="1"/>
    </row>
    <row r="1303" spans="7:8" x14ac:dyDescent="0.45">
      <c r="G1303" s="1"/>
      <c r="H1303" s="1"/>
    </row>
    <row r="1304" spans="7:8" x14ac:dyDescent="0.45">
      <c r="G1304" s="1"/>
      <c r="H1304" s="1"/>
    </row>
    <row r="1305" spans="7:8" x14ac:dyDescent="0.45">
      <c r="G1305" s="1"/>
      <c r="H1305" s="1"/>
    </row>
    <row r="1306" spans="7:8" x14ac:dyDescent="0.45">
      <c r="G1306" s="1"/>
      <c r="H1306" s="1"/>
    </row>
    <row r="1307" spans="7:8" x14ac:dyDescent="0.45">
      <c r="G1307" s="1"/>
      <c r="H1307" s="1"/>
    </row>
    <row r="1308" spans="7:8" x14ac:dyDescent="0.45">
      <c r="G1308" s="1"/>
      <c r="H1308" s="1"/>
    </row>
    <row r="1309" spans="7:8" x14ac:dyDescent="0.45">
      <c r="G1309" s="1"/>
      <c r="H1309" s="1"/>
    </row>
    <row r="1310" spans="7:8" x14ac:dyDescent="0.45">
      <c r="G1310" s="1"/>
      <c r="H1310" s="1"/>
    </row>
    <row r="1311" spans="7:8" x14ac:dyDescent="0.45">
      <c r="G1311" s="1"/>
      <c r="H1311" s="1"/>
    </row>
    <row r="1312" spans="7:8" x14ac:dyDescent="0.45">
      <c r="G1312" s="1"/>
      <c r="H1312" s="1"/>
    </row>
    <row r="1313" spans="7:8" x14ac:dyDescent="0.45">
      <c r="G1313" s="1"/>
      <c r="H1313" s="1"/>
    </row>
    <row r="1314" spans="7:8" x14ac:dyDescent="0.45">
      <c r="G1314" s="1"/>
      <c r="H1314" s="1"/>
    </row>
    <row r="1315" spans="7:8" x14ac:dyDescent="0.45">
      <c r="G1315" s="1"/>
      <c r="H1315" s="1"/>
    </row>
    <row r="1316" spans="7:8" x14ac:dyDescent="0.45">
      <c r="G1316" s="1"/>
      <c r="H1316" s="1"/>
    </row>
    <row r="1317" spans="7:8" x14ac:dyDescent="0.45">
      <c r="G1317" s="1"/>
      <c r="H1317" s="1"/>
    </row>
    <row r="1318" spans="7:8" x14ac:dyDescent="0.45">
      <c r="G1318" s="1"/>
      <c r="H1318" s="1"/>
    </row>
    <row r="1319" spans="7:8" x14ac:dyDescent="0.45">
      <c r="G1319" s="1"/>
      <c r="H1319" s="1"/>
    </row>
    <row r="1320" spans="7:8" x14ac:dyDescent="0.45">
      <c r="G1320" s="1"/>
      <c r="H1320" s="1"/>
    </row>
    <row r="1321" spans="7:8" x14ac:dyDescent="0.45">
      <c r="G1321" s="1"/>
      <c r="H1321" s="1"/>
    </row>
    <row r="1322" spans="7:8" x14ac:dyDescent="0.45">
      <c r="G1322" s="1"/>
      <c r="H1322" s="1"/>
    </row>
    <row r="1323" spans="7:8" x14ac:dyDescent="0.45">
      <c r="G1323" s="1"/>
      <c r="H1323" s="1"/>
    </row>
    <row r="1324" spans="7:8" x14ac:dyDescent="0.45">
      <c r="G1324" s="1"/>
      <c r="H1324" s="1"/>
    </row>
    <row r="1325" spans="7:8" x14ac:dyDescent="0.45">
      <c r="G1325" s="1"/>
      <c r="H1325" s="1"/>
    </row>
    <row r="1326" spans="7:8" x14ac:dyDescent="0.45">
      <c r="G1326" s="1"/>
      <c r="H1326" s="1"/>
    </row>
    <row r="1327" spans="7:8" x14ac:dyDescent="0.45">
      <c r="G1327" s="1"/>
      <c r="H1327" s="1"/>
    </row>
    <row r="1328" spans="7:8" x14ac:dyDescent="0.45">
      <c r="G1328" s="1"/>
      <c r="H1328" s="1"/>
    </row>
    <row r="1329" spans="7:8" x14ac:dyDescent="0.45">
      <c r="G1329" s="1"/>
      <c r="H1329" s="1"/>
    </row>
    <row r="1330" spans="7:8" x14ac:dyDescent="0.45">
      <c r="G1330" s="1"/>
      <c r="H1330" s="1"/>
    </row>
    <row r="1331" spans="7:8" x14ac:dyDescent="0.45">
      <c r="G1331" s="1"/>
      <c r="H1331" s="1"/>
    </row>
    <row r="1332" spans="7:8" x14ac:dyDescent="0.45">
      <c r="G1332" s="1"/>
      <c r="H1332" s="1"/>
    </row>
    <row r="1333" spans="7:8" x14ac:dyDescent="0.45">
      <c r="G1333" s="1"/>
      <c r="H1333" s="1"/>
    </row>
    <row r="1334" spans="7:8" x14ac:dyDescent="0.45">
      <c r="G1334" s="1"/>
      <c r="H1334" s="1"/>
    </row>
    <row r="1335" spans="7:8" x14ac:dyDescent="0.45">
      <c r="G1335" s="1"/>
      <c r="H1335" s="1"/>
    </row>
    <row r="1336" spans="7:8" x14ac:dyDescent="0.45">
      <c r="G1336" s="1"/>
      <c r="H1336" s="1"/>
    </row>
    <row r="1337" spans="7:8" x14ac:dyDescent="0.45">
      <c r="G1337" s="1"/>
      <c r="H1337" s="1"/>
    </row>
    <row r="1338" spans="7:8" x14ac:dyDescent="0.45">
      <c r="G1338" s="1"/>
      <c r="H1338" s="1"/>
    </row>
    <row r="1339" spans="7:8" x14ac:dyDescent="0.45">
      <c r="G1339" s="1"/>
      <c r="H1339" s="1"/>
    </row>
    <row r="1340" spans="7:8" x14ac:dyDescent="0.45">
      <c r="G1340" s="1"/>
      <c r="H1340" s="1"/>
    </row>
    <row r="1341" spans="7:8" x14ac:dyDescent="0.45">
      <c r="G1341" s="1"/>
      <c r="H1341" s="1"/>
    </row>
    <row r="1342" spans="7:8" x14ac:dyDescent="0.45">
      <c r="G1342" s="1"/>
      <c r="H1342" s="1"/>
    </row>
    <row r="1343" spans="7:8" x14ac:dyDescent="0.45">
      <c r="G1343" s="1"/>
      <c r="H1343" s="1"/>
    </row>
    <row r="1344" spans="7:8" x14ac:dyDescent="0.45">
      <c r="G1344" s="1"/>
      <c r="H1344" s="1"/>
    </row>
    <row r="1345" spans="7:8" x14ac:dyDescent="0.45">
      <c r="G1345" s="1"/>
      <c r="H1345" s="1"/>
    </row>
    <row r="1346" spans="7:8" x14ac:dyDescent="0.45">
      <c r="G1346" s="1"/>
      <c r="H1346" s="1"/>
    </row>
    <row r="1347" spans="7:8" x14ac:dyDescent="0.45">
      <c r="G1347" s="1"/>
      <c r="H1347" s="1"/>
    </row>
    <row r="1348" spans="7:8" x14ac:dyDescent="0.45">
      <c r="G1348" s="1"/>
      <c r="H1348" s="1"/>
    </row>
    <row r="1349" spans="7:8" x14ac:dyDescent="0.45">
      <c r="G1349" s="1"/>
      <c r="H1349" s="1"/>
    </row>
    <row r="1350" spans="7:8" x14ac:dyDescent="0.45">
      <c r="G1350" s="1"/>
      <c r="H1350" s="1"/>
    </row>
    <row r="1351" spans="7:8" x14ac:dyDescent="0.45">
      <c r="G1351" s="1"/>
      <c r="H1351" s="1"/>
    </row>
    <row r="1352" spans="7:8" x14ac:dyDescent="0.45">
      <c r="G1352" s="1"/>
      <c r="H1352" s="1"/>
    </row>
    <row r="1353" spans="7:8" x14ac:dyDescent="0.45">
      <c r="G1353" s="1"/>
      <c r="H1353" s="1"/>
    </row>
    <row r="1354" spans="7:8" x14ac:dyDescent="0.45">
      <c r="G1354" s="1"/>
      <c r="H1354" s="1"/>
    </row>
    <row r="1355" spans="7:8" x14ac:dyDescent="0.45">
      <c r="G1355" s="1"/>
      <c r="H1355" s="1"/>
    </row>
    <row r="1356" spans="7:8" x14ac:dyDescent="0.45">
      <c r="G1356" s="1"/>
      <c r="H1356" s="1"/>
    </row>
    <row r="1357" spans="7:8" x14ac:dyDescent="0.45">
      <c r="G1357" s="1"/>
      <c r="H1357" s="1"/>
    </row>
    <row r="1358" spans="7:8" x14ac:dyDescent="0.45">
      <c r="G1358" s="1"/>
      <c r="H1358" s="1"/>
    </row>
    <row r="1359" spans="7:8" x14ac:dyDescent="0.45">
      <c r="G1359" s="1"/>
      <c r="H1359" s="1"/>
    </row>
    <row r="1360" spans="7:8" x14ac:dyDescent="0.45">
      <c r="G1360" s="1"/>
      <c r="H1360" s="1"/>
    </row>
    <row r="1361" spans="7:8" x14ac:dyDescent="0.45">
      <c r="G1361" s="1"/>
      <c r="H1361" s="1"/>
    </row>
    <row r="1362" spans="7:8" x14ac:dyDescent="0.45">
      <c r="G1362" s="1"/>
      <c r="H1362" s="1"/>
    </row>
    <row r="1363" spans="7:8" x14ac:dyDescent="0.45">
      <c r="G1363" s="1"/>
      <c r="H1363" s="1"/>
    </row>
    <row r="1364" spans="7:8" x14ac:dyDescent="0.45">
      <c r="G1364" s="1"/>
      <c r="H1364" s="1"/>
    </row>
    <row r="1365" spans="7:8" x14ac:dyDescent="0.45">
      <c r="G1365" s="1"/>
      <c r="H1365" s="1"/>
    </row>
    <row r="1366" spans="7:8" x14ac:dyDescent="0.45">
      <c r="G1366" s="1"/>
      <c r="H1366" s="1"/>
    </row>
    <row r="1367" spans="7:8" x14ac:dyDescent="0.45">
      <c r="G1367" s="1"/>
      <c r="H1367" s="1"/>
    </row>
    <row r="1368" spans="7:8" x14ac:dyDescent="0.45">
      <c r="G1368" s="1"/>
      <c r="H1368" s="1"/>
    </row>
    <row r="1369" spans="7:8" x14ac:dyDescent="0.45">
      <c r="G1369" s="1"/>
      <c r="H1369" s="1"/>
    </row>
    <row r="1370" spans="7:8" x14ac:dyDescent="0.45">
      <c r="G1370" s="1"/>
      <c r="H1370" s="1"/>
    </row>
    <row r="1371" spans="7:8" x14ac:dyDescent="0.45">
      <c r="G1371" s="1"/>
      <c r="H1371" s="1"/>
    </row>
    <row r="1372" spans="7:8" x14ac:dyDescent="0.45">
      <c r="G1372" s="1"/>
      <c r="H1372" s="1"/>
    </row>
    <row r="1373" spans="7:8" x14ac:dyDescent="0.45">
      <c r="G1373" s="1"/>
      <c r="H1373" s="1"/>
    </row>
    <row r="1374" spans="7:8" x14ac:dyDescent="0.45">
      <c r="G1374" s="1"/>
      <c r="H1374" s="1"/>
    </row>
    <row r="1375" spans="7:8" x14ac:dyDescent="0.45">
      <c r="G1375" s="1"/>
      <c r="H1375" s="1"/>
    </row>
    <row r="1376" spans="7:8" x14ac:dyDescent="0.45">
      <c r="G1376" s="1"/>
      <c r="H1376" s="1"/>
    </row>
    <row r="1377" spans="7:8" x14ac:dyDescent="0.45">
      <c r="G1377" s="1"/>
      <c r="H1377" s="1"/>
    </row>
    <row r="1378" spans="7:8" x14ac:dyDescent="0.45">
      <c r="G1378" s="1"/>
      <c r="H1378" s="1"/>
    </row>
    <row r="1379" spans="7:8" x14ac:dyDescent="0.45">
      <c r="G1379" s="1"/>
      <c r="H1379" s="1"/>
    </row>
    <row r="1380" spans="7:8" x14ac:dyDescent="0.45">
      <c r="G1380" s="1"/>
      <c r="H1380" s="1"/>
    </row>
    <row r="1381" spans="7:8" x14ac:dyDescent="0.45">
      <c r="G1381" s="1"/>
      <c r="H1381" s="1"/>
    </row>
    <row r="1382" spans="7:8" x14ac:dyDescent="0.45">
      <c r="G1382" s="1"/>
      <c r="H1382" s="1"/>
    </row>
    <row r="1383" spans="7:8" x14ac:dyDescent="0.45">
      <c r="G1383" s="1"/>
      <c r="H1383" s="1"/>
    </row>
    <row r="1384" spans="7:8" x14ac:dyDescent="0.45">
      <c r="G1384" s="1"/>
      <c r="H1384" s="1"/>
    </row>
    <row r="1385" spans="7:8" x14ac:dyDescent="0.45">
      <c r="G1385" s="1"/>
      <c r="H1385" s="1"/>
    </row>
    <row r="1386" spans="7:8" x14ac:dyDescent="0.45">
      <c r="G1386" s="1"/>
      <c r="H1386" s="1"/>
    </row>
    <row r="1387" spans="7:8" x14ac:dyDescent="0.45">
      <c r="G1387" s="1"/>
      <c r="H1387" s="1"/>
    </row>
    <row r="1388" spans="7:8" x14ac:dyDescent="0.45">
      <c r="G1388" s="1"/>
      <c r="H1388" s="1"/>
    </row>
    <row r="1389" spans="7:8" x14ac:dyDescent="0.45">
      <c r="G1389" s="1"/>
      <c r="H1389" s="1"/>
    </row>
    <row r="1390" spans="7:8" x14ac:dyDescent="0.45">
      <c r="G1390" s="1"/>
      <c r="H1390" s="1"/>
    </row>
    <row r="1391" spans="7:8" x14ac:dyDescent="0.45">
      <c r="G1391" s="1"/>
      <c r="H1391" s="1"/>
    </row>
    <row r="1392" spans="7:8" x14ac:dyDescent="0.45">
      <c r="G1392" s="1"/>
      <c r="H1392" s="1"/>
    </row>
    <row r="1393" spans="7:8" x14ac:dyDescent="0.45">
      <c r="G1393" s="1"/>
      <c r="H1393" s="1"/>
    </row>
    <row r="1394" spans="7:8" x14ac:dyDescent="0.45">
      <c r="G1394" s="1"/>
      <c r="H1394" s="1"/>
    </row>
    <row r="1395" spans="7:8" x14ac:dyDescent="0.45">
      <c r="G1395" s="1"/>
      <c r="H1395" s="1"/>
    </row>
    <row r="1396" spans="7:8" x14ac:dyDescent="0.45">
      <c r="G1396" s="1"/>
      <c r="H1396" s="1"/>
    </row>
    <row r="1397" spans="7:8" x14ac:dyDescent="0.45">
      <c r="G1397" s="1"/>
      <c r="H1397" s="1"/>
    </row>
    <row r="1398" spans="7:8" x14ac:dyDescent="0.45">
      <c r="G1398" s="1"/>
      <c r="H1398" s="1"/>
    </row>
    <row r="1399" spans="7:8" x14ac:dyDescent="0.45">
      <c r="G1399" s="1"/>
      <c r="H1399" s="1"/>
    </row>
    <row r="1400" spans="7:8" x14ac:dyDescent="0.45">
      <c r="G1400" s="1"/>
      <c r="H1400" s="1"/>
    </row>
    <row r="1401" spans="7:8" x14ac:dyDescent="0.45">
      <c r="G1401" s="1"/>
      <c r="H1401" s="1"/>
    </row>
    <row r="1402" spans="7:8" x14ac:dyDescent="0.45">
      <c r="G1402" s="1"/>
      <c r="H1402" s="1"/>
    </row>
    <row r="1403" spans="7:8" x14ac:dyDescent="0.45">
      <c r="G1403" s="1"/>
      <c r="H1403" s="1"/>
    </row>
    <row r="1404" spans="7:8" x14ac:dyDescent="0.45">
      <c r="G1404" s="1"/>
      <c r="H1404" s="1"/>
    </row>
    <row r="1405" spans="7:8" x14ac:dyDescent="0.45">
      <c r="G1405" s="1"/>
      <c r="H1405" s="1"/>
    </row>
    <row r="1406" spans="7:8" x14ac:dyDescent="0.45">
      <c r="G1406" s="1"/>
      <c r="H1406" s="1"/>
    </row>
    <row r="1407" spans="7:8" x14ac:dyDescent="0.45">
      <c r="G1407" s="1"/>
      <c r="H1407" s="1"/>
    </row>
    <row r="1408" spans="7:8" x14ac:dyDescent="0.45">
      <c r="G1408" s="1"/>
      <c r="H1408" s="1"/>
    </row>
    <row r="1409" spans="7:8" x14ac:dyDescent="0.45">
      <c r="G1409" s="1"/>
      <c r="H1409" s="1"/>
    </row>
    <row r="1410" spans="7:8" x14ac:dyDescent="0.45">
      <c r="G1410" s="1"/>
      <c r="H1410" s="1"/>
    </row>
    <row r="1411" spans="7:8" x14ac:dyDescent="0.45">
      <c r="G1411" s="1"/>
      <c r="H1411" s="1"/>
    </row>
    <row r="1412" spans="7:8" x14ac:dyDescent="0.45">
      <c r="G1412" s="1"/>
      <c r="H1412" s="1"/>
    </row>
    <row r="1413" spans="7:8" x14ac:dyDescent="0.45">
      <c r="G1413" s="1"/>
      <c r="H1413" s="1"/>
    </row>
    <row r="1414" spans="7:8" x14ac:dyDescent="0.45">
      <c r="G1414" s="1"/>
      <c r="H1414" s="1"/>
    </row>
    <row r="1415" spans="7:8" x14ac:dyDescent="0.45">
      <c r="G1415" s="1"/>
      <c r="H1415" s="1"/>
    </row>
    <row r="1416" spans="7:8" x14ac:dyDescent="0.45">
      <c r="G1416" s="1"/>
      <c r="H1416" s="1"/>
    </row>
    <row r="1417" spans="7:8" x14ac:dyDescent="0.45">
      <c r="G1417" s="1"/>
      <c r="H1417" s="1"/>
    </row>
    <row r="1418" spans="7:8" x14ac:dyDescent="0.45">
      <c r="G1418" s="1"/>
      <c r="H1418" s="1"/>
    </row>
    <row r="1419" spans="7:8" x14ac:dyDescent="0.45">
      <c r="G1419" s="1"/>
      <c r="H1419" s="1"/>
    </row>
    <row r="1420" spans="7:8" x14ac:dyDescent="0.45">
      <c r="G1420" s="1"/>
      <c r="H1420" s="1"/>
    </row>
    <row r="1421" spans="7:8" x14ac:dyDescent="0.45">
      <c r="G1421" s="1"/>
      <c r="H1421" s="1"/>
    </row>
    <row r="1422" spans="7:8" x14ac:dyDescent="0.45">
      <c r="G1422" s="1"/>
      <c r="H1422" s="1"/>
    </row>
    <row r="1423" spans="7:8" x14ac:dyDescent="0.45">
      <c r="G1423" s="1"/>
      <c r="H1423" s="1"/>
    </row>
    <row r="1424" spans="7:8" x14ac:dyDescent="0.45">
      <c r="G1424" s="1"/>
      <c r="H1424" s="1"/>
    </row>
    <row r="1425" spans="7:8" x14ac:dyDescent="0.45">
      <c r="G1425" s="1"/>
      <c r="H1425" s="1"/>
    </row>
    <row r="1426" spans="7:8" x14ac:dyDescent="0.45">
      <c r="G1426" s="1"/>
      <c r="H1426" s="1"/>
    </row>
    <row r="1427" spans="7:8" x14ac:dyDescent="0.45">
      <c r="G1427" s="1"/>
      <c r="H1427" s="1"/>
    </row>
    <row r="1428" spans="7:8" x14ac:dyDescent="0.45">
      <c r="G1428" s="1"/>
      <c r="H1428" s="1"/>
    </row>
    <row r="1429" spans="7:8" x14ac:dyDescent="0.45">
      <c r="G1429" s="1"/>
      <c r="H1429" s="1"/>
    </row>
    <row r="1430" spans="7:8" x14ac:dyDescent="0.45">
      <c r="G1430" s="1"/>
      <c r="H1430" s="1"/>
    </row>
    <row r="1431" spans="7:8" x14ac:dyDescent="0.45">
      <c r="G1431" s="1"/>
      <c r="H1431" s="1"/>
    </row>
    <row r="1432" spans="7:8" x14ac:dyDescent="0.45">
      <c r="G1432" s="1"/>
      <c r="H1432" s="1"/>
    </row>
    <row r="1433" spans="7:8" x14ac:dyDescent="0.45">
      <c r="G1433" s="1"/>
      <c r="H1433" s="1"/>
    </row>
    <row r="1434" spans="7:8" x14ac:dyDescent="0.45">
      <c r="G1434" s="1"/>
      <c r="H1434" s="1"/>
    </row>
    <row r="1435" spans="7:8" x14ac:dyDescent="0.45">
      <c r="G1435" s="1"/>
      <c r="H1435" s="1"/>
    </row>
    <row r="1436" spans="7:8" x14ac:dyDescent="0.45">
      <c r="G1436" s="1"/>
      <c r="H1436" s="1"/>
    </row>
    <row r="1437" spans="7:8" x14ac:dyDescent="0.45">
      <c r="G1437" s="1"/>
      <c r="H1437" s="1"/>
    </row>
    <row r="1438" spans="7:8" x14ac:dyDescent="0.45">
      <c r="G1438" s="1"/>
      <c r="H1438" s="1"/>
    </row>
    <row r="1439" spans="7:8" x14ac:dyDescent="0.45">
      <c r="G1439" s="1"/>
      <c r="H1439" s="1"/>
    </row>
    <row r="1440" spans="7:8" x14ac:dyDescent="0.45">
      <c r="G1440" s="1"/>
      <c r="H1440" s="1"/>
    </row>
    <row r="1441" spans="7:8" x14ac:dyDescent="0.45">
      <c r="G1441" s="1"/>
      <c r="H1441" s="1"/>
    </row>
    <row r="1442" spans="7:8" x14ac:dyDescent="0.45">
      <c r="G1442" s="1"/>
      <c r="H1442" s="1"/>
    </row>
    <row r="1443" spans="7:8" x14ac:dyDescent="0.45">
      <c r="G1443" s="1"/>
      <c r="H1443" s="1"/>
    </row>
    <row r="1444" spans="7:8" x14ac:dyDescent="0.45">
      <c r="G1444" s="1"/>
      <c r="H1444" s="1"/>
    </row>
    <row r="1445" spans="7:8" x14ac:dyDescent="0.45">
      <c r="G1445" s="1"/>
      <c r="H1445" s="1"/>
    </row>
    <row r="1446" spans="7:8" x14ac:dyDescent="0.45">
      <c r="G1446" s="1"/>
      <c r="H1446" s="1"/>
    </row>
    <row r="1447" spans="7:8" x14ac:dyDescent="0.45">
      <c r="G1447" s="1"/>
      <c r="H1447" s="1"/>
    </row>
    <row r="1448" spans="7:8" x14ac:dyDescent="0.45">
      <c r="G1448" s="1"/>
      <c r="H1448" s="1"/>
    </row>
    <row r="1449" spans="7:8" x14ac:dyDescent="0.45">
      <c r="G1449" s="1"/>
      <c r="H1449" s="1"/>
    </row>
    <row r="1450" spans="7:8" x14ac:dyDescent="0.45">
      <c r="G1450" s="1"/>
      <c r="H1450" s="1"/>
    </row>
    <row r="1451" spans="7:8" x14ac:dyDescent="0.45">
      <c r="G1451" s="1"/>
      <c r="H1451" s="1"/>
    </row>
    <row r="1452" spans="7:8" x14ac:dyDescent="0.45">
      <c r="G1452" s="1"/>
      <c r="H1452" s="1"/>
    </row>
    <row r="1453" spans="7:8" x14ac:dyDescent="0.45">
      <c r="G1453" s="1"/>
      <c r="H1453" s="1"/>
    </row>
    <row r="1454" spans="7:8" x14ac:dyDescent="0.45">
      <c r="G1454" s="1"/>
      <c r="H1454" s="1"/>
    </row>
    <row r="1455" spans="7:8" x14ac:dyDescent="0.45">
      <c r="G1455" s="1"/>
      <c r="H1455" s="1"/>
    </row>
    <row r="1456" spans="7:8" x14ac:dyDescent="0.45">
      <c r="G1456" s="1"/>
      <c r="H1456" s="1"/>
    </row>
    <row r="1457" spans="7:8" x14ac:dyDescent="0.45">
      <c r="G1457" s="1"/>
      <c r="H1457" s="1"/>
    </row>
    <row r="1458" spans="7:8" x14ac:dyDescent="0.45">
      <c r="G1458" s="1"/>
      <c r="H1458" s="1"/>
    </row>
    <row r="1459" spans="7:8" x14ac:dyDescent="0.45">
      <c r="G1459" s="1"/>
      <c r="H1459" s="1"/>
    </row>
    <row r="1460" spans="7:8" x14ac:dyDescent="0.45">
      <c r="G1460" s="1"/>
      <c r="H1460" s="1"/>
    </row>
    <row r="1461" spans="7:8" x14ac:dyDescent="0.45">
      <c r="G1461" s="1"/>
      <c r="H1461" s="1"/>
    </row>
    <row r="1462" spans="7:8" x14ac:dyDescent="0.45">
      <c r="G1462" s="1"/>
      <c r="H1462" s="1"/>
    </row>
    <row r="1463" spans="7:8" x14ac:dyDescent="0.45">
      <c r="G1463" s="1"/>
      <c r="H1463" s="1"/>
    </row>
    <row r="1464" spans="7:8" x14ac:dyDescent="0.45">
      <c r="G1464" s="1"/>
      <c r="H1464" s="1"/>
    </row>
    <row r="1465" spans="7:8" x14ac:dyDescent="0.45">
      <c r="G1465" s="1"/>
      <c r="H1465" s="1"/>
    </row>
    <row r="1466" spans="7:8" x14ac:dyDescent="0.45">
      <c r="G1466" s="1"/>
      <c r="H1466" s="1"/>
    </row>
    <row r="1467" spans="7:8" x14ac:dyDescent="0.45">
      <c r="G1467" s="1"/>
      <c r="H1467" s="1"/>
    </row>
    <row r="1468" spans="7:8" x14ac:dyDescent="0.45">
      <c r="G1468" s="1"/>
      <c r="H1468" s="1"/>
    </row>
    <row r="1469" spans="7:8" x14ac:dyDescent="0.45">
      <c r="G1469" s="1"/>
      <c r="H1469" s="1"/>
    </row>
    <row r="1470" spans="7:8" x14ac:dyDescent="0.45">
      <c r="G1470" s="1"/>
      <c r="H1470" s="1"/>
    </row>
    <row r="1471" spans="7:8" x14ac:dyDescent="0.45">
      <c r="G1471" s="1"/>
      <c r="H1471" s="1"/>
    </row>
    <row r="1472" spans="7:8" x14ac:dyDescent="0.45">
      <c r="G1472" s="1"/>
      <c r="H1472" s="1"/>
    </row>
    <row r="1473" spans="7:8" x14ac:dyDescent="0.45">
      <c r="G1473" s="1"/>
      <c r="H1473" s="1"/>
    </row>
    <row r="1474" spans="7:8" x14ac:dyDescent="0.45">
      <c r="G1474" s="1"/>
      <c r="H1474" s="1"/>
    </row>
    <row r="1475" spans="7:8" x14ac:dyDescent="0.45">
      <c r="G1475" s="1"/>
      <c r="H1475" s="1"/>
    </row>
    <row r="1476" spans="7:8" x14ac:dyDescent="0.45">
      <c r="G1476" s="1"/>
      <c r="H1476" s="1"/>
    </row>
    <row r="1477" spans="7:8" x14ac:dyDescent="0.45">
      <c r="G1477" s="1"/>
      <c r="H1477" s="1"/>
    </row>
    <row r="1478" spans="7:8" x14ac:dyDescent="0.45">
      <c r="G1478" s="1"/>
      <c r="H1478" s="1"/>
    </row>
    <row r="1479" spans="7:8" x14ac:dyDescent="0.45">
      <c r="G1479" s="1"/>
      <c r="H1479" s="1"/>
    </row>
    <row r="1480" spans="7:8" x14ac:dyDescent="0.45">
      <c r="G1480" s="1"/>
      <c r="H1480" s="1"/>
    </row>
    <row r="1481" spans="7:8" x14ac:dyDescent="0.45">
      <c r="G1481" s="1"/>
      <c r="H1481" s="1"/>
    </row>
    <row r="1482" spans="7:8" x14ac:dyDescent="0.45">
      <c r="G1482" s="1"/>
      <c r="H1482" s="1"/>
    </row>
    <row r="1483" spans="7:8" x14ac:dyDescent="0.45">
      <c r="G1483" s="1"/>
      <c r="H1483" s="1"/>
    </row>
    <row r="1484" spans="7:8" x14ac:dyDescent="0.45">
      <c r="G1484" s="1"/>
      <c r="H1484" s="1"/>
    </row>
    <row r="1485" spans="7:8" x14ac:dyDescent="0.45">
      <c r="G1485" s="1"/>
      <c r="H1485" s="1"/>
    </row>
    <row r="1486" spans="7:8" x14ac:dyDescent="0.45">
      <c r="G1486" s="1"/>
      <c r="H1486" s="1"/>
    </row>
    <row r="1487" spans="7:8" x14ac:dyDescent="0.45">
      <c r="G1487" s="1"/>
      <c r="H1487" s="1"/>
    </row>
    <row r="1488" spans="7:8" x14ac:dyDescent="0.45">
      <c r="G1488" s="1"/>
      <c r="H1488" s="1"/>
    </row>
    <row r="1489" spans="7:8" x14ac:dyDescent="0.45">
      <c r="G1489" s="1"/>
      <c r="H1489" s="1"/>
    </row>
    <row r="1490" spans="7:8" x14ac:dyDescent="0.45">
      <c r="G1490" s="1"/>
      <c r="H1490" s="1"/>
    </row>
    <row r="1491" spans="7:8" x14ac:dyDescent="0.45">
      <c r="G1491" s="1"/>
      <c r="H1491" s="1"/>
    </row>
    <row r="1492" spans="7:8" x14ac:dyDescent="0.45">
      <c r="G1492" s="1"/>
      <c r="H1492" s="1"/>
    </row>
    <row r="1493" spans="7:8" x14ac:dyDescent="0.45">
      <c r="G1493" s="1"/>
      <c r="H1493" s="1"/>
    </row>
    <row r="1494" spans="7:8" x14ac:dyDescent="0.45">
      <c r="G1494" s="1"/>
      <c r="H1494" s="1"/>
    </row>
    <row r="1495" spans="7:8" x14ac:dyDescent="0.45">
      <c r="G1495" s="1"/>
      <c r="H1495" s="1"/>
    </row>
    <row r="1496" spans="7:8" x14ac:dyDescent="0.45">
      <c r="G1496" s="1"/>
      <c r="H1496" s="1"/>
    </row>
    <row r="1497" spans="7:8" x14ac:dyDescent="0.45">
      <c r="G1497" s="1"/>
      <c r="H1497" s="1"/>
    </row>
    <row r="1498" spans="7:8" x14ac:dyDescent="0.45">
      <c r="G1498" s="1"/>
      <c r="H1498" s="1"/>
    </row>
    <row r="1499" spans="7:8" x14ac:dyDescent="0.45">
      <c r="G1499" s="1"/>
      <c r="H1499" s="1"/>
    </row>
    <row r="1500" spans="7:8" x14ac:dyDescent="0.45">
      <c r="G1500" s="1"/>
      <c r="H1500" s="1"/>
    </row>
    <row r="1501" spans="7:8" x14ac:dyDescent="0.45">
      <c r="G1501" s="1"/>
      <c r="H1501" s="1"/>
    </row>
    <row r="1502" spans="7:8" x14ac:dyDescent="0.45">
      <c r="G1502" s="1"/>
      <c r="H1502" s="1"/>
    </row>
    <row r="1503" spans="7:8" x14ac:dyDescent="0.45">
      <c r="G1503" s="1"/>
      <c r="H1503" s="1"/>
    </row>
    <row r="1504" spans="7:8" x14ac:dyDescent="0.45">
      <c r="G1504" s="1"/>
      <c r="H1504" s="1"/>
    </row>
    <row r="1505" spans="7:8" x14ac:dyDescent="0.45">
      <c r="G1505" s="1"/>
      <c r="H1505" s="1"/>
    </row>
    <row r="1506" spans="7:8" x14ac:dyDescent="0.45">
      <c r="G1506" s="1"/>
      <c r="H1506" s="1"/>
    </row>
    <row r="1507" spans="7:8" x14ac:dyDescent="0.45">
      <c r="G1507" s="1"/>
      <c r="H1507" s="1"/>
    </row>
    <row r="1508" spans="7:8" x14ac:dyDescent="0.45">
      <c r="G1508" s="1"/>
      <c r="H1508" s="1"/>
    </row>
    <row r="1509" spans="7:8" x14ac:dyDescent="0.45">
      <c r="G1509" s="1"/>
      <c r="H1509" s="1"/>
    </row>
    <row r="1510" spans="7:8" x14ac:dyDescent="0.45">
      <c r="G1510" s="1"/>
      <c r="H1510" s="1"/>
    </row>
    <row r="1511" spans="7:8" x14ac:dyDescent="0.45">
      <c r="G1511" s="1"/>
      <c r="H1511" s="1"/>
    </row>
    <row r="1512" spans="7:8" x14ac:dyDescent="0.45">
      <c r="G1512" s="1"/>
      <c r="H1512" s="1"/>
    </row>
    <row r="1513" spans="7:8" x14ac:dyDescent="0.45">
      <c r="G1513" s="1"/>
      <c r="H1513" s="1"/>
    </row>
    <row r="1514" spans="7:8" x14ac:dyDescent="0.45">
      <c r="G1514" s="1"/>
      <c r="H1514" s="1"/>
    </row>
    <row r="1515" spans="7:8" x14ac:dyDescent="0.45">
      <c r="G1515" s="1"/>
      <c r="H1515" s="1"/>
    </row>
    <row r="1516" spans="7:8" x14ac:dyDescent="0.45">
      <c r="G1516" s="1"/>
      <c r="H1516" s="1"/>
    </row>
    <row r="1517" spans="7:8" x14ac:dyDescent="0.45">
      <c r="G1517" s="1"/>
      <c r="H1517" s="1"/>
    </row>
    <row r="1518" spans="7:8" x14ac:dyDescent="0.45">
      <c r="G1518" s="1"/>
      <c r="H1518" s="1"/>
    </row>
    <row r="1519" spans="7:8" x14ac:dyDescent="0.45">
      <c r="G1519" s="1"/>
      <c r="H1519" s="1"/>
    </row>
    <row r="1520" spans="7:8" x14ac:dyDescent="0.45">
      <c r="G1520" s="1"/>
      <c r="H1520" s="1"/>
    </row>
    <row r="1521" spans="7:8" x14ac:dyDescent="0.45">
      <c r="G1521" s="1"/>
      <c r="H1521" s="1"/>
    </row>
    <row r="1522" spans="7:8" x14ac:dyDescent="0.45">
      <c r="G1522" s="1"/>
      <c r="H1522" s="1"/>
    </row>
    <row r="1523" spans="7:8" x14ac:dyDescent="0.45">
      <c r="G1523" s="1"/>
      <c r="H1523" s="1"/>
    </row>
    <row r="1524" spans="7:8" x14ac:dyDescent="0.45">
      <c r="G1524" s="1"/>
      <c r="H1524" s="1"/>
    </row>
    <row r="1525" spans="7:8" x14ac:dyDescent="0.45">
      <c r="G1525" s="1"/>
      <c r="H1525" s="1"/>
    </row>
    <row r="1526" spans="7:8" x14ac:dyDescent="0.45">
      <c r="G1526" s="1"/>
      <c r="H1526" s="1"/>
    </row>
    <row r="1527" spans="7:8" x14ac:dyDescent="0.45">
      <c r="G1527" s="1"/>
      <c r="H1527" s="1"/>
    </row>
    <row r="1528" spans="7:8" x14ac:dyDescent="0.45">
      <c r="G1528" s="1"/>
      <c r="H1528" s="1"/>
    </row>
    <row r="1529" spans="7:8" x14ac:dyDescent="0.45">
      <c r="G1529" s="1"/>
      <c r="H1529" s="1"/>
    </row>
    <row r="1530" spans="7:8" x14ac:dyDescent="0.45">
      <c r="G1530" s="1"/>
      <c r="H1530" s="1"/>
    </row>
    <row r="1531" spans="7:8" x14ac:dyDescent="0.45">
      <c r="G1531" s="1"/>
      <c r="H1531" s="1"/>
    </row>
    <row r="1532" spans="7:8" x14ac:dyDescent="0.45">
      <c r="G1532" s="1"/>
      <c r="H1532" s="1"/>
    </row>
    <row r="1533" spans="7:8" x14ac:dyDescent="0.45">
      <c r="G1533" s="1"/>
      <c r="H1533" s="1"/>
    </row>
    <row r="1534" spans="7:8" x14ac:dyDescent="0.45">
      <c r="G1534" s="1"/>
      <c r="H1534" s="1"/>
    </row>
    <row r="1535" spans="7:8" x14ac:dyDescent="0.45">
      <c r="G1535" s="1"/>
      <c r="H1535" s="1"/>
    </row>
    <row r="1536" spans="7:8" x14ac:dyDescent="0.45">
      <c r="G1536" s="1"/>
      <c r="H1536" s="1"/>
    </row>
    <row r="1537" spans="7:8" x14ac:dyDescent="0.45">
      <c r="G1537" s="1"/>
      <c r="H1537" s="1"/>
    </row>
    <row r="1538" spans="7:8" x14ac:dyDescent="0.45">
      <c r="G1538" s="1"/>
      <c r="H1538" s="1"/>
    </row>
    <row r="1539" spans="7:8" x14ac:dyDescent="0.45">
      <c r="G1539" s="1"/>
      <c r="H1539" s="1"/>
    </row>
    <row r="1540" spans="7:8" x14ac:dyDescent="0.45">
      <c r="G1540" s="1"/>
      <c r="H1540" s="1"/>
    </row>
    <row r="1541" spans="7:8" x14ac:dyDescent="0.45">
      <c r="G1541" s="1"/>
      <c r="H1541" s="1"/>
    </row>
    <row r="1542" spans="7:8" x14ac:dyDescent="0.45">
      <c r="G1542" s="1"/>
      <c r="H1542" s="1"/>
    </row>
    <row r="1543" spans="7:8" x14ac:dyDescent="0.45">
      <c r="G1543" s="1"/>
      <c r="H1543" s="1"/>
    </row>
    <row r="1544" spans="7:8" x14ac:dyDescent="0.45">
      <c r="G1544" s="1"/>
      <c r="H1544" s="1"/>
    </row>
    <row r="1545" spans="7:8" x14ac:dyDescent="0.45">
      <c r="G1545" s="1"/>
      <c r="H1545" s="1"/>
    </row>
    <row r="1546" spans="7:8" x14ac:dyDescent="0.45">
      <c r="G1546" s="1"/>
      <c r="H1546" s="1"/>
    </row>
    <row r="1547" spans="7:8" x14ac:dyDescent="0.45">
      <c r="G1547" s="1"/>
      <c r="H1547" s="1"/>
    </row>
    <row r="1548" spans="7:8" x14ac:dyDescent="0.45">
      <c r="G1548" s="1"/>
      <c r="H1548" s="1"/>
    </row>
    <row r="1549" spans="7:8" x14ac:dyDescent="0.45">
      <c r="G1549" s="1"/>
      <c r="H1549" s="1"/>
    </row>
    <row r="1550" spans="7:8" x14ac:dyDescent="0.45">
      <c r="G1550" s="1"/>
      <c r="H1550" s="1"/>
    </row>
    <row r="1551" spans="7:8" x14ac:dyDescent="0.45">
      <c r="G1551" s="1"/>
      <c r="H1551" s="1"/>
    </row>
    <row r="1552" spans="7:8" x14ac:dyDescent="0.45">
      <c r="G1552" s="1"/>
      <c r="H1552" s="1"/>
    </row>
    <row r="1553" spans="7:8" x14ac:dyDescent="0.45">
      <c r="G1553" s="1"/>
      <c r="H1553" s="1"/>
    </row>
    <row r="1554" spans="7:8" x14ac:dyDescent="0.45">
      <c r="G1554" s="1"/>
      <c r="H1554" s="1"/>
    </row>
    <row r="1555" spans="7:8" x14ac:dyDescent="0.45">
      <c r="G1555" s="1"/>
      <c r="H1555" s="1"/>
    </row>
    <row r="1556" spans="7:8" x14ac:dyDescent="0.45">
      <c r="G1556" s="1"/>
      <c r="H1556" s="1"/>
    </row>
    <row r="1557" spans="7:8" x14ac:dyDescent="0.45">
      <c r="G1557" s="1"/>
      <c r="H1557" s="1"/>
    </row>
    <row r="1558" spans="7:8" x14ac:dyDescent="0.45">
      <c r="G1558" s="1"/>
      <c r="H1558" s="1"/>
    </row>
    <row r="1559" spans="7:8" x14ac:dyDescent="0.45">
      <c r="G1559" s="1"/>
      <c r="H1559" s="1"/>
    </row>
    <row r="1560" spans="7:8" x14ac:dyDescent="0.45">
      <c r="G1560" s="1"/>
      <c r="H1560" s="1"/>
    </row>
    <row r="1561" spans="7:8" x14ac:dyDescent="0.45">
      <c r="G1561" s="1"/>
      <c r="H1561" s="1"/>
    </row>
    <row r="1562" spans="7:8" x14ac:dyDescent="0.45">
      <c r="G1562" s="1"/>
      <c r="H1562" s="1"/>
    </row>
    <row r="1563" spans="7:8" x14ac:dyDescent="0.45">
      <c r="G1563" s="1"/>
      <c r="H1563" s="1"/>
    </row>
    <row r="1564" spans="7:8" x14ac:dyDescent="0.45">
      <c r="G1564" s="1"/>
      <c r="H1564" s="1"/>
    </row>
    <row r="1565" spans="7:8" x14ac:dyDescent="0.45">
      <c r="G1565" s="1"/>
      <c r="H1565" s="1"/>
    </row>
    <row r="1566" spans="7:8" x14ac:dyDescent="0.45">
      <c r="G1566" s="1"/>
      <c r="H1566" s="1"/>
    </row>
    <row r="1567" spans="7:8" x14ac:dyDescent="0.45">
      <c r="G1567" s="1"/>
      <c r="H1567" s="1"/>
    </row>
    <row r="1568" spans="7:8" x14ac:dyDescent="0.45">
      <c r="G1568" s="1"/>
      <c r="H1568" s="1"/>
    </row>
    <row r="1569" spans="7:8" x14ac:dyDescent="0.45">
      <c r="G1569" s="1"/>
      <c r="H1569" s="1"/>
    </row>
    <row r="1570" spans="7:8" x14ac:dyDescent="0.45">
      <c r="G1570" s="1"/>
      <c r="H1570" s="1"/>
    </row>
    <row r="1571" spans="7:8" x14ac:dyDescent="0.45">
      <c r="G1571" s="1"/>
      <c r="H1571" s="1"/>
    </row>
    <row r="1572" spans="7:8" x14ac:dyDescent="0.45">
      <c r="G1572" s="1"/>
      <c r="H1572" s="1"/>
    </row>
    <row r="1573" spans="7:8" x14ac:dyDescent="0.45">
      <c r="G1573" s="1"/>
      <c r="H1573" s="1"/>
    </row>
    <row r="1574" spans="7:8" x14ac:dyDescent="0.45">
      <c r="G1574" s="1"/>
      <c r="H1574" s="1"/>
    </row>
    <row r="1575" spans="7:8" x14ac:dyDescent="0.45">
      <c r="G1575" s="1"/>
      <c r="H1575" s="1"/>
    </row>
    <row r="1576" spans="7:8" x14ac:dyDescent="0.45">
      <c r="G1576" s="1"/>
      <c r="H1576" s="1"/>
    </row>
    <row r="1577" spans="7:8" x14ac:dyDescent="0.45">
      <c r="G1577" s="1"/>
      <c r="H1577" s="1"/>
    </row>
    <row r="1578" spans="7:8" x14ac:dyDescent="0.45">
      <c r="G1578" s="1"/>
      <c r="H1578" s="1"/>
    </row>
    <row r="1579" spans="7:8" x14ac:dyDescent="0.45">
      <c r="G1579" s="1"/>
      <c r="H1579" s="1"/>
    </row>
    <row r="1580" spans="7:8" x14ac:dyDescent="0.45">
      <c r="G1580" s="1"/>
      <c r="H1580" s="1"/>
    </row>
    <row r="1581" spans="7:8" x14ac:dyDescent="0.45">
      <c r="G1581" s="1"/>
      <c r="H1581" s="1"/>
    </row>
    <row r="1582" spans="7:8" x14ac:dyDescent="0.45">
      <c r="G1582" s="1"/>
      <c r="H1582" s="1"/>
    </row>
    <row r="1583" spans="7:8" x14ac:dyDescent="0.45">
      <c r="G1583" s="1"/>
      <c r="H1583" s="1"/>
    </row>
    <row r="1584" spans="7:8" x14ac:dyDescent="0.45">
      <c r="G1584" s="1"/>
      <c r="H1584" s="1"/>
    </row>
    <row r="1585" spans="7:8" x14ac:dyDescent="0.45">
      <c r="G1585" s="1"/>
      <c r="H1585" s="1"/>
    </row>
    <row r="1586" spans="7:8" x14ac:dyDescent="0.45">
      <c r="G1586" s="1"/>
      <c r="H1586" s="1"/>
    </row>
    <row r="1587" spans="7:8" x14ac:dyDescent="0.45">
      <c r="G1587" s="1"/>
      <c r="H1587" s="1"/>
    </row>
    <row r="1588" spans="7:8" x14ac:dyDescent="0.45">
      <c r="G1588" s="1"/>
      <c r="H1588" s="1"/>
    </row>
    <row r="1589" spans="7:8" x14ac:dyDescent="0.45">
      <c r="G1589" s="1"/>
      <c r="H1589" s="1"/>
    </row>
    <row r="1590" spans="7:8" x14ac:dyDescent="0.45">
      <c r="G1590" s="1"/>
      <c r="H1590" s="1"/>
    </row>
    <row r="1591" spans="7:8" x14ac:dyDescent="0.45">
      <c r="G1591" s="1"/>
      <c r="H1591" s="1"/>
    </row>
    <row r="1592" spans="7:8" x14ac:dyDescent="0.45">
      <c r="G1592" s="1"/>
      <c r="H1592" s="1"/>
    </row>
    <row r="1593" spans="7:8" x14ac:dyDescent="0.45">
      <c r="G1593" s="1"/>
      <c r="H1593" s="1"/>
    </row>
    <row r="1594" spans="7:8" x14ac:dyDescent="0.45">
      <c r="G1594" s="1"/>
      <c r="H1594" s="1"/>
    </row>
    <row r="1595" spans="7:8" x14ac:dyDescent="0.45">
      <c r="G1595" s="1"/>
      <c r="H1595" s="1"/>
    </row>
    <row r="1596" spans="7:8" x14ac:dyDescent="0.45">
      <c r="G1596" s="1"/>
      <c r="H1596" s="1"/>
    </row>
    <row r="1597" spans="7:8" x14ac:dyDescent="0.45">
      <c r="G1597" s="1"/>
      <c r="H1597" s="1"/>
    </row>
    <row r="1598" spans="7:8" x14ac:dyDescent="0.45">
      <c r="G1598" s="1"/>
      <c r="H1598" s="1"/>
    </row>
    <row r="1599" spans="7:8" x14ac:dyDescent="0.45">
      <c r="G1599" s="1"/>
      <c r="H1599" s="1"/>
    </row>
    <row r="1600" spans="7:8" x14ac:dyDescent="0.45">
      <c r="G1600" s="1"/>
      <c r="H1600" s="1"/>
    </row>
    <row r="1601" spans="7:8" x14ac:dyDescent="0.45">
      <c r="G1601" s="1"/>
      <c r="H1601" s="1"/>
    </row>
    <row r="1602" spans="7:8" x14ac:dyDescent="0.45">
      <c r="G1602" s="1"/>
      <c r="H1602" s="1"/>
    </row>
    <row r="1603" spans="7:8" x14ac:dyDescent="0.45">
      <c r="G1603" s="1"/>
      <c r="H1603" s="1"/>
    </row>
    <row r="1604" spans="7:8" x14ac:dyDescent="0.45">
      <c r="G1604" s="1"/>
      <c r="H1604" s="1"/>
    </row>
    <row r="1605" spans="7:8" x14ac:dyDescent="0.45">
      <c r="G1605" s="1"/>
      <c r="H1605" s="1"/>
    </row>
    <row r="1606" spans="7:8" x14ac:dyDescent="0.45">
      <c r="G1606" s="1"/>
      <c r="H1606" s="1"/>
    </row>
    <row r="1607" spans="7:8" x14ac:dyDescent="0.45">
      <c r="G1607" s="1"/>
      <c r="H1607" s="1"/>
    </row>
    <row r="1608" spans="7:8" x14ac:dyDescent="0.45">
      <c r="G1608" s="1"/>
      <c r="H1608" s="1"/>
    </row>
    <row r="1609" spans="7:8" x14ac:dyDescent="0.45">
      <c r="G1609" s="1"/>
      <c r="H1609" s="1"/>
    </row>
    <row r="1610" spans="7:8" x14ac:dyDescent="0.45">
      <c r="G1610" s="1"/>
      <c r="H1610" s="1"/>
    </row>
    <row r="1611" spans="7:8" x14ac:dyDescent="0.45">
      <c r="G1611" s="1"/>
      <c r="H1611" s="1"/>
    </row>
    <row r="1612" spans="7:8" x14ac:dyDescent="0.45">
      <c r="G1612" s="1"/>
      <c r="H1612" s="1"/>
    </row>
    <row r="1613" spans="7:8" x14ac:dyDescent="0.45">
      <c r="G1613" s="1"/>
      <c r="H1613" s="1"/>
    </row>
    <row r="1614" spans="7:8" x14ac:dyDescent="0.45">
      <c r="G1614" s="1"/>
      <c r="H1614" s="1"/>
    </row>
    <row r="1615" spans="7:8" x14ac:dyDescent="0.45">
      <c r="G1615" s="1"/>
      <c r="H1615" s="1"/>
    </row>
    <row r="1616" spans="7:8" x14ac:dyDescent="0.45">
      <c r="G1616" s="1"/>
      <c r="H1616" s="1"/>
    </row>
    <row r="1617" spans="7:8" x14ac:dyDescent="0.45">
      <c r="G1617" s="1"/>
      <c r="H1617" s="1"/>
    </row>
    <row r="1618" spans="7:8" x14ac:dyDescent="0.45">
      <c r="G1618" s="1"/>
      <c r="H1618" s="1"/>
    </row>
    <row r="1619" spans="7:8" x14ac:dyDescent="0.45">
      <c r="G1619" s="1"/>
      <c r="H1619" s="1"/>
    </row>
    <row r="1620" spans="7:8" x14ac:dyDescent="0.45">
      <c r="G1620" s="1"/>
      <c r="H1620" s="1"/>
    </row>
    <row r="1621" spans="7:8" x14ac:dyDescent="0.45">
      <c r="G1621" s="1"/>
      <c r="H1621" s="1"/>
    </row>
    <row r="1622" spans="7:8" x14ac:dyDescent="0.45">
      <c r="G1622" s="1"/>
      <c r="H1622" s="1"/>
    </row>
    <row r="1623" spans="7:8" x14ac:dyDescent="0.45">
      <c r="G1623" s="1"/>
      <c r="H1623" s="1"/>
    </row>
    <row r="1624" spans="7:8" x14ac:dyDescent="0.45">
      <c r="G1624" s="1"/>
      <c r="H1624" s="1"/>
    </row>
    <row r="1625" spans="7:8" x14ac:dyDescent="0.45">
      <c r="G1625" s="1"/>
      <c r="H1625" s="1"/>
    </row>
    <row r="1626" spans="7:8" x14ac:dyDescent="0.45">
      <c r="G1626" s="1"/>
      <c r="H1626" s="1"/>
    </row>
    <row r="1627" spans="7:8" x14ac:dyDescent="0.45">
      <c r="G1627" s="1"/>
      <c r="H1627" s="1"/>
    </row>
    <row r="1628" spans="7:8" x14ac:dyDescent="0.45">
      <c r="G1628" s="1"/>
      <c r="H1628" s="1"/>
    </row>
    <row r="1629" spans="7:8" x14ac:dyDescent="0.45">
      <c r="G1629" s="1"/>
      <c r="H1629" s="1"/>
    </row>
    <row r="1630" spans="7:8" x14ac:dyDescent="0.45">
      <c r="G1630" s="1"/>
      <c r="H1630" s="1"/>
    </row>
    <row r="1631" spans="7:8" x14ac:dyDescent="0.45">
      <c r="G1631" s="1"/>
      <c r="H1631" s="1"/>
    </row>
    <row r="1632" spans="7:8" x14ac:dyDescent="0.45">
      <c r="G1632" s="1"/>
      <c r="H1632" s="1"/>
    </row>
    <row r="1633" spans="7:8" x14ac:dyDescent="0.45">
      <c r="G1633" s="1"/>
      <c r="H1633" s="1"/>
    </row>
    <row r="1634" spans="7:8" x14ac:dyDescent="0.45">
      <c r="G1634" s="1"/>
      <c r="H1634" s="1"/>
    </row>
    <row r="1635" spans="7:8" x14ac:dyDescent="0.45">
      <c r="G1635" s="1"/>
      <c r="H1635" s="1"/>
    </row>
    <row r="1636" spans="7:8" x14ac:dyDescent="0.45">
      <c r="G1636" s="1"/>
      <c r="H1636" s="1"/>
    </row>
    <row r="1637" spans="7:8" x14ac:dyDescent="0.45">
      <c r="G1637" s="1"/>
      <c r="H1637" s="1"/>
    </row>
    <row r="1638" spans="7:8" x14ac:dyDescent="0.45">
      <c r="G1638" s="1"/>
      <c r="H1638" s="1"/>
    </row>
    <row r="1639" spans="7:8" x14ac:dyDescent="0.45">
      <c r="G1639" s="1"/>
      <c r="H1639" s="1"/>
    </row>
    <row r="1640" spans="7:8" x14ac:dyDescent="0.45">
      <c r="G1640" s="1"/>
      <c r="H1640" s="1"/>
    </row>
    <row r="1641" spans="7:8" x14ac:dyDescent="0.45">
      <c r="G1641" s="1"/>
      <c r="H1641" s="1"/>
    </row>
    <row r="1642" spans="7:8" x14ac:dyDescent="0.45">
      <c r="G1642" s="1"/>
      <c r="H1642" s="1"/>
    </row>
    <row r="1643" spans="7:8" x14ac:dyDescent="0.45">
      <c r="G1643" s="1"/>
      <c r="H1643" s="1"/>
    </row>
    <row r="1644" spans="7:8" x14ac:dyDescent="0.45">
      <c r="G1644" s="1"/>
      <c r="H1644" s="1"/>
    </row>
    <row r="1645" spans="7:8" x14ac:dyDescent="0.45">
      <c r="G1645" s="1"/>
      <c r="H1645" s="1"/>
    </row>
    <row r="1646" spans="7:8" x14ac:dyDescent="0.45">
      <c r="G1646" s="1"/>
      <c r="H1646" s="1"/>
    </row>
    <row r="1647" spans="7:8" x14ac:dyDescent="0.45">
      <c r="G1647" s="1"/>
      <c r="H1647" s="1"/>
    </row>
    <row r="1648" spans="7:8" x14ac:dyDescent="0.45">
      <c r="G1648" s="1"/>
      <c r="H1648" s="1"/>
    </row>
    <row r="1649" spans="7:8" x14ac:dyDescent="0.45">
      <c r="G1649" s="1"/>
      <c r="H1649" s="1"/>
    </row>
    <row r="1650" spans="7:8" x14ac:dyDescent="0.45">
      <c r="G1650" s="1"/>
      <c r="H1650" s="1"/>
    </row>
    <row r="1651" spans="7:8" x14ac:dyDescent="0.45">
      <c r="G1651" s="1"/>
      <c r="H1651" s="1"/>
    </row>
    <row r="1652" spans="7:8" x14ac:dyDescent="0.45">
      <c r="G1652" s="1"/>
      <c r="H1652" s="1"/>
    </row>
    <row r="1653" spans="7:8" x14ac:dyDescent="0.45">
      <c r="G1653" s="1"/>
      <c r="H1653" s="1"/>
    </row>
    <row r="1654" spans="7:8" x14ac:dyDescent="0.45">
      <c r="G1654" s="1"/>
      <c r="H1654" s="1"/>
    </row>
    <row r="1655" spans="7:8" x14ac:dyDescent="0.45">
      <c r="G1655" s="1"/>
      <c r="H1655" s="1"/>
    </row>
    <row r="1656" spans="7:8" x14ac:dyDescent="0.45">
      <c r="G1656" s="1"/>
      <c r="H1656" s="1"/>
    </row>
    <row r="1657" spans="7:8" x14ac:dyDescent="0.45">
      <c r="G1657" s="1"/>
      <c r="H1657" s="1"/>
    </row>
    <row r="1658" spans="7:8" x14ac:dyDescent="0.45">
      <c r="G1658" s="1"/>
      <c r="H1658" s="1"/>
    </row>
    <row r="1659" spans="7:8" x14ac:dyDescent="0.45">
      <c r="G1659" s="1"/>
      <c r="H1659" s="1"/>
    </row>
    <row r="1660" spans="7:8" x14ac:dyDescent="0.45">
      <c r="G1660" s="1"/>
      <c r="H1660" s="1"/>
    </row>
    <row r="1661" spans="7:8" x14ac:dyDescent="0.45">
      <c r="G1661" s="1"/>
      <c r="H1661" s="1"/>
    </row>
    <row r="1662" spans="7:8" x14ac:dyDescent="0.45">
      <c r="G1662" s="1"/>
      <c r="H1662" s="1"/>
    </row>
    <row r="1663" spans="7:8" x14ac:dyDescent="0.45">
      <c r="G1663" s="1"/>
      <c r="H1663" s="1"/>
    </row>
    <row r="1664" spans="7:8" x14ac:dyDescent="0.45">
      <c r="G1664" s="1"/>
      <c r="H1664" s="1"/>
    </row>
    <row r="1665" spans="7:8" x14ac:dyDescent="0.45">
      <c r="G1665" s="1"/>
      <c r="H1665" s="1"/>
    </row>
    <row r="1666" spans="7:8" x14ac:dyDescent="0.45">
      <c r="G1666" s="1"/>
      <c r="H1666" s="1"/>
    </row>
    <row r="1667" spans="7:8" x14ac:dyDescent="0.45">
      <c r="G1667" s="1"/>
      <c r="H1667" s="1"/>
    </row>
    <row r="1668" spans="7:8" x14ac:dyDescent="0.45">
      <c r="G1668" s="1"/>
      <c r="H1668" s="1"/>
    </row>
    <row r="1669" spans="7:8" x14ac:dyDescent="0.45">
      <c r="G1669" s="1"/>
      <c r="H1669" s="1"/>
    </row>
    <row r="1670" spans="7:8" x14ac:dyDescent="0.45">
      <c r="G1670" s="1"/>
      <c r="H1670" s="1"/>
    </row>
    <row r="1671" spans="7:8" x14ac:dyDescent="0.45">
      <c r="G1671" s="1"/>
      <c r="H1671" s="1"/>
    </row>
    <row r="1672" spans="7:8" x14ac:dyDescent="0.45">
      <c r="G1672" s="1"/>
      <c r="H1672" s="1"/>
    </row>
    <row r="1673" spans="7:8" x14ac:dyDescent="0.45">
      <c r="G1673" s="1"/>
      <c r="H1673" s="1"/>
    </row>
    <row r="1674" spans="7:8" x14ac:dyDescent="0.45">
      <c r="G1674" s="1"/>
      <c r="H1674" s="1"/>
    </row>
    <row r="1675" spans="7:8" x14ac:dyDescent="0.45">
      <c r="G1675" s="1"/>
      <c r="H1675" s="1"/>
    </row>
    <row r="1676" spans="7:8" x14ac:dyDescent="0.45">
      <c r="G1676" s="1"/>
      <c r="H1676" s="1"/>
    </row>
    <row r="1677" spans="7:8" x14ac:dyDescent="0.45">
      <c r="G1677" s="1"/>
      <c r="H1677" s="1"/>
    </row>
    <row r="1678" spans="7:8" x14ac:dyDescent="0.45">
      <c r="G1678" s="1"/>
      <c r="H1678" s="1"/>
    </row>
    <row r="1679" spans="7:8" x14ac:dyDescent="0.45">
      <c r="G1679" s="1"/>
      <c r="H1679" s="1"/>
    </row>
    <row r="1680" spans="7:8" x14ac:dyDescent="0.45">
      <c r="G1680" s="1"/>
      <c r="H1680" s="1"/>
    </row>
    <row r="1681" spans="7:8" x14ac:dyDescent="0.45">
      <c r="G1681" s="1"/>
      <c r="H1681" s="1"/>
    </row>
    <row r="1682" spans="7:8" x14ac:dyDescent="0.45">
      <c r="G1682" s="1"/>
      <c r="H1682" s="1"/>
    </row>
    <row r="1683" spans="7:8" x14ac:dyDescent="0.45">
      <c r="G1683" s="1"/>
      <c r="H1683" s="1"/>
    </row>
    <row r="1684" spans="7:8" x14ac:dyDescent="0.45">
      <c r="G1684" s="1"/>
      <c r="H1684" s="1"/>
    </row>
    <row r="1685" spans="7:8" x14ac:dyDescent="0.45">
      <c r="G1685" s="1"/>
      <c r="H1685" s="1"/>
    </row>
    <row r="1686" spans="7:8" x14ac:dyDescent="0.45">
      <c r="G1686" s="1"/>
      <c r="H1686" s="1"/>
    </row>
    <row r="1687" spans="7:8" x14ac:dyDescent="0.45">
      <c r="G1687" s="1"/>
      <c r="H1687" s="1"/>
    </row>
    <row r="1688" spans="7:8" x14ac:dyDescent="0.45">
      <c r="G1688" s="1"/>
      <c r="H1688" s="1"/>
    </row>
    <row r="1689" spans="7:8" x14ac:dyDescent="0.45">
      <c r="G1689" s="1"/>
      <c r="H1689" s="1"/>
    </row>
    <row r="1690" spans="7:8" x14ac:dyDescent="0.45">
      <c r="G1690" s="1"/>
      <c r="H1690" s="1"/>
    </row>
    <row r="1691" spans="7:8" x14ac:dyDescent="0.45">
      <c r="G1691" s="1"/>
      <c r="H1691" s="1"/>
    </row>
    <row r="1692" spans="7:8" x14ac:dyDescent="0.45">
      <c r="G1692" s="1"/>
      <c r="H1692" s="1"/>
    </row>
    <row r="1693" spans="7:8" x14ac:dyDescent="0.45">
      <c r="G1693" s="1"/>
      <c r="H1693" s="1"/>
    </row>
    <row r="1694" spans="7:8" x14ac:dyDescent="0.45">
      <c r="G1694" s="1"/>
      <c r="H1694" s="1"/>
    </row>
    <row r="1695" spans="7:8" x14ac:dyDescent="0.45">
      <c r="G1695" s="1"/>
      <c r="H1695" s="1"/>
    </row>
    <row r="1696" spans="7:8" x14ac:dyDescent="0.45">
      <c r="G1696" s="1"/>
      <c r="H1696" s="1"/>
    </row>
    <row r="1697" spans="7:8" x14ac:dyDescent="0.45">
      <c r="G1697" s="1"/>
      <c r="H1697" s="1"/>
    </row>
    <row r="1698" spans="7:8" x14ac:dyDescent="0.45">
      <c r="G1698" s="1"/>
      <c r="H1698" s="1"/>
    </row>
    <row r="1699" spans="7:8" x14ac:dyDescent="0.45">
      <c r="G1699" s="1"/>
      <c r="H1699" s="1"/>
    </row>
    <row r="1700" spans="7:8" x14ac:dyDescent="0.45">
      <c r="G1700" s="1"/>
      <c r="H1700" s="1"/>
    </row>
    <row r="1701" spans="7:8" x14ac:dyDescent="0.45">
      <c r="G1701" s="1"/>
      <c r="H1701" s="1"/>
    </row>
    <row r="1702" spans="7:8" x14ac:dyDescent="0.45">
      <c r="G1702" s="1"/>
      <c r="H1702" s="1"/>
    </row>
    <row r="1703" spans="7:8" x14ac:dyDescent="0.45">
      <c r="G1703" s="1"/>
      <c r="H1703" s="1"/>
    </row>
    <row r="1704" spans="7:8" x14ac:dyDescent="0.45">
      <c r="G1704" s="1"/>
      <c r="H1704" s="1"/>
    </row>
    <row r="1705" spans="7:8" x14ac:dyDescent="0.45">
      <c r="G1705" s="1"/>
      <c r="H1705" s="1"/>
    </row>
    <row r="1706" spans="7:8" x14ac:dyDescent="0.45">
      <c r="G1706" s="1"/>
      <c r="H1706" s="1"/>
    </row>
    <row r="1707" spans="7:8" x14ac:dyDescent="0.45">
      <c r="G1707" s="1"/>
      <c r="H1707" s="1"/>
    </row>
    <row r="1708" spans="7:8" x14ac:dyDescent="0.45">
      <c r="G1708" s="1"/>
      <c r="H1708" s="1"/>
    </row>
    <row r="1709" spans="7:8" x14ac:dyDescent="0.45">
      <c r="G1709" s="1"/>
      <c r="H1709" s="1"/>
    </row>
    <row r="1710" spans="7:8" x14ac:dyDescent="0.45">
      <c r="G1710" s="1"/>
      <c r="H1710" s="1"/>
    </row>
    <row r="1711" spans="7:8" x14ac:dyDescent="0.45">
      <c r="G1711" s="1"/>
      <c r="H1711" s="1"/>
    </row>
    <row r="1712" spans="7:8" x14ac:dyDescent="0.45">
      <c r="G1712" s="1"/>
      <c r="H1712" s="1"/>
    </row>
    <row r="1713" spans="7:8" x14ac:dyDescent="0.45">
      <c r="G1713" s="1"/>
      <c r="H1713" s="1"/>
    </row>
    <row r="1714" spans="7:8" x14ac:dyDescent="0.45">
      <c r="G1714" s="1"/>
      <c r="H1714" s="1"/>
    </row>
    <row r="1715" spans="7:8" x14ac:dyDescent="0.45">
      <c r="G1715" s="1"/>
      <c r="H1715" s="1"/>
    </row>
    <row r="1716" spans="7:8" x14ac:dyDescent="0.45">
      <c r="G1716" s="1"/>
      <c r="H1716" s="1"/>
    </row>
    <row r="1717" spans="7:8" x14ac:dyDescent="0.45">
      <c r="G1717" s="1"/>
      <c r="H1717" s="1"/>
    </row>
    <row r="1718" spans="7:8" x14ac:dyDescent="0.45">
      <c r="G1718" s="1"/>
      <c r="H1718" s="1"/>
    </row>
    <row r="1719" spans="7:8" x14ac:dyDescent="0.45">
      <c r="G1719" s="1"/>
      <c r="H1719" s="1"/>
    </row>
    <row r="1720" spans="7:8" x14ac:dyDescent="0.45">
      <c r="G1720" s="1"/>
      <c r="H1720" s="1"/>
    </row>
    <row r="1721" spans="7:8" x14ac:dyDescent="0.45">
      <c r="G1721" s="1"/>
      <c r="H1721" s="1"/>
    </row>
    <row r="1722" spans="7:8" x14ac:dyDescent="0.45">
      <c r="G1722" s="1"/>
      <c r="H1722" s="1"/>
    </row>
    <row r="1723" spans="7:8" x14ac:dyDescent="0.45">
      <c r="G1723" s="1"/>
      <c r="H1723" s="1"/>
    </row>
    <row r="1724" spans="7:8" x14ac:dyDescent="0.45">
      <c r="G1724" s="1"/>
      <c r="H1724" s="1"/>
    </row>
    <row r="1725" spans="7:8" x14ac:dyDescent="0.45">
      <c r="G1725" s="1"/>
      <c r="H1725" s="1"/>
    </row>
    <row r="1726" spans="7:8" x14ac:dyDescent="0.45">
      <c r="G1726" s="1"/>
      <c r="H1726" s="1"/>
    </row>
    <row r="1727" spans="7:8" x14ac:dyDescent="0.45">
      <c r="G1727" s="1"/>
      <c r="H1727" s="1"/>
    </row>
    <row r="1728" spans="7:8" x14ac:dyDescent="0.45">
      <c r="G1728" s="1"/>
      <c r="H1728" s="1"/>
    </row>
    <row r="1729" spans="7:8" x14ac:dyDescent="0.45">
      <c r="G1729" s="1"/>
      <c r="H1729" s="1"/>
    </row>
    <row r="1730" spans="7:8" x14ac:dyDescent="0.45">
      <c r="G1730" s="1"/>
      <c r="H1730" s="1"/>
    </row>
    <row r="1731" spans="7:8" x14ac:dyDescent="0.45">
      <c r="G1731" s="1"/>
      <c r="H1731" s="1"/>
    </row>
    <row r="1732" spans="7:8" x14ac:dyDescent="0.45">
      <c r="G1732" s="1"/>
      <c r="H1732" s="1"/>
    </row>
    <row r="1733" spans="7:8" x14ac:dyDescent="0.45">
      <c r="G1733" s="1"/>
      <c r="H1733" s="1"/>
    </row>
    <row r="1734" spans="7:8" x14ac:dyDescent="0.45">
      <c r="G1734" s="1"/>
      <c r="H1734" s="1"/>
    </row>
    <row r="1735" spans="7:8" x14ac:dyDescent="0.45">
      <c r="G1735" s="1"/>
      <c r="H1735" s="1"/>
    </row>
    <row r="1736" spans="7:8" x14ac:dyDescent="0.45">
      <c r="G1736" s="1"/>
      <c r="H1736" s="1"/>
    </row>
    <row r="1737" spans="7:8" x14ac:dyDescent="0.45">
      <c r="G1737" s="1"/>
      <c r="H1737" s="1"/>
    </row>
    <row r="1738" spans="7:8" x14ac:dyDescent="0.45">
      <c r="G1738" s="1"/>
      <c r="H1738" s="1"/>
    </row>
    <row r="1739" spans="7:8" x14ac:dyDescent="0.45">
      <c r="G1739" s="1"/>
      <c r="H1739" s="1"/>
    </row>
    <row r="1740" spans="7:8" x14ac:dyDescent="0.45">
      <c r="G1740" s="1"/>
      <c r="H1740" s="1"/>
    </row>
    <row r="1741" spans="7:8" x14ac:dyDescent="0.45">
      <c r="G1741" s="1"/>
      <c r="H1741" s="1"/>
    </row>
    <row r="1742" spans="7:8" x14ac:dyDescent="0.45">
      <c r="G1742" s="1"/>
      <c r="H1742" s="1"/>
    </row>
    <row r="1743" spans="7:8" x14ac:dyDescent="0.45">
      <c r="G1743" s="1"/>
      <c r="H1743" s="1"/>
    </row>
    <row r="1744" spans="7:8" x14ac:dyDescent="0.45">
      <c r="G1744" s="1"/>
      <c r="H1744" s="1"/>
    </row>
    <row r="1745" spans="7:8" x14ac:dyDescent="0.45">
      <c r="G1745" s="1"/>
      <c r="H1745" s="1"/>
    </row>
    <row r="1746" spans="7:8" x14ac:dyDescent="0.45">
      <c r="G1746" s="1"/>
      <c r="H1746" s="1"/>
    </row>
    <row r="1747" spans="7:8" x14ac:dyDescent="0.45">
      <c r="G1747" s="1"/>
      <c r="H1747" s="1"/>
    </row>
    <row r="1748" spans="7:8" x14ac:dyDescent="0.45">
      <c r="G1748" s="1"/>
      <c r="H1748" s="1"/>
    </row>
    <row r="1749" spans="7:8" x14ac:dyDescent="0.45">
      <c r="G1749" s="1"/>
      <c r="H1749" s="1"/>
    </row>
    <row r="1750" spans="7:8" x14ac:dyDescent="0.45">
      <c r="G1750" s="1"/>
      <c r="H1750" s="1"/>
    </row>
    <row r="1751" spans="7:8" x14ac:dyDescent="0.45">
      <c r="G1751" s="1"/>
      <c r="H1751" s="1"/>
    </row>
    <row r="1752" spans="7:8" x14ac:dyDescent="0.45">
      <c r="G1752" s="1"/>
      <c r="H1752" s="1"/>
    </row>
    <row r="1753" spans="7:8" x14ac:dyDescent="0.45">
      <c r="G1753" s="1"/>
      <c r="H1753" s="1"/>
    </row>
    <row r="1754" spans="7:8" x14ac:dyDescent="0.45">
      <c r="G1754" s="1"/>
      <c r="H1754" s="1"/>
    </row>
    <row r="1755" spans="7:8" x14ac:dyDescent="0.45">
      <c r="G1755" s="1"/>
      <c r="H1755" s="1"/>
    </row>
    <row r="1756" spans="7:8" x14ac:dyDescent="0.45">
      <c r="G1756" s="1"/>
      <c r="H1756" s="1"/>
    </row>
    <row r="1757" spans="7:8" x14ac:dyDescent="0.45">
      <c r="G1757" s="1"/>
      <c r="H1757" s="1"/>
    </row>
    <row r="1758" spans="7:8" x14ac:dyDescent="0.45">
      <c r="G1758" s="1"/>
      <c r="H1758" s="1"/>
    </row>
    <row r="1759" spans="7:8" x14ac:dyDescent="0.45">
      <c r="G1759" s="1"/>
      <c r="H1759" s="1"/>
    </row>
    <row r="1760" spans="7:8" x14ac:dyDescent="0.45">
      <c r="G1760" s="1"/>
      <c r="H1760" s="1"/>
    </row>
    <row r="1761" spans="7:8" x14ac:dyDescent="0.45">
      <c r="G1761" s="1"/>
      <c r="H1761" s="1"/>
    </row>
    <row r="1762" spans="7:8" x14ac:dyDescent="0.45">
      <c r="G1762" s="1"/>
      <c r="H1762" s="1"/>
    </row>
    <row r="1763" spans="7:8" x14ac:dyDescent="0.45">
      <c r="G1763" s="1"/>
      <c r="H1763" s="1"/>
    </row>
    <row r="1764" spans="7:8" x14ac:dyDescent="0.45">
      <c r="G1764" s="1"/>
      <c r="H1764" s="1"/>
    </row>
    <row r="1765" spans="7:8" x14ac:dyDescent="0.45">
      <c r="G1765" s="1"/>
      <c r="H1765" s="1"/>
    </row>
    <row r="1766" spans="7:8" x14ac:dyDescent="0.45">
      <c r="G1766" s="1"/>
      <c r="H1766" s="1"/>
    </row>
    <row r="1767" spans="7:8" x14ac:dyDescent="0.45">
      <c r="G1767" s="1"/>
      <c r="H1767" s="1"/>
    </row>
    <row r="1768" spans="7:8" x14ac:dyDescent="0.45">
      <c r="G1768" s="1"/>
      <c r="H1768" s="1"/>
    </row>
    <row r="1769" spans="7:8" x14ac:dyDescent="0.45">
      <c r="G1769" s="1"/>
      <c r="H1769" s="1"/>
    </row>
    <row r="1770" spans="7:8" x14ac:dyDescent="0.45">
      <c r="G1770" s="1"/>
      <c r="H1770" s="1"/>
    </row>
    <row r="1771" spans="7:8" x14ac:dyDescent="0.45">
      <c r="G1771" s="1"/>
      <c r="H1771" s="1"/>
    </row>
    <row r="1772" spans="7:8" x14ac:dyDescent="0.45">
      <c r="G1772" s="1"/>
      <c r="H1772" s="1"/>
    </row>
    <row r="1773" spans="7:8" x14ac:dyDescent="0.45">
      <c r="G1773" s="1"/>
      <c r="H1773" s="1"/>
    </row>
    <row r="1774" spans="7:8" x14ac:dyDescent="0.45">
      <c r="G1774" s="1"/>
      <c r="H1774" s="1"/>
    </row>
    <row r="1775" spans="7:8" x14ac:dyDescent="0.45">
      <c r="G1775" s="1"/>
      <c r="H1775" s="1"/>
    </row>
    <row r="1776" spans="7:8" x14ac:dyDescent="0.45">
      <c r="G1776" s="1"/>
      <c r="H1776" s="1"/>
    </row>
    <row r="1777" spans="7:8" x14ac:dyDescent="0.45">
      <c r="G1777" s="1"/>
      <c r="H1777" s="1"/>
    </row>
    <row r="1778" spans="7:8" x14ac:dyDescent="0.45">
      <c r="G1778" s="1"/>
      <c r="H1778" s="1"/>
    </row>
    <row r="1779" spans="7:8" x14ac:dyDescent="0.45">
      <c r="G1779" s="1"/>
      <c r="H1779" s="1"/>
    </row>
    <row r="1780" spans="7:8" x14ac:dyDescent="0.45">
      <c r="G1780" s="1"/>
      <c r="H1780" s="1"/>
    </row>
    <row r="1781" spans="7:8" x14ac:dyDescent="0.45">
      <c r="G1781" s="1"/>
      <c r="H1781" s="1"/>
    </row>
    <row r="1782" spans="7:8" x14ac:dyDescent="0.45">
      <c r="G1782" s="1"/>
      <c r="H1782" s="1"/>
    </row>
    <row r="1783" spans="7:8" x14ac:dyDescent="0.45">
      <c r="G1783" s="1"/>
      <c r="H1783" s="1"/>
    </row>
    <row r="1784" spans="7:8" x14ac:dyDescent="0.45">
      <c r="G1784" s="1"/>
      <c r="H1784" s="1"/>
    </row>
    <row r="1785" spans="7:8" x14ac:dyDescent="0.45">
      <c r="G1785" s="1"/>
      <c r="H1785" s="1"/>
    </row>
    <row r="1786" spans="7:8" x14ac:dyDescent="0.45">
      <c r="G1786" s="1"/>
      <c r="H1786" s="1"/>
    </row>
    <row r="1787" spans="7:8" x14ac:dyDescent="0.45">
      <c r="G1787" s="1"/>
      <c r="H1787" s="1"/>
    </row>
    <row r="1788" spans="7:8" x14ac:dyDescent="0.45">
      <c r="G1788" s="1"/>
      <c r="H1788" s="1"/>
    </row>
    <row r="1789" spans="7:8" x14ac:dyDescent="0.45">
      <c r="G1789" s="1"/>
      <c r="H1789" s="1"/>
    </row>
    <row r="1790" spans="7:8" x14ac:dyDescent="0.45">
      <c r="G1790" s="1"/>
      <c r="H1790" s="1"/>
    </row>
    <row r="1791" spans="7:8" x14ac:dyDescent="0.45">
      <c r="G1791" s="1"/>
      <c r="H1791" s="1"/>
    </row>
    <row r="1792" spans="7:8" x14ac:dyDescent="0.45">
      <c r="G1792" s="1"/>
      <c r="H1792" s="1"/>
    </row>
    <row r="1793" spans="7:8" x14ac:dyDescent="0.45">
      <c r="G1793" s="1"/>
      <c r="H1793" s="1"/>
    </row>
    <row r="1794" spans="7:8" x14ac:dyDescent="0.45">
      <c r="G1794" s="1"/>
      <c r="H1794" s="1"/>
    </row>
    <row r="1795" spans="7:8" x14ac:dyDescent="0.45">
      <c r="G1795" s="1"/>
      <c r="H1795" s="1"/>
    </row>
    <row r="1796" spans="7:8" x14ac:dyDescent="0.45">
      <c r="G1796" s="1"/>
      <c r="H1796" s="1"/>
    </row>
    <row r="1797" spans="7:8" x14ac:dyDescent="0.45">
      <c r="G1797" s="1"/>
      <c r="H1797" s="1"/>
    </row>
    <row r="1798" spans="7:8" x14ac:dyDescent="0.45">
      <c r="G1798" s="1"/>
      <c r="H1798" s="1"/>
    </row>
    <row r="1799" spans="7:8" x14ac:dyDescent="0.45">
      <c r="G1799" s="1"/>
      <c r="H1799" s="1"/>
    </row>
    <row r="1800" spans="7:8" x14ac:dyDescent="0.45">
      <c r="G1800" s="1"/>
      <c r="H1800" s="1"/>
    </row>
    <row r="1801" spans="7:8" x14ac:dyDescent="0.45">
      <c r="G1801" s="1"/>
      <c r="H1801" s="1"/>
    </row>
    <row r="1802" spans="7:8" x14ac:dyDescent="0.45">
      <c r="G1802" s="1"/>
      <c r="H1802" s="1"/>
    </row>
    <row r="1803" spans="7:8" x14ac:dyDescent="0.45">
      <c r="G1803" s="1"/>
      <c r="H1803" s="1"/>
    </row>
    <row r="1804" spans="7:8" x14ac:dyDescent="0.45">
      <c r="G1804" s="1"/>
      <c r="H1804" s="1"/>
    </row>
    <row r="1805" spans="7:8" x14ac:dyDescent="0.45">
      <c r="G1805" s="1"/>
      <c r="H1805" s="1"/>
    </row>
    <row r="1806" spans="7:8" x14ac:dyDescent="0.45">
      <c r="G1806" s="1"/>
      <c r="H1806" s="1"/>
    </row>
    <row r="1807" spans="7:8" x14ac:dyDescent="0.45">
      <c r="G1807" s="1"/>
      <c r="H1807" s="1"/>
    </row>
    <row r="1808" spans="7:8" x14ac:dyDescent="0.45">
      <c r="G1808" s="1"/>
      <c r="H1808" s="1"/>
    </row>
    <row r="1809" spans="7:8" x14ac:dyDescent="0.45">
      <c r="G1809" s="1"/>
      <c r="H1809" s="1"/>
    </row>
    <row r="1810" spans="7:8" x14ac:dyDescent="0.45">
      <c r="G1810" s="1"/>
      <c r="H1810" s="1"/>
    </row>
    <row r="1811" spans="7:8" x14ac:dyDescent="0.45">
      <c r="G1811" s="1"/>
      <c r="H1811" s="1"/>
    </row>
    <row r="1812" spans="7:8" x14ac:dyDescent="0.45">
      <c r="G1812" s="1"/>
      <c r="H1812" s="1"/>
    </row>
    <row r="1813" spans="7:8" x14ac:dyDescent="0.45">
      <c r="G1813" s="1"/>
      <c r="H1813" s="1"/>
    </row>
    <row r="1814" spans="7:8" x14ac:dyDescent="0.45">
      <c r="G1814" s="1"/>
      <c r="H1814" s="1"/>
    </row>
    <row r="1815" spans="7:8" x14ac:dyDescent="0.45">
      <c r="G1815" s="1"/>
      <c r="H1815" s="1"/>
    </row>
    <row r="1816" spans="7:8" x14ac:dyDescent="0.45">
      <c r="G1816" s="1"/>
      <c r="H1816" s="1"/>
    </row>
    <row r="1817" spans="7:8" x14ac:dyDescent="0.45">
      <c r="G1817" s="1"/>
      <c r="H1817" s="1"/>
    </row>
    <row r="1818" spans="7:8" x14ac:dyDescent="0.45">
      <c r="G1818" s="1"/>
      <c r="H1818" s="1"/>
    </row>
    <row r="1819" spans="7:8" x14ac:dyDescent="0.45">
      <c r="G1819" s="1"/>
      <c r="H1819" s="1"/>
    </row>
    <row r="1820" spans="7:8" x14ac:dyDescent="0.45">
      <c r="G1820" s="1"/>
      <c r="H1820" s="1"/>
    </row>
    <row r="1821" spans="7:8" x14ac:dyDescent="0.45">
      <c r="G1821" s="1"/>
      <c r="H1821" s="1"/>
    </row>
    <row r="1822" spans="7:8" x14ac:dyDescent="0.45">
      <c r="G1822" s="1"/>
      <c r="H1822" s="1"/>
    </row>
    <row r="1823" spans="7:8" x14ac:dyDescent="0.45">
      <c r="G1823" s="1"/>
      <c r="H1823" s="1"/>
    </row>
    <row r="1824" spans="7:8" x14ac:dyDescent="0.45">
      <c r="G1824" s="1"/>
      <c r="H1824" s="1"/>
    </row>
    <row r="1825" spans="7:8" x14ac:dyDescent="0.45">
      <c r="G1825" s="1"/>
      <c r="H1825" s="1"/>
    </row>
    <row r="1826" spans="7:8" x14ac:dyDescent="0.45">
      <c r="G1826" s="1"/>
      <c r="H1826" s="1"/>
    </row>
    <row r="1827" spans="7:8" x14ac:dyDescent="0.45">
      <c r="G1827" s="1"/>
      <c r="H1827" s="1"/>
    </row>
    <row r="1828" spans="7:8" x14ac:dyDescent="0.45">
      <c r="G1828" s="1"/>
      <c r="H1828" s="1"/>
    </row>
    <row r="1829" spans="7:8" x14ac:dyDescent="0.45">
      <c r="G1829" s="1"/>
      <c r="H1829" s="1"/>
    </row>
    <row r="1830" spans="7:8" x14ac:dyDescent="0.45">
      <c r="G1830" s="1"/>
      <c r="H1830" s="1"/>
    </row>
    <row r="1831" spans="7:8" x14ac:dyDescent="0.45">
      <c r="G1831" s="1"/>
      <c r="H1831" s="1"/>
    </row>
    <row r="1832" spans="7:8" x14ac:dyDescent="0.45">
      <c r="G1832" s="1"/>
      <c r="H1832" s="1"/>
    </row>
    <row r="1833" spans="7:8" x14ac:dyDescent="0.45">
      <c r="G1833" s="1"/>
      <c r="H1833" s="1"/>
    </row>
    <row r="1834" spans="7:8" x14ac:dyDescent="0.45">
      <c r="G1834" s="1"/>
      <c r="H1834" s="1"/>
    </row>
    <row r="1835" spans="7:8" x14ac:dyDescent="0.45">
      <c r="G1835" s="1"/>
      <c r="H1835" s="1"/>
    </row>
    <row r="1836" spans="7:8" x14ac:dyDescent="0.45">
      <c r="G1836" s="1"/>
      <c r="H1836" s="1"/>
    </row>
    <row r="1837" spans="7:8" x14ac:dyDescent="0.45">
      <c r="G1837" s="1"/>
      <c r="H1837" s="1"/>
    </row>
    <row r="1838" spans="7:8" x14ac:dyDescent="0.45">
      <c r="G1838" s="1"/>
      <c r="H1838" s="1"/>
    </row>
    <row r="1839" spans="7:8" x14ac:dyDescent="0.45">
      <c r="G1839" s="1"/>
      <c r="H1839" s="1"/>
    </row>
    <row r="1840" spans="7:8" x14ac:dyDescent="0.45">
      <c r="G1840" s="1"/>
      <c r="H1840" s="1"/>
    </row>
    <row r="1841" spans="7:8" x14ac:dyDescent="0.45">
      <c r="G1841" s="1"/>
      <c r="H1841" s="1"/>
    </row>
    <row r="1842" spans="7:8" x14ac:dyDescent="0.45">
      <c r="G1842" s="1"/>
      <c r="H1842" s="1"/>
    </row>
    <row r="1843" spans="7:8" x14ac:dyDescent="0.45">
      <c r="G1843" s="1"/>
      <c r="H1843" s="1"/>
    </row>
    <row r="1844" spans="7:8" x14ac:dyDescent="0.45">
      <c r="G1844" s="1"/>
      <c r="H1844" s="1"/>
    </row>
    <row r="1845" spans="7:8" x14ac:dyDescent="0.45">
      <c r="G1845" s="1"/>
      <c r="H1845" s="1"/>
    </row>
    <row r="1846" spans="7:8" x14ac:dyDescent="0.45">
      <c r="G1846" s="1"/>
      <c r="H1846" s="1"/>
    </row>
    <row r="1847" spans="7:8" x14ac:dyDescent="0.45">
      <c r="G1847" s="1"/>
      <c r="H1847" s="1"/>
    </row>
    <row r="1848" spans="7:8" x14ac:dyDescent="0.45">
      <c r="G1848" s="1"/>
      <c r="H1848" s="1"/>
    </row>
    <row r="1849" spans="7:8" x14ac:dyDescent="0.45">
      <c r="G1849" s="1"/>
      <c r="H1849" s="1"/>
    </row>
    <row r="1850" spans="7:8" x14ac:dyDescent="0.45">
      <c r="G1850" s="1"/>
      <c r="H1850" s="1"/>
    </row>
    <row r="1851" spans="7:8" x14ac:dyDescent="0.45">
      <c r="G1851" s="1"/>
      <c r="H1851" s="1"/>
    </row>
    <row r="1852" spans="7:8" x14ac:dyDescent="0.45">
      <c r="G1852" s="1"/>
      <c r="H1852" s="1"/>
    </row>
    <row r="1853" spans="7:8" x14ac:dyDescent="0.45">
      <c r="G1853" s="1"/>
      <c r="H1853" s="1"/>
    </row>
    <row r="1854" spans="7:8" x14ac:dyDescent="0.45">
      <c r="G1854" s="1"/>
      <c r="H1854" s="1"/>
    </row>
    <row r="1855" spans="7:8" x14ac:dyDescent="0.45">
      <c r="G1855" s="1"/>
      <c r="H1855" s="1"/>
    </row>
    <row r="1856" spans="7:8" x14ac:dyDescent="0.45">
      <c r="G1856" s="1"/>
      <c r="H1856" s="1"/>
    </row>
    <row r="1857" spans="7:8" x14ac:dyDescent="0.45">
      <c r="G1857" s="1"/>
      <c r="H1857" s="1"/>
    </row>
    <row r="1858" spans="7:8" x14ac:dyDescent="0.45">
      <c r="G1858" s="1"/>
      <c r="H1858" s="1"/>
    </row>
    <row r="1859" spans="7:8" x14ac:dyDescent="0.45">
      <c r="G1859" s="1"/>
      <c r="H1859" s="1"/>
    </row>
    <row r="1860" spans="7:8" x14ac:dyDescent="0.45">
      <c r="G1860" s="1"/>
      <c r="H1860" s="1"/>
    </row>
    <row r="1861" spans="7:8" x14ac:dyDescent="0.45">
      <c r="G1861" s="1"/>
      <c r="H1861" s="1"/>
    </row>
    <row r="1862" spans="7:8" x14ac:dyDescent="0.45">
      <c r="G1862" s="1"/>
      <c r="H1862" s="1"/>
    </row>
    <row r="1863" spans="7:8" x14ac:dyDescent="0.45">
      <c r="G1863" s="1"/>
      <c r="H1863" s="1"/>
    </row>
    <row r="1864" spans="7:8" x14ac:dyDescent="0.45">
      <c r="G1864" s="1"/>
      <c r="H1864" s="1"/>
    </row>
    <row r="1865" spans="7:8" x14ac:dyDescent="0.45">
      <c r="G1865" s="1"/>
      <c r="H1865" s="1"/>
    </row>
    <row r="1866" spans="7:8" x14ac:dyDescent="0.45">
      <c r="G1866" s="1"/>
      <c r="H1866" s="1"/>
    </row>
    <row r="1867" spans="7:8" x14ac:dyDescent="0.45">
      <c r="G1867" s="1"/>
      <c r="H1867" s="1"/>
    </row>
    <row r="1868" spans="7:8" x14ac:dyDescent="0.45">
      <c r="G1868" s="1"/>
      <c r="H1868" s="1"/>
    </row>
    <row r="1869" spans="7:8" x14ac:dyDescent="0.45">
      <c r="G1869" s="1"/>
      <c r="H1869" s="1"/>
    </row>
    <row r="1870" spans="7:8" x14ac:dyDescent="0.45">
      <c r="G1870" s="1"/>
      <c r="H1870" s="1"/>
    </row>
    <row r="1871" spans="7:8" x14ac:dyDescent="0.45">
      <c r="G1871" s="1"/>
      <c r="H1871" s="1"/>
    </row>
    <row r="1872" spans="7:8" x14ac:dyDescent="0.45">
      <c r="G1872" s="1"/>
      <c r="H1872" s="1"/>
    </row>
    <row r="1873" spans="7:8" x14ac:dyDescent="0.45">
      <c r="G1873" s="1"/>
      <c r="H1873" s="1"/>
    </row>
    <row r="1874" spans="7:8" x14ac:dyDescent="0.45">
      <c r="G1874" s="1"/>
      <c r="H1874" s="1"/>
    </row>
    <row r="1875" spans="7:8" x14ac:dyDescent="0.45">
      <c r="G1875" s="1"/>
      <c r="H1875" s="1"/>
    </row>
    <row r="1876" spans="7:8" x14ac:dyDescent="0.45">
      <c r="G1876" s="1"/>
      <c r="H1876" s="1"/>
    </row>
    <row r="1877" spans="7:8" x14ac:dyDescent="0.45">
      <c r="G1877" s="1"/>
      <c r="H1877" s="1"/>
    </row>
    <row r="1878" spans="7:8" x14ac:dyDescent="0.45">
      <c r="G1878" s="1"/>
      <c r="H1878" s="1"/>
    </row>
    <row r="1879" spans="7:8" x14ac:dyDescent="0.45">
      <c r="G1879" s="1"/>
      <c r="H1879" s="1"/>
    </row>
    <row r="1880" spans="7:8" x14ac:dyDescent="0.45">
      <c r="G1880" s="1"/>
      <c r="H1880" s="1"/>
    </row>
    <row r="1881" spans="7:8" x14ac:dyDescent="0.45">
      <c r="G1881" s="1"/>
      <c r="H1881" s="1"/>
    </row>
    <row r="1882" spans="7:8" x14ac:dyDescent="0.45">
      <c r="G1882" s="1"/>
      <c r="H1882" s="1"/>
    </row>
    <row r="1883" spans="7:8" x14ac:dyDescent="0.45">
      <c r="G1883" s="1"/>
      <c r="H1883" s="1"/>
    </row>
    <row r="1884" spans="7:8" x14ac:dyDescent="0.45">
      <c r="G1884" s="1"/>
      <c r="H1884" s="1"/>
    </row>
    <row r="1885" spans="7:8" x14ac:dyDescent="0.45">
      <c r="G1885" s="1"/>
      <c r="H1885" s="1"/>
    </row>
    <row r="1886" spans="7:8" x14ac:dyDescent="0.45">
      <c r="G1886" s="1"/>
      <c r="H1886" s="1"/>
    </row>
    <row r="1887" spans="7:8" x14ac:dyDescent="0.45">
      <c r="G1887" s="1"/>
      <c r="H1887" s="1"/>
    </row>
    <row r="1888" spans="7:8" x14ac:dyDescent="0.45">
      <c r="G1888" s="1"/>
      <c r="H1888" s="1"/>
    </row>
    <row r="1889" spans="7:8" x14ac:dyDescent="0.45">
      <c r="G1889" s="1"/>
      <c r="H1889" s="1"/>
    </row>
    <row r="1890" spans="7:8" x14ac:dyDescent="0.45">
      <c r="G1890" s="1"/>
      <c r="H1890" s="1"/>
    </row>
    <row r="1891" spans="7:8" x14ac:dyDescent="0.45">
      <c r="G1891" s="1"/>
      <c r="H1891" s="1"/>
    </row>
    <row r="1892" spans="7:8" x14ac:dyDescent="0.45">
      <c r="G1892" s="1"/>
      <c r="H1892" s="1"/>
    </row>
    <row r="1893" spans="7:8" x14ac:dyDescent="0.45">
      <c r="G1893" s="1"/>
      <c r="H1893" s="1"/>
    </row>
    <row r="1894" spans="7:8" x14ac:dyDescent="0.45">
      <c r="G1894" s="1"/>
      <c r="H1894" s="1"/>
    </row>
    <row r="1895" spans="7:8" x14ac:dyDescent="0.45">
      <c r="G1895" s="1"/>
      <c r="H1895" s="1"/>
    </row>
    <row r="1896" spans="7:8" x14ac:dyDescent="0.45">
      <c r="G1896" s="1"/>
      <c r="H1896" s="1"/>
    </row>
    <row r="1897" spans="7:8" x14ac:dyDescent="0.45">
      <c r="G1897" s="1"/>
      <c r="H1897" s="1"/>
    </row>
    <row r="1898" spans="7:8" x14ac:dyDescent="0.45">
      <c r="G1898" s="1"/>
      <c r="H1898" s="1"/>
    </row>
    <row r="1899" spans="7:8" x14ac:dyDescent="0.45">
      <c r="G1899" s="1"/>
      <c r="H1899" s="1"/>
    </row>
    <row r="1900" spans="7:8" x14ac:dyDescent="0.45">
      <c r="G1900" s="1"/>
      <c r="H1900" s="1"/>
    </row>
    <row r="1901" spans="7:8" x14ac:dyDescent="0.45">
      <c r="G1901" s="1"/>
      <c r="H1901" s="1"/>
    </row>
    <row r="1902" spans="7:8" x14ac:dyDescent="0.45">
      <c r="G1902" s="1"/>
      <c r="H1902" s="1"/>
    </row>
    <row r="1903" spans="7:8" x14ac:dyDescent="0.45">
      <c r="G1903" s="1"/>
      <c r="H1903" s="1"/>
    </row>
    <row r="1904" spans="7:8" x14ac:dyDescent="0.45">
      <c r="G1904" s="1"/>
      <c r="H1904" s="1"/>
    </row>
    <row r="1905" spans="7:8" x14ac:dyDescent="0.45">
      <c r="G1905" s="1"/>
      <c r="H1905" s="1"/>
    </row>
    <row r="1906" spans="7:8" x14ac:dyDescent="0.45">
      <c r="G1906" s="1"/>
      <c r="H1906" s="1"/>
    </row>
    <row r="1907" spans="7:8" x14ac:dyDescent="0.45">
      <c r="G1907" s="1"/>
      <c r="H1907" s="1"/>
    </row>
    <row r="1908" spans="7:8" x14ac:dyDescent="0.45">
      <c r="G1908" s="1"/>
      <c r="H1908" s="1"/>
    </row>
    <row r="1909" spans="7:8" x14ac:dyDescent="0.45">
      <c r="G1909" s="1"/>
      <c r="H1909" s="1"/>
    </row>
    <row r="1910" spans="7:8" x14ac:dyDescent="0.45">
      <c r="G1910" s="1"/>
      <c r="H1910" s="1"/>
    </row>
    <row r="1911" spans="7:8" x14ac:dyDescent="0.45">
      <c r="G1911" s="1"/>
      <c r="H1911" s="1"/>
    </row>
    <row r="1912" spans="7:8" x14ac:dyDescent="0.45">
      <c r="G1912" s="1"/>
      <c r="H1912" s="1"/>
    </row>
    <row r="1913" spans="7:8" x14ac:dyDescent="0.45">
      <c r="G1913" s="1"/>
      <c r="H1913" s="1"/>
    </row>
    <row r="1914" spans="7:8" x14ac:dyDescent="0.45">
      <c r="G1914" s="1"/>
      <c r="H1914" s="1"/>
    </row>
    <row r="1915" spans="7:8" x14ac:dyDescent="0.45">
      <c r="G1915" s="1"/>
      <c r="H1915" s="1"/>
    </row>
    <row r="1916" spans="7:8" x14ac:dyDescent="0.45">
      <c r="G1916" s="1"/>
      <c r="H1916" s="1"/>
    </row>
    <row r="1917" spans="7:8" x14ac:dyDescent="0.45">
      <c r="G1917" s="1"/>
      <c r="H1917" s="1"/>
    </row>
    <row r="1918" spans="7:8" x14ac:dyDescent="0.45">
      <c r="G1918" s="1"/>
      <c r="H1918" s="1"/>
    </row>
    <row r="1919" spans="7:8" x14ac:dyDescent="0.45">
      <c r="G1919" s="1"/>
      <c r="H1919" s="1"/>
    </row>
    <row r="1920" spans="7:8" x14ac:dyDescent="0.45">
      <c r="G1920" s="1"/>
      <c r="H1920" s="1"/>
    </row>
    <row r="1921" spans="7:8" x14ac:dyDescent="0.45">
      <c r="G1921" s="1"/>
      <c r="H1921" s="1"/>
    </row>
    <row r="1922" spans="7:8" x14ac:dyDescent="0.45">
      <c r="G1922" s="1"/>
      <c r="H1922" s="1"/>
    </row>
    <row r="1923" spans="7:8" x14ac:dyDescent="0.45">
      <c r="G1923" s="1"/>
      <c r="H1923" s="1"/>
    </row>
    <row r="1924" spans="7:8" x14ac:dyDescent="0.45">
      <c r="G1924" s="1"/>
      <c r="H1924" s="1"/>
    </row>
    <row r="1925" spans="7:8" x14ac:dyDescent="0.45">
      <c r="G1925" s="1"/>
      <c r="H1925" s="1"/>
    </row>
    <row r="1926" spans="7:8" x14ac:dyDescent="0.45">
      <c r="G1926" s="1"/>
      <c r="H1926" s="1"/>
    </row>
    <row r="1927" spans="7:8" x14ac:dyDescent="0.45">
      <c r="G1927" s="1"/>
      <c r="H1927" s="1"/>
    </row>
    <row r="1928" spans="7:8" x14ac:dyDescent="0.45">
      <c r="G1928" s="1"/>
      <c r="H1928" s="1"/>
    </row>
    <row r="1929" spans="7:8" x14ac:dyDescent="0.45">
      <c r="G1929" s="1"/>
      <c r="H1929" s="1"/>
    </row>
    <row r="1930" spans="7:8" x14ac:dyDescent="0.45">
      <c r="G1930" s="1"/>
      <c r="H1930" s="1"/>
    </row>
    <row r="1931" spans="7:8" x14ac:dyDescent="0.45">
      <c r="G1931" s="1"/>
      <c r="H1931" s="1"/>
    </row>
    <row r="1932" spans="7:8" x14ac:dyDescent="0.45">
      <c r="G1932" s="1"/>
      <c r="H1932" s="1"/>
    </row>
    <row r="1933" spans="7:8" x14ac:dyDescent="0.45">
      <c r="G1933" s="1"/>
      <c r="H1933" s="1"/>
    </row>
    <row r="1934" spans="7:8" x14ac:dyDescent="0.45">
      <c r="G1934" s="1"/>
      <c r="H1934" s="1"/>
    </row>
    <row r="1935" spans="7:8" x14ac:dyDescent="0.45">
      <c r="G1935" s="1"/>
      <c r="H1935" s="1"/>
    </row>
    <row r="1936" spans="7:8" x14ac:dyDescent="0.45">
      <c r="G1936" s="1"/>
      <c r="H1936" s="1"/>
    </row>
    <row r="1937" spans="7:8" x14ac:dyDescent="0.45">
      <c r="G1937" s="1"/>
      <c r="H1937" s="1"/>
    </row>
    <row r="1938" spans="7:8" x14ac:dyDescent="0.45">
      <c r="G1938" s="1"/>
      <c r="H1938" s="1"/>
    </row>
    <row r="1939" spans="7:8" x14ac:dyDescent="0.45">
      <c r="G1939" s="1"/>
      <c r="H1939" s="1"/>
    </row>
    <row r="1940" spans="7:8" x14ac:dyDescent="0.45">
      <c r="G1940" s="1"/>
      <c r="H1940" s="1"/>
    </row>
    <row r="1941" spans="7:8" x14ac:dyDescent="0.45">
      <c r="G1941" s="1"/>
      <c r="H1941" s="1"/>
    </row>
    <row r="1942" spans="7:8" x14ac:dyDescent="0.45">
      <c r="G1942" s="1"/>
      <c r="H1942" s="1"/>
    </row>
    <row r="1943" spans="7:8" x14ac:dyDescent="0.45">
      <c r="G1943" s="1"/>
      <c r="H1943" s="1"/>
    </row>
    <row r="1944" spans="7:8" x14ac:dyDescent="0.45">
      <c r="G1944" s="1"/>
      <c r="H1944" s="1"/>
    </row>
    <row r="1945" spans="7:8" x14ac:dyDescent="0.45">
      <c r="G1945" s="1"/>
      <c r="H1945" s="1"/>
    </row>
    <row r="1946" spans="7:8" x14ac:dyDescent="0.45">
      <c r="G1946" s="1"/>
      <c r="H1946" s="1"/>
    </row>
    <row r="1947" spans="7:8" x14ac:dyDescent="0.45">
      <c r="G1947" s="1"/>
      <c r="H1947" s="1"/>
    </row>
    <row r="1948" spans="7:8" x14ac:dyDescent="0.45">
      <c r="G1948" s="1"/>
      <c r="H1948" s="1"/>
    </row>
    <row r="1949" spans="7:8" x14ac:dyDescent="0.45">
      <c r="G1949" s="1"/>
      <c r="H1949" s="1"/>
    </row>
    <row r="1950" spans="7:8" x14ac:dyDescent="0.45">
      <c r="G1950" s="1"/>
      <c r="H1950" s="1"/>
    </row>
    <row r="1951" spans="7:8" x14ac:dyDescent="0.45">
      <c r="G1951" s="1"/>
      <c r="H1951" s="1"/>
    </row>
    <row r="1952" spans="7:8" x14ac:dyDescent="0.45">
      <c r="G1952" s="1"/>
      <c r="H1952" s="1"/>
    </row>
    <row r="1953" spans="7:8" x14ac:dyDescent="0.45">
      <c r="G1953" s="1"/>
      <c r="H1953" s="1"/>
    </row>
    <row r="1954" spans="7:8" x14ac:dyDescent="0.45">
      <c r="G1954" s="1"/>
      <c r="H1954" s="1"/>
    </row>
    <row r="1955" spans="7:8" x14ac:dyDescent="0.45">
      <c r="G1955" s="1"/>
      <c r="H1955" s="1"/>
    </row>
    <row r="1956" spans="7:8" x14ac:dyDescent="0.45">
      <c r="G1956" s="1"/>
      <c r="H1956" s="1"/>
    </row>
    <row r="1957" spans="7:8" x14ac:dyDescent="0.45">
      <c r="G1957" s="1"/>
      <c r="H1957" s="1"/>
    </row>
    <row r="1958" spans="7:8" x14ac:dyDescent="0.45">
      <c r="G1958" s="1"/>
      <c r="H1958" s="1"/>
    </row>
    <row r="1959" spans="7:8" x14ac:dyDescent="0.45">
      <c r="G1959" s="1"/>
      <c r="H1959" s="1"/>
    </row>
    <row r="1960" spans="7:8" x14ac:dyDescent="0.45">
      <c r="G1960" s="1"/>
      <c r="H1960" s="1"/>
    </row>
    <row r="1961" spans="7:8" x14ac:dyDescent="0.45">
      <c r="G1961" s="1"/>
      <c r="H1961" s="1"/>
    </row>
    <row r="1962" spans="7:8" x14ac:dyDescent="0.45">
      <c r="G1962" s="1"/>
      <c r="H1962" s="1"/>
    </row>
    <row r="1963" spans="7:8" x14ac:dyDescent="0.45">
      <c r="G1963" s="1"/>
      <c r="H1963" s="1"/>
    </row>
    <row r="1964" spans="7:8" x14ac:dyDescent="0.45">
      <c r="G1964" s="1"/>
      <c r="H1964" s="1"/>
    </row>
    <row r="1965" spans="7:8" x14ac:dyDescent="0.45">
      <c r="G1965" s="1"/>
      <c r="H1965" s="1"/>
    </row>
    <row r="1966" spans="7:8" x14ac:dyDescent="0.45">
      <c r="G1966" s="1"/>
      <c r="H1966" s="1"/>
    </row>
    <row r="1967" spans="7:8" x14ac:dyDescent="0.45">
      <c r="G1967" s="1"/>
      <c r="H1967" s="1"/>
    </row>
    <row r="1968" spans="7:8" x14ac:dyDescent="0.45">
      <c r="G1968" s="1"/>
      <c r="H1968" s="1"/>
    </row>
    <row r="1969" spans="7:8" x14ac:dyDescent="0.45">
      <c r="G1969" s="1"/>
      <c r="H1969" s="1"/>
    </row>
    <row r="1970" spans="7:8" x14ac:dyDescent="0.45">
      <c r="G1970" s="1"/>
      <c r="H1970" s="1"/>
    </row>
    <row r="1971" spans="7:8" x14ac:dyDescent="0.45">
      <c r="G1971" s="1"/>
      <c r="H1971" s="1"/>
    </row>
    <row r="1972" spans="7:8" x14ac:dyDescent="0.45">
      <c r="G1972" s="1"/>
      <c r="H1972" s="1"/>
    </row>
    <row r="1973" spans="7:8" x14ac:dyDescent="0.45">
      <c r="G1973" s="1"/>
      <c r="H1973" s="1"/>
    </row>
    <row r="1974" spans="7:8" x14ac:dyDescent="0.45">
      <c r="G1974" s="1"/>
      <c r="H1974" s="1"/>
    </row>
    <row r="1975" spans="7:8" x14ac:dyDescent="0.45">
      <c r="G1975" s="1"/>
      <c r="H1975" s="1"/>
    </row>
    <row r="1976" spans="7:8" x14ac:dyDescent="0.45">
      <c r="G1976" s="1"/>
      <c r="H1976" s="1"/>
    </row>
    <row r="1977" spans="7:8" x14ac:dyDescent="0.45">
      <c r="G1977" s="1"/>
      <c r="H1977" s="1"/>
    </row>
    <row r="1978" spans="7:8" x14ac:dyDescent="0.45">
      <c r="G1978" s="1"/>
      <c r="H1978" s="1"/>
    </row>
    <row r="1979" spans="7:8" x14ac:dyDescent="0.45">
      <c r="G1979" s="1"/>
      <c r="H1979" s="1"/>
    </row>
    <row r="1980" spans="7:8" x14ac:dyDescent="0.45">
      <c r="G1980" s="1"/>
      <c r="H1980" s="1"/>
    </row>
    <row r="1981" spans="7:8" x14ac:dyDescent="0.45">
      <c r="G1981" s="1"/>
      <c r="H1981" s="1"/>
    </row>
    <row r="1982" spans="7:8" x14ac:dyDescent="0.45">
      <c r="G1982" s="1"/>
      <c r="H1982" s="1"/>
    </row>
    <row r="1983" spans="7:8" x14ac:dyDescent="0.45">
      <c r="G1983" s="1"/>
      <c r="H1983" s="1"/>
    </row>
    <row r="1984" spans="7:8" x14ac:dyDescent="0.45">
      <c r="G1984" s="1"/>
      <c r="H1984" s="1"/>
    </row>
    <row r="1985" spans="7:8" x14ac:dyDescent="0.45">
      <c r="G1985" s="1"/>
      <c r="H1985" s="1"/>
    </row>
    <row r="1986" spans="7:8" x14ac:dyDescent="0.45">
      <c r="G1986" s="1"/>
      <c r="H1986" s="1"/>
    </row>
    <row r="1987" spans="7:8" x14ac:dyDescent="0.45">
      <c r="G1987" s="1"/>
      <c r="H1987" s="1"/>
    </row>
    <row r="1988" spans="7:8" x14ac:dyDescent="0.45">
      <c r="G1988" s="1"/>
      <c r="H1988" s="1"/>
    </row>
    <row r="1989" spans="7:8" x14ac:dyDescent="0.45">
      <c r="G1989" s="1"/>
      <c r="H1989" s="1"/>
    </row>
    <row r="1990" spans="7:8" x14ac:dyDescent="0.45">
      <c r="G1990" s="1"/>
      <c r="H1990" s="1"/>
    </row>
    <row r="1991" spans="7:8" x14ac:dyDescent="0.45">
      <c r="G1991" s="1"/>
      <c r="H1991" s="1"/>
    </row>
    <row r="1992" spans="7:8" x14ac:dyDescent="0.45">
      <c r="G1992" s="1"/>
      <c r="H1992" s="1"/>
    </row>
    <row r="1993" spans="7:8" x14ac:dyDescent="0.45">
      <c r="G1993" s="1"/>
      <c r="H1993" s="1"/>
    </row>
    <row r="1994" spans="7:8" x14ac:dyDescent="0.45">
      <c r="G1994" s="1"/>
      <c r="H1994" s="1"/>
    </row>
    <row r="1995" spans="7:8" x14ac:dyDescent="0.45">
      <c r="G1995" s="1"/>
      <c r="H1995" s="1"/>
    </row>
    <row r="1996" spans="7:8" x14ac:dyDescent="0.45">
      <c r="G1996" s="1"/>
      <c r="H1996" s="1"/>
    </row>
    <row r="1997" spans="7:8" x14ac:dyDescent="0.45">
      <c r="G1997" s="1"/>
      <c r="H1997" s="1"/>
    </row>
    <row r="1998" spans="7:8" x14ac:dyDescent="0.45">
      <c r="G1998" s="1"/>
      <c r="H1998" s="1"/>
    </row>
    <row r="1999" spans="7:8" x14ac:dyDescent="0.45">
      <c r="G1999" s="1"/>
      <c r="H1999" s="1"/>
    </row>
    <row r="2000" spans="7:8" x14ac:dyDescent="0.45">
      <c r="G2000" s="1"/>
      <c r="H2000" s="1"/>
    </row>
    <row r="2001" spans="7:8" x14ac:dyDescent="0.45">
      <c r="G2001" s="1"/>
      <c r="H2001" s="1"/>
    </row>
    <row r="2002" spans="7:8" x14ac:dyDescent="0.45">
      <c r="G2002" s="1"/>
      <c r="H2002" s="1"/>
    </row>
    <row r="2003" spans="7:8" x14ac:dyDescent="0.45">
      <c r="G2003" s="1"/>
      <c r="H2003" s="1"/>
    </row>
    <row r="2004" spans="7:8" x14ac:dyDescent="0.45">
      <c r="G2004" s="1"/>
      <c r="H2004" s="1"/>
    </row>
    <row r="2005" spans="7:8" x14ac:dyDescent="0.45">
      <c r="G2005" s="1"/>
      <c r="H2005" s="1"/>
    </row>
    <row r="2006" spans="7:8" x14ac:dyDescent="0.45">
      <c r="G2006" s="1"/>
      <c r="H2006" s="1"/>
    </row>
    <row r="2007" spans="7:8" x14ac:dyDescent="0.45">
      <c r="G2007" s="1"/>
      <c r="H2007" s="1"/>
    </row>
    <row r="2008" spans="7:8" x14ac:dyDescent="0.45">
      <c r="G2008" s="1"/>
      <c r="H2008" s="1"/>
    </row>
    <row r="2009" spans="7:8" x14ac:dyDescent="0.45">
      <c r="G2009" s="1"/>
      <c r="H2009" s="1"/>
    </row>
    <row r="2010" spans="7:8" x14ac:dyDescent="0.45">
      <c r="G2010" s="1"/>
      <c r="H2010" s="1"/>
    </row>
    <row r="2011" spans="7:8" x14ac:dyDescent="0.45">
      <c r="G2011" s="1"/>
      <c r="H2011" s="1"/>
    </row>
    <row r="2012" spans="7:8" x14ac:dyDescent="0.45">
      <c r="G2012" s="1"/>
      <c r="H2012" s="1"/>
    </row>
    <row r="2013" spans="7:8" x14ac:dyDescent="0.45">
      <c r="G2013" s="1"/>
      <c r="H2013" s="1"/>
    </row>
    <row r="2014" spans="7:8" x14ac:dyDescent="0.45">
      <c r="G2014" s="1"/>
      <c r="H2014" s="1"/>
    </row>
    <row r="2015" spans="7:8" x14ac:dyDescent="0.45">
      <c r="G2015" s="1"/>
      <c r="H2015" s="1"/>
    </row>
    <row r="2016" spans="7:8" x14ac:dyDescent="0.45">
      <c r="G2016" s="1"/>
      <c r="H2016" s="1"/>
    </row>
    <row r="2017" spans="7:8" x14ac:dyDescent="0.45">
      <c r="G2017" s="1"/>
      <c r="H2017" s="1"/>
    </row>
    <row r="2018" spans="7:8" x14ac:dyDescent="0.45">
      <c r="G2018" s="1"/>
      <c r="H2018" s="1"/>
    </row>
    <row r="2019" spans="7:8" x14ac:dyDescent="0.45">
      <c r="G2019" s="1"/>
      <c r="H2019" s="1"/>
    </row>
    <row r="2020" spans="7:8" x14ac:dyDescent="0.45">
      <c r="G2020" s="1"/>
      <c r="H2020" s="1"/>
    </row>
    <row r="2021" spans="7:8" x14ac:dyDescent="0.45">
      <c r="G2021" s="1"/>
      <c r="H2021" s="1"/>
    </row>
    <row r="2022" spans="7:8" x14ac:dyDescent="0.45">
      <c r="G2022" s="1"/>
      <c r="H2022" s="1"/>
    </row>
    <row r="2023" spans="7:8" x14ac:dyDescent="0.45">
      <c r="G2023" s="1"/>
      <c r="H2023" s="1"/>
    </row>
    <row r="2024" spans="7:8" x14ac:dyDescent="0.45">
      <c r="G2024" s="1"/>
      <c r="H2024" s="1"/>
    </row>
    <row r="2025" spans="7:8" x14ac:dyDescent="0.45">
      <c r="G2025" s="1"/>
      <c r="H2025" s="1"/>
    </row>
    <row r="2026" spans="7:8" x14ac:dyDescent="0.45">
      <c r="G2026" s="1"/>
      <c r="H2026" s="1"/>
    </row>
    <row r="2027" spans="7:8" x14ac:dyDescent="0.45">
      <c r="G2027" s="1"/>
      <c r="H2027" s="1"/>
    </row>
    <row r="2028" spans="7:8" x14ac:dyDescent="0.45">
      <c r="G2028" s="1"/>
      <c r="H2028" s="1"/>
    </row>
    <row r="2029" spans="7:8" x14ac:dyDescent="0.45">
      <c r="G2029" s="1"/>
      <c r="H2029" s="1"/>
    </row>
    <row r="2030" spans="7:8" x14ac:dyDescent="0.45">
      <c r="G2030" s="1"/>
      <c r="H2030" s="1"/>
    </row>
    <row r="2031" spans="7:8" x14ac:dyDescent="0.45">
      <c r="G2031" s="1"/>
      <c r="H2031" s="1"/>
    </row>
    <row r="2032" spans="7:8" x14ac:dyDescent="0.45">
      <c r="G2032" s="1"/>
      <c r="H2032" s="1"/>
    </row>
    <row r="2033" spans="7:8" x14ac:dyDescent="0.45">
      <c r="G2033" s="1"/>
      <c r="H2033" s="1"/>
    </row>
    <row r="2034" spans="7:8" x14ac:dyDescent="0.45">
      <c r="G2034" s="1"/>
      <c r="H2034" s="1"/>
    </row>
    <row r="2035" spans="7:8" x14ac:dyDescent="0.45">
      <c r="G2035" s="1"/>
      <c r="H2035" s="1"/>
    </row>
    <row r="2036" spans="7:8" x14ac:dyDescent="0.45">
      <c r="G2036" s="1"/>
      <c r="H2036" s="1"/>
    </row>
    <row r="2037" spans="7:8" x14ac:dyDescent="0.45">
      <c r="G2037" s="1"/>
      <c r="H2037" s="1"/>
    </row>
    <row r="2038" spans="7:8" x14ac:dyDescent="0.45">
      <c r="G2038" s="1"/>
      <c r="H2038" s="1"/>
    </row>
    <row r="2039" spans="7:8" x14ac:dyDescent="0.45">
      <c r="G2039" s="1"/>
      <c r="H2039" s="1"/>
    </row>
    <row r="2040" spans="7:8" x14ac:dyDescent="0.45">
      <c r="G2040" s="1"/>
      <c r="H2040" s="1"/>
    </row>
    <row r="2041" spans="7:8" x14ac:dyDescent="0.45">
      <c r="G2041" s="1"/>
      <c r="H2041" s="1"/>
    </row>
    <row r="2042" spans="7:8" x14ac:dyDescent="0.45">
      <c r="G2042" s="1"/>
      <c r="H2042" s="1"/>
    </row>
    <row r="2043" spans="7:8" x14ac:dyDescent="0.45">
      <c r="G2043" s="1"/>
      <c r="H2043" s="1"/>
    </row>
    <row r="2044" spans="7:8" x14ac:dyDescent="0.45">
      <c r="G2044" s="1"/>
      <c r="H2044" s="1"/>
    </row>
    <row r="2045" spans="7:8" x14ac:dyDescent="0.45">
      <c r="G2045" s="1"/>
      <c r="H2045" s="1"/>
    </row>
    <row r="2046" spans="7:8" x14ac:dyDescent="0.45">
      <c r="G2046" s="1"/>
      <c r="H2046" s="1"/>
    </row>
    <row r="2047" spans="7:8" x14ac:dyDescent="0.45">
      <c r="G2047" s="1"/>
      <c r="H2047" s="1"/>
    </row>
    <row r="2048" spans="7:8" x14ac:dyDescent="0.45">
      <c r="G2048" s="1"/>
      <c r="H2048" s="1"/>
    </row>
    <row r="2049" spans="7:8" x14ac:dyDescent="0.45">
      <c r="G2049" s="1"/>
      <c r="H2049" s="1"/>
    </row>
    <row r="2050" spans="7:8" x14ac:dyDescent="0.45">
      <c r="G2050" s="1"/>
      <c r="H2050" s="1"/>
    </row>
    <row r="2051" spans="7:8" x14ac:dyDescent="0.45">
      <c r="G2051" s="1"/>
      <c r="H2051" s="1"/>
    </row>
    <row r="2052" spans="7:8" x14ac:dyDescent="0.45">
      <c r="G2052" s="1"/>
      <c r="H2052" s="1"/>
    </row>
    <row r="2053" spans="7:8" x14ac:dyDescent="0.45">
      <c r="G2053" s="1"/>
      <c r="H2053" s="1"/>
    </row>
    <row r="2054" spans="7:8" x14ac:dyDescent="0.45">
      <c r="G2054" s="1"/>
      <c r="H2054" s="1"/>
    </row>
    <row r="2055" spans="7:8" x14ac:dyDescent="0.45">
      <c r="G2055" s="1"/>
      <c r="H2055" s="1"/>
    </row>
    <row r="2056" spans="7:8" x14ac:dyDescent="0.45">
      <c r="G2056" s="1"/>
      <c r="H2056" s="1"/>
    </row>
    <row r="2057" spans="7:8" x14ac:dyDescent="0.45">
      <c r="G2057" s="1"/>
      <c r="H2057" s="1"/>
    </row>
    <row r="2058" spans="7:8" x14ac:dyDescent="0.45">
      <c r="G2058" s="1"/>
      <c r="H2058" s="1"/>
    </row>
    <row r="2059" spans="7:8" x14ac:dyDescent="0.45">
      <c r="G2059" s="1"/>
      <c r="H2059" s="1"/>
    </row>
    <row r="2060" spans="7:8" x14ac:dyDescent="0.45">
      <c r="G2060" s="1"/>
      <c r="H2060" s="1"/>
    </row>
    <row r="2061" spans="7:8" x14ac:dyDescent="0.45">
      <c r="G2061" s="1"/>
      <c r="H2061" s="1"/>
    </row>
    <row r="2062" spans="7:8" x14ac:dyDescent="0.45">
      <c r="G2062" s="1"/>
      <c r="H2062" s="1"/>
    </row>
    <row r="2063" spans="7:8" x14ac:dyDescent="0.45">
      <c r="G2063" s="1"/>
      <c r="H2063" s="1"/>
    </row>
    <row r="2064" spans="7:8" x14ac:dyDescent="0.45">
      <c r="G2064" s="1"/>
      <c r="H2064" s="1"/>
    </row>
    <row r="2065" spans="7:8" x14ac:dyDescent="0.45">
      <c r="G2065" s="1"/>
      <c r="H2065" s="1"/>
    </row>
    <row r="2066" spans="7:8" x14ac:dyDescent="0.45">
      <c r="G2066" s="1"/>
      <c r="H2066" s="1"/>
    </row>
    <row r="2067" spans="7:8" x14ac:dyDescent="0.45">
      <c r="G2067" s="1"/>
      <c r="H2067" s="1"/>
    </row>
    <row r="2068" spans="7:8" x14ac:dyDescent="0.45">
      <c r="G2068" s="1"/>
      <c r="H2068" s="1"/>
    </row>
    <row r="2069" spans="7:8" x14ac:dyDescent="0.45">
      <c r="G2069" s="1"/>
      <c r="H2069" s="1"/>
    </row>
    <row r="2070" spans="7:8" x14ac:dyDescent="0.45">
      <c r="G2070" s="1"/>
      <c r="H2070" s="1"/>
    </row>
    <row r="2071" spans="7:8" x14ac:dyDescent="0.45">
      <c r="G2071" s="1"/>
      <c r="H2071" s="1"/>
    </row>
    <row r="2072" spans="7:8" x14ac:dyDescent="0.45">
      <c r="G2072" s="1"/>
      <c r="H2072" s="1"/>
    </row>
    <row r="2073" spans="7:8" x14ac:dyDescent="0.45">
      <c r="G2073" s="1"/>
      <c r="H2073" s="1"/>
    </row>
    <row r="2074" spans="7:8" x14ac:dyDescent="0.45">
      <c r="G2074" s="1"/>
      <c r="H2074" s="1"/>
    </row>
    <row r="2075" spans="7:8" x14ac:dyDescent="0.45">
      <c r="G2075" s="1"/>
      <c r="H2075" s="1"/>
    </row>
    <row r="2076" spans="7:8" x14ac:dyDescent="0.45">
      <c r="G2076" s="1"/>
      <c r="H2076" s="1"/>
    </row>
    <row r="2077" spans="7:8" x14ac:dyDescent="0.45">
      <c r="G2077" s="1"/>
      <c r="H2077" s="1"/>
    </row>
    <row r="2078" spans="7:8" x14ac:dyDescent="0.45">
      <c r="G2078" s="1"/>
      <c r="H2078" s="1"/>
    </row>
    <row r="2079" spans="7:8" x14ac:dyDescent="0.45">
      <c r="G2079" s="1"/>
      <c r="H2079" s="1"/>
    </row>
    <row r="2080" spans="7:8" x14ac:dyDescent="0.45">
      <c r="G2080" s="1"/>
      <c r="H2080" s="1"/>
    </row>
    <row r="2081" spans="7:8" x14ac:dyDescent="0.45">
      <c r="G2081" s="1"/>
      <c r="H2081" s="1"/>
    </row>
    <row r="2082" spans="7:8" x14ac:dyDescent="0.45">
      <c r="G2082" s="1"/>
      <c r="H2082" s="1"/>
    </row>
    <row r="2083" spans="7:8" x14ac:dyDescent="0.45">
      <c r="G2083" s="1"/>
      <c r="H2083" s="1"/>
    </row>
    <row r="2084" spans="7:8" x14ac:dyDescent="0.45">
      <c r="G2084" s="1"/>
      <c r="H2084" s="1"/>
    </row>
    <row r="2085" spans="7:8" x14ac:dyDescent="0.45">
      <c r="G2085" s="1"/>
      <c r="H2085" s="1"/>
    </row>
    <row r="2086" spans="7:8" x14ac:dyDescent="0.45">
      <c r="G2086" s="1"/>
      <c r="H2086" s="1"/>
    </row>
    <row r="2087" spans="7:8" x14ac:dyDescent="0.45">
      <c r="G2087" s="1"/>
      <c r="H2087" s="1"/>
    </row>
    <row r="2088" spans="7:8" x14ac:dyDescent="0.45">
      <c r="G2088" s="1"/>
      <c r="H2088" s="1"/>
    </row>
    <row r="2089" spans="7:8" x14ac:dyDescent="0.45">
      <c r="G2089" s="1"/>
      <c r="H2089" s="1"/>
    </row>
    <row r="2090" spans="7:8" x14ac:dyDescent="0.45">
      <c r="G2090" s="1"/>
      <c r="H2090" s="1"/>
    </row>
    <row r="2091" spans="7:8" x14ac:dyDescent="0.45">
      <c r="G2091" s="1"/>
      <c r="H2091" s="1"/>
    </row>
    <row r="2092" spans="7:8" x14ac:dyDescent="0.45">
      <c r="G2092" s="1"/>
      <c r="H2092" s="1"/>
    </row>
    <row r="2093" spans="7:8" x14ac:dyDescent="0.45">
      <c r="G2093" s="1"/>
      <c r="H2093" s="1"/>
    </row>
    <row r="2094" spans="7:8" x14ac:dyDescent="0.45">
      <c r="G2094" s="1"/>
      <c r="H2094" s="1"/>
    </row>
    <row r="2095" spans="7:8" x14ac:dyDescent="0.45">
      <c r="G2095" s="1"/>
      <c r="H2095" s="1"/>
    </row>
    <row r="2096" spans="7:8" x14ac:dyDescent="0.45">
      <c r="G2096" s="1"/>
      <c r="H2096" s="1"/>
    </row>
    <row r="2097" spans="7:8" x14ac:dyDescent="0.45">
      <c r="G2097" s="1"/>
      <c r="H2097" s="1"/>
    </row>
    <row r="2098" spans="7:8" x14ac:dyDescent="0.45">
      <c r="G2098" s="1"/>
      <c r="H2098" s="1"/>
    </row>
    <row r="2099" spans="7:8" x14ac:dyDescent="0.45">
      <c r="G2099" s="1"/>
      <c r="H2099" s="1"/>
    </row>
    <row r="2100" spans="7:8" x14ac:dyDescent="0.45">
      <c r="G2100" s="1"/>
      <c r="H2100" s="1"/>
    </row>
    <row r="2101" spans="7:8" x14ac:dyDescent="0.45">
      <c r="G2101" s="1"/>
      <c r="H2101" s="1"/>
    </row>
    <row r="2102" spans="7:8" x14ac:dyDescent="0.45">
      <c r="G2102" s="1"/>
      <c r="H2102" s="1"/>
    </row>
    <row r="2103" spans="7:8" x14ac:dyDescent="0.45">
      <c r="G2103" s="1"/>
      <c r="H2103" s="1"/>
    </row>
    <row r="2104" spans="7:8" x14ac:dyDescent="0.45">
      <c r="G2104" s="1"/>
      <c r="H2104" s="1"/>
    </row>
    <row r="2105" spans="7:8" x14ac:dyDescent="0.45">
      <c r="G2105" s="1"/>
      <c r="H2105" s="1"/>
    </row>
    <row r="2106" spans="7:8" x14ac:dyDescent="0.45">
      <c r="G2106" s="1"/>
      <c r="H2106" s="1"/>
    </row>
    <row r="2107" spans="7:8" x14ac:dyDescent="0.45">
      <c r="G2107" s="1"/>
      <c r="H2107" s="1"/>
    </row>
    <row r="2108" spans="7:8" x14ac:dyDescent="0.45">
      <c r="G2108" s="1"/>
      <c r="H2108" s="1"/>
    </row>
    <row r="2109" spans="7:8" x14ac:dyDescent="0.45">
      <c r="G2109" s="1"/>
      <c r="H2109" s="1"/>
    </row>
    <row r="2110" spans="7:8" x14ac:dyDescent="0.45">
      <c r="G2110" s="1"/>
      <c r="H2110" s="1"/>
    </row>
    <row r="2111" spans="7:8" x14ac:dyDescent="0.45">
      <c r="G2111" s="1"/>
      <c r="H2111" s="1"/>
    </row>
    <row r="2112" spans="7:8" x14ac:dyDescent="0.45">
      <c r="G2112" s="1"/>
      <c r="H2112" s="1"/>
    </row>
    <row r="2113" spans="7:8" x14ac:dyDescent="0.45">
      <c r="G2113" s="1"/>
      <c r="H2113" s="1"/>
    </row>
    <row r="2114" spans="7:8" x14ac:dyDescent="0.45">
      <c r="G2114" s="1"/>
      <c r="H2114" s="1"/>
    </row>
    <row r="2115" spans="7:8" x14ac:dyDescent="0.45">
      <c r="G2115" s="1"/>
      <c r="H2115" s="1"/>
    </row>
    <row r="2116" spans="7:8" x14ac:dyDescent="0.45">
      <c r="G2116" s="1"/>
      <c r="H2116" s="1"/>
    </row>
    <row r="2117" spans="7:8" x14ac:dyDescent="0.45">
      <c r="G2117" s="1"/>
      <c r="H2117" s="1"/>
    </row>
    <row r="2118" spans="7:8" x14ac:dyDescent="0.45">
      <c r="G2118" s="1"/>
      <c r="H2118" s="1"/>
    </row>
    <row r="2119" spans="7:8" x14ac:dyDescent="0.45">
      <c r="G2119" s="1"/>
      <c r="H2119" s="1"/>
    </row>
    <row r="2120" spans="7:8" x14ac:dyDescent="0.45">
      <c r="G2120" s="1"/>
      <c r="H2120" s="1"/>
    </row>
    <row r="2121" spans="7:8" x14ac:dyDescent="0.45">
      <c r="G2121" s="1"/>
      <c r="H2121" s="1"/>
    </row>
    <row r="2122" spans="7:8" x14ac:dyDescent="0.45">
      <c r="G2122" s="1"/>
      <c r="H2122" s="1"/>
    </row>
    <row r="2123" spans="7:8" x14ac:dyDescent="0.45">
      <c r="G2123" s="1"/>
      <c r="H2123" s="1"/>
    </row>
    <row r="2124" spans="7:8" x14ac:dyDescent="0.45">
      <c r="G2124" s="1"/>
      <c r="H2124" s="1"/>
    </row>
    <row r="2125" spans="7:8" x14ac:dyDescent="0.45">
      <c r="G2125" s="1"/>
      <c r="H2125" s="1"/>
    </row>
    <row r="2126" spans="7:8" x14ac:dyDescent="0.45">
      <c r="G2126" s="1"/>
      <c r="H2126" s="1"/>
    </row>
    <row r="2127" spans="7:8" x14ac:dyDescent="0.45">
      <c r="G2127" s="1"/>
      <c r="H2127" s="1"/>
    </row>
    <row r="2128" spans="7:8" x14ac:dyDescent="0.45">
      <c r="G2128" s="1"/>
      <c r="H2128" s="1"/>
    </row>
    <row r="2129" spans="7:8" x14ac:dyDescent="0.45">
      <c r="G2129" s="1"/>
      <c r="H2129" s="1"/>
    </row>
    <row r="2130" spans="7:8" x14ac:dyDescent="0.45">
      <c r="G2130" s="1"/>
      <c r="H2130" s="1"/>
    </row>
    <row r="2131" spans="7:8" x14ac:dyDescent="0.45">
      <c r="G2131" s="1"/>
      <c r="H2131" s="1"/>
    </row>
    <row r="2132" spans="7:8" x14ac:dyDescent="0.45">
      <c r="G2132" s="1"/>
      <c r="H2132" s="1"/>
    </row>
    <row r="2133" spans="7:8" x14ac:dyDescent="0.45">
      <c r="G2133" s="1"/>
      <c r="H2133" s="1"/>
    </row>
    <row r="2134" spans="7:8" x14ac:dyDescent="0.45">
      <c r="G2134" s="1"/>
      <c r="H2134" s="1"/>
    </row>
    <row r="2135" spans="7:8" x14ac:dyDescent="0.45">
      <c r="G2135" s="1"/>
      <c r="H2135" s="1"/>
    </row>
    <row r="2136" spans="7:8" x14ac:dyDescent="0.45">
      <c r="G2136" s="1"/>
      <c r="H2136" s="1"/>
    </row>
    <row r="2137" spans="7:8" x14ac:dyDescent="0.45">
      <c r="G2137" s="1"/>
      <c r="H2137" s="1"/>
    </row>
    <row r="2138" spans="7:8" x14ac:dyDescent="0.45">
      <c r="G2138" s="1"/>
      <c r="H2138" s="1"/>
    </row>
    <row r="2139" spans="7:8" x14ac:dyDescent="0.45">
      <c r="G2139" s="1"/>
      <c r="H2139" s="1"/>
    </row>
    <row r="2140" spans="7:8" x14ac:dyDescent="0.45">
      <c r="G2140" s="1"/>
      <c r="H2140" s="1"/>
    </row>
    <row r="2141" spans="7:8" x14ac:dyDescent="0.45">
      <c r="G2141" s="1"/>
      <c r="H2141" s="1"/>
    </row>
    <row r="2142" spans="7:8" x14ac:dyDescent="0.45">
      <c r="G2142" s="1"/>
      <c r="H2142" s="1"/>
    </row>
    <row r="2143" spans="7:8" x14ac:dyDescent="0.45">
      <c r="G2143" s="1"/>
      <c r="H2143" s="1"/>
    </row>
    <row r="2144" spans="7:8" x14ac:dyDescent="0.45">
      <c r="G2144" s="1"/>
      <c r="H2144" s="1"/>
    </row>
    <row r="2145" spans="7:8" x14ac:dyDescent="0.45">
      <c r="G2145" s="1"/>
      <c r="H2145" s="1"/>
    </row>
    <row r="2146" spans="7:8" x14ac:dyDescent="0.45">
      <c r="G2146" s="1"/>
      <c r="H2146" s="1"/>
    </row>
    <row r="2147" spans="7:8" x14ac:dyDescent="0.45">
      <c r="G2147" s="1"/>
      <c r="H2147" s="1"/>
    </row>
    <row r="2148" spans="7:8" x14ac:dyDescent="0.45">
      <c r="G2148" s="1"/>
      <c r="H2148" s="1"/>
    </row>
    <row r="2149" spans="7:8" x14ac:dyDescent="0.45">
      <c r="G2149" s="1"/>
      <c r="H2149" s="1"/>
    </row>
    <row r="2150" spans="7:8" x14ac:dyDescent="0.45">
      <c r="G2150" s="1"/>
      <c r="H2150" s="1"/>
    </row>
    <row r="2151" spans="7:8" x14ac:dyDescent="0.45">
      <c r="G2151" s="1"/>
      <c r="H2151" s="1"/>
    </row>
    <row r="2152" spans="7:8" x14ac:dyDescent="0.45">
      <c r="G2152" s="1"/>
      <c r="H2152" s="1"/>
    </row>
    <row r="2153" spans="7:8" x14ac:dyDescent="0.45">
      <c r="G2153" s="1"/>
      <c r="H2153" s="1"/>
    </row>
    <row r="2154" spans="7:8" x14ac:dyDescent="0.45">
      <c r="G2154" s="1"/>
      <c r="H2154" s="1"/>
    </row>
    <row r="2155" spans="7:8" x14ac:dyDescent="0.45">
      <c r="G2155" s="1"/>
      <c r="H2155" s="1"/>
    </row>
    <row r="2156" spans="7:8" x14ac:dyDescent="0.45">
      <c r="G2156" s="1"/>
      <c r="H2156" s="1"/>
    </row>
    <row r="2157" spans="7:8" x14ac:dyDescent="0.45">
      <c r="G2157" s="1"/>
      <c r="H2157" s="1"/>
    </row>
    <row r="2158" spans="7:8" x14ac:dyDescent="0.45">
      <c r="G2158" s="1"/>
      <c r="H2158" s="1"/>
    </row>
    <row r="2159" spans="7:8" x14ac:dyDescent="0.45">
      <c r="G2159" s="1"/>
      <c r="H2159" s="1"/>
    </row>
    <row r="2160" spans="7:8" x14ac:dyDescent="0.45">
      <c r="G2160" s="1"/>
      <c r="H2160" s="1"/>
    </row>
    <row r="2161" spans="7:8" x14ac:dyDescent="0.45">
      <c r="G2161" s="1"/>
      <c r="H2161" s="1"/>
    </row>
    <row r="2162" spans="7:8" x14ac:dyDescent="0.45">
      <c r="G2162" s="1"/>
      <c r="H2162" s="1"/>
    </row>
    <row r="2163" spans="7:8" x14ac:dyDescent="0.45">
      <c r="G2163" s="1"/>
      <c r="H2163" s="1"/>
    </row>
    <row r="2164" spans="7:8" x14ac:dyDescent="0.45">
      <c r="G2164" s="1"/>
      <c r="H2164" s="1"/>
    </row>
    <row r="2165" spans="7:8" x14ac:dyDescent="0.45">
      <c r="G2165" s="1"/>
      <c r="H2165" s="1"/>
    </row>
    <row r="2166" spans="7:8" x14ac:dyDescent="0.45">
      <c r="G2166" s="1"/>
      <c r="H2166" s="1"/>
    </row>
    <row r="2167" spans="7:8" x14ac:dyDescent="0.45">
      <c r="G2167" s="1"/>
      <c r="H2167" s="1"/>
    </row>
    <row r="2168" spans="7:8" x14ac:dyDescent="0.45">
      <c r="G2168" s="1"/>
      <c r="H2168" s="1"/>
    </row>
    <row r="2169" spans="7:8" x14ac:dyDescent="0.45">
      <c r="G2169" s="1"/>
      <c r="H2169" s="1"/>
    </row>
    <row r="2170" spans="7:8" x14ac:dyDescent="0.45">
      <c r="G2170" s="1"/>
      <c r="H2170" s="1"/>
    </row>
    <row r="2171" spans="7:8" x14ac:dyDescent="0.45">
      <c r="G2171" s="1"/>
      <c r="H2171" s="1"/>
    </row>
    <row r="2172" spans="7:8" x14ac:dyDescent="0.45">
      <c r="G2172" s="1"/>
      <c r="H2172" s="1"/>
    </row>
    <row r="2173" spans="7:8" x14ac:dyDescent="0.45">
      <c r="G2173" s="1"/>
      <c r="H2173" s="1"/>
    </row>
    <row r="2174" spans="7:8" x14ac:dyDescent="0.45">
      <c r="G2174" s="1"/>
      <c r="H2174" s="1"/>
    </row>
    <row r="2175" spans="7:8" x14ac:dyDescent="0.45">
      <c r="G2175" s="1"/>
      <c r="H2175" s="1"/>
    </row>
    <row r="2176" spans="7:8" x14ac:dyDescent="0.45">
      <c r="G2176" s="1"/>
      <c r="H2176" s="1"/>
    </row>
    <row r="2177" spans="7:8" x14ac:dyDescent="0.45">
      <c r="G2177" s="1"/>
      <c r="H2177" s="1"/>
    </row>
    <row r="2178" spans="7:8" x14ac:dyDescent="0.45">
      <c r="G2178" s="1"/>
      <c r="H2178" s="1"/>
    </row>
    <row r="2179" spans="7:8" x14ac:dyDescent="0.45">
      <c r="G2179" s="1"/>
      <c r="H2179" s="1"/>
    </row>
    <row r="2180" spans="7:8" x14ac:dyDescent="0.45">
      <c r="G2180" s="1"/>
      <c r="H2180" s="1"/>
    </row>
    <row r="2181" spans="7:8" x14ac:dyDescent="0.45">
      <c r="G2181" s="1"/>
      <c r="H2181" s="1"/>
    </row>
    <row r="2182" spans="7:8" x14ac:dyDescent="0.45">
      <c r="G2182" s="1"/>
      <c r="H2182" s="1"/>
    </row>
    <row r="2183" spans="7:8" x14ac:dyDescent="0.45">
      <c r="G2183" s="1"/>
      <c r="H2183" s="1"/>
    </row>
    <row r="2184" spans="7:8" x14ac:dyDescent="0.45">
      <c r="G2184" s="1"/>
      <c r="H2184" s="1"/>
    </row>
    <row r="2185" spans="7:8" x14ac:dyDescent="0.45">
      <c r="G2185" s="1"/>
      <c r="H2185" s="1"/>
    </row>
    <row r="2186" spans="7:8" x14ac:dyDescent="0.45">
      <c r="G2186" s="1"/>
      <c r="H2186" s="1"/>
    </row>
    <row r="2187" spans="7:8" x14ac:dyDescent="0.45">
      <c r="G2187" s="1"/>
      <c r="H2187" s="1"/>
    </row>
    <row r="2188" spans="7:8" x14ac:dyDescent="0.45">
      <c r="G2188" s="1"/>
      <c r="H2188" s="1"/>
    </row>
    <row r="2189" spans="7:8" x14ac:dyDescent="0.45">
      <c r="G2189" s="1"/>
      <c r="H2189" s="1"/>
    </row>
    <row r="2190" spans="7:8" x14ac:dyDescent="0.45">
      <c r="G2190" s="1"/>
      <c r="H2190" s="1"/>
    </row>
    <row r="2191" spans="7:8" x14ac:dyDescent="0.45">
      <c r="G2191" s="1"/>
      <c r="H2191" s="1"/>
    </row>
    <row r="2192" spans="7:8" x14ac:dyDescent="0.45">
      <c r="G2192" s="1"/>
      <c r="H2192" s="1"/>
    </row>
    <row r="2193" spans="7:8" x14ac:dyDescent="0.45">
      <c r="G2193" s="1"/>
      <c r="H2193" s="1"/>
    </row>
    <row r="2194" spans="7:8" x14ac:dyDescent="0.45">
      <c r="G2194" s="1"/>
      <c r="H2194" s="1"/>
    </row>
    <row r="2195" spans="7:8" x14ac:dyDescent="0.45">
      <c r="G2195" s="1"/>
      <c r="H2195" s="1"/>
    </row>
    <row r="2196" spans="7:8" x14ac:dyDescent="0.45">
      <c r="G2196" s="1"/>
      <c r="H2196" s="1"/>
    </row>
    <row r="2197" spans="7:8" x14ac:dyDescent="0.45">
      <c r="G2197" s="1"/>
      <c r="H2197" s="1"/>
    </row>
    <row r="2198" spans="7:8" x14ac:dyDescent="0.45">
      <c r="G2198" s="1"/>
      <c r="H2198" s="1"/>
    </row>
    <row r="2199" spans="7:8" x14ac:dyDescent="0.45">
      <c r="G2199" s="1"/>
      <c r="H2199" s="1"/>
    </row>
    <row r="2200" spans="7:8" x14ac:dyDescent="0.45">
      <c r="G2200" s="1"/>
      <c r="H2200" s="1"/>
    </row>
    <row r="2201" spans="7:8" x14ac:dyDescent="0.45">
      <c r="G2201" s="1"/>
      <c r="H2201" s="1"/>
    </row>
    <row r="2202" spans="7:8" x14ac:dyDescent="0.45">
      <c r="G2202" s="1"/>
      <c r="H2202" s="1"/>
    </row>
    <row r="2203" spans="7:8" x14ac:dyDescent="0.45">
      <c r="G2203" s="1"/>
      <c r="H2203" s="1"/>
    </row>
    <row r="2204" spans="7:8" x14ac:dyDescent="0.45">
      <c r="G2204" s="1"/>
      <c r="H2204" s="1"/>
    </row>
    <row r="2205" spans="7:8" x14ac:dyDescent="0.45">
      <c r="G2205" s="1"/>
      <c r="H2205" s="1"/>
    </row>
    <row r="2206" spans="7:8" x14ac:dyDescent="0.45">
      <c r="G2206" s="1"/>
      <c r="H2206" s="1"/>
    </row>
    <row r="2207" spans="7:8" x14ac:dyDescent="0.45">
      <c r="G2207" s="1"/>
      <c r="H2207" s="1"/>
    </row>
    <row r="2208" spans="7:8" x14ac:dyDescent="0.45">
      <c r="G2208" s="1"/>
      <c r="H2208" s="1"/>
    </row>
    <row r="2209" spans="7:8" x14ac:dyDescent="0.45">
      <c r="G2209" s="1"/>
      <c r="H2209" s="1"/>
    </row>
    <row r="2210" spans="7:8" x14ac:dyDescent="0.45">
      <c r="G2210" s="1"/>
      <c r="H2210" s="1"/>
    </row>
    <row r="2211" spans="7:8" x14ac:dyDescent="0.45">
      <c r="G2211" s="1"/>
      <c r="H2211" s="1"/>
    </row>
    <row r="2212" spans="7:8" x14ac:dyDescent="0.45">
      <c r="G2212" s="1"/>
      <c r="H2212" s="1"/>
    </row>
    <row r="2213" spans="7:8" x14ac:dyDescent="0.45">
      <c r="G2213" s="1"/>
      <c r="H2213" s="1"/>
    </row>
    <row r="2214" spans="7:8" x14ac:dyDescent="0.45">
      <c r="G2214" s="1"/>
      <c r="H2214" s="1"/>
    </row>
    <row r="2215" spans="7:8" x14ac:dyDescent="0.45">
      <c r="G2215" s="1"/>
      <c r="H2215" s="1"/>
    </row>
    <row r="2216" spans="7:8" x14ac:dyDescent="0.45">
      <c r="G2216" s="1"/>
      <c r="H2216" s="1"/>
    </row>
    <row r="2217" spans="7:8" x14ac:dyDescent="0.45">
      <c r="G2217" s="1"/>
      <c r="H2217" s="1"/>
    </row>
    <row r="2218" spans="7:8" x14ac:dyDescent="0.45">
      <c r="G2218" s="1"/>
      <c r="H2218" s="1"/>
    </row>
    <row r="2219" spans="7:8" x14ac:dyDescent="0.45">
      <c r="G2219" s="1"/>
      <c r="H2219" s="1"/>
    </row>
    <row r="2220" spans="7:8" x14ac:dyDescent="0.45">
      <c r="G2220" s="1"/>
      <c r="H2220" s="1"/>
    </row>
    <row r="2221" spans="7:8" x14ac:dyDescent="0.45">
      <c r="G2221" s="1"/>
      <c r="H2221" s="1"/>
    </row>
    <row r="2222" spans="7:8" x14ac:dyDescent="0.45">
      <c r="G2222" s="1"/>
      <c r="H2222" s="1"/>
    </row>
    <row r="2223" spans="7:8" x14ac:dyDescent="0.45">
      <c r="G2223" s="1"/>
      <c r="H2223" s="1"/>
    </row>
    <row r="2224" spans="7:8" x14ac:dyDescent="0.45">
      <c r="G2224" s="1"/>
      <c r="H2224" s="1"/>
    </row>
    <row r="2225" spans="7:8" x14ac:dyDescent="0.45">
      <c r="G2225" s="1"/>
      <c r="H2225" s="1"/>
    </row>
    <row r="2226" spans="7:8" x14ac:dyDescent="0.45">
      <c r="G2226" s="1"/>
      <c r="H2226" s="1"/>
    </row>
    <row r="2227" spans="7:8" x14ac:dyDescent="0.45">
      <c r="G2227" s="1"/>
      <c r="H2227" s="1"/>
    </row>
    <row r="2228" spans="7:8" x14ac:dyDescent="0.45">
      <c r="G2228" s="1"/>
      <c r="H2228" s="1"/>
    </row>
    <row r="2229" spans="7:8" x14ac:dyDescent="0.45">
      <c r="G2229" s="1"/>
      <c r="H2229" s="1"/>
    </row>
    <row r="2230" spans="7:8" x14ac:dyDescent="0.45">
      <c r="G2230" s="1"/>
      <c r="H2230" s="1"/>
    </row>
    <row r="2231" spans="7:8" x14ac:dyDescent="0.45">
      <c r="G2231" s="1"/>
      <c r="H2231" s="1"/>
    </row>
    <row r="2232" spans="7:8" x14ac:dyDescent="0.45">
      <c r="G2232" s="1"/>
      <c r="H2232" s="1"/>
    </row>
    <row r="2233" spans="7:8" x14ac:dyDescent="0.45">
      <c r="G2233" s="1"/>
      <c r="H2233" s="1"/>
    </row>
    <row r="2234" spans="7:8" x14ac:dyDescent="0.45">
      <c r="G2234" s="1"/>
      <c r="H2234" s="1"/>
    </row>
    <row r="2235" spans="7:8" x14ac:dyDescent="0.45">
      <c r="G2235" s="1"/>
      <c r="H2235" s="1"/>
    </row>
    <row r="2236" spans="7:8" x14ac:dyDescent="0.45">
      <c r="G2236" s="1"/>
      <c r="H2236" s="1"/>
    </row>
    <row r="2237" spans="7:8" x14ac:dyDescent="0.45">
      <c r="G2237" s="1"/>
      <c r="H2237" s="1"/>
    </row>
    <row r="2238" spans="7:8" x14ac:dyDescent="0.45">
      <c r="G2238" s="1"/>
      <c r="H2238" s="1"/>
    </row>
    <row r="2239" spans="7:8" x14ac:dyDescent="0.45">
      <c r="G2239" s="1"/>
      <c r="H2239" s="1"/>
    </row>
    <row r="2240" spans="7:8" x14ac:dyDescent="0.45">
      <c r="G2240" s="1"/>
      <c r="H2240" s="1"/>
    </row>
    <row r="2241" spans="7:8" x14ac:dyDescent="0.45">
      <c r="G2241" s="1"/>
      <c r="H2241" s="1"/>
    </row>
    <row r="2242" spans="7:8" x14ac:dyDescent="0.45">
      <c r="G2242" s="1"/>
      <c r="H2242" s="1"/>
    </row>
    <row r="2243" spans="7:8" x14ac:dyDescent="0.45">
      <c r="G2243" s="1"/>
      <c r="H22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7B2C-709F-457D-BEEB-E013464C345A}">
  <dimension ref="A2:AB76"/>
  <sheetViews>
    <sheetView topLeftCell="C1" workbookViewId="0">
      <selection activeCell="T37" sqref="T37"/>
    </sheetView>
  </sheetViews>
  <sheetFormatPr defaultRowHeight="14.25" x14ac:dyDescent="0.45"/>
  <cols>
    <col min="1" max="1" width="12.33203125" bestFit="1" customWidth="1"/>
    <col min="2" max="2" width="30.06640625" bestFit="1" customWidth="1"/>
    <col min="3" max="3" width="30.59765625" bestFit="1" customWidth="1"/>
    <col min="4" max="5" width="30.06640625" bestFit="1" customWidth="1"/>
  </cols>
  <sheetData>
    <row r="2" spans="1:15" x14ac:dyDescent="0.45">
      <c r="A2" s="2" t="s">
        <v>1</v>
      </c>
      <c r="B2" t="s">
        <v>8</v>
      </c>
    </row>
    <row r="4" spans="1:15" x14ac:dyDescent="0.45">
      <c r="D4" s="2" t="s">
        <v>27</v>
      </c>
    </row>
    <row r="5" spans="1:15" x14ac:dyDescent="0.45">
      <c r="A5" s="2" t="s">
        <v>6</v>
      </c>
      <c r="B5" s="2" t="s">
        <v>2</v>
      </c>
      <c r="C5" s="2" t="s">
        <v>14</v>
      </c>
      <c r="D5" t="s">
        <v>25</v>
      </c>
      <c r="E5" t="s">
        <v>26</v>
      </c>
    </row>
    <row r="6" spans="1:15" x14ac:dyDescent="0.45">
      <c r="A6" t="s">
        <v>11</v>
      </c>
      <c r="B6">
        <v>2018</v>
      </c>
      <c r="C6">
        <v>29</v>
      </c>
      <c r="D6" s="3"/>
      <c r="E6" s="3"/>
      <c r="M6" t="s">
        <v>28</v>
      </c>
      <c r="N6" t="s">
        <v>29</v>
      </c>
      <c r="O6" t="s">
        <v>30</v>
      </c>
    </row>
    <row r="7" spans="1:15" x14ac:dyDescent="0.45">
      <c r="C7">
        <v>35</v>
      </c>
      <c r="D7" s="3"/>
      <c r="E7" s="3"/>
      <c r="J7" s="4" t="s">
        <v>10</v>
      </c>
      <c r="K7" s="4">
        <v>2018</v>
      </c>
      <c r="L7">
        <v>126</v>
      </c>
      <c r="M7" s="3">
        <v>4.3233333333333333</v>
      </c>
      <c r="N7" s="3">
        <v>42.825000000000003</v>
      </c>
      <c r="O7">
        <f>M7/N7</f>
        <v>0.10095349289745086</v>
      </c>
    </row>
    <row r="8" spans="1:15" x14ac:dyDescent="0.45">
      <c r="C8">
        <v>41</v>
      </c>
      <c r="D8" s="3"/>
      <c r="E8" s="3"/>
      <c r="J8" s="4"/>
      <c r="K8" s="4"/>
      <c r="L8">
        <v>145</v>
      </c>
      <c r="M8" s="3">
        <v>1.3225</v>
      </c>
      <c r="N8" s="3">
        <v>22.05</v>
      </c>
      <c r="O8">
        <f t="shared" ref="O8:O21" si="0">M8/N8</f>
        <v>5.9977324263038548E-2</v>
      </c>
    </row>
    <row r="9" spans="1:15" x14ac:dyDescent="0.45">
      <c r="C9">
        <v>48</v>
      </c>
      <c r="D9" s="3"/>
      <c r="E9" s="3"/>
      <c r="J9" s="4"/>
      <c r="K9" s="4">
        <v>2019</v>
      </c>
      <c r="L9">
        <v>126</v>
      </c>
      <c r="M9" s="3">
        <v>4.76</v>
      </c>
      <c r="N9" s="3">
        <v>42.825000000000003</v>
      </c>
      <c r="O9">
        <f t="shared" si="0"/>
        <v>0.11115002918855807</v>
      </c>
    </row>
    <row r="10" spans="1:15" x14ac:dyDescent="0.45">
      <c r="C10">
        <v>55</v>
      </c>
      <c r="D10" s="3"/>
      <c r="E10" s="3"/>
      <c r="J10" s="4"/>
      <c r="K10" s="4"/>
      <c r="L10">
        <v>144</v>
      </c>
      <c r="M10" s="3">
        <v>3.7725</v>
      </c>
      <c r="N10" s="3">
        <v>22.05</v>
      </c>
      <c r="O10">
        <f t="shared" si="0"/>
        <v>0.17108843537414964</v>
      </c>
    </row>
    <row r="11" spans="1:15" x14ac:dyDescent="0.45">
      <c r="C11">
        <v>69</v>
      </c>
      <c r="D11" s="3">
        <v>0.79500000000000004</v>
      </c>
      <c r="E11" s="3">
        <v>0</v>
      </c>
      <c r="J11" s="4" t="s">
        <v>11</v>
      </c>
      <c r="K11" s="4">
        <v>2018</v>
      </c>
      <c r="L11">
        <v>126</v>
      </c>
      <c r="M11" s="3">
        <v>4.6333333333333337</v>
      </c>
      <c r="N11" s="3">
        <v>47.2</v>
      </c>
      <c r="O11">
        <f t="shared" si="0"/>
        <v>9.8163841807909602E-2</v>
      </c>
    </row>
    <row r="12" spans="1:15" x14ac:dyDescent="0.45">
      <c r="C12">
        <v>77</v>
      </c>
      <c r="D12" s="3">
        <v>2.0449999999999999</v>
      </c>
      <c r="E12" s="3"/>
      <c r="J12" s="4"/>
      <c r="K12" s="4"/>
      <c r="L12">
        <v>145</v>
      </c>
      <c r="M12" s="3">
        <v>1.4675000000000002</v>
      </c>
      <c r="N12" s="3">
        <v>28.2</v>
      </c>
      <c r="O12">
        <f t="shared" si="0"/>
        <v>5.2039007092198594E-2</v>
      </c>
    </row>
    <row r="13" spans="1:15" x14ac:dyDescent="0.45">
      <c r="C13">
        <v>98</v>
      </c>
      <c r="D13" s="3">
        <v>3.6400000000000006</v>
      </c>
      <c r="E13" s="3">
        <v>0</v>
      </c>
      <c r="J13" s="4"/>
      <c r="K13" s="4">
        <v>2019</v>
      </c>
      <c r="L13">
        <v>144</v>
      </c>
      <c r="M13" s="3">
        <v>3.9</v>
      </c>
      <c r="N13" s="3">
        <v>28.2</v>
      </c>
      <c r="O13">
        <f t="shared" si="0"/>
        <v>0.13829787234042554</v>
      </c>
    </row>
    <row r="14" spans="1:15" x14ac:dyDescent="0.45">
      <c r="C14">
        <v>103</v>
      </c>
      <c r="D14" s="3"/>
      <c r="E14" s="3"/>
      <c r="J14" s="4" t="s">
        <v>13</v>
      </c>
      <c r="K14" s="4">
        <v>2018</v>
      </c>
      <c r="L14">
        <v>126</v>
      </c>
      <c r="M14" s="3">
        <v>3.5425</v>
      </c>
      <c r="N14" s="3">
        <v>62.625</v>
      </c>
      <c r="O14">
        <f t="shared" si="0"/>
        <v>5.6566866267465071E-2</v>
      </c>
    </row>
    <row r="15" spans="1:15" x14ac:dyDescent="0.45">
      <c r="C15">
        <v>118</v>
      </c>
      <c r="D15" s="3"/>
      <c r="E15" s="3">
        <v>472</v>
      </c>
      <c r="J15" s="4"/>
      <c r="K15" s="4"/>
      <c r="L15">
        <v>145</v>
      </c>
      <c r="M15" s="3">
        <v>1.38</v>
      </c>
      <c r="N15" s="3">
        <v>46.5</v>
      </c>
      <c r="O15">
        <f t="shared" si="0"/>
        <v>2.9677419354838707E-2</v>
      </c>
    </row>
    <row r="16" spans="1:15" x14ac:dyDescent="0.45">
      <c r="C16">
        <v>126</v>
      </c>
      <c r="D16" s="3">
        <v>4.6333333333333337</v>
      </c>
      <c r="E16" s="3"/>
      <c r="J16" s="4"/>
      <c r="K16" s="4">
        <v>2019</v>
      </c>
      <c r="L16">
        <v>126</v>
      </c>
      <c r="M16" s="3">
        <v>3.88</v>
      </c>
      <c r="N16" s="3">
        <v>62.625</v>
      </c>
      <c r="O16">
        <f t="shared" si="0"/>
        <v>6.1956087824351296E-2</v>
      </c>
    </row>
    <row r="17" spans="1:28" x14ac:dyDescent="0.45">
      <c r="C17">
        <v>145</v>
      </c>
      <c r="D17" s="3">
        <v>1.4675000000000002</v>
      </c>
      <c r="E17" s="3">
        <v>282</v>
      </c>
      <c r="J17" s="4"/>
      <c r="K17" s="4"/>
      <c r="L17">
        <v>144</v>
      </c>
      <c r="M17" s="3">
        <v>3.335</v>
      </c>
      <c r="N17" s="3">
        <v>46.5</v>
      </c>
      <c r="O17">
        <f t="shared" si="0"/>
        <v>7.1720430107526878E-2</v>
      </c>
    </row>
    <row r="18" spans="1:28" x14ac:dyDescent="0.45">
      <c r="B18">
        <v>2019</v>
      </c>
      <c r="C18">
        <v>26</v>
      </c>
      <c r="D18" s="3"/>
      <c r="E18" s="3"/>
      <c r="J18" s="4" t="s">
        <v>12</v>
      </c>
      <c r="K18" s="4">
        <v>2018</v>
      </c>
      <c r="L18">
        <v>126</v>
      </c>
      <c r="M18" s="3">
        <v>4.6400000000000006</v>
      </c>
      <c r="N18" s="3">
        <v>32.700000000000003</v>
      </c>
      <c r="O18">
        <f t="shared" si="0"/>
        <v>0.14189602446483182</v>
      </c>
    </row>
    <row r="19" spans="1:28" x14ac:dyDescent="0.45">
      <c r="C19">
        <v>34</v>
      </c>
      <c r="D19" s="3"/>
      <c r="E19" s="3"/>
      <c r="J19" s="4"/>
      <c r="K19" s="4"/>
      <c r="L19">
        <v>145</v>
      </c>
      <c r="M19" s="3">
        <v>1.5524999999999998</v>
      </c>
      <c r="N19" s="3">
        <v>20.324999999999999</v>
      </c>
      <c r="O19">
        <f t="shared" si="0"/>
        <v>7.6383763837638369E-2</v>
      </c>
    </row>
    <row r="20" spans="1:28" x14ac:dyDescent="0.45">
      <c r="C20">
        <v>40</v>
      </c>
      <c r="D20" s="3"/>
      <c r="E20" s="3">
        <v>117.25</v>
      </c>
      <c r="J20" s="4"/>
      <c r="K20" s="4">
        <v>2019</v>
      </c>
      <c r="L20">
        <v>126</v>
      </c>
      <c r="M20" s="3">
        <v>4.4275000000000002</v>
      </c>
      <c r="N20" s="3">
        <v>32.700000000000003</v>
      </c>
      <c r="O20">
        <f t="shared" si="0"/>
        <v>0.13539755351681956</v>
      </c>
    </row>
    <row r="21" spans="1:28" x14ac:dyDescent="0.45">
      <c r="C21">
        <v>41</v>
      </c>
      <c r="D21" s="3">
        <v>2.9649999999999999</v>
      </c>
      <c r="E21" s="3"/>
      <c r="J21" s="4"/>
      <c r="K21" s="4"/>
      <c r="L21">
        <v>144</v>
      </c>
      <c r="M21" s="3">
        <v>3.68</v>
      </c>
      <c r="N21" s="3">
        <v>20.324999999999999</v>
      </c>
      <c r="O21">
        <f t="shared" si="0"/>
        <v>0.1810578105781058</v>
      </c>
    </row>
    <row r="22" spans="1:28" x14ac:dyDescent="0.45">
      <c r="C22">
        <v>48</v>
      </c>
      <c r="D22" s="3"/>
      <c r="E22" s="3"/>
    </row>
    <row r="23" spans="1:28" x14ac:dyDescent="0.45">
      <c r="C23">
        <v>61</v>
      </c>
      <c r="D23" s="3">
        <v>5.2625000000000002</v>
      </c>
      <c r="E23" s="3">
        <v>328.25</v>
      </c>
    </row>
    <row r="24" spans="1:28" x14ac:dyDescent="0.45">
      <c r="C24">
        <v>82</v>
      </c>
      <c r="D24" s="3"/>
      <c r="E24" s="3">
        <v>661</v>
      </c>
      <c r="J24" s="5"/>
      <c r="K24" s="4"/>
      <c r="M24" s="3"/>
      <c r="AB24">
        <v>0.5</v>
      </c>
    </row>
    <row r="25" spans="1:28" x14ac:dyDescent="0.45">
      <c r="C25">
        <v>110</v>
      </c>
      <c r="D25" s="3"/>
      <c r="E25" s="3">
        <v>586.75</v>
      </c>
      <c r="J25" s="6"/>
      <c r="K25" s="6"/>
      <c r="L25" s="6"/>
      <c r="M25" s="7"/>
      <c r="N25" s="7"/>
      <c r="AA25">
        <v>0.1</v>
      </c>
      <c r="AB25">
        <f>1-EXP(-AB$24*AA25)</f>
        <v>4.8770575499285984E-2</v>
      </c>
    </row>
    <row r="26" spans="1:28" x14ac:dyDescent="0.45">
      <c r="C26">
        <v>132</v>
      </c>
      <c r="D26" s="3">
        <v>4.5724999999999998</v>
      </c>
      <c r="E26" s="3"/>
      <c r="AA26">
        <v>0.5</v>
      </c>
      <c r="AB26">
        <f t="shared" ref="AB26:AB34" si="1">1-EXP(-AB$24*AA26)</f>
        <v>0.22119921692859512</v>
      </c>
    </row>
    <row r="27" spans="1:28" x14ac:dyDescent="0.45">
      <c r="C27">
        <v>144</v>
      </c>
      <c r="D27" s="3">
        <v>3.9</v>
      </c>
      <c r="E27" s="3">
        <v>649.25</v>
      </c>
      <c r="AA27">
        <v>1</v>
      </c>
      <c r="AB27">
        <f t="shared" si="1"/>
        <v>0.39346934028736658</v>
      </c>
    </row>
    <row r="28" spans="1:28" x14ac:dyDescent="0.45">
      <c r="C28">
        <v>151</v>
      </c>
      <c r="D28" s="3">
        <v>3.07</v>
      </c>
      <c r="E28" s="3"/>
      <c r="AA28">
        <v>2</v>
      </c>
      <c r="AB28">
        <f t="shared" si="1"/>
        <v>0.63212055882855767</v>
      </c>
    </row>
    <row r="29" spans="1:28" x14ac:dyDescent="0.45">
      <c r="C29">
        <v>165</v>
      </c>
      <c r="D29" s="3">
        <v>4.0925000000000002</v>
      </c>
      <c r="E29" s="3">
        <v>583.25</v>
      </c>
      <c r="AA29">
        <v>3</v>
      </c>
      <c r="AB29">
        <f t="shared" si="1"/>
        <v>0.77686983985157021</v>
      </c>
    </row>
    <row r="30" spans="1:28" x14ac:dyDescent="0.45">
      <c r="A30" t="s">
        <v>24</v>
      </c>
      <c r="D30" s="3">
        <v>3.313030303030303</v>
      </c>
      <c r="E30" s="3">
        <v>367.97500000000002</v>
      </c>
      <c r="AA30">
        <v>4</v>
      </c>
      <c r="AB30">
        <f t="shared" si="1"/>
        <v>0.8646647167633873</v>
      </c>
    </row>
    <row r="31" spans="1:28" x14ac:dyDescent="0.45">
      <c r="AA31">
        <v>5</v>
      </c>
      <c r="AB31">
        <f t="shared" si="1"/>
        <v>0.91791500137610116</v>
      </c>
    </row>
    <row r="32" spans="1:28" x14ac:dyDescent="0.45">
      <c r="J32" t="s">
        <v>34</v>
      </c>
      <c r="AA32">
        <v>6</v>
      </c>
      <c r="AB32">
        <f t="shared" si="1"/>
        <v>0.95021293163213605</v>
      </c>
    </row>
    <row r="33" spans="10:28" x14ac:dyDescent="0.45">
      <c r="J33" t="s">
        <v>28</v>
      </c>
      <c r="K33" t="s">
        <v>29</v>
      </c>
      <c r="L33" t="s">
        <v>30</v>
      </c>
      <c r="AA33">
        <v>7</v>
      </c>
      <c r="AB33">
        <f t="shared" si="1"/>
        <v>0.96980261657768152</v>
      </c>
    </row>
    <row r="34" spans="10:28" x14ac:dyDescent="0.45">
      <c r="J34">
        <v>4.2734128856839702</v>
      </c>
      <c r="K34">
        <v>34.200282249539498</v>
      </c>
      <c r="L34">
        <f>J34/K34</f>
        <v>0.12495256192634233</v>
      </c>
      <c r="AA34">
        <v>8</v>
      </c>
      <c r="AB34">
        <f t="shared" si="1"/>
        <v>0.98168436111126578</v>
      </c>
    </row>
    <row r="35" spans="10:28" x14ac:dyDescent="0.45">
      <c r="J35">
        <v>2.38593511386666</v>
      </c>
      <c r="K35">
        <v>19.877596051968602</v>
      </c>
      <c r="L35">
        <f t="shared" ref="L35:L76" si="2">J35/K35</f>
        <v>0.12003137138056319</v>
      </c>
    </row>
    <row r="36" spans="10:28" x14ac:dyDescent="0.45">
      <c r="J36">
        <v>4.2074015713720101</v>
      </c>
      <c r="K36">
        <v>25.441745160320302</v>
      </c>
      <c r="L36">
        <f t="shared" si="2"/>
        <v>0.16537393739537953</v>
      </c>
    </row>
    <row r="37" spans="10:28" x14ac:dyDescent="0.45">
      <c r="J37">
        <v>3.91095004022019</v>
      </c>
      <c r="K37">
        <v>26.806896168082602</v>
      </c>
      <c r="L37">
        <f t="shared" si="2"/>
        <v>0.14589343039559829</v>
      </c>
    </row>
    <row r="38" spans="10:28" x14ac:dyDescent="0.45">
      <c r="J38">
        <v>1.20162893622065</v>
      </c>
      <c r="K38">
        <v>5.8450651428006797</v>
      </c>
      <c r="L38">
        <f t="shared" si="2"/>
        <v>0.20558007598951858</v>
      </c>
    </row>
    <row r="39" spans="10:28" x14ac:dyDescent="0.45">
      <c r="J39">
        <v>4.44915963655935</v>
      </c>
      <c r="K39">
        <v>25.3357450797191</v>
      </c>
      <c r="L39">
        <f t="shared" si="2"/>
        <v>0.17560800452325512</v>
      </c>
    </row>
    <row r="40" spans="10:28" x14ac:dyDescent="0.45">
      <c r="J40">
        <v>4.7784439334703199</v>
      </c>
      <c r="K40">
        <v>35.365518248583598</v>
      </c>
      <c r="L40">
        <f t="shared" si="2"/>
        <v>0.13511590300706813</v>
      </c>
    </row>
    <row r="41" spans="10:28" x14ac:dyDescent="0.45">
      <c r="J41">
        <v>3.0097414712836899</v>
      </c>
      <c r="K41">
        <v>20.784739845505399</v>
      </c>
      <c r="L41">
        <f t="shared" si="2"/>
        <v>0.1448053472718607</v>
      </c>
    </row>
    <row r="42" spans="10:28" x14ac:dyDescent="0.45">
      <c r="J42">
        <v>3.8940096372478501</v>
      </c>
      <c r="K42">
        <v>23.124367074661201</v>
      </c>
      <c r="L42">
        <f t="shared" si="2"/>
        <v>0.16839421484165754</v>
      </c>
    </row>
    <row r="43" spans="10:28" x14ac:dyDescent="0.45">
      <c r="J43">
        <v>3.7004576582050701</v>
      </c>
      <c r="K43">
        <v>27.1812811826737</v>
      </c>
      <c r="L43">
        <f t="shared" si="2"/>
        <v>0.13613992781782014</v>
      </c>
    </row>
    <row r="44" spans="10:28" x14ac:dyDescent="0.45">
      <c r="J44">
        <v>1.60301068571549</v>
      </c>
      <c r="K44">
        <v>8.6226157729600104</v>
      </c>
      <c r="L44">
        <f t="shared" si="2"/>
        <v>0.18590770224766739</v>
      </c>
    </row>
    <row r="45" spans="10:28" x14ac:dyDescent="0.45">
      <c r="J45">
        <v>4.8318485419168304</v>
      </c>
      <c r="K45">
        <v>30.378181106949899</v>
      </c>
      <c r="L45">
        <f t="shared" si="2"/>
        <v>0.15905654538386446</v>
      </c>
    </row>
    <row r="46" spans="10:28" x14ac:dyDescent="0.45">
      <c r="J46">
        <v>4.6459567578710699</v>
      </c>
      <c r="K46">
        <v>35.595432902350503</v>
      </c>
      <c r="L46">
        <f t="shared" si="2"/>
        <v>0.13052114777242335</v>
      </c>
    </row>
    <row r="47" spans="10:28" x14ac:dyDescent="0.45">
      <c r="J47">
        <v>3.1809689235905498</v>
      </c>
      <c r="K47">
        <v>22.967894172038399</v>
      </c>
      <c r="L47">
        <f t="shared" si="2"/>
        <v>0.13849632446770541</v>
      </c>
    </row>
    <row r="48" spans="10:28" x14ac:dyDescent="0.45">
      <c r="J48">
        <v>3.9900769428124101</v>
      </c>
      <c r="K48">
        <v>24.8909660547694</v>
      </c>
      <c r="L48">
        <f t="shared" si="2"/>
        <v>0.16030221302109182</v>
      </c>
    </row>
    <row r="49" spans="10:12" x14ac:dyDescent="0.45">
      <c r="J49">
        <v>3.7936517312670399</v>
      </c>
      <c r="K49">
        <v>25.883123228817698</v>
      </c>
      <c r="L49">
        <f t="shared" si="2"/>
        <v>0.14656854575584108</v>
      </c>
    </row>
    <row r="50" spans="10:12" x14ac:dyDescent="0.45">
      <c r="J50">
        <v>1.39104473691087</v>
      </c>
      <c r="K50">
        <v>8.0291820344447693</v>
      </c>
      <c r="L50">
        <f t="shared" si="2"/>
        <v>0.17324862370081551</v>
      </c>
    </row>
    <row r="51" spans="10:12" x14ac:dyDescent="0.45">
      <c r="J51">
        <v>4.1898377099208197</v>
      </c>
      <c r="K51">
        <v>26.4959718884636</v>
      </c>
      <c r="L51">
        <f t="shared" si="2"/>
        <v>0.15813111998903817</v>
      </c>
    </row>
    <row r="52" spans="10:12" x14ac:dyDescent="0.45">
      <c r="J52">
        <v>8.1645905694107608</v>
      </c>
      <c r="K52">
        <v>54.235263824976506</v>
      </c>
      <c r="L52">
        <f t="shared" si="2"/>
        <v>0.15054025727170503</v>
      </c>
    </row>
    <row r="53" spans="10:12" x14ac:dyDescent="0.45">
      <c r="J53">
        <v>7.0655156887573503</v>
      </c>
      <c r="K53">
        <v>59.462333005371001</v>
      </c>
      <c r="L53">
        <f t="shared" si="2"/>
        <v>0.11882338501785912</v>
      </c>
    </row>
    <row r="54" spans="10:12" x14ac:dyDescent="0.45">
      <c r="J54">
        <v>3.7301918073282101</v>
      </c>
      <c r="K54">
        <v>30.111871435414098</v>
      </c>
      <c r="L54">
        <f t="shared" si="2"/>
        <v>0.12387778073936614</v>
      </c>
    </row>
    <row r="55" spans="10:12" x14ac:dyDescent="0.45">
      <c r="J55">
        <v>4.5986571790632702</v>
      </c>
      <c r="K55">
        <v>54.7135574613798</v>
      </c>
      <c r="L55">
        <f t="shared" si="2"/>
        <v>8.4049683340537418E-2</v>
      </c>
    </row>
    <row r="56" spans="10:12" x14ac:dyDescent="0.45">
      <c r="J56">
        <v>5.5882933584288796</v>
      </c>
      <c r="K56">
        <v>41.494274663762901</v>
      </c>
      <c r="L56">
        <f t="shared" si="2"/>
        <v>0.13467625121084853</v>
      </c>
    </row>
    <row r="57" spans="10:12" x14ac:dyDescent="0.45">
      <c r="J57">
        <v>10.7786098294357</v>
      </c>
      <c r="K57">
        <v>66.724898664496195</v>
      </c>
      <c r="L57">
        <f t="shared" si="2"/>
        <v>0.16153804719333228</v>
      </c>
    </row>
    <row r="58" spans="10:12" x14ac:dyDescent="0.45">
      <c r="J58">
        <v>7.6040515264749597</v>
      </c>
      <c r="K58">
        <v>68.630898240402104</v>
      </c>
      <c r="L58">
        <f t="shared" si="2"/>
        <v>0.11079632820539941</v>
      </c>
    </row>
    <row r="59" spans="10:12" x14ac:dyDescent="0.45">
      <c r="J59">
        <v>3.87838285025913</v>
      </c>
      <c r="K59">
        <v>32.720131091511703</v>
      </c>
      <c r="L59">
        <f t="shared" si="2"/>
        <v>0.11853200830436969</v>
      </c>
    </row>
    <row r="60" spans="10:12" x14ac:dyDescent="0.45">
      <c r="J60">
        <v>6.3985198614214003</v>
      </c>
      <c r="K60">
        <v>67.091238619369307</v>
      </c>
      <c r="L60">
        <f t="shared" si="2"/>
        <v>9.5370423815281019E-2</v>
      </c>
    </row>
    <row r="61" spans="10:12" x14ac:dyDescent="0.45">
      <c r="J61">
        <v>5.0841657364863204</v>
      </c>
      <c r="K61">
        <v>37.624548377928001</v>
      </c>
      <c r="L61">
        <f t="shared" si="2"/>
        <v>0.13512895053031085</v>
      </c>
    </row>
    <row r="62" spans="10:12" x14ac:dyDescent="0.45">
      <c r="J62">
        <v>10.2328039729657</v>
      </c>
      <c r="K62">
        <v>61.822768753192804</v>
      </c>
      <c r="L62">
        <f t="shared" si="2"/>
        <v>0.16551837097132974</v>
      </c>
    </row>
    <row r="63" spans="10:12" x14ac:dyDescent="0.45">
      <c r="J63">
        <v>7.44165157531648</v>
      </c>
      <c r="K63">
        <v>60.397863155138495</v>
      </c>
      <c r="L63">
        <f t="shared" si="2"/>
        <v>0.12321051087853534</v>
      </c>
    </row>
    <row r="64" spans="10:12" x14ac:dyDescent="0.45">
      <c r="J64">
        <v>4.2889581482423198</v>
      </c>
      <c r="K64">
        <v>35.519334505096701</v>
      </c>
      <c r="L64">
        <f t="shared" si="2"/>
        <v>0.12074995795956969</v>
      </c>
    </row>
    <row r="65" spans="10:12" x14ac:dyDescent="0.45">
      <c r="J65">
        <v>6.1086857158512</v>
      </c>
      <c r="K65">
        <v>61.864072973923896</v>
      </c>
      <c r="L65">
        <f t="shared" si="2"/>
        <v>9.8743671766100008E-2</v>
      </c>
    </row>
    <row r="66" spans="10:12" x14ac:dyDescent="0.45">
      <c r="J66">
        <v>6.5332892314333497</v>
      </c>
      <c r="K66">
        <v>44.354304041113394</v>
      </c>
      <c r="L66">
        <f t="shared" si="2"/>
        <v>0.14729775097761513</v>
      </c>
    </row>
    <row r="67" spans="10:12" x14ac:dyDescent="0.45">
      <c r="J67">
        <v>11.410471358379599</v>
      </c>
      <c r="K67">
        <v>66.356840684830104</v>
      </c>
      <c r="L67">
        <f t="shared" si="2"/>
        <v>0.17195621793652024</v>
      </c>
    </row>
    <row r="68" spans="10:12" x14ac:dyDescent="0.45">
      <c r="J68">
        <v>7.7910150450980904</v>
      </c>
      <c r="K68">
        <v>67.7687704079067</v>
      </c>
      <c r="L68">
        <f t="shared" si="2"/>
        <v>0.1149646806073539</v>
      </c>
    </row>
    <row r="69" spans="10:12" x14ac:dyDescent="0.45">
      <c r="J69">
        <v>3.6301283723671198</v>
      </c>
      <c r="K69">
        <v>31.641763865877401</v>
      </c>
      <c r="L69">
        <f t="shared" si="2"/>
        <v>0.11472585370886558</v>
      </c>
    </row>
    <row r="70" spans="10:12" x14ac:dyDescent="0.45">
      <c r="J70">
        <v>5.4603953848704903</v>
      </c>
      <c r="K70">
        <v>57.596608209016097</v>
      </c>
      <c r="L70">
        <f t="shared" si="2"/>
        <v>9.4804113552223498E-2</v>
      </c>
    </row>
    <row r="71" spans="10:12" x14ac:dyDescent="0.45">
      <c r="J71">
        <v>6.1329578285221604</v>
      </c>
      <c r="K71">
        <v>48.594440612528899</v>
      </c>
      <c r="L71">
        <f t="shared" si="2"/>
        <v>0.12620698481589118</v>
      </c>
    </row>
    <row r="72" spans="10:12" x14ac:dyDescent="0.45">
      <c r="J72">
        <v>12.035353604108399</v>
      </c>
      <c r="K72">
        <v>69.420234648603611</v>
      </c>
      <c r="L72">
        <f t="shared" si="2"/>
        <v>0.17336953216925624</v>
      </c>
    </row>
    <row r="73" spans="10:12" x14ac:dyDescent="0.45">
      <c r="J73">
        <v>6.6521133690446499</v>
      </c>
      <c r="K73">
        <v>67.581100296593291</v>
      </c>
      <c r="L73">
        <f t="shared" si="2"/>
        <v>9.8431563556238486E-2</v>
      </c>
    </row>
    <row r="74" spans="10:12" x14ac:dyDescent="0.45">
      <c r="J74">
        <v>4.2183130272042701</v>
      </c>
      <c r="K74">
        <v>33.513764334311205</v>
      </c>
      <c r="L74">
        <f t="shared" si="2"/>
        <v>0.12586807572927833</v>
      </c>
    </row>
    <row r="75" spans="10:12" x14ac:dyDescent="0.45">
      <c r="J75">
        <v>6.7147977953260902</v>
      </c>
      <c r="K75">
        <v>61.279245342483605</v>
      </c>
      <c r="L75">
        <f t="shared" si="2"/>
        <v>0.10957703146959062</v>
      </c>
    </row>
    <row r="76" spans="10:12" x14ac:dyDescent="0.45">
      <c r="J76">
        <v>6.1139445182990704</v>
      </c>
      <c r="K76">
        <v>46.895391224573004</v>
      </c>
      <c r="L76">
        <f t="shared" si="2"/>
        <v>0.13037410198841431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43"/>
  <sheetViews>
    <sheetView zoomScale="130" zoomScaleNormal="130" workbookViewId="0">
      <pane xSplit="23340" ySplit="780" topLeftCell="Z40" activePane="bottomLeft"/>
      <selection pane="topRight" activeCell="AE1" sqref="AE1"/>
      <selection pane="bottomLeft" activeCell="G70" sqref="G70"/>
      <selection pane="bottomRight" activeCell="AA316" sqref="AA316:AE317"/>
    </sheetView>
  </sheetViews>
  <sheetFormatPr defaultRowHeight="14.25" x14ac:dyDescent="0.45"/>
  <cols>
    <col min="1" max="1" width="39.86328125" bestFit="1" customWidth="1"/>
    <col min="2" max="2" width="10.265625" bestFit="1" customWidth="1"/>
    <col min="3" max="3" width="7.1328125" bestFit="1" customWidth="1"/>
    <col min="4" max="4" width="9.86328125" bestFit="1" customWidth="1"/>
    <col min="5" max="6" width="9.86328125" customWidth="1"/>
    <col min="7" max="8" width="13.86328125" bestFit="1" customWidth="1"/>
    <col min="9" max="9" width="25.3984375" bestFit="1" customWidth="1"/>
    <col min="10" max="10" width="15.1328125" bestFit="1" customWidth="1"/>
    <col min="11" max="11" width="22.73046875" bestFit="1" customWidth="1"/>
    <col min="12" max="12" width="26.86328125" bestFit="1" customWidth="1"/>
    <col min="13" max="16" width="26.86328125" customWidth="1"/>
    <col min="17" max="17" width="28.59765625" bestFit="1" customWidth="1"/>
    <col min="18" max="18" width="32.73046875" bestFit="1" customWidth="1"/>
    <col min="19" max="19" width="30.86328125" bestFit="1" customWidth="1"/>
    <col min="20" max="20" width="29.3984375" bestFit="1" customWidth="1"/>
    <col min="21" max="21" width="26.19921875" bestFit="1" customWidth="1"/>
    <col min="22" max="22" width="36.06640625" bestFit="1" customWidth="1"/>
    <col min="23" max="23" width="20.33203125" bestFit="1" customWidth="1"/>
    <col min="24" max="24" width="24.46484375" bestFit="1" customWidth="1"/>
    <col min="25" max="25" width="21.1328125" bestFit="1" customWidth="1"/>
    <col min="26" max="26" width="24.59765625" bestFit="1" customWidth="1"/>
    <col min="27" max="27" width="19.73046875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33</v>
      </c>
      <c r="G1" t="s">
        <v>4</v>
      </c>
      <c r="H1" t="s">
        <v>5</v>
      </c>
      <c r="I1" t="s">
        <v>14</v>
      </c>
      <c r="J1" t="s">
        <v>7</v>
      </c>
      <c r="K1" t="s">
        <v>15</v>
      </c>
      <c r="L1" t="str">
        <f>K1&amp;"Error"</f>
        <v>ForageBrassica.Leaf.NodeNumberError</v>
      </c>
      <c r="M1" t="s">
        <v>16</v>
      </c>
      <c r="N1" t="str">
        <f>M1&amp;"Error"</f>
        <v>ForageBrassica.Leaf.LAIError</v>
      </c>
      <c r="O1" t="s">
        <v>17</v>
      </c>
      <c r="P1" t="str">
        <f>O1&amp;"Error"</f>
        <v>ForageBrassica.Leaf.CoverTotalError</v>
      </c>
      <c r="Q1" t="s">
        <v>18</v>
      </c>
      <c r="R1" t="s">
        <v>19</v>
      </c>
      <c r="S1" t="s">
        <v>20</v>
      </c>
      <c r="T1" t="str">
        <f>S1&amp;"Error"</f>
        <v>ForageBrassica.AboveGroundLive.WtError</v>
      </c>
      <c r="U1" t="s">
        <v>21</v>
      </c>
      <c r="V1" t="str">
        <f>U1&amp;"Error"</f>
        <v>ForageBrassica.AboveGroundDead.WtError</v>
      </c>
      <c r="W1" t="s">
        <v>22</v>
      </c>
      <c r="X1" t="str">
        <f>W1&amp;"Error"</f>
        <v>ForageBrassica.Leaf.WtError</v>
      </c>
      <c r="Y1" t="s">
        <v>23</v>
      </c>
      <c r="Z1" t="str">
        <f>Y1&amp;"Error"</f>
        <v>ForageBrassica.Stem.WtError</v>
      </c>
      <c r="AA1" t="s">
        <v>35</v>
      </c>
      <c r="AB1" t="s">
        <v>46</v>
      </c>
      <c r="AC1" t="s">
        <v>36</v>
      </c>
      <c r="AD1" t="s">
        <v>47</v>
      </c>
      <c r="AE1" t="s">
        <v>49</v>
      </c>
    </row>
    <row r="2" spans="1:31" x14ac:dyDescent="0.45">
      <c r="A2" t="str">
        <f>B2&amp;C2&amp;"Cv"&amp;E2</f>
        <v>Tosari2018CvGoliath</v>
      </c>
      <c r="B2" t="s">
        <v>8</v>
      </c>
      <c r="C2">
        <v>2018</v>
      </c>
      <c r="D2" t="s">
        <v>9</v>
      </c>
      <c r="E2" t="s">
        <v>10</v>
      </c>
      <c r="G2" s="1">
        <v>43264</v>
      </c>
      <c r="H2" s="1">
        <f>G2+I2</f>
        <v>43333</v>
      </c>
      <c r="I2">
        <v>69</v>
      </c>
      <c r="Q2">
        <v>63.7</v>
      </c>
      <c r="R2">
        <v>13.609555466656508</v>
      </c>
      <c r="S2">
        <v>63.7</v>
      </c>
      <c r="T2">
        <v>13.609555466656508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45">
      <c r="A3" t="str">
        <f t="shared" ref="A3:A17" si="0">B3&amp;C3&amp;"Cv"&amp;E3</f>
        <v>Tosari2018CvGoliath</v>
      </c>
      <c r="B3" t="s">
        <v>8</v>
      </c>
      <c r="C3">
        <v>2018</v>
      </c>
      <c r="D3" t="s">
        <v>9</v>
      </c>
      <c r="E3" t="s">
        <v>10</v>
      </c>
      <c r="G3" s="1">
        <v>43264</v>
      </c>
      <c r="H3" s="1">
        <f t="shared" ref="H3:H17" si="1">G3+I3</f>
        <v>43362</v>
      </c>
      <c r="I3">
        <v>98</v>
      </c>
      <c r="Q3">
        <v>236.65</v>
      </c>
      <c r="R3">
        <v>57.942126298574848</v>
      </c>
      <c r="S3">
        <v>236.65</v>
      </c>
      <c r="T3">
        <v>57.942126298574848</v>
      </c>
      <c r="V3">
        <v>0</v>
      </c>
      <c r="W3">
        <v>0</v>
      </c>
      <c r="X3">
        <v>0</v>
      </c>
      <c r="Y3">
        <v>0</v>
      </c>
      <c r="Z3">
        <v>0</v>
      </c>
      <c r="AA3">
        <v>80</v>
      </c>
      <c r="AB3">
        <v>0.70710678118654757</v>
      </c>
      <c r="AC3">
        <v>24.75</v>
      </c>
      <c r="AD3">
        <v>3.2691742076555053</v>
      </c>
    </row>
    <row r="4" spans="1:31" x14ac:dyDescent="0.45">
      <c r="A4" t="str">
        <f t="shared" si="0"/>
        <v>Tosari2018CvGoliath</v>
      </c>
      <c r="B4" t="s">
        <v>8</v>
      </c>
      <c r="C4">
        <v>2018</v>
      </c>
      <c r="D4" t="s">
        <v>9</v>
      </c>
      <c r="E4" t="s">
        <v>10</v>
      </c>
      <c r="G4" s="1">
        <v>43264</v>
      </c>
      <c r="H4" s="1">
        <f t="shared" si="1"/>
        <v>43390</v>
      </c>
      <c r="I4">
        <v>126</v>
      </c>
      <c r="Q4">
        <v>525.97500000000002</v>
      </c>
      <c r="R4">
        <v>130.47721065381495</v>
      </c>
      <c r="S4">
        <v>478.15</v>
      </c>
      <c r="T4">
        <v>118.64188411630467</v>
      </c>
      <c r="V4">
        <v>0</v>
      </c>
      <c r="W4">
        <v>428.25</v>
      </c>
      <c r="X4">
        <v>97.88556243559789</v>
      </c>
      <c r="Y4">
        <v>49.75</v>
      </c>
      <c r="Z4">
        <v>21.468969855739857</v>
      </c>
      <c r="AA4">
        <v>79.5</v>
      </c>
      <c r="AB4">
        <v>0.5</v>
      </c>
      <c r="AC4">
        <v>14</v>
      </c>
      <c r="AD4">
        <v>0.70710678118654757</v>
      </c>
    </row>
    <row r="5" spans="1:31" x14ac:dyDescent="0.45">
      <c r="A5" t="str">
        <f t="shared" si="0"/>
        <v>Tosari2018CvGoliath</v>
      </c>
      <c r="B5" t="s">
        <v>8</v>
      </c>
      <c r="C5">
        <v>2018</v>
      </c>
      <c r="D5" t="s">
        <v>9</v>
      </c>
      <c r="E5" t="s">
        <v>10</v>
      </c>
      <c r="G5" s="1">
        <v>43264</v>
      </c>
      <c r="H5" s="1">
        <f t="shared" si="1"/>
        <v>43409</v>
      </c>
      <c r="I5">
        <v>145</v>
      </c>
      <c r="Q5">
        <v>700.52499999999998</v>
      </c>
      <c r="R5">
        <v>118.14232588986332</v>
      </c>
      <c r="S5">
        <v>333.47500000000002</v>
      </c>
      <c r="T5">
        <v>25.090286965278018</v>
      </c>
      <c r="U5">
        <v>333.7</v>
      </c>
      <c r="V5">
        <v>130.01156358826958</v>
      </c>
      <c r="W5">
        <v>220.5</v>
      </c>
      <c r="X5">
        <v>28.629821282478634</v>
      </c>
      <c r="Y5">
        <v>113</v>
      </c>
      <c r="Z5">
        <v>23.565511522844851</v>
      </c>
      <c r="AA5">
        <v>78.75</v>
      </c>
      <c r="AB5">
        <v>0.4330127018922193</v>
      </c>
      <c r="AC5">
        <v>19.5</v>
      </c>
      <c r="AD5">
        <v>1.6583123951776999</v>
      </c>
    </row>
    <row r="6" spans="1:31" x14ac:dyDescent="0.45">
      <c r="A6" t="str">
        <f t="shared" si="0"/>
        <v>Tosari2018CvHTR24</v>
      </c>
      <c r="B6" t="s">
        <v>8</v>
      </c>
      <c r="C6">
        <v>2018</v>
      </c>
      <c r="D6" t="s">
        <v>9</v>
      </c>
      <c r="E6" t="s">
        <v>11</v>
      </c>
      <c r="G6" s="1">
        <v>43264</v>
      </c>
      <c r="H6" s="1">
        <f t="shared" si="1"/>
        <v>43333</v>
      </c>
      <c r="I6">
        <v>69</v>
      </c>
      <c r="Q6">
        <v>80.099999999999994</v>
      </c>
      <c r="R6">
        <v>20.109699152399074</v>
      </c>
      <c r="S6">
        <v>80.099999999999994</v>
      </c>
      <c r="T6">
        <v>20.109699152399074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45">
      <c r="A7" t="str">
        <f t="shared" si="0"/>
        <v>Tosari2018CvHTR24</v>
      </c>
      <c r="B7" t="s">
        <v>8</v>
      </c>
      <c r="C7">
        <v>2018</v>
      </c>
      <c r="D7" t="s">
        <v>9</v>
      </c>
      <c r="E7" t="s">
        <v>11</v>
      </c>
      <c r="G7" s="1">
        <v>43264</v>
      </c>
      <c r="H7" s="1">
        <f t="shared" si="1"/>
        <v>43362</v>
      </c>
      <c r="I7">
        <v>98</v>
      </c>
      <c r="Q7">
        <v>257.2</v>
      </c>
      <c r="R7">
        <v>13.323162787666698</v>
      </c>
      <c r="S7">
        <v>257.2</v>
      </c>
      <c r="T7">
        <v>13.323162787666698</v>
      </c>
      <c r="V7">
        <v>0</v>
      </c>
      <c r="W7">
        <v>0</v>
      </c>
      <c r="X7">
        <v>0</v>
      </c>
      <c r="Y7">
        <v>0</v>
      </c>
      <c r="Z7">
        <v>0</v>
      </c>
      <c r="AA7">
        <v>80.5</v>
      </c>
      <c r="AB7">
        <v>0.5</v>
      </c>
      <c r="AC7">
        <v>22</v>
      </c>
      <c r="AD7">
        <v>3.3166247903553998</v>
      </c>
    </row>
    <row r="8" spans="1:31" x14ac:dyDescent="0.45">
      <c r="A8" t="str">
        <f t="shared" si="0"/>
        <v>Tosari2018CvHTR24</v>
      </c>
      <c r="B8" t="s">
        <v>8</v>
      </c>
      <c r="C8">
        <v>2018</v>
      </c>
      <c r="D8" t="s">
        <v>9</v>
      </c>
      <c r="E8" t="s">
        <v>11</v>
      </c>
      <c r="G8" s="1">
        <v>43264</v>
      </c>
      <c r="H8" s="1">
        <f t="shared" si="1"/>
        <v>43382</v>
      </c>
      <c r="I8">
        <v>118</v>
      </c>
      <c r="Q8">
        <v>544.27499999999998</v>
      </c>
      <c r="R8">
        <v>102.88444569839831</v>
      </c>
      <c r="S8">
        <v>494.77499999999998</v>
      </c>
      <c r="T8">
        <v>93.520421121093477</v>
      </c>
      <c r="V8">
        <v>0</v>
      </c>
      <c r="W8">
        <v>472</v>
      </c>
      <c r="X8">
        <v>87.051708771281454</v>
      </c>
      <c r="Y8">
        <v>22.75</v>
      </c>
      <c r="Z8">
        <v>8.4606934309980364</v>
      </c>
      <c r="AA8">
        <v>79.5</v>
      </c>
      <c r="AB8">
        <v>0.5</v>
      </c>
      <c r="AC8">
        <v>14.25</v>
      </c>
      <c r="AD8">
        <v>1.479019945774904</v>
      </c>
    </row>
    <row r="9" spans="1:31" x14ac:dyDescent="0.45">
      <c r="A9" t="str">
        <f t="shared" si="0"/>
        <v>Tosari2018CvHTR24</v>
      </c>
      <c r="B9" t="s">
        <v>8</v>
      </c>
      <c r="C9">
        <v>2018</v>
      </c>
      <c r="D9" t="s">
        <v>9</v>
      </c>
      <c r="E9" t="s">
        <v>11</v>
      </c>
      <c r="G9" s="1">
        <v>43264</v>
      </c>
      <c r="H9" s="1">
        <f t="shared" si="1"/>
        <v>43409</v>
      </c>
      <c r="I9">
        <v>145</v>
      </c>
      <c r="Q9">
        <v>694.35</v>
      </c>
      <c r="R9">
        <v>89.094949351801091</v>
      </c>
      <c r="S9">
        <v>350.875</v>
      </c>
      <c r="T9">
        <v>83.594153503699047</v>
      </c>
      <c r="U9">
        <v>308.375</v>
      </c>
      <c r="V9">
        <v>55.32042269060014</v>
      </c>
      <c r="W9">
        <v>282</v>
      </c>
      <c r="X9">
        <v>64.482555780614035</v>
      </c>
      <c r="Y9">
        <v>68.75</v>
      </c>
      <c r="Z9">
        <v>22.005681084665387</v>
      </c>
      <c r="AA9">
        <v>79</v>
      </c>
      <c r="AB9">
        <v>0</v>
      </c>
      <c r="AC9">
        <v>17.75</v>
      </c>
      <c r="AD9">
        <v>1.6393596310755001</v>
      </c>
    </row>
    <row r="10" spans="1:31" x14ac:dyDescent="0.45">
      <c r="A10" t="str">
        <f t="shared" si="0"/>
        <v>Tosari2018CvWinfred</v>
      </c>
      <c r="B10" t="s">
        <v>8</v>
      </c>
      <c r="C10">
        <v>2018</v>
      </c>
      <c r="D10" t="s">
        <v>9</v>
      </c>
      <c r="E10" t="s">
        <v>12</v>
      </c>
      <c r="G10" s="1">
        <v>43264</v>
      </c>
      <c r="H10" s="1">
        <f t="shared" si="1"/>
        <v>43333</v>
      </c>
      <c r="I10">
        <v>69</v>
      </c>
      <c r="Q10">
        <v>103.75</v>
      </c>
      <c r="R10">
        <v>17.951137382721278</v>
      </c>
      <c r="S10">
        <v>103.75</v>
      </c>
      <c r="T10">
        <v>17.951137382721278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1" x14ac:dyDescent="0.45">
      <c r="A11" t="str">
        <f t="shared" si="0"/>
        <v>Tosari2018CvWinfred</v>
      </c>
      <c r="B11" t="s">
        <v>8</v>
      </c>
      <c r="C11">
        <v>2018</v>
      </c>
      <c r="D11" t="s">
        <v>9</v>
      </c>
      <c r="E11" t="s">
        <v>12</v>
      </c>
      <c r="G11" s="1">
        <v>43264</v>
      </c>
      <c r="H11" s="1">
        <f t="shared" si="1"/>
        <v>43362</v>
      </c>
      <c r="I11">
        <v>98</v>
      </c>
      <c r="Q11">
        <v>246.7</v>
      </c>
      <c r="R11">
        <v>81.123650476705421</v>
      </c>
      <c r="S11">
        <v>246.7</v>
      </c>
      <c r="T11">
        <v>81.123650476705421</v>
      </c>
      <c r="V11">
        <v>0</v>
      </c>
      <c r="W11">
        <v>0</v>
      </c>
      <c r="X11">
        <v>0</v>
      </c>
      <c r="Y11">
        <v>0</v>
      </c>
      <c r="Z11">
        <v>0</v>
      </c>
      <c r="AA11">
        <v>80.25</v>
      </c>
      <c r="AB11">
        <v>0.82915619758884995</v>
      </c>
      <c r="AC11">
        <v>21</v>
      </c>
      <c r="AD11">
        <v>3.082207001484488</v>
      </c>
    </row>
    <row r="12" spans="1:31" x14ac:dyDescent="0.45">
      <c r="A12" t="str">
        <f t="shared" si="0"/>
        <v>Tosari2018CvWinfred</v>
      </c>
      <c r="B12" t="s">
        <v>8</v>
      </c>
      <c r="C12">
        <v>2018</v>
      </c>
      <c r="D12" t="s">
        <v>9</v>
      </c>
      <c r="E12" t="s">
        <v>12</v>
      </c>
      <c r="G12" s="1">
        <v>43264</v>
      </c>
      <c r="H12" s="1">
        <f t="shared" si="1"/>
        <v>43390</v>
      </c>
      <c r="I12">
        <v>126</v>
      </c>
      <c r="Q12">
        <v>390.875</v>
      </c>
      <c r="R12">
        <v>267.49031602408837</v>
      </c>
      <c r="S12">
        <v>355.35</v>
      </c>
      <c r="T12">
        <v>243.17717135180814</v>
      </c>
      <c r="V12">
        <v>0</v>
      </c>
      <c r="W12">
        <v>327</v>
      </c>
      <c r="X12">
        <v>221.26153453925664</v>
      </c>
      <c r="Y12">
        <v>28.5</v>
      </c>
      <c r="Z12">
        <v>25.488559525141209</v>
      </c>
      <c r="AA12">
        <v>59.5</v>
      </c>
      <c r="AB12">
        <v>34.354766772603767</v>
      </c>
      <c r="AC12">
        <v>10.5</v>
      </c>
      <c r="AD12">
        <v>6.1846584384264904</v>
      </c>
    </row>
    <row r="13" spans="1:31" x14ac:dyDescent="0.45">
      <c r="A13" t="str">
        <f t="shared" si="0"/>
        <v>Tosari2018CvWinfred</v>
      </c>
      <c r="B13" t="s">
        <v>8</v>
      </c>
      <c r="C13">
        <v>2018</v>
      </c>
      <c r="D13" t="s">
        <v>9</v>
      </c>
      <c r="E13" t="s">
        <v>12</v>
      </c>
      <c r="G13" s="1">
        <v>43264</v>
      </c>
      <c r="H13" s="1">
        <f t="shared" si="1"/>
        <v>43409</v>
      </c>
      <c r="I13">
        <v>145</v>
      </c>
      <c r="Q13">
        <v>645.625</v>
      </c>
      <c r="R13">
        <v>91.004848771919839</v>
      </c>
      <c r="S13">
        <v>282.55</v>
      </c>
      <c r="T13">
        <v>37.358666999773959</v>
      </c>
      <c r="U13">
        <v>334.875</v>
      </c>
      <c r="V13">
        <v>72.495994142205305</v>
      </c>
      <c r="W13">
        <v>203.25</v>
      </c>
      <c r="X13">
        <v>11.528949070347508</v>
      </c>
      <c r="Y13">
        <v>79.5</v>
      </c>
      <c r="Z13">
        <v>30.490435658853198</v>
      </c>
      <c r="AA13">
        <v>79</v>
      </c>
      <c r="AB13">
        <v>0</v>
      </c>
      <c r="AC13">
        <v>21</v>
      </c>
      <c r="AD13">
        <v>2.4494897427831779</v>
      </c>
    </row>
    <row r="14" spans="1:31" x14ac:dyDescent="0.45">
      <c r="A14" t="str">
        <f t="shared" si="0"/>
        <v>Tosari2018CvPallaton</v>
      </c>
      <c r="B14" t="s">
        <v>8</v>
      </c>
      <c r="C14">
        <v>2018</v>
      </c>
      <c r="D14" t="s">
        <v>9</v>
      </c>
      <c r="E14" t="s">
        <v>13</v>
      </c>
      <c r="G14" s="1">
        <v>43264</v>
      </c>
      <c r="H14" s="1">
        <f t="shared" si="1"/>
        <v>43333</v>
      </c>
      <c r="I14">
        <v>69</v>
      </c>
      <c r="Q14">
        <v>44.325000000000003</v>
      </c>
      <c r="R14">
        <v>10.946041902593528</v>
      </c>
      <c r="S14">
        <v>44.325000000000003</v>
      </c>
      <c r="T14">
        <v>10.946041902593528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1" x14ac:dyDescent="0.45">
      <c r="A15" t="str">
        <f t="shared" si="0"/>
        <v>Tosari2018CvPallaton</v>
      </c>
      <c r="B15" t="s">
        <v>8</v>
      </c>
      <c r="C15">
        <v>2018</v>
      </c>
      <c r="D15" t="s">
        <v>9</v>
      </c>
      <c r="E15" t="s">
        <v>13</v>
      </c>
      <c r="G15" s="1">
        <v>43264</v>
      </c>
      <c r="H15" s="1">
        <f t="shared" si="1"/>
        <v>43362</v>
      </c>
      <c r="I15">
        <v>98</v>
      </c>
      <c r="Q15">
        <v>179.625</v>
      </c>
      <c r="R15">
        <v>43.605685791343006</v>
      </c>
      <c r="S15">
        <v>179.625</v>
      </c>
      <c r="T15">
        <v>43.605685791343006</v>
      </c>
      <c r="W15">
        <v>0</v>
      </c>
      <c r="X15">
        <v>0</v>
      </c>
      <c r="Y15">
        <v>0</v>
      </c>
      <c r="Z15">
        <v>0</v>
      </c>
      <c r="AA15">
        <v>80.75</v>
      </c>
      <c r="AB15">
        <v>1.0897247358851685</v>
      </c>
      <c r="AC15">
        <v>28</v>
      </c>
      <c r="AD15">
        <v>3.082207001484488</v>
      </c>
    </row>
    <row r="16" spans="1:31" x14ac:dyDescent="0.45">
      <c r="A16" t="str">
        <f t="shared" si="0"/>
        <v>Tosari2018CvPallaton</v>
      </c>
      <c r="B16" t="s">
        <v>8</v>
      </c>
      <c r="C16">
        <v>2018</v>
      </c>
      <c r="D16" t="s">
        <v>9</v>
      </c>
      <c r="E16" t="s">
        <v>13</v>
      </c>
      <c r="G16" s="1">
        <v>43264</v>
      </c>
      <c r="H16" s="1">
        <f t="shared" si="1"/>
        <v>43390</v>
      </c>
      <c r="I16">
        <v>126</v>
      </c>
      <c r="Q16">
        <v>715.95</v>
      </c>
      <c r="R16">
        <v>118.24597244726775</v>
      </c>
      <c r="S16">
        <v>650.85</v>
      </c>
      <c r="T16">
        <v>107.5076586419157</v>
      </c>
      <c r="W16">
        <v>626.25</v>
      </c>
      <c r="X16">
        <v>105.6736327882536</v>
      </c>
      <c r="Y16">
        <v>24.5</v>
      </c>
      <c r="Z16">
        <v>4.0414518843273806</v>
      </c>
      <c r="AA16">
        <v>79.5</v>
      </c>
      <c r="AB16">
        <v>0.5</v>
      </c>
      <c r="AC16">
        <v>16</v>
      </c>
      <c r="AD16">
        <v>2.4494897427831779</v>
      </c>
    </row>
    <row r="17" spans="1:30" x14ac:dyDescent="0.45">
      <c r="A17" t="str">
        <f t="shared" si="0"/>
        <v>Tosari2018CvPallaton</v>
      </c>
      <c r="B17" t="s">
        <v>8</v>
      </c>
      <c r="C17">
        <v>2018</v>
      </c>
      <c r="D17" t="s">
        <v>9</v>
      </c>
      <c r="E17" t="s">
        <v>13</v>
      </c>
      <c r="G17" s="1">
        <v>43264</v>
      </c>
      <c r="H17" s="1">
        <f t="shared" si="1"/>
        <v>43409</v>
      </c>
      <c r="I17">
        <v>145</v>
      </c>
      <c r="Q17">
        <v>800.4</v>
      </c>
      <c r="R17">
        <v>121.35801031109017</v>
      </c>
      <c r="S17">
        <v>508.57499999999999</v>
      </c>
      <c r="T17">
        <v>75.967860528866638</v>
      </c>
      <c r="U17">
        <v>240.97499999999999</v>
      </c>
      <c r="V17">
        <v>87.477097002586916</v>
      </c>
      <c r="W17">
        <v>465</v>
      </c>
      <c r="X17">
        <v>72.120269919997753</v>
      </c>
      <c r="Y17">
        <v>43.5</v>
      </c>
      <c r="Z17">
        <v>18.734993995195193</v>
      </c>
      <c r="AA17">
        <v>79.5</v>
      </c>
      <c r="AB17">
        <v>0.5</v>
      </c>
      <c r="AC17">
        <v>18</v>
      </c>
      <c r="AD17">
        <v>1.4142135623730951</v>
      </c>
    </row>
    <row r="18" spans="1:30" x14ac:dyDescent="0.45">
      <c r="A18" t="str">
        <f t="shared" ref="A18:A49" si="2">B18&amp;C18&amp;"Cv"&amp;E18</f>
        <v>Tosari2018CvGoliath</v>
      </c>
      <c r="B18" t="s">
        <v>8</v>
      </c>
      <c r="C18">
        <v>2018</v>
      </c>
      <c r="D18" t="s">
        <v>9</v>
      </c>
      <c r="E18" t="s">
        <v>10</v>
      </c>
      <c r="G18" s="1">
        <v>43264</v>
      </c>
      <c r="H18" s="1">
        <f t="shared" ref="H18:H49" si="3">G18+I18</f>
        <v>43293</v>
      </c>
      <c r="I18">
        <v>29</v>
      </c>
      <c r="K18">
        <v>1.75</v>
      </c>
      <c r="L18">
        <v>0.62158156050806102</v>
      </c>
    </row>
    <row r="19" spans="1:30" x14ac:dyDescent="0.45">
      <c r="A19" t="str">
        <f t="shared" si="2"/>
        <v>Tosari2018CvGoliath</v>
      </c>
      <c r="B19" t="s">
        <v>8</v>
      </c>
      <c r="C19">
        <v>2018</v>
      </c>
      <c r="D19" t="s">
        <v>9</v>
      </c>
      <c r="E19" t="s">
        <v>10</v>
      </c>
      <c r="G19" s="1">
        <v>43264</v>
      </c>
      <c r="H19" s="1">
        <f t="shared" si="3"/>
        <v>43299</v>
      </c>
      <c r="I19">
        <v>35</v>
      </c>
      <c r="K19">
        <v>1.9166666666666667</v>
      </c>
      <c r="L19">
        <v>0.66855792342152132</v>
      </c>
    </row>
    <row r="20" spans="1:30" x14ac:dyDescent="0.45">
      <c r="A20" t="str">
        <f t="shared" si="2"/>
        <v>Tosari2018CvGoliath</v>
      </c>
      <c r="B20" t="s">
        <v>8</v>
      </c>
      <c r="C20">
        <v>2018</v>
      </c>
      <c r="D20" t="s">
        <v>9</v>
      </c>
      <c r="E20" t="s">
        <v>10</v>
      </c>
      <c r="G20" s="1">
        <v>43264</v>
      </c>
      <c r="H20" s="1">
        <f t="shared" si="3"/>
        <v>43305</v>
      </c>
      <c r="I20">
        <v>41</v>
      </c>
      <c r="K20">
        <v>2.25</v>
      </c>
      <c r="L20">
        <v>1.0552897060221726</v>
      </c>
    </row>
    <row r="21" spans="1:30" x14ac:dyDescent="0.45">
      <c r="A21" t="str">
        <f t="shared" si="2"/>
        <v>Tosari2018CvGoliath</v>
      </c>
      <c r="B21" t="s">
        <v>8</v>
      </c>
      <c r="C21">
        <v>2018</v>
      </c>
      <c r="D21" t="s">
        <v>9</v>
      </c>
      <c r="E21" t="s">
        <v>10</v>
      </c>
      <c r="G21" s="1">
        <v>43264</v>
      </c>
      <c r="H21" s="1">
        <f t="shared" si="3"/>
        <v>43312</v>
      </c>
      <c r="I21">
        <v>48</v>
      </c>
      <c r="K21">
        <v>4.25</v>
      </c>
      <c r="L21">
        <v>0.75377836144440913</v>
      </c>
    </row>
    <row r="22" spans="1:30" x14ac:dyDescent="0.45">
      <c r="A22" t="str">
        <f t="shared" si="2"/>
        <v>Tosari2018CvGoliath</v>
      </c>
      <c r="B22" t="s">
        <v>8</v>
      </c>
      <c r="C22">
        <v>2018</v>
      </c>
      <c r="D22" t="s">
        <v>9</v>
      </c>
      <c r="E22" t="s">
        <v>10</v>
      </c>
      <c r="G22" s="1">
        <v>43264</v>
      </c>
      <c r="H22" s="1">
        <f t="shared" si="3"/>
        <v>43319</v>
      </c>
      <c r="I22">
        <v>55</v>
      </c>
      <c r="K22">
        <v>6.166666666666667</v>
      </c>
      <c r="L22">
        <v>1.1934162828797108</v>
      </c>
    </row>
    <row r="23" spans="1:30" x14ac:dyDescent="0.45">
      <c r="A23" t="str">
        <f t="shared" si="2"/>
        <v>Tosari2018CvGoliath</v>
      </c>
      <c r="B23" t="s">
        <v>8</v>
      </c>
      <c r="C23">
        <v>2018</v>
      </c>
      <c r="D23" t="s">
        <v>9</v>
      </c>
      <c r="E23" t="s">
        <v>10</v>
      </c>
      <c r="G23" s="1">
        <v>43264</v>
      </c>
      <c r="H23" s="1">
        <f t="shared" si="3"/>
        <v>43333</v>
      </c>
      <c r="I23">
        <v>69</v>
      </c>
      <c r="K23">
        <v>7.25</v>
      </c>
      <c r="L23">
        <v>0.62158156050806102</v>
      </c>
    </row>
    <row r="24" spans="1:30" x14ac:dyDescent="0.45">
      <c r="A24" t="str">
        <f t="shared" si="2"/>
        <v>Tosari2018CvGoliath</v>
      </c>
      <c r="B24" t="s">
        <v>8</v>
      </c>
      <c r="C24">
        <v>2018</v>
      </c>
      <c r="D24" t="s">
        <v>9</v>
      </c>
      <c r="E24" t="s">
        <v>10</v>
      </c>
      <c r="G24" s="1">
        <v>43264</v>
      </c>
      <c r="H24" s="1">
        <f t="shared" si="3"/>
        <v>43341</v>
      </c>
      <c r="I24">
        <v>77</v>
      </c>
      <c r="K24">
        <v>11.083333333333334</v>
      </c>
      <c r="L24">
        <v>1.6213537179739299</v>
      </c>
    </row>
    <row r="25" spans="1:30" x14ac:dyDescent="0.45">
      <c r="A25" t="str">
        <f t="shared" si="2"/>
        <v>Tosari2018CvGoliath</v>
      </c>
      <c r="B25" t="s">
        <v>8</v>
      </c>
      <c r="C25">
        <v>2018</v>
      </c>
      <c r="D25" t="s">
        <v>9</v>
      </c>
      <c r="E25" t="s">
        <v>10</v>
      </c>
      <c r="G25" s="1">
        <v>43264</v>
      </c>
      <c r="H25" s="1">
        <f t="shared" si="3"/>
        <v>43367</v>
      </c>
      <c r="I25">
        <v>103</v>
      </c>
      <c r="K25">
        <v>18.416666666666668</v>
      </c>
      <c r="L25">
        <v>2.9987371079213041</v>
      </c>
    </row>
    <row r="26" spans="1:30" x14ac:dyDescent="0.45">
      <c r="A26" t="str">
        <f t="shared" si="2"/>
        <v>Tosari2018CvHTR24</v>
      </c>
      <c r="B26" t="s">
        <v>8</v>
      </c>
      <c r="C26">
        <v>2018</v>
      </c>
      <c r="D26" t="s">
        <v>9</v>
      </c>
      <c r="E26" t="s">
        <v>11</v>
      </c>
      <c r="G26" s="1">
        <v>43264</v>
      </c>
      <c r="H26" s="1">
        <f t="shared" si="3"/>
        <v>43293</v>
      </c>
      <c r="I26">
        <v>29</v>
      </c>
      <c r="K26">
        <v>2.1666666666666665</v>
      </c>
      <c r="L26">
        <v>0.38924947208076122</v>
      </c>
    </row>
    <row r="27" spans="1:30" x14ac:dyDescent="0.45">
      <c r="A27" t="str">
        <f t="shared" si="2"/>
        <v>Tosari2018CvHTR24</v>
      </c>
      <c r="B27" t="s">
        <v>8</v>
      </c>
      <c r="C27">
        <v>2018</v>
      </c>
      <c r="D27" t="s">
        <v>9</v>
      </c>
      <c r="E27" t="s">
        <v>11</v>
      </c>
      <c r="G27" s="1">
        <v>43264</v>
      </c>
      <c r="H27" s="1">
        <f t="shared" si="3"/>
        <v>43299</v>
      </c>
      <c r="I27">
        <v>35</v>
      </c>
      <c r="K27">
        <v>2.1666666666666665</v>
      </c>
      <c r="L27">
        <v>0.93743686656109193</v>
      </c>
    </row>
    <row r="28" spans="1:30" x14ac:dyDescent="0.45">
      <c r="A28" t="str">
        <f t="shared" si="2"/>
        <v>Tosari2018CvHTR24</v>
      </c>
      <c r="B28" t="s">
        <v>8</v>
      </c>
      <c r="C28">
        <v>2018</v>
      </c>
      <c r="D28" t="s">
        <v>9</v>
      </c>
      <c r="E28" t="s">
        <v>11</v>
      </c>
      <c r="G28" s="1">
        <v>43264</v>
      </c>
      <c r="H28" s="1">
        <f t="shared" si="3"/>
        <v>43305</v>
      </c>
      <c r="I28">
        <v>41</v>
      </c>
      <c r="K28">
        <v>3</v>
      </c>
      <c r="L28">
        <v>0.7385489458759964</v>
      </c>
    </row>
    <row r="29" spans="1:30" x14ac:dyDescent="0.45">
      <c r="A29" t="str">
        <f t="shared" si="2"/>
        <v>Tosari2018CvHTR24</v>
      </c>
      <c r="B29" t="s">
        <v>8</v>
      </c>
      <c r="C29">
        <v>2018</v>
      </c>
      <c r="D29" t="s">
        <v>9</v>
      </c>
      <c r="E29" t="s">
        <v>11</v>
      </c>
      <c r="G29" s="1">
        <v>43264</v>
      </c>
      <c r="H29" s="1">
        <f t="shared" si="3"/>
        <v>43312</v>
      </c>
      <c r="I29">
        <v>48</v>
      </c>
      <c r="K29">
        <v>4.666666666666667</v>
      </c>
      <c r="L29">
        <v>1.3026778945578599</v>
      </c>
    </row>
    <row r="30" spans="1:30" x14ac:dyDescent="0.45">
      <c r="A30" t="str">
        <f t="shared" si="2"/>
        <v>Tosari2018CvHTR24</v>
      </c>
      <c r="B30" t="s">
        <v>8</v>
      </c>
      <c r="C30">
        <v>2018</v>
      </c>
      <c r="D30" t="s">
        <v>9</v>
      </c>
      <c r="E30" t="s">
        <v>11</v>
      </c>
      <c r="G30" s="1">
        <v>43264</v>
      </c>
      <c r="H30" s="1">
        <f t="shared" si="3"/>
        <v>43319</v>
      </c>
      <c r="I30">
        <v>55</v>
      </c>
      <c r="K30">
        <v>6.916666666666667</v>
      </c>
      <c r="L30">
        <v>0.99620491989562021</v>
      </c>
    </row>
    <row r="31" spans="1:30" x14ac:dyDescent="0.45">
      <c r="A31" t="str">
        <f t="shared" si="2"/>
        <v>Tosari2018CvHTR24</v>
      </c>
      <c r="B31" t="s">
        <v>8</v>
      </c>
      <c r="C31">
        <v>2018</v>
      </c>
      <c r="D31" t="s">
        <v>9</v>
      </c>
      <c r="E31" t="s">
        <v>11</v>
      </c>
      <c r="G31" s="1">
        <v>43264</v>
      </c>
      <c r="H31" s="1">
        <f t="shared" si="3"/>
        <v>43333</v>
      </c>
      <c r="I31">
        <v>69</v>
      </c>
      <c r="K31">
        <v>7.833333333333333</v>
      </c>
      <c r="L31">
        <v>1.7494587907710364</v>
      </c>
    </row>
    <row r="32" spans="1:30" x14ac:dyDescent="0.45">
      <c r="A32" t="str">
        <f t="shared" si="2"/>
        <v>Tosari2018CvHTR24</v>
      </c>
      <c r="B32" t="s">
        <v>8</v>
      </c>
      <c r="C32">
        <v>2018</v>
      </c>
      <c r="D32" t="s">
        <v>9</v>
      </c>
      <c r="E32" t="s">
        <v>11</v>
      </c>
      <c r="G32" s="1">
        <v>43264</v>
      </c>
      <c r="H32" s="1">
        <f t="shared" si="3"/>
        <v>43341</v>
      </c>
      <c r="I32">
        <v>77</v>
      </c>
      <c r="K32">
        <v>11.25</v>
      </c>
      <c r="L32">
        <v>1.712255291076124</v>
      </c>
    </row>
    <row r="33" spans="1:12" x14ac:dyDescent="0.45">
      <c r="A33" t="str">
        <f t="shared" si="2"/>
        <v>Tosari2018CvHTR24</v>
      </c>
      <c r="B33" t="s">
        <v>8</v>
      </c>
      <c r="C33">
        <v>2018</v>
      </c>
      <c r="D33" t="s">
        <v>9</v>
      </c>
      <c r="E33" t="s">
        <v>11</v>
      </c>
      <c r="G33" s="1">
        <v>43264</v>
      </c>
      <c r="H33" s="1">
        <f t="shared" si="3"/>
        <v>43367</v>
      </c>
      <c r="I33">
        <v>103</v>
      </c>
      <c r="K33">
        <v>18.083333333333332</v>
      </c>
      <c r="L33">
        <v>2.2343733444579552</v>
      </c>
    </row>
    <row r="34" spans="1:12" x14ac:dyDescent="0.45">
      <c r="A34" t="str">
        <f t="shared" si="2"/>
        <v>Tosari2018CvWinfred</v>
      </c>
      <c r="B34" t="s">
        <v>8</v>
      </c>
      <c r="C34">
        <v>2018</v>
      </c>
      <c r="D34" t="s">
        <v>9</v>
      </c>
      <c r="E34" t="s">
        <v>12</v>
      </c>
      <c r="G34" s="1">
        <v>43264</v>
      </c>
      <c r="H34" s="1">
        <f t="shared" si="3"/>
        <v>43293</v>
      </c>
      <c r="I34">
        <v>29</v>
      </c>
      <c r="K34">
        <v>1.9166666666666667</v>
      </c>
      <c r="L34">
        <v>0.66855792342152132</v>
      </c>
    </row>
    <row r="35" spans="1:12" x14ac:dyDescent="0.45">
      <c r="A35" t="str">
        <f t="shared" si="2"/>
        <v>Tosari2018CvWinfred</v>
      </c>
      <c r="B35" t="s">
        <v>8</v>
      </c>
      <c r="C35">
        <v>2018</v>
      </c>
      <c r="D35" t="s">
        <v>9</v>
      </c>
      <c r="E35" t="s">
        <v>12</v>
      </c>
      <c r="G35" s="1">
        <v>43264</v>
      </c>
      <c r="H35" s="1">
        <f t="shared" si="3"/>
        <v>43299</v>
      </c>
      <c r="I35">
        <v>35</v>
      </c>
      <c r="K35">
        <v>1.9166666666666667</v>
      </c>
      <c r="L35">
        <v>0.79296146109875898</v>
      </c>
    </row>
    <row r="36" spans="1:12" x14ac:dyDescent="0.45">
      <c r="A36" t="str">
        <f t="shared" si="2"/>
        <v>Tosari2018CvWinfred</v>
      </c>
      <c r="B36" t="s">
        <v>8</v>
      </c>
      <c r="C36">
        <v>2018</v>
      </c>
      <c r="D36" t="s">
        <v>9</v>
      </c>
      <c r="E36" t="s">
        <v>12</v>
      </c>
      <c r="G36" s="1">
        <v>43264</v>
      </c>
      <c r="H36" s="1">
        <f t="shared" si="3"/>
        <v>43305</v>
      </c>
      <c r="I36">
        <v>41</v>
      </c>
      <c r="K36">
        <v>3.3333333333333335</v>
      </c>
      <c r="L36">
        <v>0.77849894416152243</v>
      </c>
    </row>
    <row r="37" spans="1:12" x14ac:dyDescent="0.45">
      <c r="A37" t="str">
        <f t="shared" si="2"/>
        <v>Tosari2018CvWinfred</v>
      </c>
      <c r="B37" t="s">
        <v>8</v>
      </c>
      <c r="C37">
        <v>2018</v>
      </c>
      <c r="D37" t="s">
        <v>9</v>
      </c>
      <c r="E37" t="s">
        <v>12</v>
      </c>
      <c r="G37" s="1">
        <v>43264</v>
      </c>
      <c r="H37" s="1">
        <f t="shared" si="3"/>
        <v>43312</v>
      </c>
      <c r="I37">
        <v>48</v>
      </c>
      <c r="K37">
        <v>4.583333333333333</v>
      </c>
      <c r="L37">
        <v>0.90033663737851954</v>
      </c>
    </row>
    <row r="38" spans="1:12" x14ac:dyDescent="0.45">
      <c r="A38" t="str">
        <f t="shared" si="2"/>
        <v>Tosari2018CvWinfred</v>
      </c>
      <c r="B38" t="s">
        <v>8</v>
      </c>
      <c r="C38">
        <v>2018</v>
      </c>
      <c r="D38" t="s">
        <v>9</v>
      </c>
      <c r="E38" t="s">
        <v>12</v>
      </c>
      <c r="G38" s="1">
        <v>43264</v>
      </c>
      <c r="H38" s="1">
        <f t="shared" si="3"/>
        <v>43319</v>
      </c>
      <c r="I38">
        <v>55</v>
      </c>
      <c r="K38">
        <v>7.583333333333333</v>
      </c>
      <c r="L38">
        <v>1.2401124093721443</v>
      </c>
    </row>
    <row r="39" spans="1:12" x14ac:dyDescent="0.45">
      <c r="A39" t="str">
        <f t="shared" si="2"/>
        <v>Tosari2018CvWinfred</v>
      </c>
      <c r="B39" t="s">
        <v>8</v>
      </c>
      <c r="C39">
        <v>2018</v>
      </c>
      <c r="D39" t="s">
        <v>9</v>
      </c>
      <c r="E39" t="s">
        <v>12</v>
      </c>
      <c r="G39" s="1">
        <v>43264</v>
      </c>
      <c r="H39" s="1">
        <f t="shared" si="3"/>
        <v>43333</v>
      </c>
      <c r="I39">
        <v>69</v>
      </c>
      <c r="K39">
        <v>8.9166666666666661</v>
      </c>
      <c r="L39">
        <v>2.2343733444579574</v>
      </c>
    </row>
    <row r="40" spans="1:12" x14ac:dyDescent="0.45">
      <c r="A40" t="str">
        <f t="shared" si="2"/>
        <v>Tosari2018CvWinfred</v>
      </c>
      <c r="B40" t="s">
        <v>8</v>
      </c>
      <c r="C40">
        <v>2018</v>
      </c>
      <c r="D40" t="s">
        <v>9</v>
      </c>
      <c r="E40" t="s">
        <v>12</v>
      </c>
      <c r="G40" s="1">
        <v>43264</v>
      </c>
      <c r="H40" s="1">
        <f t="shared" si="3"/>
        <v>43341</v>
      </c>
      <c r="I40">
        <v>77</v>
      </c>
      <c r="K40">
        <v>11.666666666666666</v>
      </c>
      <c r="L40">
        <v>1.8748737331221861</v>
      </c>
    </row>
    <row r="41" spans="1:12" x14ac:dyDescent="0.45">
      <c r="A41" t="str">
        <f t="shared" si="2"/>
        <v>Tosari2018CvWinfred</v>
      </c>
      <c r="B41" t="s">
        <v>8</v>
      </c>
      <c r="C41">
        <v>2018</v>
      </c>
      <c r="D41" t="s">
        <v>9</v>
      </c>
      <c r="E41" t="s">
        <v>12</v>
      </c>
      <c r="G41" s="1">
        <v>43264</v>
      </c>
      <c r="H41" s="1">
        <f t="shared" si="3"/>
        <v>43367</v>
      </c>
      <c r="I41">
        <v>103</v>
      </c>
      <c r="K41">
        <v>17.333333333333332</v>
      </c>
      <c r="L41">
        <v>4.9787426914712887</v>
      </c>
    </row>
    <row r="42" spans="1:12" x14ac:dyDescent="0.45">
      <c r="A42" t="str">
        <f t="shared" si="2"/>
        <v>Tosari2018CvPallaton</v>
      </c>
      <c r="B42" t="s">
        <v>8</v>
      </c>
      <c r="C42">
        <v>2018</v>
      </c>
      <c r="D42" t="s">
        <v>9</v>
      </c>
      <c r="E42" t="s">
        <v>13</v>
      </c>
      <c r="G42" s="1">
        <v>43264</v>
      </c>
      <c r="H42" s="1">
        <f t="shared" si="3"/>
        <v>43293</v>
      </c>
      <c r="I42">
        <v>29</v>
      </c>
      <c r="K42">
        <v>1.3333333333333333</v>
      </c>
      <c r="L42">
        <v>0.7784989441615231</v>
      </c>
    </row>
    <row r="43" spans="1:12" x14ac:dyDescent="0.45">
      <c r="A43" t="str">
        <f t="shared" si="2"/>
        <v>Tosari2018CvPallaton</v>
      </c>
      <c r="B43" t="s">
        <v>8</v>
      </c>
      <c r="C43">
        <v>2018</v>
      </c>
      <c r="D43" t="s">
        <v>9</v>
      </c>
      <c r="E43" t="s">
        <v>13</v>
      </c>
      <c r="G43" s="1">
        <v>43264</v>
      </c>
      <c r="H43" s="1">
        <f t="shared" si="3"/>
        <v>43299</v>
      </c>
      <c r="I43">
        <v>35</v>
      </c>
      <c r="K43">
        <v>1.5</v>
      </c>
      <c r="L43">
        <v>0.7977240352174656</v>
      </c>
    </row>
    <row r="44" spans="1:12" x14ac:dyDescent="0.45">
      <c r="A44" t="str">
        <f t="shared" si="2"/>
        <v>Tosari2018CvPallaton</v>
      </c>
      <c r="B44" t="s">
        <v>8</v>
      </c>
      <c r="C44">
        <v>2018</v>
      </c>
      <c r="D44" t="s">
        <v>9</v>
      </c>
      <c r="E44" t="s">
        <v>13</v>
      </c>
      <c r="G44" s="1">
        <v>43264</v>
      </c>
      <c r="H44" s="1">
        <f t="shared" si="3"/>
        <v>43305</v>
      </c>
      <c r="I44">
        <v>41</v>
      </c>
      <c r="K44">
        <v>2.3333333333333335</v>
      </c>
      <c r="L44">
        <v>0.65133894727892994</v>
      </c>
    </row>
    <row r="45" spans="1:12" x14ac:dyDescent="0.45">
      <c r="A45" t="str">
        <f t="shared" si="2"/>
        <v>Tosari2018CvPallaton</v>
      </c>
      <c r="B45" t="s">
        <v>8</v>
      </c>
      <c r="C45">
        <v>2018</v>
      </c>
      <c r="D45" t="s">
        <v>9</v>
      </c>
      <c r="E45" t="s">
        <v>13</v>
      </c>
      <c r="G45" s="1">
        <v>43264</v>
      </c>
      <c r="H45" s="1">
        <f t="shared" si="3"/>
        <v>43312</v>
      </c>
      <c r="I45">
        <v>48</v>
      </c>
      <c r="K45">
        <v>3.5</v>
      </c>
      <c r="L45">
        <v>0.5222329678670935</v>
      </c>
    </row>
    <row r="46" spans="1:12" x14ac:dyDescent="0.45">
      <c r="A46" t="str">
        <f t="shared" si="2"/>
        <v>Tosari2018CvPallaton</v>
      </c>
      <c r="B46" t="s">
        <v>8</v>
      </c>
      <c r="C46">
        <v>2018</v>
      </c>
      <c r="D46" t="s">
        <v>9</v>
      </c>
      <c r="E46" t="s">
        <v>13</v>
      </c>
      <c r="G46" s="1">
        <v>43264</v>
      </c>
      <c r="H46" s="1">
        <f t="shared" si="3"/>
        <v>43319</v>
      </c>
      <c r="I46">
        <v>55</v>
      </c>
      <c r="K46">
        <v>5.416666666666667</v>
      </c>
      <c r="L46">
        <v>0.90033663737852099</v>
      </c>
    </row>
    <row r="47" spans="1:12" x14ac:dyDescent="0.45">
      <c r="A47" t="str">
        <f t="shared" si="2"/>
        <v>Tosari2018CvPallaton</v>
      </c>
      <c r="B47" t="s">
        <v>8</v>
      </c>
      <c r="C47">
        <v>2018</v>
      </c>
      <c r="D47" t="s">
        <v>9</v>
      </c>
      <c r="E47" t="s">
        <v>13</v>
      </c>
      <c r="G47" s="1">
        <v>43264</v>
      </c>
      <c r="H47" s="1">
        <f t="shared" si="3"/>
        <v>43333</v>
      </c>
      <c r="I47">
        <v>69</v>
      </c>
      <c r="K47">
        <v>6.75</v>
      </c>
      <c r="L47">
        <v>0.96530729916342273</v>
      </c>
    </row>
    <row r="48" spans="1:12" x14ac:dyDescent="0.45">
      <c r="A48" t="str">
        <f t="shared" si="2"/>
        <v>Tosari2018CvPallaton</v>
      </c>
      <c r="B48" t="s">
        <v>8</v>
      </c>
      <c r="C48">
        <v>2018</v>
      </c>
      <c r="D48" t="s">
        <v>9</v>
      </c>
      <c r="E48" t="s">
        <v>13</v>
      </c>
      <c r="G48" s="1">
        <v>43264</v>
      </c>
      <c r="H48" s="1">
        <f t="shared" si="3"/>
        <v>43341</v>
      </c>
      <c r="I48">
        <v>77</v>
      </c>
      <c r="K48">
        <v>9</v>
      </c>
      <c r="L48">
        <v>0.85280286542244177</v>
      </c>
    </row>
    <row r="49" spans="1:16" x14ac:dyDescent="0.45">
      <c r="A49" t="str">
        <f t="shared" si="2"/>
        <v>Tosari2018CvPallaton</v>
      </c>
      <c r="B49" t="s">
        <v>8</v>
      </c>
      <c r="C49">
        <v>2018</v>
      </c>
      <c r="D49" t="s">
        <v>9</v>
      </c>
      <c r="E49" t="s">
        <v>13</v>
      </c>
      <c r="G49" s="1">
        <v>43264</v>
      </c>
      <c r="H49" s="1">
        <f t="shared" si="3"/>
        <v>43367</v>
      </c>
      <c r="I49">
        <v>103</v>
      </c>
      <c r="K49">
        <v>13.333333333333334</v>
      </c>
      <c r="L49">
        <v>2.7743413086658397</v>
      </c>
    </row>
    <row r="50" spans="1:16" x14ac:dyDescent="0.45">
      <c r="A50" t="str">
        <f t="shared" ref="A50:A70" si="4">B50&amp;C50&amp;"Cv"&amp;E50</f>
        <v>Tosari2018CvGoliath</v>
      </c>
      <c r="B50" t="s">
        <v>8</v>
      </c>
      <c r="C50">
        <v>2018</v>
      </c>
      <c r="D50" t="s">
        <v>9</v>
      </c>
      <c r="E50" t="s">
        <v>10</v>
      </c>
      <c r="G50" s="1">
        <v>43264</v>
      </c>
      <c r="H50" s="1">
        <f t="shared" ref="H50:H70" si="5">G50+I50</f>
        <v>43333</v>
      </c>
      <c r="I50">
        <v>69</v>
      </c>
      <c r="M50">
        <v>0.74750000000000005</v>
      </c>
      <c r="N50">
        <v>0.17250603854165006</v>
      </c>
      <c r="O50">
        <v>0.27500000000000002</v>
      </c>
      <c r="P50">
        <v>4.9999999999999836E-2</v>
      </c>
    </row>
    <row r="51" spans="1:16" x14ac:dyDescent="0.45">
      <c r="A51" t="str">
        <f t="shared" si="4"/>
        <v>Tosari2018CvGoliath</v>
      </c>
      <c r="B51" t="s">
        <v>8</v>
      </c>
      <c r="C51">
        <v>2018</v>
      </c>
      <c r="D51" t="s">
        <v>9</v>
      </c>
      <c r="E51" t="s">
        <v>10</v>
      </c>
      <c r="G51" s="1">
        <v>43264</v>
      </c>
      <c r="H51" s="1">
        <f t="shared" si="5"/>
        <v>43341</v>
      </c>
      <c r="I51">
        <v>77</v>
      </c>
      <c r="M51">
        <v>2.0649999999999999</v>
      </c>
      <c r="N51">
        <v>0.33120990323358407</v>
      </c>
      <c r="O51">
        <v>0.625</v>
      </c>
      <c r="P51">
        <v>4.9999999999999468E-2</v>
      </c>
    </row>
    <row r="52" spans="1:16" x14ac:dyDescent="0.45">
      <c r="A52" t="str">
        <f t="shared" si="4"/>
        <v>Tosari2018CvGoliath</v>
      </c>
      <c r="B52" t="s">
        <v>8</v>
      </c>
      <c r="C52">
        <v>2018</v>
      </c>
      <c r="D52" t="s">
        <v>9</v>
      </c>
      <c r="E52" t="s">
        <v>10</v>
      </c>
      <c r="G52" s="1">
        <v>43264</v>
      </c>
      <c r="H52" s="1">
        <f t="shared" si="5"/>
        <v>43362</v>
      </c>
      <c r="I52">
        <v>98</v>
      </c>
      <c r="M52">
        <v>4.0225</v>
      </c>
      <c r="N52">
        <v>0.1144188212955711</v>
      </c>
      <c r="O52">
        <v>0.9</v>
      </c>
      <c r="P52">
        <v>0</v>
      </c>
    </row>
    <row r="53" spans="1:16" x14ac:dyDescent="0.45">
      <c r="A53" t="str">
        <f t="shared" si="4"/>
        <v>Tosari2018CvGoliath</v>
      </c>
      <c r="B53" t="s">
        <v>8</v>
      </c>
      <c r="C53">
        <v>2018</v>
      </c>
      <c r="D53" t="s">
        <v>9</v>
      </c>
      <c r="E53" t="s">
        <v>10</v>
      </c>
      <c r="G53" s="1">
        <v>43264</v>
      </c>
      <c r="H53" s="1">
        <f t="shared" si="5"/>
        <v>43390</v>
      </c>
      <c r="I53">
        <v>126</v>
      </c>
      <c r="M53">
        <v>4.3233333333333333</v>
      </c>
      <c r="N53">
        <v>0.13203534880222745</v>
      </c>
      <c r="O53">
        <v>0.9</v>
      </c>
      <c r="P53">
        <v>0</v>
      </c>
    </row>
    <row r="54" spans="1:16" x14ac:dyDescent="0.45">
      <c r="A54" t="str">
        <f t="shared" si="4"/>
        <v>Tosari2018CvGoliath</v>
      </c>
      <c r="B54" t="s">
        <v>8</v>
      </c>
      <c r="C54">
        <v>2018</v>
      </c>
      <c r="D54" t="s">
        <v>9</v>
      </c>
      <c r="E54" t="s">
        <v>10</v>
      </c>
      <c r="G54" s="1">
        <v>43264</v>
      </c>
      <c r="H54" s="1">
        <f t="shared" si="5"/>
        <v>43409</v>
      </c>
      <c r="I54">
        <v>145</v>
      </c>
      <c r="M54">
        <v>1.3225</v>
      </c>
      <c r="N54">
        <v>0.13225606476326962</v>
      </c>
      <c r="O54">
        <v>0.47499999999999998</v>
      </c>
      <c r="P54">
        <v>5.0000000000000211E-2</v>
      </c>
    </row>
    <row r="55" spans="1:16" x14ac:dyDescent="0.45">
      <c r="A55" t="str">
        <f t="shared" si="4"/>
        <v>Tosari2018CvHTR24</v>
      </c>
      <c r="B55" t="s">
        <v>8</v>
      </c>
      <c r="C55">
        <v>2018</v>
      </c>
      <c r="D55" t="s">
        <v>9</v>
      </c>
      <c r="E55" t="s">
        <v>11</v>
      </c>
      <c r="G55" s="1">
        <v>43264</v>
      </c>
      <c r="H55" s="1">
        <f t="shared" si="5"/>
        <v>43333</v>
      </c>
      <c r="I55">
        <v>69</v>
      </c>
      <c r="M55">
        <v>0.79500000000000004</v>
      </c>
      <c r="N55">
        <v>0.24034697141147129</v>
      </c>
      <c r="O55">
        <v>0.3</v>
      </c>
      <c r="P55">
        <v>8.1649658092772637E-2</v>
      </c>
    </row>
    <row r="56" spans="1:16" x14ac:dyDescent="0.45">
      <c r="A56" t="str">
        <f t="shared" si="4"/>
        <v>Tosari2018CvHTR24</v>
      </c>
      <c r="B56" t="s">
        <v>8</v>
      </c>
      <c r="C56">
        <v>2018</v>
      </c>
      <c r="D56" t="s">
        <v>9</v>
      </c>
      <c r="E56" t="s">
        <v>11</v>
      </c>
      <c r="G56" s="1">
        <v>43264</v>
      </c>
      <c r="H56" s="1">
        <f t="shared" si="5"/>
        <v>43341</v>
      </c>
      <c r="I56">
        <v>77</v>
      </c>
      <c r="M56">
        <v>2.0449999999999999</v>
      </c>
      <c r="N56">
        <v>0.4389760813529604</v>
      </c>
      <c r="O56">
        <v>0.67499999999999993</v>
      </c>
      <c r="P56">
        <v>5.0000000000000946E-2</v>
      </c>
    </row>
    <row r="57" spans="1:16" x14ac:dyDescent="0.45">
      <c r="A57" t="str">
        <f t="shared" si="4"/>
        <v>Tosari2018CvHTR24</v>
      </c>
      <c r="B57" t="s">
        <v>8</v>
      </c>
      <c r="C57">
        <v>2018</v>
      </c>
      <c r="D57" t="s">
        <v>9</v>
      </c>
      <c r="E57" t="s">
        <v>11</v>
      </c>
      <c r="G57" s="1">
        <v>43264</v>
      </c>
      <c r="H57" s="1">
        <f t="shared" si="5"/>
        <v>43362</v>
      </c>
      <c r="I57">
        <v>98</v>
      </c>
      <c r="M57">
        <v>3.6400000000000006</v>
      </c>
      <c r="N57">
        <v>0.30495901363953226</v>
      </c>
      <c r="O57">
        <v>0.82500000000000007</v>
      </c>
      <c r="P57">
        <v>4.9999999999999468E-2</v>
      </c>
    </row>
    <row r="58" spans="1:16" x14ac:dyDescent="0.45">
      <c r="A58" t="str">
        <f t="shared" si="4"/>
        <v>Tosari2018CvHTR24</v>
      </c>
      <c r="B58" t="s">
        <v>8</v>
      </c>
      <c r="C58">
        <v>2018</v>
      </c>
      <c r="D58" t="s">
        <v>9</v>
      </c>
      <c r="E58" t="s">
        <v>11</v>
      </c>
      <c r="G58" s="1">
        <v>43264</v>
      </c>
      <c r="H58" s="1">
        <f t="shared" si="5"/>
        <v>43390</v>
      </c>
      <c r="I58">
        <v>126</v>
      </c>
      <c r="M58">
        <v>4.6333333333333337</v>
      </c>
      <c r="N58">
        <v>0.35275109260402843</v>
      </c>
      <c r="O58">
        <v>0.9</v>
      </c>
      <c r="P58">
        <v>0</v>
      </c>
    </row>
    <row r="59" spans="1:16" x14ac:dyDescent="0.45">
      <c r="A59" t="str">
        <f t="shared" si="4"/>
        <v>Tosari2018CvHTR24</v>
      </c>
      <c r="B59" t="s">
        <v>8</v>
      </c>
      <c r="C59">
        <v>2018</v>
      </c>
      <c r="D59" t="s">
        <v>9</v>
      </c>
      <c r="E59" t="s">
        <v>11</v>
      </c>
      <c r="G59" s="1">
        <v>43264</v>
      </c>
      <c r="H59" s="1">
        <f t="shared" si="5"/>
        <v>43409</v>
      </c>
      <c r="I59">
        <v>145</v>
      </c>
      <c r="M59">
        <v>1.4675000000000002</v>
      </c>
      <c r="N59">
        <v>0.26675519363891004</v>
      </c>
      <c r="O59">
        <v>0.5</v>
      </c>
      <c r="P59">
        <v>8.1649658092772637E-2</v>
      </c>
    </row>
    <row r="60" spans="1:16" x14ac:dyDescent="0.45">
      <c r="A60" t="str">
        <f t="shared" si="4"/>
        <v>Tosari2018CvWinfred</v>
      </c>
      <c r="B60" t="s">
        <v>8</v>
      </c>
      <c r="C60">
        <v>2018</v>
      </c>
      <c r="D60" t="s">
        <v>9</v>
      </c>
      <c r="E60" t="s">
        <v>12</v>
      </c>
      <c r="G60" s="1">
        <v>43264</v>
      </c>
      <c r="H60" s="1">
        <f t="shared" si="5"/>
        <v>43333</v>
      </c>
      <c r="I60">
        <v>69</v>
      </c>
      <c r="M60">
        <v>1.085</v>
      </c>
      <c r="N60">
        <v>0.60715182066212536</v>
      </c>
      <c r="O60">
        <v>0.32499999999999996</v>
      </c>
      <c r="P60">
        <v>0.15000000000000024</v>
      </c>
    </row>
    <row r="61" spans="1:16" x14ac:dyDescent="0.45">
      <c r="A61" t="str">
        <f t="shared" si="4"/>
        <v>Tosari2018CvWinfred</v>
      </c>
      <c r="B61" t="s">
        <v>8</v>
      </c>
      <c r="C61">
        <v>2018</v>
      </c>
      <c r="D61" t="s">
        <v>9</v>
      </c>
      <c r="E61" t="s">
        <v>12</v>
      </c>
      <c r="G61" s="1">
        <v>43264</v>
      </c>
      <c r="H61" s="1">
        <f t="shared" si="5"/>
        <v>43341</v>
      </c>
      <c r="I61">
        <v>77</v>
      </c>
      <c r="M61">
        <v>1.9325000000000001</v>
      </c>
      <c r="N61">
        <v>0.77012444881763542</v>
      </c>
      <c r="O61">
        <v>0.57499999999999996</v>
      </c>
      <c r="P61">
        <v>0.15000000000000013</v>
      </c>
    </row>
    <row r="62" spans="1:16" x14ac:dyDescent="0.45">
      <c r="A62" t="str">
        <f t="shared" si="4"/>
        <v>Tosari2018CvWinfred</v>
      </c>
      <c r="B62" t="s">
        <v>8</v>
      </c>
      <c r="C62">
        <v>2018</v>
      </c>
      <c r="D62" t="s">
        <v>9</v>
      </c>
      <c r="E62" t="s">
        <v>12</v>
      </c>
      <c r="G62" s="1">
        <v>43264</v>
      </c>
      <c r="H62" s="1">
        <f t="shared" si="5"/>
        <v>43362</v>
      </c>
      <c r="I62">
        <v>98</v>
      </c>
      <c r="M62">
        <v>3.9675000000000002</v>
      </c>
      <c r="N62">
        <v>0.28111385593741034</v>
      </c>
      <c r="O62">
        <v>0.875</v>
      </c>
      <c r="P62">
        <v>5.0000000000000946E-2</v>
      </c>
    </row>
    <row r="63" spans="1:16" x14ac:dyDescent="0.45">
      <c r="A63" t="str">
        <f t="shared" si="4"/>
        <v>Tosari2018CvWinfred</v>
      </c>
      <c r="B63" t="s">
        <v>8</v>
      </c>
      <c r="C63">
        <v>2018</v>
      </c>
      <c r="D63" t="s">
        <v>9</v>
      </c>
      <c r="E63" t="s">
        <v>12</v>
      </c>
      <c r="G63" s="1">
        <v>43264</v>
      </c>
      <c r="H63" s="1">
        <f t="shared" si="5"/>
        <v>43390</v>
      </c>
      <c r="I63">
        <v>126</v>
      </c>
      <c r="M63">
        <v>4.6400000000000006</v>
      </c>
      <c r="N63">
        <v>0.43840620433565103</v>
      </c>
      <c r="O63">
        <v>0.9</v>
      </c>
      <c r="P63">
        <v>0</v>
      </c>
    </row>
    <row r="64" spans="1:16" x14ac:dyDescent="0.45">
      <c r="A64" t="str">
        <f t="shared" si="4"/>
        <v>Tosari2018CvWinfred</v>
      </c>
      <c r="B64" t="s">
        <v>8</v>
      </c>
      <c r="C64">
        <v>2018</v>
      </c>
      <c r="D64" t="s">
        <v>9</v>
      </c>
      <c r="E64" t="s">
        <v>12</v>
      </c>
      <c r="G64" s="1">
        <v>43264</v>
      </c>
      <c r="H64" s="1">
        <f t="shared" si="5"/>
        <v>43409</v>
      </c>
      <c r="I64">
        <v>145</v>
      </c>
      <c r="M64">
        <v>1.5524999999999998</v>
      </c>
      <c r="N64">
        <v>0.33310408783642054</v>
      </c>
      <c r="O64">
        <v>0.52500000000000002</v>
      </c>
      <c r="P64">
        <v>4.9999999999999468E-2</v>
      </c>
    </row>
    <row r="65" spans="1:16" x14ac:dyDescent="0.45">
      <c r="A65" t="str">
        <f t="shared" si="4"/>
        <v>Tosari2018CvPallaton</v>
      </c>
      <c r="B65" t="s">
        <v>8</v>
      </c>
      <c r="C65">
        <v>2018</v>
      </c>
      <c r="D65" t="s">
        <v>9</v>
      </c>
      <c r="E65" t="s">
        <v>13</v>
      </c>
      <c r="G65" s="1">
        <v>43264</v>
      </c>
      <c r="H65" s="1">
        <f t="shared" si="5"/>
        <v>43333</v>
      </c>
      <c r="I65">
        <v>69</v>
      </c>
      <c r="M65">
        <v>0.27750000000000002</v>
      </c>
      <c r="N65">
        <v>5.7373048260194764E-2</v>
      </c>
      <c r="O65">
        <v>0.125</v>
      </c>
      <c r="P65">
        <v>5.0000000000000024E-2</v>
      </c>
    </row>
    <row r="66" spans="1:16" x14ac:dyDescent="0.45">
      <c r="A66" t="str">
        <f t="shared" si="4"/>
        <v>Tosari2018CvPallaton</v>
      </c>
      <c r="B66" t="s">
        <v>8</v>
      </c>
      <c r="C66">
        <v>2018</v>
      </c>
      <c r="D66" t="s">
        <v>9</v>
      </c>
      <c r="E66" t="s">
        <v>13</v>
      </c>
      <c r="G66" s="1">
        <v>43264</v>
      </c>
      <c r="H66" s="1">
        <f t="shared" si="5"/>
        <v>43341</v>
      </c>
      <c r="I66">
        <v>77</v>
      </c>
      <c r="M66">
        <v>1.03</v>
      </c>
      <c r="N66">
        <v>0.12935738607954869</v>
      </c>
      <c r="O66">
        <v>0.37500000000000006</v>
      </c>
      <c r="P66">
        <v>4.9999999999999468E-2</v>
      </c>
    </row>
    <row r="67" spans="1:16" x14ac:dyDescent="0.45">
      <c r="A67" t="str">
        <f t="shared" si="4"/>
        <v>Tosari2018CvPallaton</v>
      </c>
      <c r="B67" t="s">
        <v>8</v>
      </c>
      <c r="C67">
        <v>2018</v>
      </c>
      <c r="D67" t="s">
        <v>9</v>
      </c>
      <c r="E67" t="s">
        <v>13</v>
      </c>
      <c r="G67" s="1">
        <v>43264</v>
      </c>
      <c r="H67" s="1">
        <f t="shared" si="5"/>
        <v>43362</v>
      </c>
      <c r="I67">
        <v>98</v>
      </c>
      <c r="M67">
        <v>3.0524999999999998</v>
      </c>
      <c r="N67">
        <v>0.60961053140509636</v>
      </c>
      <c r="O67">
        <v>0.77500000000000013</v>
      </c>
      <c r="P67">
        <v>9.5742710775632789E-2</v>
      </c>
    </row>
    <row r="68" spans="1:16" x14ac:dyDescent="0.45">
      <c r="A68" t="str">
        <f t="shared" si="4"/>
        <v>Tosari2018CvPallaton</v>
      </c>
      <c r="B68" t="s">
        <v>8</v>
      </c>
      <c r="C68">
        <v>2018</v>
      </c>
      <c r="D68" t="s">
        <v>9</v>
      </c>
      <c r="E68" t="s">
        <v>13</v>
      </c>
      <c r="G68" s="1">
        <v>43264</v>
      </c>
      <c r="H68" s="1">
        <f t="shared" si="5"/>
        <v>43390</v>
      </c>
      <c r="I68">
        <v>126</v>
      </c>
      <c r="M68">
        <v>3.5425</v>
      </c>
      <c r="N68">
        <v>0.21013884299037985</v>
      </c>
      <c r="O68">
        <v>0.875</v>
      </c>
      <c r="P68">
        <v>5.0000000000000946E-2</v>
      </c>
    </row>
    <row r="69" spans="1:16" x14ac:dyDescent="0.45">
      <c r="A69" t="str">
        <f t="shared" si="4"/>
        <v>Tosari2018CvPallaton</v>
      </c>
      <c r="B69" t="s">
        <v>8</v>
      </c>
      <c r="C69">
        <v>2018</v>
      </c>
      <c r="D69" t="s">
        <v>9</v>
      </c>
      <c r="E69" t="s">
        <v>13</v>
      </c>
      <c r="G69" s="1">
        <v>43264</v>
      </c>
      <c r="H69" s="1">
        <f t="shared" si="5"/>
        <v>43409</v>
      </c>
      <c r="I69">
        <v>145</v>
      </c>
      <c r="M69">
        <v>1.38</v>
      </c>
      <c r="N69">
        <v>0.23734644158557294</v>
      </c>
      <c r="O69">
        <v>0.5</v>
      </c>
      <c r="P69">
        <v>8.1649658092772637E-2</v>
      </c>
    </row>
    <row r="70" spans="1:16" x14ac:dyDescent="0.45">
      <c r="A70" t="str">
        <f t="shared" si="4"/>
        <v>Tosari2019CvGoliath</v>
      </c>
      <c r="B70" t="s">
        <v>8</v>
      </c>
      <c r="C70">
        <v>2019</v>
      </c>
      <c r="D70" t="s">
        <v>9</v>
      </c>
      <c r="E70" t="s">
        <v>10</v>
      </c>
      <c r="G70" s="1">
        <v>43567</v>
      </c>
      <c r="H70" s="1">
        <f t="shared" si="5"/>
        <v>43593</v>
      </c>
      <c r="I70">
        <v>26</v>
      </c>
      <c r="K70">
        <v>4.083333333333333</v>
      </c>
      <c r="L70">
        <v>0.51492865054443637</v>
      </c>
    </row>
    <row r="71" spans="1:16" x14ac:dyDescent="0.45">
      <c r="A71" t="str">
        <f t="shared" ref="A71:A97" si="6">B71&amp;C71&amp;"Cv"&amp;E71</f>
        <v>Tosari2019CvGoliath</v>
      </c>
      <c r="B71" t="s">
        <v>8</v>
      </c>
      <c r="C71">
        <v>2019</v>
      </c>
      <c r="D71" t="s">
        <v>9</v>
      </c>
      <c r="E71" t="s">
        <v>10</v>
      </c>
      <c r="G71" s="1">
        <v>43567</v>
      </c>
      <c r="H71" s="1">
        <f t="shared" ref="H71:H97" si="7">G71+I71</f>
        <v>43601</v>
      </c>
      <c r="I71">
        <v>34</v>
      </c>
      <c r="K71">
        <v>6.083333333333333</v>
      </c>
      <c r="L71">
        <v>0.66855792342152276</v>
      </c>
    </row>
    <row r="72" spans="1:16" x14ac:dyDescent="0.45">
      <c r="A72" t="str">
        <f t="shared" si="6"/>
        <v>Tosari2019CvGoliath</v>
      </c>
      <c r="B72" t="s">
        <v>8</v>
      </c>
      <c r="C72">
        <v>2019</v>
      </c>
      <c r="D72" t="s">
        <v>9</v>
      </c>
      <c r="E72" t="s">
        <v>10</v>
      </c>
      <c r="G72" s="1">
        <v>43567</v>
      </c>
      <c r="H72" s="1">
        <f t="shared" si="7"/>
        <v>43607</v>
      </c>
      <c r="I72">
        <v>40</v>
      </c>
      <c r="K72">
        <v>7.75</v>
      </c>
      <c r="L72">
        <v>1.2154310870109943</v>
      </c>
    </row>
    <row r="73" spans="1:16" x14ac:dyDescent="0.45">
      <c r="A73" t="str">
        <f t="shared" si="6"/>
        <v>Tosari2019CvGoliath</v>
      </c>
      <c r="B73" t="s">
        <v>8</v>
      </c>
      <c r="C73">
        <v>2019</v>
      </c>
      <c r="D73" t="s">
        <v>9</v>
      </c>
      <c r="E73" t="s">
        <v>10</v>
      </c>
      <c r="G73" s="1">
        <v>43567</v>
      </c>
      <c r="H73" s="1">
        <f t="shared" si="7"/>
        <v>43615</v>
      </c>
      <c r="I73">
        <v>48</v>
      </c>
      <c r="K73">
        <v>8.9166666666666661</v>
      </c>
      <c r="L73">
        <v>1.1645001528813135</v>
      </c>
    </row>
    <row r="74" spans="1:16" x14ac:dyDescent="0.45">
      <c r="A74" t="str">
        <f t="shared" si="6"/>
        <v>Tosari2019CvGoliath</v>
      </c>
      <c r="B74" t="s">
        <v>8</v>
      </c>
      <c r="C74">
        <v>2019</v>
      </c>
      <c r="D74" t="s">
        <v>9</v>
      </c>
      <c r="E74" t="s">
        <v>10</v>
      </c>
      <c r="G74" s="1">
        <v>43567</v>
      </c>
      <c r="H74" s="1">
        <f t="shared" si="7"/>
        <v>43628</v>
      </c>
      <c r="I74">
        <v>61</v>
      </c>
      <c r="K74">
        <v>11.166666666666666</v>
      </c>
      <c r="L74">
        <v>1.0298573010888779</v>
      </c>
    </row>
    <row r="75" spans="1:16" x14ac:dyDescent="0.45">
      <c r="A75" t="str">
        <f t="shared" si="6"/>
        <v>Tosari2019CvGoliath</v>
      </c>
      <c r="B75" t="s">
        <v>8</v>
      </c>
      <c r="C75">
        <v>2019</v>
      </c>
      <c r="D75" t="s">
        <v>9</v>
      </c>
      <c r="E75" t="s">
        <v>10</v>
      </c>
      <c r="G75" s="1">
        <v>43567</v>
      </c>
      <c r="H75" s="1">
        <f t="shared" si="7"/>
        <v>43649</v>
      </c>
      <c r="I75">
        <v>82</v>
      </c>
      <c r="K75">
        <v>12.75</v>
      </c>
      <c r="L75">
        <v>1.9598237397554634</v>
      </c>
    </row>
    <row r="76" spans="1:16" x14ac:dyDescent="0.45">
      <c r="A76" t="str">
        <f t="shared" si="6"/>
        <v>Tosari2019CvGoliath</v>
      </c>
      <c r="B76" t="s">
        <v>8</v>
      </c>
      <c r="C76">
        <v>2019</v>
      </c>
      <c r="D76" t="s">
        <v>9</v>
      </c>
      <c r="E76" t="s">
        <v>10</v>
      </c>
      <c r="G76" s="1">
        <v>43567</v>
      </c>
      <c r="H76" s="1">
        <f t="shared" si="7"/>
        <v>43677</v>
      </c>
      <c r="I76">
        <v>110</v>
      </c>
      <c r="K76">
        <v>17.916666666666668</v>
      </c>
      <c r="L76">
        <v>3.5021638332824301</v>
      </c>
    </row>
    <row r="77" spans="1:16" x14ac:dyDescent="0.45">
      <c r="A77" t="str">
        <f t="shared" si="6"/>
        <v>Tosari2019CvHTR24</v>
      </c>
      <c r="B77" t="s">
        <v>8</v>
      </c>
      <c r="C77">
        <v>2019</v>
      </c>
      <c r="D77" t="s">
        <v>9</v>
      </c>
      <c r="E77" t="s">
        <v>11</v>
      </c>
      <c r="G77" s="1">
        <v>43567</v>
      </c>
      <c r="H77" s="1">
        <f t="shared" si="7"/>
        <v>43593</v>
      </c>
      <c r="I77">
        <v>26</v>
      </c>
      <c r="K77">
        <v>4.166666666666667</v>
      </c>
      <c r="L77">
        <v>0.57735026918962506</v>
      </c>
    </row>
    <row r="78" spans="1:16" x14ac:dyDescent="0.45">
      <c r="A78" t="str">
        <f t="shared" si="6"/>
        <v>Tosari2019CvHTR24</v>
      </c>
      <c r="B78" t="s">
        <v>8</v>
      </c>
      <c r="C78">
        <v>2019</v>
      </c>
      <c r="D78" t="s">
        <v>9</v>
      </c>
      <c r="E78" t="s">
        <v>11</v>
      </c>
      <c r="G78" s="1">
        <v>43567</v>
      </c>
      <c r="H78" s="1">
        <f t="shared" si="7"/>
        <v>43601</v>
      </c>
      <c r="I78">
        <v>34</v>
      </c>
      <c r="K78">
        <v>6.25</v>
      </c>
      <c r="L78">
        <v>0.75377836144440913</v>
      </c>
    </row>
    <row r="79" spans="1:16" x14ac:dyDescent="0.45">
      <c r="A79" t="str">
        <f t="shared" si="6"/>
        <v>Tosari2019CvHTR24</v>
      </c>
      <c r="B79" t="s">
        <v>8</v>
      </c>
      <c r="C79">
        <v>2019</v>
      </c>
      <c r="D79" t="s">
        <v>9</v>
      </c>
      <c r="E79" t="s">
        <v>11</v>
      </c>
      <c r="G79" s="1">
        <v>43567</v>
      </c>
      <c r="H79" s="1">
        <f t="shared" si="7"/>
        <v>43607</v>
      </c>
      <c r="I79">
        <v>40</v>
      </c>
      <c r="K79">
        <v>8.25</v>
      </c>
      <c r="L79">
        <v>0.45226701686664544</v>
      </c>
    </row>
    <row r="80" spans="1:16" x14ac:dyDescent="0.45">
      <c r="A80" t="str">
        <f t="shared" si="6"/>
        <v>Tosari2019CvHTR24</v>
      </c>
      <c r="B80" t="s">
        <v>8</v>
      </c>
      <c r="C80">
        <v>2019</v>
      </c>
      <c r="D80" t="s">
        <v>9</v>
      </c>
      <c r="E80" t="s">
        <v>11</v>
      </c>
      <c r="G80" s="1">
        <v>43567</v>
      </c>
      <c r="H80" s="1">
        <f t="shared" si="7"/>
        <v>43615</v>
      </c>
      <c r="I80">
        <v>48</v>
      </c>
      <c r="K80">
        <v>10.25</v>
      </c>
      <c r="L80">
        <v>0.8660254037844386</v>
      </c>
    </row>
    <row r="81" spans="1:12" x14ac:dyDescent="0.45">
      <c r="A81" t="str">
        <f t="shared" si="6"/>
        <v>Tosari2019CvHTR24</v>
      </c>
      <c r="B81" t="s">
        <v>8</v>
      </c>
      <c r="C81">
        <v>2019</v>
      </c>
      <c r="D81" t="s">
        <v>9</v>
      </c>
      <c r="E81" t="s">
        <v>11</v>
      </c>
      <c r="G81" s="1">
        <v>43567</v>
      </c>
      <c r="H81" s="1">
        <f t="shared" si="7"/>
        <v>43628</v>
      </c>
      <c r="I81">
        <v>61</v>
      </c>
      <c r="K81">
        <v>13.25</v>
      </c>
      <c r="L81">
        <v>1.6025547785276542</v>
      </c>
    </row>
    <row r="82" spans="1:12" x14ac:dyDescent="0.45">
      <c r="A82" t="str">
        <f t="shared" si="6"/>
        <v>Tosari2019CvHTR24</v>
      </c>
      <c r="B82" t="s">
        <v>8</v>
      </c>
      <c r="C82">
        <v>2019</v>
      </c>
      <c r="D82" t="s">
        <v>9</v>
      </c>
      <c r="E82" t="s">
        <v>11</v>
      </c>
      <c r="G82" s="1">
        <v>43567</v>
      </c>
      <c r="H82" s="1">
        <f t="shared" si="7"/>
        <v>43649</v>
      </c>
      <c r="I82">
        <v>82</v>
      </c>
      <c r="K82">
        <v>12.833333333333334</v>
      </c>
      <c r="L82">
        <v>2.4058010698889456</v>
      </c>
    </row>
    <row r="83" spans="1:12" x14ac:dyDescent="0.45">
      <c r="A83" t="str">
        <f t="shared" si="6"/>
        <v>Tosari2019CvHTR24</v>
      </c>
      <c r="B83" t="s">
        <v>8</v>
      </c>
      <c r="C83">
        <v>2019</v>
      </c>
      <c r="D83" t="s">
        <v>9</v>
      </c>
      <c r="E83" t="s">
        <v>11</v>
      </c>
      <c r="G83" s="1">
        <v>43567</v>
      </c>
      <c r="H83" s="1">
        <f t="shared" si="7"/>
        <v>43677</v>
      </c>
      <c r="I83">
        <v>110</v>
      </c>
      <c r="K83">
        <v>16.583333333333332</v>
      </c>
      <c r="L83">
        <v>1.9752253419585164</v>
      </c>
    </row>
    <row r="84" spans="1:12" x14ac:dyDescent="0.45">
      <c r="A84" t="str">
        <f t="shared" si="6"/>
        <v>Tosari2019CvWinfred</v>
      </c>
      <c r="B84" t="s">
        <v>8</v>
      </c>
      <c r="C84">
        <v>2019</v>
      </c>
      <c r="D84" t="s">
        <v>9</v>
      </c>
      <c r="E84" t="s">
        <v>12</v>
      </c>
      <c r="G84" s="1">
        <v>43567</v>
      </c>
      <c r="H84" s="1">
        <f t="shared" si="7"/>
        <v>43593</v>
      </c>
      <c r="I84">
        <v>26</v>
      </c>
      <c r="K84">
        <v>4.333333333333333</v>
      </c>
      <c r="L84">
        <v>0.49236596391733006</v>
      </c>
    </row>
    <row r="85" spans="1:12" x14ac:dyDescent="0.45">
      <c r="A85" t="str">
        <f t="shared" si="6"/>
        <v>Tosari2019CvWinfred</v>
      </c>
      <c r="B85" t="s">
        <v>8</v>
      </c>
      <c r="C85">
        <v>2019</v>
      </c>
      <c r="D85" t="s">
        <v>9</v>
      </c>
      <c r="E85" t="s">
        <v>12</v>
      </c>
      <c r="G85" s="1">
        <v>43567</v>
      </c>
      <c r="H85" s="1">
        <f t="shared" si="7"/>
        <v>43601</v>
      </c>
      <c r="I85">
        <v>34</v>
      </c>
      <c r="K85">
        <v>6.333333333333333</v>
      </c>
      <c r="L85">
        <v>0.49236596391733267</v>
      </c>
    </row>
    <row r="86" spans="1:12" x14ac:dyDescent="0.45">
      <c r="A86" t="str">
        <f t="shared" si="6"/>
        <v>Tosari2019CvWinfred</v>
      </c>
      <c r="B86" t="s">
        <v>8</v>
      </c>
      <c r="C86">
        <v>2019</v>
      </c>
      <c r="D86" t="s">
        <v>9</v>
      </c>
      <c r="E86" t="s">
        <v>12</v>
      </c>
      <c r="G86" s="1">
        <v>43567</v>
      </c>
      <c r="H86" s="1">
        <f t="shared" si="7"/>
        <v>43607</v>
      </c>
      <c r="I86">
        <v>40</v>
      </c>
      <c r="K86">
        <v>8.3333333333333339</v>
      </c>
      <c r="L86">
        <v>0.88762536459859254</v>
      </c>
    </row>
    <row r="87" spans="1:12" x14ac:dyDescent="0.45">
      <c r="A87" t="str">
        <f t="shared" si="6"/>
        <v>Tosari2019CvWinfred</v>
      </c>
      <c r="B87" t="s">
        <v>8</v>
      </c>
      <c r="C87">
        <v>2019</v>
      </c>
      <c r="D87" t="s">
        <v>9</v>
      </c>
      <c r="E87" t="s">
        <v>12</v>
      </c>
      <c r="G87" s="1">
        <v>43567</v>
      </c>
      <c r="H87" s="1">
        <f t="shared" si="7"/>
        <v>43615</v>
      </c>
      <c r="I87">
        <v>48</v>
      </c>
      <c r="K87">
        <v>9.75</v>
      </c>
      <c r="L87">
        <v>0.8660254037844386</v>
      </c>
    </row>
    <row r="88" spans="1:12" x14ac:dyDescent="0.45">
      <c r="A88" t="str">
        <f t="shared" si="6"/>
        <v>Tosari2019CvWinfred</v>
      </c>
      <c r="B88" t="s">
        <v>8</v>
      </c>
      <c r="C88">
        <v>2019</v>
      </c>
      <c r="D88" t="s">
        <v>9</v>
      </c>
      <c r="E88" t="s">
        <v>12</v>
      </c>
      <c r="G88" s="1">
        <v>43567</v>
      </c>
      <c r="H88" s="1">
        <f t="shared" si="7"/>
        <v>43628</v>
      </c>
      <c r="I88">
        <v>61</v>
      </c>
      <c r="K88">
        <v>12.25</v>
      </c>
      <c r="L88">
        <v>1.5447859516333116</v>
      </c>
    </row>
    <row r="89" spans="1:12" x14ac:dyDescent="0.45">
      <c r="A89" t="str">
        <f t="shared" si="6"/>
        <v>Tosari2019CvWinfred</v>
      </c>
      <c r="B89" t="s">
        <v>8</v>
      </c>
      <c r="C89">
        <v>2019</v>
      </c>
      <c r="D89" t="s">
        <v>9</v>
      </c>
      <c r="E89" t="s">
        <v>12</v>
      </c>
      <c r="G89" s="1">
        <v>43567</v>
      </c>
      <c r="H89" s="1">
        <f t="shared" si="7"/>
        <v>43649</v>
      </c>
      <c r="I89">
        <v>82</v>
      </c>
      <c r="K89">
        <v>14.75</v>
      </c>
      <c r="L89">
        <v>1.864744681524183</v>
      </c>
    </row>
    <row r="90" spans="1:12" x14ac:dyDescent="0.45">
      <c r="A90" t="str">
        <f t="shared" si="6"/>
        <v>Tosari2019CvWinfred</v>
      </c>
      <c r="B90" t="s">
        <v>8</v>
      </c>
      <c r="C90">
        <v>2019</v>
      </c>
      <c r="D90" t="s">
        <v>9</v>
      </c>
      <c r="E90" t="s">
        <v>12</v>
      </c>
      <c r="G90" s="1">
        <v>43567</v>
      </c>
      <c r="H90" s="1">
        <f t="shared" si="7"/>
        <v>43677</v>
      </c>
      <c r="I90">
        <v>110</v>
      </c>
      <c r="K90">
        <v>16.666666666666668</v>
      </c>
      <c r="L90">
        <v>2.1881222058831113</v>
      </c>
    </row>
    <row r="91" spans="1:12" x14ac:dyDescent="0.45">
      <c r="A91" t="str">
        <f t="shared" si="6"/>
        <v>Tosari2019CvPallaton</v>
      </c>
      <c r="B91" t="s">
        <v>8</v>
      </c>
      <c r="C91">
        <v>2019</v>
      </c>
      <c r="D91" t="s">
        <v>9</v>
      </c>
      <c r="E91" t="s">
        <v>13</v>
      </c>
      <c r="G91" s="1">
        <v>43567</v>
      </c>
      <c r="H91" s="1">
        <f t="shared" si="7"/>
        <v>43593</v>
      </c>
      <c r="I91">
        <v>26</v>
      </c>
      <c r="K91">
        <v>3.8333333333333335</v>
      </c>
      <c r="L91">
        <v>0.38924947208076038</v>
      </c>
    </row>
    <row r="92" spans="1:12" x14ac:dyDescent="0.45">
      <c r="A92" t="str">
        <f t="shared" si="6"/>
        <v>Tosari2019CvPallaton</v>
      </c>
      <c r="B92" t="s">
        <v>8</v>
      </c>
      <c r="C92">
        <v>2019</v>
      </c>
      <c r="D92" t="s">
        <v>9</v>
      </c>
      <c r="E92" t="s">
        <v>13</v>
      </c>
      <c r="G92" s="1">
        <v>43567</v>
      </c>
      <c r="H92" s="1">
        <f t="shared" si="7"/>
        <v>43601</v>
      </c>
      <c r="I92">
        <v>34</v>
      </c>
      <c r="K92">
        <v>5.166666666666667</v>
      </c>
      <c r="L92">
        <v>0.71774056256527463</v>
      </c>
    </row>
    <row r="93" spans="1:12" x14ac:dyDescent="0.45">
      <c r="A93" t="str">
        <f t="shared" si="6"/>
        <v>Tosari2019CvPallaton</v>
      </c>
      <c r="B93" t="s">
        <v>8</v>
      </c>
      <c r="C93">
        <v>2019</v>
      </c>
      <c r="D93" t="s">
        <v>9</v>
      </c>
      <c r="E93" t="s">
        <v>13</v>
      </c>
      <c r="G93" s="1">
        <v>43567</v>
      </c>
      <c r="H93" s="1">
        <f t="shared" si="7"/>
        <v>43607</v>
      </c>
      <c r="I93">
        <v>40</v>
      </c>
      <c r="K93">
        <v>6.083333333333333</v>
      </c>
      <c r="L93">
        <v>0.66855792342152276</v>
      </c>
    </row>
    <row r="94" spans="1:12" x14ac:dyDescent="0.45">
      <c r="A94" t="str">
        <f t="shared" si="6"/>
        <v>Tosari2019CvPallaton</v>
      </c>
      <c r="B94" t="s">
        <v>8</v>
      </c>
      <c r="C94">
        <v>2019</v>
      </c>
      <c r="D94" t="s">
        <v>9</v>
      </c>
      <c r="E94" t="s">
        <v>13</v>
      </c>
      <c r="G94" s="1">
        <v>43567</v>
      </c>
      <c r="H94" s="1">
        <f t="shared" si="7"/>
        <v>43615</v>
      </c>
      <c r="I94">
        <v>48</v>
      </c>
      <c r="K94">
        <v>7.333333333333333</v>
      </c>
      <c r="L94">
        <v>0.65133894727892694</v>
      </c>
    </row>
    <row r="95" spans="1:12" x14ac:dyDescent="0.45">
      <c r="A95" t="str">
        <f t="shared" si="6"/>
        <v>Tosari2019CvPallaton</v>
      </c>
      <c r="B95" t="s">
        <v>8</v>
      </c>
      <c r="C95">
        <v>2019</v>
      </c>
      <c r="D95" t="s">
        <v>9</v>
      </c>
      <c r="E95" t="s">
        <v>13</v>
      </c>
      <c r="G95" s="1">
        <v>43567</v>
      </c>
      <c r="H95" s="1">
        <f t="shared" si="7"/>
        <v>43628</v>
      </c>
      <c r="I95">
        <v>61</v>
      </c>
      <c r="K95">
        <v>9.4166666666666661</v>
      </c>
      <c r="L95">
        <v>1.3789543689024515</v>
      </c>
    </row>
    <row r="96" spans="1:12" x14ac:dyDescent="0.45">
      <c r="A96" t="str">
        <f t="shared" si="6"/>
        <v>Tosari2019CvPallaton</v>
      </c>
      <c r="B96" t="s">
        <v>8</v>
      </c>
      <c r="C96">
        <v>2019</v>
      </c>
      <c r="D96" t="s">
        <v>9</v>
      </c>
      <c r="E96" t="s">
        <v>13</v>
      </c>
      <c r="G96" s="1">
        <v>43567</v>
      </c>
      <c r="H96" s="1">
        <f t="shared" si="7"/>
        <v>43649</v>
      </c>
      <c r="I96">
        <v>82</v>
      </c>
      <c r="K96">
        <v>10.583333333333334</v>
      </c>
      <c r="L96">
        <v>1.7298624923456343</v>
      </c>
    </row>
    <row r="97" spans="1:16" x14ac:dyDescent="0.45">
      <c r="A97" t="str">
        <f t="shared" si="6"/>
        <v>Tosari2019CvPallaton</v>
      </c>
      <c r="B97" t="s">
        <v>8</v>
      </c>
      <c r="C97">
        <v>2019</v>
      </c>
      <c r="D97" t="s">
        <v>9</v>
      </c>
      <c r="E97" t="s">
        <v>13</v>
      </c>
      <c r="G97" s="1">
        <v>43567</v>
      </c>
      <c r="H97" s="1">
        <f t="shared" si="7"/>
        <v>43677</v>
      </c>
      <c r="I97">
        <v>110</v>
      </c>
      <c r="K97">
        <v>14.25</v>
      </c>
      <c r="L97">
        <v>1.712255291076124</v>
      </c>
    </row>
    <row r="98" spans="1:16" x14ac:dyDescent="0.45">
      <c r="A98" t="str">
        <f t="shared" ref="A98:A122" si="8">B98&amp;C98&amp;"Cv"&amp;E98</f>
        <v>Tosari2019CvGoliath</v>
      </c>
      <c r="B98" t="s">
        <v>8</v>
      </c>
      <c r="C98">
        <v>2019</v>
      </c>
      <c r="D98" t="s">
        <v>9</v>
      </c>
      <c r="E98" t="s">
        <v>10</v>
      </c>
      <c r="G98" s="1">
        <v>43567</v>
      </c>
      <c r="H98" s="1">
        <f t="shared" ref="H98:H122" si="9">G98+I98</f>
        <v>43608</v>
      </c>
      <c r="I98">
        <v>41</v>
      </c>
      <c r="M98">
        <v>2.9175000000000004</v>
      </c>
      <c r="N98">
        <v>0.46864165414524972</v>
      </c>
      <c r="O98">
        <v>0.8175</v>
      </c>
      <c r="P98">
        <v>7.6321687612368058E-2</v>
      </c>
    </row>
    <row r="99" spans="1:16" x14ac:dyDescent="0.45">
      <c r="A99" t="str">
        <f t="shared" si="8"/>
        <v>Tosari2019CvGoliath</v>
      </c>
      <c r="B99" t="s">
        <v>8</v>
      </c>
      <c r="C99">
        <v>2019</v>
      </c>
      <c r="D99" t="s">
        <v>9</v>
      </c>
      <c r="E99" t="s">
        <v>10</v>
      </c>
      <c r="G99" s="1">
        <v>43567</v>
      </c>
      <c r="H99" s="1">
        <f t="shared" si="9"/>
        <v>43628</v>
      </c>
      <c r="I99">
        <v>61</v>
      </c>
      <c r="M99">
        <v>5.1549999999999994</v>
      </c>
      <c r="N99">
        <v>0.34722711107670018</v>
      </c>
      <c r="O99">
        <v>0.96000000000000008</v>
      </c>
      <c r="P99">
        <v>2.7080128015448977E-2</v>
      </c>
    </row>
    <row r="100" spans="1:16" x14ac:dyDescent="0.45">
      <c r="A100" t="str">
        <f t="shared" si="8"/>
        <v>Tosari2019CvGoliath</v>
      </c>
      <c r="B100" t="s">
        <v>8</v>
      </c>
      <c r="C100">
        <v>2019</v>
      </c>
      <c r="D100" t="s">
        <v>9</v>
      </c>
      <c r="E100" t="s">
        <v>10</v>
      </c>
      <c r="G100" s="1">
        <v>43567</v>
      </c>
      <c r="H100" s="1">
        <f t="shared" si="9"/>
        <v>43699</v>
      </c>
      <c r="I100">
        <v>132</v>
      </c>
      <c r="M100">
        <v>4.76</v>
      </c>
      <c r="N100">
        <v>0.25703436864876</v>
      </c>
      <c r="O100">
        <v>0.92749999999999999</v>
      </c>
      <c r="P100">
        <v>4.5734742446707589E-2</v>
      </c>
    </row>
    <row r="101" spans="1:16" x14ac:dyDescent="0.45">
      <c r="A101" t="str">
        <f t="shared" si="8"/>
        <v>Tosari2019CvGoliath</v>
      </c>
      <c r="B101" t="s">
        <v>8</v>
      </c>
      <c r="C101">
        <v>2019</v>
      </c>
      <c r="D101" t="s">
        <v>9</v>
      </c>
      <c r="E101" t="s">
        <v>10</v>
      </c>
      <c r="G101" s="1">
        <v>43567</v>
      </c>
      <c r="H101" s="1">
        <f t="shared" si="9"/>
        <v>43711</v>
      </c>
      <c r="I101">
        <v>144</v>
      </c>
      <c r="M101">
        <v>3.7725</v>
      </c>
      <c r="N101">
        <v>0.24608602831801082</v>
      </c>
      <c r="O101">
        <v>0.86</v>
      </c>
      <c r="P101">
        <v>2.943920288776038E-2</v>
      </c>
    </row>
    <row r="102" spans="1:16" x14ac:dyDescent="0.45">
      <c r="A102" t="str">
        <f t="shared" si="8"/>
        <v>Tosari2019CvGoliath</v>
      </c>
      <c r="B102" t="s">
        <v>8</v>
      </c>
      <c r="C102">
        <v>2019</v>
      </c>
      <c r="D102" t="s">
        <v>9</v>
      </c>
      <c r="E102" t="s">
        <v>10</v>
      </c>
      <c r="G102" s="1">
        <v>43567</v>
      </c>
      <c r="H102" s="1">
        <f t="shared" si="9"/>
        <v>43718</v>
      </c>
      <c r="I102">
        <v>151</v>
      </c>
      <c r="M102">
        <v>2.99</v>
      </c>
      <c r="N102">
        <v>0.29540932054806085</v>
      </c>
      <c r="O102">
        <v>0.80249999999999999</v>
      </c>
      <c r="P102">
        <v>2.6299556396766142E-2</v>
      </c>
    </row>
    <row r="103" spans="1:16" x14ac:dyDescent="0.45">
      <c r="A103" t="str">
        <f t="shared" si="8"/>
        <v>Tosari2019CvGoliath</v>
      </c>
      <c r="B103" t="s">
        <v>8</v>
      </c>
      <c r="C103">
        <v>2019</v>
      </c>
      <c r="D103" t="s">
        <v>9</v>
      </c>
      <c r="E103" t="s">
        <v>10</v>
      </c>
      <c r="G103" s="1">
        <v>43567</v>
      </c>
      <c r="H103" s="1">
        <f t="shared" si="9"/>
        <v>43732</v>
      </c>
      <c r="I103">
        <v>165</v>
      </c>
      <c r="M103">
        <v>3.22</v>
      </c>
      <c r="N103">
        <v>0.3291402943021895</v>
      </c>
      <c r="O103">
        <v>0.82250000000000001</v>
      </c>
      <c r="P103">
        <v>3.5939764421412349E-2</v>
      </c>
    </row>
    <row r="104" spans="1:16" x14ac:dyDescent="0.45">
      <c r="A104" t="str">
        <f t="shared" si="8"/>
        <v>Tosari2019CvHTR24</v>
      </c>
      <c r="B104" t="s">
        <v>8</v>
      </c>
      <c r="C104">
        <v>2019</v>
      </c>
      <c r="D104" t="s">
        <v>9</v>
      </c>
      <c r="E104" t="s">
        <v>11</v>
      </c>
      <c r="G104" s="1">
        <v>43567</v>
      </c>
      <c r="H104" s="1">
        <f t="shared" si="9"/>
        <v>43608</v>
      </c>
      <c r="I104">
        <v>41</v>
      </c>
      <c r="M104">
        <v>2.9649999999999999</v>
      </c>
      <c r="N104">
        <v>0.35688466857889739</v>
      </c>
      <c r="O104">
        <v>0.82499999999999996</v>
      </c>
      <c r="P104">
        <v>6.3508529610859413E-2</v>
      </c>
    </row>
    <row r="105" spans="1:16" x14ac:dyDescent="0.45">
      <c r="A105" t="str">
        <f t="shared" si="8"/>
        <v>Tosari2019CvHTR24</v>
      </c>
      <c r="B105" t="s">
        <v>8</v>
      </c>
      <c r="C105">
        <v>2019</v>
      </c>
      <c r="D105" t="s">
        <v>9</v>
      </c>
      <c r="E105" t="s">
        <v>11</v>
      </c>
      <c r="G105" s="1">
        <v>43567</v>
      </c>
      <c r="H105" s="1">
        <f t="shared" si="9"/>
        <v>43628</v>
      </c>
      <c r="I105">
        <v>61</v>
      </c>
      <c r="M105">
        <v>5.2625000000000002</v>
      </c>
      <c r="N105">
        <v>0.61651574729820391</v>
      </c>
      <c r="O105">
        <v>0.96500000000000008</v>
      </c>
      <c r="P105">
        <v>1.9148542155119911E-2</v>
      </c>
    </row>
    <row r="106" spans="1:16" x14ac:dyDescent="0.45">
      <c r="A106" t="str">
        <f t="shared" si="8"/>
        <v>Tosari2019CvHTR24</v>
      </c>
      <c r="B106" t="s">
        <v>8</v>
      </c>
      <c r="C106">
        <v>2019</v>
      </c>
      <c r="D106" t="s">
        <v>9</v>
      </c>
      <c r="E106" t="s">
        <v>11</v>
      </c>
      <c r="G106" s="1">
        <v>43567</v>
      </c>
      <c r="H106" s="1">
        <f t="shared" si="9"/>
        <v>43699</v>
      </c>
      <c r="I106">
        <v>132</v>
      </c>
      <c r="M106">
        <v>4.5724999999999998</v>
      </c>
      <c r="N106">
        <v>0.51415788755336034</v>
      </c>
      <c r="O106">
        <v>0.93500000000000005</v>
      </c>
      <c r="P106">
        <v>2.5166114784232974E-2</v>
      </c>
    </row>
    <row r="107" spans="1:16" x14ac:dyDescent="0.45">
      <c r="A107" t="str">
        <f t="shared" si="8"/>
        <v>Tosari2019CvHTR24</v>
      </c>
      <c r="B107" t="s">
        <v>8</v>
      </c>
      <c r="C107">
        <v>2019</v>
      </c>
      <c r="D107" t="s">
        <v>9</v>
      </c>
      <c r="E107" t="s">
        <v>11</v>
      </c>
      <c r="G107" s="1">
        <v>43567</v>
      </c>
      <c r="H107" s="1">
        <f t="shared" si="9"/>
        <v>43711</v>
      </c>
      <c r="I107">
        <v>144</v>
      </c>
      <c r="M107">
        <v>3.9</v>
      </c>
      <c r="N107">
        <v>0.68327642039416825</v>
      </c>
      <c r="O107">
        <v>0.86249999999999993</v>
      </c>
      <c r="P107">
        <v>6.1846584384265837E-2</v>
      </c>
    </row>
    <row r="108" spans="1:16" x14ac:dyDescent="0.45">
      <c r="A108" t="str">
        <f t="shared" si="8"/>
        <v>Tosari2019CvHTR24</v>
      </c>
      <c r="B108" t="s">
        <v>8</v>
      </c>
      <c r="C108">
        <v>2019</v>
      </c>
      <c r="D108" t="s">
        <v>9</v>
      </c>
      <c r="E108" t="s">
        <v>11</v>
      </c>
      <c r="G108" s="1">
        <v>43567</v>
      </c>
      <c r="H108" s="1">
        <f t="shared" si="9"/>
        <v>43718</v>
      </c>
      <c r="I108">
        <v>151</v>
      </c>
      <c r="M108">
        <v>3.07</v>
      </c>
      <c r="N108">
        <v>0.43458792742858077</v>
      </c>
      <c r="O108">
        <v>0.80749999999999988</v>
      </c>
      <c r="P108">
        <v>4.9916597106242418E-2</v>
      </c>
    </row>
    <row r="109" spans="1:16" x14ac:dyDescent="0.45">
      <c r="A109" t="str">
        <f t="shared" si="8"/>
        <v>Tosari2019CvHTR24</v>
      </c>
      <c r="B109" t="s">
        <v>8</v>
      </c>
      <c r="C109">
        <v>2019</v>
      </c>
      <c r="D109" t="s">
        <v>9</v>
      </c>
      <c r="E109" t="s">
        <v>11</v>
      </c>
      <c r="G109" s="1">
        <v>43567</v>
      </c>
      <c r="H109" s="1">
        <f t="shared" si="9"/>
        <v>43732</v>
      </c>
      <c r="I109">
        <v>165</v>
      </c>
      <c r="M109">
        <v>4.0925000000000002</v>
      </c>
      <c r="N109">
        <v>0.60681545794417213</v>
      </c>
      <c r="O109">
        <v>0.88749999999999996</v>
      </c>
      <c r="P109">
        <v>4.2720018726588115E-2</v>
      </c>
    </row>
    <row r="110" spans="1:16" x14ac:dyDescent="0.45">
      <c r="A110" t="str">
        <f t="shared" si="8"/>
        <v>Tosari2019CvWinfred</v>
      </c>
      <c r="B110" t="s">
        <v>8</v>
      </c>
      <c r="C110">
        <v>2019</v>
      </c>
      <c r="D110" t="s">
        <v>9</v>
      </c>
      <c r="E110" t="s">
        <v>12</v>
      </c>
      <c r="G110" s="1">
        <v>43567</v>
      </c>
      <c r="H110" s="1">
        <f t="shared" si="9"/>
        <v>43608</v>
      </c>
      <c r="I110">
        <v>41</v>
      </c>
      <c r="M110">
        <v>3.5550000000000002</v>
      </c>
      <c r="N110">
        <v>0.50862559904117832</v>
      </c>
      <c r="O110">
        <v>0.88</v>
      </c>
      <c r="P110">
        <v>4.6904157598234873E-2</v>
      </c>
    </row>
    <row r="111" spans="1:16" x14ac:dyDescent="0.45">
      <c r="A111" t="str">
        <f t="shared" si="8"/>
        <v>Tosari2019CvWinfred</v>
      </c>
      <c r="B111" t="s">
        <v>8</v>
      </c>
      <c r="C111">
        <v>2019</v>
      </c>
      <c r="D111" t="s">
        <v>9</v>
      </c>
      <c r="E111" t="s">
        <v>12</v>
      </c>
      <c r="G111" s="1">
        <v>43567</v>
      </c>
      <c r="H111" s="1">
        <f t="shared" si="9"/>
        <v>43628</v>
      </c>
      <c r="I111">
        <v>61</v>
      </c>
      <c r="M111">
        <v>5.4850000000000003</v>
      </c>
      <c r="N111">
        <v>0.17691806012951924</v>
      </c>
      <c r="O111">
        <v>0.96250000000000002</v>
      </c>
      <c r="P111">
        <v>2.3629078131257433E-2</v>
      </c>
    </row>
    <row r="112" spans="1:16" x14ac:dyDescent="0.45">
      <c r="A112" t="str">
        <f t="shared" si="8"/>
        <v>Tosari2019CvWinfred</v>
      </c>
      <c r="B112" t="s">
        <v>8</v>
      </c>
      <c r="C112">
        <v>2019</v>
      </c>
      <c r="D112" t="s">
        <v>9</v>
      </c>
      <c r="E112" t="s">
        <v>12</v>
      </c>
      <c r="G112" s="1">
        <v>43567</v>
      </c>
      <c r="H112" s="1">
        <f t="shared" si="9"/>
        <v>43699</v>
      </c>
      <c r="I112">
        <v>132</v>
      </c>
      <c r="M112">
        <v>4.4275000000000002</v>
      </c>
      <c r="N112">
        <v>0.19137659209003607</v>
      </c>
      <c r="O112">
        <v>0.92</v>
      </c>
      <c r="P112">
        <v>2.1602468994691679E-2</v>
      </c>
    </row>
    <row r="113" spans="1:26" x14ac:dyDescent="0.45">
      <c r="A113" t="str">
        <f t="shared" si="8"/>
        <v>Tosari2019CvWinfred</v>
      </c>
      <c r="B113" t="s">
        <v>8</v>
      </c>
      <c r="C113">
        <v>2019</v>
      </c>
      <c r="D113" t="s">
        <v>9</v>
      </c>
      <c r="E113" t="s">
        <v>12</v>
      </c>
      <c r="G113" s="1">
        <v>43567</v>
      </c>
      <c r="H113" s="1">
        <f t="shared" si="9"/>
        <v>43711</v>
      </c>
      <c r="I113">
        <v>144</v>
      </c>
      <c r="M113">
        <v>3.68</v>
      </c>
      <c r="N113">
        <v>0.45847573545390641</v>
      </c>
      <c r="O113">
        <v>0.86</v>
      </c>
      <c r="P113">
        <v>2.943920288776038E-2</v>
      </c>
    </row>
    <row r="114" spans="1:26" x14ac:dyDescent="0.45">
      <c r="A114" t="str">
        <f t="shared" si="8"/>
        <v>Tosari2019CvWinfred</v>
      </c>
      <c r="B114" t="s">
        <v>8</v>
      </c>
      <c r="C114">
        <v>2019</v>
      </c>
      <c r="D114" t="s">
        <v>9</v>
      </c>
      <c r="E114" t="s">
        <v>12</v>
      </c>
      <c r="G114" s="1">
        <v>43567</v>
      </c>
      <c r="H114" s="1">
        <f t="shared" si="9"/>
        <v>43718</v>
      </c>
      <c r="I114">
        <v>151</v>
      </c>
      <c r="M114">
        <v>2.7449999999999997</v>
      </c>
      <c r="N114">
        <v>0.39365805804869414</v>
      </c>
      <c r="O114">
        <v>0.75</v>
      </c>
      <c r="P114">
        <v>7.3936910042729384E-2</v>
      </c>
    </row>
    <row r="115" spans="1:26" x14ac:dyDescent="0.45">
      <c r="A115" t="str">
        <f t="shared" si="8"/>
        <v>Tosari2019CvWinfred</v>
      </c>
      <c r="B115" t="s">
        <v>8</v>
      </c>
      <c r="C115">
        <v>2019</v>
      </c>
      <c r="D115" t="s">
        <v>9</v>
      </c>
      <c r="E115" t="s">
        <v>12</v>
      </c>
      <c r="G115" s="1">
        <v>43567</v>
      </c>
      <c r="H115" s="1">
        <f t="shared" si="9"/>
        <v>43732</v>
      </c>
      <c r="I115">
        <v>165</v>
      </c>
      <c r="M115">
        <v>3.1025</v>
      </c>
      <c r="N115">
        <v>0.28535066146760657</v>
      </c>
      <c r="O115">
        <v>0.81750000000000012</v>
      </c>
      <c r="P115">
        <v>3.862210075418538E-2</v>
      </c>
    </row>
    <row r="116" spans="1:26" x14ac:dyDescent="0.45">
      <c r="A116" t="str">
        <f t="shared" si="8"/>
        <v>Tosari2019CvPallaton</v>
      </c>
      <c r="B116" t="s">
        <v>8</v>
      </c>
      <c r="C116">
        <v>2019</v>
      </c>
      <c r="D116" t="s">
        <v>9</v>
      </c>
      <c r="E116" t="s">
        <v>13</v>
      </c>
      <c r="G116" s="1">
        <v>43567</v>
      </c>
      <c r="H116" s="1">
        <f t="shared" si="9"/>
        <v>43608</v>
      </c>
      <c r="I116">
        <v>41</v>
      </c>
      <c r="M116">
        <v>1.9875</v>
      </c>
      <c r="N116">
        <v>0.47765922301713493</v>
      </c>
      <c r="O116">
        <v>0.65249999999999997</v>
      </c>
      <c r="P116">
        <v>0.11206396982676212</v>
      </c>
    </row>
    <row r="117" spans="1:26" x14ac:dyDescent="0.45">
      <c r="A117" t="str">
        <f t="shared" si="8"/>
        <v>Tosari2019CvPallaton</v>
      </c>
      <c r="B117" t="s">
        <v>8</v>
      </c>
      <c r="C117">
        <v>2019</v>
      </c>
      <c r="D117" t="s">
        <v>9</v>
      </c>
      <c r="E117" t="s">
        <v>13</v>
      </c>
      <c r="G117" s="1">
        <v>43567</v>
      </c>
      <c r="H117" s="1">
        <f t="shared" si="9"/>
        <v>43628</v>
      </c>
      <c r="I117">
        <v>61</v>
      </c>
      <c r="M117">
        <v>3.9725000000000001</v>
      </c>
      <c r="N117">
        <v>0.29725129660495953</v>
      </c>
      <c r="O117">
        <v>0.91250000000000009</v>
      </c>
      <c r="P117">
        <v>1.7078251276592432E-2</v>
      </c>
    </row>
    <row r="118" spans="1:26" x14ac:dyDescent="0.45">
      <c r="A118" t="str">
        <f t="shared" si="8"/>
        <v>Tosari2019CvPallaton</v>
      </c>
      <c r="B118" t="s">
        <v>8</v>
      </c>
      <c r="C118">
        <v>2019</v>
      </c>
      <c r="D118" t="s">
        <v>9</v>
      </c>
      <c r="E118" t="s">
        <v>13</v>
      </c>
      <c r="G118" s="1">
        <v>43567</v>
      </c>
      <c r="H118" s="1">
        <f t="shared" si="9"/>
        <v>43634</v>
      </c>
      <c r="I118">
        <v>67</v>
      </c>
      <c r="M118">
        <v>4.6375000000000002</v>
      </c>
      <c r="N118">
        <v>0.59224854016986106</v>
      </c>
      <c r="O118">
        <v>0.94750000000000001</v>
      </c>
      <c r="P118">
        <v>3.2015621187163924E-2</v>
      </c>
    </row>
    <row r="119" spans="1:26" x14ac:dyDescent="0.45">
      <c r="A119" t="str">
        <f t="shared" si="8"/>
        <v>Tosari2019CvPallaton</v>
      </c>
      <c r="B119" t="s">
        <v>8</v>
      </c>
      <c r="C119">
        <v>2019</v>
      </c>
      <c r="D119" t="s">
        <v>9</v>
      </c>
      <c r="E119" t="s">
        <v>13</v>
      </c>
      <c r="G119" s="1">
        <v>43567</v>
      </c>
      <c r="H119" s="1">
        <f t="shared" si="9"/>
        <v>43699</v>
      </c>
      <c r="I119">
        <v>132</v>
      </c>
      <c r="M119">
        <v>3.88</v>
      </c>
      <c r="N119">
        <v>0.38910152916687751</v>
      </c>
      <c r="O119">
        <v>0.84499999999999997</v>
      </c>
      <c r="P119">
        <v>3.1091263510295529E-2</v>
      </c>
    </row>
    <row r="120" spans="1:26" x14ac:dyDescent="0.45">
      <c r="A120" t="str">
        <f t="shared" si="8"/>
        <v>Tosari2019CvPallaton</v>
      </c>
      <c r="B120" t="s">
        <v>8</v>
      </c>
      <c r="C120">
        <v>2019</v>
      </c>
      <c r="D120" t="s">
        <v>9</v>
      </c>
      <c r="E120" t="s">
        <v>13</v>
      </c>
      <c r="G120" s="1">
        <v>43567</v>
      </c>
      <c r="H120" s="1">
        <f t="shared" si="9"/>
        <v>43711</v>
      </c>
      <c r="I120">
        <v>144</v>
      </c>
      <c r="M120">
        <v>3.335</v>
      </c>
      <c r="N120">
        <v>0.51720402163943069</v>
      </c>
      <c r="O120">
        <v>0.78</v>
      </c>
      <c r="P120">
        <v>5.3541261347363187E-2</v>
      </c>
    </row>
    <row r="121" spans="1:26" x14ac:dyDescent="0.45">
      <c r="A121" t="str">
        <f t="shared" si="8"/>
        <v>Tosari2019CvPallaton</v>
      </c>
      <c r="B121" t="s">
        <v>8</v>
      </c>
      <c r="C121">
        <v>2019</v>
      </c>
      <c r="D121" t="s">
        <v>9</v>
      </c>
      <c r="E121" t="s">
        <v>13</v>
      </c>
      <c r="G121" s="1">
        <v>43567</v>
      </c>
      <c r="H121" s="1">
        <f t="shared" si="9"/>
        <v>43718</v>
      </c>
      <c r="I121">
        <v>151</v>
      </c>
      <c r="M121">
        <v>2.7324999999999999</v>
      </c>
      <c r="N121">
        <v>0.68285552400684701</v>
      </c>
      <c r="O121">
        <v>0.71500000000000008</v>
      </c>
      <c r="P121">
        <v>7.1414284285427163E-2</v>
      </c>
    </row>
    <row r="122" spans="1:26" x14ac:dyDescent="0.45">
      <c r="A122" t="str">
        <f t="shared" si="8"/>
        <v>Tosari2019CvPallaton</v>
      </c>
      <c r="B122" t="s">
        <v>8</v>
      </c>
      <c r="C122">
        <v>2019</v>
      </c>
      <c r="D122" t="s">
        <v>9</v>
      </c>
      <c r="E122" t="s">
        <v>13</v>
      </c>
      <c r="G122" s="1">
        <v>43567</v>
      </c>
      <c r="H122" s="1">
        <f t="shared" si="9"/>
        <v>43732</v>
      </c>
      <c r="I122">
        <v>165</v>
      </c>
      <c r="M122">
        <v>3.6950000000000003</v>
      </c>
      <c r="N122">
        <v>0.91190277259511876</v>
      </c>
      <c r="O122">
        <v>0.83499999999999996</v>
      </c>
      <c r="P122">
        <v>7.593857166596267E-2</v>
      </c>
    </row>
    <row r="123" spans="1:26" s="11" customFormat="1" x14ac:dyDescent="0.45">
      <c r="A123" s="11" t="str">
        <f t="shared" ref="A123:A138" si="10">B123&amp;C123&amp;"Cv"&amp;E123</f>
        <v>Tosari2019CvGoliath</v>
      </c>
      <c r="B123" s="11" t="s">
        <v>8</v>
      </c>
      <c r="C123" s="11">
        <v>2019</v>
      </c>
      <c r="D123" s="11" t="s">
        <v>9</v>
      </c>
      <c r="E123" s="11" t="s">
        <v>10</v>
      </c>
      <c r="G123" s="12">
        <v>43567</v>
      </c>
      <c r="H123" s="12">
        <f t="shared" ref="H123:H146" si="11">G123+I123</f>
        <v>43607</v>
      </c>
      <c r="I123">
        <v>40</v>
      </c>
      <c r="Q123" s="11">
        <v>148.44999999999999</v>
      </c>
      <c r="R123" s="11">
        <v>16.808033793397726</v>
      </c>
      <c r="S123" s="11">
        <v>148.44999999999999</v>
      </c>
      <c r="T123" s="11">
        <v>16.808033793397726</v>
      </c>
      <c r="U123" s="11">
        <v>0</v>
      </c>
      <c r="V123" s="11">
        <v>0</v>
      </c>
      <c r="W123" s="11">
        <v>139.5</v>
      </c>
      <c r="X123" s="11">
        <v>14.52583904633395</v>
      </c>
      <c r="Y123">
        <v>8.75</v>
      </c>
      <c r="Z123">
        <v>2.3629078131263039</v>
      </c>
    </row>
    <row r="124" spans="1:26" s="11" customFormat="1" x14ac:dyDescent="0.45">
      <c r="A124" s="11" t="str">
        <f t="shared" si="10"/>
        <v>Tosari2019CvGoliath</v>
      </c>
      <c r="B124" s="11" t="s">
        <v>8</v>
      </c>
      <c r="C124" s="11">
        <v>2019</v>
      </c>
      <c r="D124" s="11" t="s">
        <v>9</v>
      </c>
      <c r="E124" s="11" t="s">
        <v>10</v>
      </c>
      <c r="G124" s="12">
        <v>43567</v>
      </c>
      <c r="H124" s="12">
        <f t="shared" si="11"/>
        <v>43628</v>
      </c>
      <c r="I124">
        <v>61</v>
      </c>
      <c r="Q124" s="11">
        <v>375</v>
      </c>
      <c r="R124" s="11">
        <v>57.336840977972734</v>
      </c>
      <c r="S124" s="11">
        <v>375</v>
      </c>
      <c r="T124" s="11">
        <v>57.336840977972734</v>
      </c>
      <c r="U124" s="11">
        <v>0</v>
      </c>
      <c r="V124" s="11">
        <v>0</v>
      </c>
      <c r="W124" s="11">
        <v>316.25</v>
      </c>
      <c r="X124" s="11">
        <v>42.248274126485533</v>
      </c>
      <c r="Y124">
        <v>59</v>
      </c>
      <c r="Z124">
        <v>18.83259585576738</v>
      </c>
    </row>
    <row r="125" spans="1:26" s="11" customFormat="1" x14ac:dyDescent="0.45">
      <c r="A125" s="11" t="str">
        <f t="shared" si="10"/>
        <v>Tosari2019CvGoliath</v>
      </c>
      <c r="B125" s="11" t="s">
        <v>8</v>
      </c>
      <c r="C125" s="11">
        <v>2019</v>
      </c>
      <c r="D125" s="11" t="s">
        <v>9</v>
      </c>
      <c r="E125" s="11" t="s">
        <v>10</v>
      </c>
      <c r="G125" s="12">
        <v>43567</v>
      </c>
      <c r="H125" s="12">
        <f t="shared" si="11"/>
        <v>43649</v>
      </c>
      <c r="I125">
        <v>82</v>
      </c>
      <c r="Q125" s="11">
        <v>759.95</v>
      </c>
      <c r="R125" s="11">
        <v>66.828611637032637</v>
      </c>
      <c r="S125" s="11">
        <v>695.72500000000002</v>
      </c>
      <c r="T125" s="11">
        <v>69.154723868535058</v>
      </c>
      <c r="U125" s="11">
        <v>64.25</v>
      </c>
      <c r="V125" s="11">
        <v>383.3062309259617</v>
      </c>
      <c r="W125" s="11">
        <v>503</v>
      </c>
      <c r="X125" s="11">
        <v>52.706735812417755</v>
      </c>
      <c r="Y125">
        <v>193</v>
      </c>
      <c r="Z125">
        <v>20.37972849017703</v>
      </c>
    </row>
    <row r="126" spans="1:26" s="11" customFormat="1" x14ac:dyDescent="0.45">
      <c r="A126" s="11" t="str">
        <f t="shared" si="10"/>
        <v>Tosari2019CvGoliath</v>
      </c>
      <c r="B126" s="11" t="s">
        <v>8</v>
      </c>
      <c r="C126" s="11">
        <v>2019</v>
      </c>
      <c r="D126" s="11" t="s">
        <v>9</v>
      </c>
      <c r="E126" s="11" t="s">
        <v>10</v>
      </c>
      <c r="G126" s="12">
        <v>43567</v>
      </c>
      <c r="H126" s="12">
        <f t="shared" si="11"/>
        <v>43677</v>
      </c>
      <c r="I126">
        <v>110</v>
      </c>
      <c r="Q126" s="11">
        <v>963.92499999999995</v>
      </c>
      <c r="R126" s="11">
        <v>156.87397011614132</v>
      </c>
      <c r="S126" s="11">
        <v>743.5</v>
      </c>
      <c r="T126" s="11">
        <v>159.09299167468063</v>
      </c>
      <c r="U126" s="11">
        <v>220.42500000000001</v>
      </c>
      <c r="V126" s="11">
        <v>502.6492315720775</v>
      </c>
      <c r="W126" s="11">
        <v>467.25</v>
      </c>
      <c r="X126" s="11">
        <v>88.80831417534435</v>
      </c>
      <c r="Y126">
        <v>276.5</v>
      </c>
      <c r="Z126">
        <v>74.853189644797368</v>
      </c>
    </row>
    <row r="127" spans="1:26" s="11" customFormat="1" x14ac:dyDescent="0.45">
      <c r="A127" s="11" t="str">
        <f t="shared" ref="A127:A128" si="12">B127&amp;C127&amp;"Cv"&amp;E127</f>
        <v>Tosari2019CvGoliath</v>
      </c>
      <c r="B127" s="11" t="s">
        <v>8</v>
      </c>
      <c r="C127" s="11">
        <v>2019</v>
      </c>
      <c r="D127" s="11" t="s">
        <v>9</v>
      </c>
      <c r="E127" s="11" t="s">
        <v>10</v>
      </c>
      <c r="G127" s="12">
        <v>43567</v>
      </c>
      <c r="H127" s="12">
        <f t="shared" si="11"/>
        <v>43711</v>
      </c>
      <c r="I127">
        <v>144</v>
      </c>
      <c r="Q127" s="11">
        <v>1350.95</v>
      </c>
      <c r="R127" s="11">
        <v>148.61275180818097</v>
      </c>
      <c r="S127" s="11">
        <v>1123.9749999999999</v>
      </c>
      <c r="T127" s="11">
        <v>106.48184117491583</v>
      </c>
      <c r="U127" s="11">
        <v>226.97499999999999</v>
      </c>
      <c r="V127" s="11">
        <v>529.04780817364065</v>
      </c>
      <c r="W127" s="11">
        <v>663.25</v>
      </c>
      <c r="X127" s="11">
        <v>58.420173456321287</v>
      </c>
      <c r="Y127">
        <v>460.5</v>
      </c>
      <c r="Z127">
        <v>58.551971216461482</v>
      </c>
    </row>
    <row r="128" spans="1:26" s="11" customFormat="1" x14ac:dyDescent="0.45">
      <c r="A128" s="11" t="str">
        <f t="shared" si="12"/>
        <v>Tosari2019CvGoliath</v>
      </c>
      <c r="B128" s="11" t="s">
        <v>8</v>
      </c>
      <c r="C128" s="11">
        <v>2019</v>
      </c>
      <c r="D128" s="11" t="s">
        <v>9</v>
      </c>
      <c r="E128" s="11" t="s">
        <v>10</v>
      </c>
      <c r="G128" s="12">
        <v>43567</v>
      </c>
      <c r="H128" s="12">
        <f t="shared" si="11"/>
        <v>43732</v>
      </c>
      <c r="I128">
        <v>165</v>
      </c>
      <c r="Q128" s="11">
        <v>1242.9749999999999</v>
      </c>
      <c r="R128" s="11">
        <v>248.78734393051428</v>
      </c>
      <c r="S128" s="11">
        <v>698.02499999999998</v>
      </c>
      <c r="T128" s="11">
        <v>171.65339835455242</v>
      </c>
      <c r="U128" s="11">
        <v>0</v>
      </c>
      <c r="V128" s="11">
        <v>0</v>
      </c>
      <c r="W128" s="11">
        <v>442.25</v>
      </c>
      <c r="X128" s="11">
        <v>108.29088912123063</v>
      </c>
      <c r="Y128">
        <v>255.5</v>
      </c>
      <c r="Z128">
        <v>175.03237795714637</v>
      </c>
    </row>
    <row r="129" spans="1:26" s="11" customFormat="1" x14ac:dyDescent="0.45">
      <c r="A129" s="11" t="str">
        <f t="shared" si="10"/>
        <v>Tosari2019CvHTR24</v>
      </c>
      <c r="B129" s="11" t="s">
        <v>8</v>
      </c>
      <c r="C129" s="11">
        <v>2019</v>
      </c>
      <c r="D129" s="11" t="s">
        <v>9</v>
      </c>
      <c r="E129" s="11" t="s">
        <v>11</v>
      </c>
      <c r="G129" s="12">
        <v>43567</v>
      </c>
      <c r="H129" s="12">
        <f t="shared" si="11"/>
        <v>43607</v>
      </c>
      <c r="I129">
        <v>40</v>
      </c>
      <c r="Q129" s="11">
        <v>123.72499999999999</v>
      </c>
      <c r="R129" s="11">
        <v>34.848373945805086</v>
      </c>
      <c r="S129" s="11">
        <v>123.72499999999999</v>
      </c>
      <c r="T129" s="11">
        <v>34.848373945805086</v>
      </c>
      <c r="U129" s="11">
        <v>0</v>
      </c>
      <c r="V129" s="11">
        <v>0</v>
      </c>
      <c r="W129" s="11">
        <v>117.25</v>
      </c>
      <c r="X129" s="11">
        <v>31.731950249971504</v>
      </c>
      <c r="Y129">
        <v>6.5</v>
      </c>
      <c r="Z129">
        <v>3.3166247903553998</v>
      </c>
    </row>
    <row r="130" spans="1:26" s="11" customFormat="1" x14ac:dyDescent="0.45">
      <c r="A130" s="11" t="str">
        <f t="shared" si="10"/>
        <v>Tosari2019CvHTR24</v>
      </c>
      <c r="B130" s="11" t="s">
        <v>8</v>
      </c>
      <c r="C130" s="11">
        <v>2019</v>
      </c>
      <c r="D130" s="11" t="s">
        <v>9</v>
      </c>
      <c r="E130" s="11" t="s">
        <v>11</v>
      </c>
      <c r="G130" s="12">
        <v>43567</v>
      </c>
      <c r="H130" s="12">
        <f t="shared" si="11"/>
        <v>43628</v>
      </c>
      <c r="I130">
        <v>61</v>
      </c>
      <c r="Q130" s="11">
        <v>372.65</v>
      </c>
      <c r="R130" s="11">
        <v>49.790126196532853</v>
      </c>
      <c r="S130" s="11">
        <v>372.65</v>
      </c>
      <c r="T130" s="11">
        <v>49.790126196532853</v>
      </c>
      <c r="U130" s="11">
        <v>0</v>
      </c>
      <c r="V130" s="11">
        <v>0</v>
      </c>
      <c r="W130" s="11">
        <v>328.25</v>
      </c>
      <c r="X130" s="11">
        <v>38.560558433024106</v>
      </c>
      <c r="Y130">
        <v>44</v>
      </c>
      <c r="Z130">
        <v>11.69045194450012</v>
      </c>
    </row>
    <row r="131" spans="1:26" s="11" customFormat="1" x14ac:dyDescent="0.45">
      <c r="A131" s="11" t="str">
        <f t="shared" si="10"/>
        <v>Tosari2019CvHTR24</v>
      </c>
      <c r="B131" s="11" t="s">
        <v>8</v>
      </c>
      <c r="C131" s="11">
        <v>2019</v>
      </c>
      <c r="D131" s="11" t="s">
        <v>9</v>
      </c>
      <c r="E131" s="11" t="s">
        <v>11</v>
      </c>
      <c r="G131" s="12">
        <v>43567</v>
      </c>
      <c r="H131" s="12">
        <f t="shared" si="11"/>
        <v>43649</v>
      </c>
      <c r="I131">
        <v>82</v>
      </c>
      <c r="Q131" s="11">
        <v>849.22500000000002</v>
      </c>
      <c r="R131" s="11">
        <v>150.82984618436763</v>
      </c>
      <c r="S131" s="11">
        <v>800.6</v>
      </c>
      <c r="T131" s="11">
        <v>162.23986357653698</v>
      </c>
      <c r="U131" s="11">
        <v>48.625</v>
      </c>
      <c r="V131" s="11">
        <v>274.3299412507987</v>
      </c>
      <c r="W131" s="11">
        <v>661</v>
      </c>
      <c r="X131" s="11">
        <v>126.88052122633586</v>
      </c>
      <c r="Y131">
        <v>140.25</v>
      </c>
      <c r="Z131">
        <v>38.981833375732002</v>
      </c>
    </row>
    <row r="132" spans="1:26" s="11" customFormat="1" x14ac:dyDescent="0.45">
      <c r="A132" s="11" t="str">
        <f t="shared" si="10"/>
        <v>Tosari2019CvHTR24</v>
      </c>
      <c r="B132" s="11" t="s">
        <v>8</v>
      </c>
      <c r="C132" s="11">
        <v>2019</v>
      </c>
      <c r="D132" s="11" t="s">
        <v>9</v>
      </c>
      <c r="E132" s="11" t="s">
        <v>11</v>
      </c>
      <c r="G132" s="12">
        <v>43567</v>
      </c>
      <c r="H132" s="12">
        <f t="shared" si="11"/>
        <v>43677</v>
      </c>
      <c r="I132">
        <v>110</v>
      </c>
      <c r="Q132" s="11">
        <v>1128.2249999999999</v>
      </c>
      <c r="R132" s="11">
        <v>155.62288552780404</v>
      </c>
      <c r="S132" s="11">
        <v>860.82500000000005</v>
      </c>
      <c r="T132" s="11">
        <v>123.34097386243282</v>
      </c>
      <c r="U132" s="11">
        <v>267.39999999999998</v>
      </c>
      <c r="V132" s="11">
        <v>388.37267325770148</v>
      </c>
      <c r="W132" s="11">
        <v>586.75</v>
      </c>
      <c r="X132" s="11">
        <v>52.73439737653846</v>
      </c>
      <c r="Y132">
        <v>274</v>
      </c>
      <c r="Z132">
        <v>74.846509604656916</v>
      </c>
    </row>
    <row r="133" spans="1:26" s="11" customFormat="1" x14ac:dyDescent="0.45">
      <c r="A133" s="11" t="str">
        <f t="shared" si="10"/>
        <v>Tosari2019CvHTR24</v>
      </c>
      <c r="B133" s="11" t="s">
        <v>8</v>
      </c>
      <c r="C133" s="11">
        <v>2019</v>
      </c>
      <c r="D133" s="11" t="s">
        <v>9</v>
      </c>
      <c r="E133" s="11" t="s">
        <v>11</v>
      </c>
      <c r="G133" s="12">
        <v>43567</v>
      </c>
      <c r="H133" s="12">
        <f t="shared" si="11"/>
        <v>43711</v>
      </c>
      <c r="I133">
        <v>144</v>
      </c>
      <c r="Q133" s="11">
        <v>1174.875</v>
      </c>
      <c r="R133" s="11">
        <v>144.53461811390838</v>
      </c>
      <c r="S133" s="11">
        <v>967.375</v>
      </c>
      <c r="T133" s="11">
        <v>144.8291263293863</v>
      </c>
      <c r="U133" s="11">
        <v>207.5</v>
      </c>
      <c r="V133" s="11">
        <v>250.27584781596485</v>
      </c>
      <c r="W133" s="11">
        <v>649.25</v>
      </c>
      <c r="X133" s="11">
        <v>89.749187554354307</v>
      </c>
      <c r="Y133">
        <v>318.5</v>
      </c>
      <c r="Z133">
        <v>74.558701705434757</v>
      </c>
    </row>
    <row r="134" spans="1:26" s="11" customFormat="1" x14ac:dyDescent="0.45">
      <c r="A134" s="11" t="str">
        <f t="shared" si="10"/>
        <v>Tosari2019CvHTR24</v>
      </c>
      <c r="B134" s="11" t="s">
        <v>8</v>
      </c>
      <c r="C134" s="11">
        <v>2019</v>
      </c>
      <c r="D134" s="11" t="s">
        <v>9</v>
      </c>
      <c r="E134" s="11" t="s">
        <v>11</v>
      </c>
      <c r="G134" s="12">
        <v>43567</v>
      </c>
      <c r="H134" s="12">
        <f t="shared" si="11"/>
        <v>43732</v>
      </c>
      <c r="I134">
        <v>165</v>
      </c>
      <c r="Q134" s="11">
        <v>1505.425</v>
      </c>
      <c r="R134" s="11">
        <v>287.76144489258229</v>
      </c>
      <c r="S134" s="11">
        <v>922.05</v>
      </c>
      <c r="T134" s="11">
        <v>177.68214128981373</v>
      </c>
      <c r="U134" s="11">
        <v>274.17500000000001</v>
      </c>
      <c r="V134" s="11">
        <v>3170.0460958793642</v>
      </c>
      <c r="W134" s="11">
        <v>583.25</v>
      </c>
      <c r="X134" s="11">
        <v>110.71096001149419</v>
      </c>
      <c r="Y134">
        <v>338.75</v>
      </c>
      <c r="Z134">
        <v>68.941400237206281</v>
      </c>
    </row>
    <row r="135" spans="1:26" s="11" customFormat="1" x14ac:dyDescent="0.45">
      <c r="A135" s="11" t="str">
        <f t="shared" si="10"/>
        <v>Tosari2019CvWinfred</v>
      </c>
      <c r="B135" s="11" t="s">
        <v>8</v>
      </c>
      <c r="C135" s="11">
        <v>2019</v>
      </c>
      <c r="D135" s="11" t="s">
        <v>9</v>
      </c>
      <c r="E135" s="11" t="s">
        <v>12</v>
      </c>
      <c r="G135" s="12">
        <v>43567</v>
      </c>
      <c r="H135" s="12">
        <f t="shared" si="11"/>
        <v>43607</v>
      </c>
      <c r="I135">
        <v>40</v>
      </c>
      <c r="Q135" s="11">
        <v>152.57499999999999</v>
      </c>
      <c r="R135" s="11">
        <v>37.48211795865685</v>
      </c>
      <c r="S135" s="11">
        <v>152.57499999999999</v>
      </c>
      <c r="T135" s="11">
        <v>37.48211795865685</v>
      </c>
      <c r="U135" s="11">
        <v>0</v>
      </c>
      <c r="V135" s="11">
        <v>0</v>
      </c>
      <c r="W135" s="11">
        <v>143</v>
      </c>
      <c r="X135" s="11">
        <v>33.025242870668897</v>
      </c>
      <c r="Y135">
        <v>10</v>
      </c>
      <c r="Z135">
        <v>5.715476066494082</v>
      </c>
    </row>
    <row r="136" spans="1:26" s="11" customFormat="1" x14ac:dyDescent="0.45">
      <c r="A136" s="11" t="str">
        <f t="shared" si="10"/>
        <v>Tosari2019CvWinfred</v>
      </c>
      <c r="B136" s="11" t="s">
        <v>8</v>
      </c>
      <c r="C136" s="11">
        <v>2019</v>
      </c>
      <c r="D136" s="11" t="s">
        <v>9</v>
      </c>
      <c r="E136" s="11" t="s">
        <v>12</v>
      </c>
      <c r="G136" s="12">
        <v>43567</v>
      </c>
      <c r="H136" s="12">
        <f t="shared" si="11"/>
        <v>43628</v>
      </c>
      <c r="I136">
        <v>61</v>
      </c>
      <c r="Q136" s="11">
        <v>385.52499999999998</v>
      </c>
      <c r="R136" s="11">
        <v>97.450786725061036</v>
      </c>
      <c r="S136" s="11">
        <v>385.52499999999998</v>
      </c>
      <c r="T136" s="11">
        <v>97.450786725061036</v>
      </c>
      <c r="U136" s="11">
        <v>0</v>
      </c>
      <c r="V136" s="11">
        <v>0</v>
      </c>
      <c r="W136" s="11">
        <v>327</v>
      </c>
      <c r="X136" s="11">
        <v>81.580226362356541</v>
      </c>
      <c r="Y136">
        <v>58.75</v>
      </c>
      <c r="Z136">
        <v>15.903353943953666</v>
      </c>
    </row>
    <row r="137" spans="1:26" s="11" customFormat="1" x14ac:dyDescent="0.45">
      <c r="A137" s="11" t="str">
        <f t="shared" si="10"/>
        <v>Tosari2019CvWinfred</v>
      </c>
      <c r="B137" s="11" t="s">
        <v>8</v>
      </c>
      <c r="C137" s="11">
        <v>2019</v>
      </c>
      <c r="D137" s="11" t="s">
        <v>9</v>
      </c>
      <c r="E137" s="11" t="s">
        <v>12</v>
      </c>
      <c r="G137" s="12">
        <v>43567</v>
      </c>
      <c r="H137" s="12">
        <f t="shared" si="11"/>
        <v>43649</v>
      </c>
      <c r="I137">
        <v>82</v>
      </c>
      <c r="Q137" s="11">
        <v>733.4</v>
      </c>
      <c r="R137" s="11">
        <v>91.023330342647142</v>
      </c>
      <c r="S137" s="11">
        <v>623.92499999999995</v>
      </c>
      <c r="T137" s="11">
        <v>61.772559981489088</v>
      </c>
      <c r="U137" s="11">
        <v>109.47499999999999</v>
      </c>
      <c r="V137" s="11">
        <v>724.83486625115745</v>
      </c>
      <c r="W137" s="11">
        <v>452.75</v>
      </c>
      <c r="X137" s="11">
        <v>61.716421369572835</v>
      </c>
      <c r="Y137">
        <v>171.25</v>
      </c>
      <c r="Z137">
        <v>42.523522902036234</v>
      </c>
    </row>
    <row r="138" spans="1:26" s="11" customFormat="1" x14ac:dyDescent="0.45">
      <c r="A138" s="11" t="str">
        <f t="shared" si="10"/>
        <v>Tosari2019CvWinfred</v>
      </c>
      <c r="B138" s="11" t="s">
        <v>8</v>
      </c>
      <c r="C138" s="11">
        <v>2019</v>
      </c>
      <c r="D138" s="11" t="s">
        <v>9</v>
      </c>
      <c r="E138" s="11" t="s">
        <v>12</v>
      </c>
      <c r="G138" s="12">
        <v>43567</v>
      </c>
      <c r="H138" s="12">
        <f t="shared" si="11"/>
        <v>43677</v>
      </c>
      <c r="I138">
        <v>110</v>
      </c>
      <c r="Q138" s="11">
        <v>1028.5</v>
      </c>
      <c r="R138" s="11">
        <v>31.073568618146624</v>
      </c>
      <c r="S138" s="11">
        <v>794.22500000000002</v>
      </c>
      <c r="T138" s="11">
        <v>25.173183482957946</v>
      </c>
      <c r="U138" s="11">
        <v>234.22499999999999</v>
      </c>
      <c r="V138" s="11">
        <v>471.1088869182297</v>
      </c>
      <c r="W138" s="11">
        <v>489.5</v>
      </c>
      <c r="X138" s="11">
        <v>66.284739319595033</v>
      </c>
      <c r="Y138">
        <v>305</v>
      </c>
      <c r="Z138">
        <v>72.869746808946715</v>
      </c>
    </row>
    <row r="139" spans="1:26" x14ac:dyDescent="0.45">
      <c r="A139" s="11" t="str">
        <f t="shared" ref="A139:A146" si="13">B139&amp;C139&amp;"Cv"&amp;E139</f>
        <v>Tosari2019CvWinfred</v>
      </c>
      <c r="B139" s="11" t="s">
        <v>8</v>
      </c>
      <c r="C139" s="11">
        <v>2019</v>
      </c>
      <c r="D139" s="11" t="s">
        <v>9</v>
      </c>
      <c r="E139" s="11" t="s">
        <v>12</v>
      </c>
      <c r="G139" s="12">
        <v>43567</v>
      </c>
      <c r="H139" s="12">
        <f t="shared" si="11"/>
        <v>43711</v>
      </c>
      <c r="I139">
        <v>144</v>
      </c>
      <c r="Q139">
        <v>1039.925</v>
      </c>
      <c r="R139">
        <v>228.75552270200313</v>
      </c>
      <c r="S139">
        <v>783.97500000000002</v>
      </c>
      <c r="T139">
        <v>131.97743178286203</v>
      </c>
      <c r="U139">
        <v>255.97499999999999</v>
      </c>
      <c r="V139">
        <v>1217.473716348735</v>
      </c>
      <c r="W139">
        <v>495.25</v>
      </c>
      <c r="X139">
        <v>58.39734583009745</v>
      </c>
      <c r="Y139">
        <v>288.5</v>
      </c>
      <c r="Z139">
        <v>95.883610000180255</v>
      </c>
    </row>
    <row r="140" spans="1:26" x14ac:dyDescent="0.45">
      <c r="A140" s="11" t="str">
        <f t="shared" si="13"/>
        <v>Tosari2019CvWinfred</v>
      </c>
      <c r="B140" s="11" t="s">
        <v>8</v>
      </c>
      <c r="C140" s="11">
        <v>2019</v>
      </c>
      <c r="D140" s="11" t="s">
        <v>9</v>
      </c>
      <c r="E140" s="11" t="s">
        <v>12</v>
      </c>
      <c r="G140" s="12">
        <v>43567</v>
      </c>
      <c r="H140" s="12">
        <f t="shared" si="11"/>
        <v>43732</v>
      </c>
      <c r="I140">
        <v>165</v>
      </c>
      <c r="Q140">
        <v>1202.5999999999999</v>
      </c>
      <c r="R140">
        <v>135.85781783418525</v>
      </c>
      <c r="S140">
        <v>788.4</v>
      </c>
      <c r="T140">
        <v>100.64415863161989</v>
      </c>
      <c r="U140">
        <v>113.575</v>
      </c>
      <c r="V140">
        <v>2271.5</v>
      </c>
      <c r="W140">
        <v>414.25</v>
      </c>
      <c r="X140">
        <v>39.811011876950161</v>
      </c>
      <c r="Y140">
        <v>374.25</v>
      </c>
      <c r="Z140">
        <v>70.924255371487689</v>
      </c>
    </row>
    <row r="141" spans="1:26" x14ac:dyDescent="0.45">
      <c r="A141" s="11" t="str">
        <f t="shared" si="13"/>
        <v>Tosari2019CvPallaton</v>
      </c>
      <c r="B141" s="11" t="s">
        <v>8</v>
      </c>
      <c r="C141" s="11">
        <v>2019</v>
      </c>
      <c r="D141" s="11" t="s">
        <v>9</v>
      </c>
      <c r="E141" s="11" t="s">
        <v>13</v>
      </c>
      <c r="G141" s="12">
        <v>43567</v>
      </c>
      <c r="H141" s="12">
        <f t="shared" si="11"/>
        <v>43607</v>
      </c>
      <c r="I141">
        <v>40</v>
      </c>
      <c r="Q141">
        <v>69.325000000000003</v>
      </c>
      <c r="R141">
        <v>22.89197457625707</v>
      </c>
      <c r="S141">
        <v>69.325000000000003</v>
      </c>
      <c r="T141">
        <v>22.89197457625707</v>
      </c>
      <c r="U141">
        <v>0</v>
      </c>
      <c r="V141">
        <v>0</v>
      </c>
      <c r="W141">
        <v>69.5</v>
      </c>
      <c r="X141">
        <v>22.752289262108697</v>
      </c>
      <c r="Y141">
        <v>0</v>
      </c>
      <c r="Z141">
        <v>0</v>
      </c>
    </row>
    <row r="142" spans="1:26" x14ac:dyDescent="0.45">
      <c r="A142" s="11" t="str">
        <f t="shared" si="13"/>
        <v>Tosari2019CvPallaton</v>
      </c>
      <c r="B142" s="11" t="s">
        <v>8</v>
      </c>
      <c r="C142" s="11">
        <v>2019</v>
      </c>
      <c r="D142" s="11" t="s">
        <v>9</v>
      </c>
      <c r="E142" s="11" t="s">
        <v>13</v>
      </c>
      <c r="G142" s="12">
        <v>43567</v>
      </c>
      <c r="H142" s="12">
        <f t="shared" si="11"/>
        <v>43628</v>
      </c>
      <c r="I142">
        <v>61</v>
      </c>
      <c r="Q142">
        <v>365.05</v>
      </c>
      <c r="R142">
        <v>48.603600689660844</v>
      </c>
      <c r="S142">
        <v>365.05</v>
      </c>
      <c r="T142">
        <v>48.603600689660844</v>
      </c>
      <c r="U142">
        <v>0</v>
      </c>
      <c r="V142">
        <v>0</v>
      </c>
      <c r="W142">
        <v>364.5</v>
      </c>
      <c r="X142">
        <v>48.542077966783964</v>
      </c>
      <c r="Y142">
        <v>0.75</v>
      </c>
      <c r="Z142">
        <v>0.9574271077563381</v>
      </c>
    </row>
    <row r="143" spans="1:26" x14ac:dyDescent="0.45">
      <c r="A143" s="11" t="str">
        <f t="shared" si="13"/>
        <v>Tosari2019CvPallaton</v>
      </c>
      <c r="B143" s="11" t="s">
        <v>8</v>
      </c>
      <c r="C143" s="11">
        <v>2019</v>
      </c>
      <c r="D143" s="11" t="s">
        <v>9</v>
      </c>
      <c r="E143" s="11" t="s">
        <v>13</v>
      </c>
      <c r="G143" s="12">
        <v>43567</v>
      </c>
      <c r="H143" s="12">
        <f t="shared" si="11"/>
        <v>43649</v>
      </c>
      <c r="I143">
        <v>82</v>
      </c>
      <c r="Q143">
        <v>580.79999999999995</v>
      </c>
      <c r="R143">
        <v>133.03796450637691</v>
      </c>
      <c r="S143">
        <v>521.6</v>
      </c>
      <c r="T143">
        <v>118.79666100807155</v>
      </c>
      <c r="U143">
        <v>59.174999999999997</v>
      </c>
      <c r="V143">
        <v>290.23481872442528</v>
      </c>
      <c r="W143">
        <v>498.75</v>
      </c>
      <c r="X143">
        <v>97.892372872796713</v>
      </c>
      <c r="Y143">
        <v>23</v>
      </c>
      <c r="Z143">
        <v>24.097026095903757</v>
      </c>
    </row>
    <row r="144" spans="1:26" x14ac:dyDescent="0.45">
      <c r="A144" s="11" t="str">
        <f t="shared" si="13"/>
        <v>Tosari2019CvPallaton</v>
      </c>
      <c r="B144" s="11" t="s">
        <v>8</v>
      </c>
      <c r="C144" s="11">
        <v>2019</v>
      </c>
      <c r="D144" s="11" t="s">
        <v>9</v>
      </c>
      <c r="E144" s="11" t="s">
        <v>13</v>
      </c>
      <c r="G144" s="12">
        <v>43567</v>
      </c>
      <c r="H144" s="12">
        <f t="shared" si="11"/>
        <v>43677</v>
      </c>
      <c r="I144">
        <v>110</v>
      </c>
      <c r="Q144">
        <v>978.97500000000002</v>
      </c>
      <c r="R144">
        <v>260.92958660655302</v>
      </c>
      <c r="S144">
        <v>793.27499999999998</v>
      </c>
      <c r="T144">
        <v>181.8127860373595</v>
      </c>
      <c r="U144">
        <v>185.7</v>
      </c>
      <c r="V144">
        <v>860.83099386581102</v>
      </c>
      <c r="W144">
        <v>734.75</v>
      </c>
      <c r="X144">
        <v>157.71783877122672</v>
      </c>
      <c r="Y144">
        <v>58.25</v>
      </c>
      <c r="Z144">
        <v>25.902059120206381</v>
      </c>
    </row>
    <row r="145" spans="1:26" x14ac:dyDescent="0.45">
      <c r="A145" s="11" t="str">
        <f t="shared" si="13"/>
        <v>Tosari2019CvPallaton</v>
      </c>
      <c r="B145" s="11" t="s">
        <v>8</v>
      </c>
      <c r="C145" s="11">
        <v>2019</v>
      </c>
      <c r="D145" s="11" t="s">
        <v>9</v>
      </c>
      <c r="E145" s="11" t="s">
        <v>13</v>
      </c>
      <c r="G145" s="12">
        <v>43567</v>
      </c>
      <c r="H145" s="12">
        <f t="shared" si="11"/>
        <v>43711</v>
      </c>
      <c r="I145">
        <v>144</v>
      </c>
      <c r="Q145">
        <v>936.05</v>
      </c>
      <c r="R145">
        <v>239.38941079337656</v>
      </c>
      <c r="S145">
        <v>777.05</v>
      </c>
      <c r="T145">
        <v>178.91721549364667</v>
      </c>
      <c r="U145">
        <v>159</v>
      </c>
      <c r="V145">
        <v>717.4705568871799</v>
      </c>
      <c r="W145">
        <v>703.75</v>
      </c>
      <c r="X145">
        <v>152.47814050982302</v>
      </c>
      <c r="Y145">
        <v>73.25</v>
      </c>
      <c r="Z145">
        <v>33.559648389099671</v>
      </c>
    </row>
    <row r="146" spans="1:26" x14ac:dyDescent="0.45">
      <c r="A146" s="11" t="str">
        <f t="shared" si="13"/>
        <v>Tosari2019CvPallaton</v>
      </c>
      <c r="B146" s="11" t="s">
        <v>8</v>
      </c>
      <c r="C146" s="11">
        <v>2019</v>
      </c>
      <c r="D146" s="11" t="s">
        <v>9</v>
      </c>
      <c r="E146" s="11" t="s">
        <v>13</v>
      </c>
      <c r="G146" s="12">
        <v>43567</v>
      </c>
      <c r="H146" s="12">
        <f t="shared" si="11"/>
        <v>43732</v>
      </c>
      <c r="I146">
        <v>165</v>
      </c>
      <c r="Q146">
        <v>1275.3</v>
      </c>
      <c r="R146">
        <v>361.55800825501478</v>
      </c>
      <c r="S146">
        <v>670.8</v>
      </c>
      <c r="T146">
        <v>192.57879772532939</v>
      </c>
      <c r="U146">
        <v>0</v>
      </c>
      <c r="V146">
        <v>0</v>
      </c>
      <c r="W146">
        <v>604.75</v>
      </c>
      <c r="X146">
        <v>169.3937720224684</v>
      </c>
      <c r="Y146">
        <v>66.25</v>
      </c>
      <c r="Z146">
        <v>29.044506078315973</v>
      </c>
    </row>
    <row r="147" spans="1:26" s="11" customFormat="1" x14ac:dyDescent="0.45">
      <c r="A147" s="11" t="str">
        <f>B147&amp;C147&amp;"Cv"&amp;E147&amp;"N"&amp;F147</f>
        <v>Lincoln2009CvTitanN1</v>
      </c>
      <c r="B147" s="11" t="s">
        <v>31</v>
      </c>
      <c r="C147" s="11">
        <v>2009</v>
      </c>
      <c r="D147" s="11" t="s">
        <v>9</v>
      </c>
      <c r="E147" s="11" t="s">
        <v>32</v>
      </c>
      <c r="F147" s="11">
        <v>1</v>
      </c>
      <c r="G147" s="12">
        <v>40135</v>
      </c>
      <c r="H147" s="12">
        <v>40212</v>
      </c>
      <c r="I147" s="11">
        <f>H147-G147</f>
        <v>77</v>
      </c>
      <c r="M147" s="11">
        <v>4.2734128856839702</v>
      </c>
      <c r="Q147" s="11">
        <v>840.94345548029503</v>
      </c>
      <c r="W147" s="11">
        <v>342.00282249539498</v>
      </c>
      <c r="Y147" s="11">
        <v>498.94063298489903</v>
      </c>
    </row>
    <row r="148" spans="1:26" x14ac:dyDescent="0.45">
      <c r="A148" t="str">
        <f t="shared" ref="A148:A165" si="14">B148&amp;C148&amp;"Cv"&amp;E148&amp;"N"&amp;F148</f>
        <v>Lincoln2009CvTitanN1</v>
      </c>
      <c r="B148" t="s">
        <v>31</v>
      </c>
      <c r="C148">
        <v>2009</v>
      </c>
      <c r="D148" t="s">
        <v>9</v>
      </c>
      <c r="E148" t="s">
        <v>32</v>
      </c>
      <c r="F148">
        <v>1</v>
      </c>
      <c r="G148" s="1">
        <v>40135</v>
      </c>
      <c r="H148" s="1">
        <v>40184</v>
      </c>
      <c r="I148">
        <f t="shared" ref="I148:I211" si="15">H148-G148</f>
        <v>49</v>
      </c>
      <c r="M148">
        <v>2.38593511386666</v>
      </c>
      <c r="Q148">
        <v>379.07291271215598</v>
      </c>
      <c r="W148">
        <v>198.77596051968601</v>
      </c>
      <c r="Y148">
        <v>180.296952192471</v>
      </c>
    </row>
    <row r="149" spans="1:26" x14ac:dyDescent="0.45">
      <c r="A149" t="str">
        <f t="shared" si="14"/>
        <v>Lincoln2009CvTitanN1</v>
      </c>
      <c r="B149" t="s">
        <v>31</v>
      </c>
      <c r="C149">
        <v>2009</v>
      </c>
      <c r="D149" t="s">
        <v>9</v>
      </c>
      <c r="E149" t="s">
        <v>32</v>
      </c>
      <c r="F149">
        <v>1</v>
      </c>
      <c r="G149" s="1">
        <v>40135</v>
      </c>
      <c r="H149" s="1">
        <v>40193</v>
      </c>
      <c r="I149">
        <f t="shared" si="15"/>
        <v>58</v>
      </c>
      <c r="M149">
        <v>4.2074015713720101</v>
      </c>
      <c r="Q149">
        <v>500.37858111965096</v>
      </c>
      <c r="W149">
        <v>254.41745160320301</v>
      </c>
      <c r="Y149">
        <v>245.96112951644801</v>
      </c>
    </row>
    <row r="150" spans="1:26" x14ac:dyDescent="0.45">
      <c r="A150" t="str">
        <f t="shared" si="14"/>
        <v>Lincoln2009CvTitanN1</v>
      </c>
      <c r="B150" t="s">
        <v>31</v>
      </c>
      <c r="C150">
        <v>2009</v>
      </c>
      <c r="D150" t="s">
        <v>9</v>
      </c>
      <c r="E150" t="s">
        <v>32</v>
      </c>
      <c r="F150">
        <v>1</v>
      </c>
      <c r="G150" s="1">
        <v>40135</v>
      </c>
      <c r="H150" s="1">
        <v>40224</v>
      </c>
      <c r="I150">
        <f t="shared" si="15"/>
        <v>89</v>
      </c>
      <c r="M150">
        <v>3.91095004022019</v>
      </c>
      <c r="Q150">
        <v>827.12209745050609</v>
      </c>
      <c r="W150">
        <v>268.06896168082602</v>
      </c>
      <c r="Y150">
        <v>559.05313576968001</v>
      </c>
    </row>
    <row r="151" spans="1:26" x14ac:dyDescent="0.45">
      <c r="A151" t="str">
        <f t="shared" si="14"/>
        <v>Lincoln2009CvTitanN1</v>
      </c>
      <c r="B151" t="s">
        <v>31</v>
      </c>
      <c r="C151">
        <v>2009</v>
      </c>
      <c r="D151" t="s">
        <v>9</v>
      </c>
      <c r="E151" t="s">
        <v>32</v>
      </c>
      <c r="F151">
        <v>1</v>
      </c>
      <c r="G151" s="1">
        <v>40135</v>
      </c>
      <c r="H151" s="1">
        <v>40169</v>
      </c>
      <c r="I151">
        <f t="shared" si="15"/>
        <v>34</v>
      </c>
      <c r="M151">
        <v>1.20162893622065</v>
      </c>
      <c r="Q151">
        <v>95.831223335796594</v>
      </c>
      <c r="W151">
        <v>58.450651428006793</v>
      </c>
      <c r="Y151">
        <v>37.3805719077898</v>
      </c>
    </row>
    <row r="152" spans="1:26" x14ac:dyDescent="0.45">
      <c r="A152" t="str">
        <f t="shared" si="14"/>
        <v>Lincoln2009CvTitanN1</v>
      </c>
      <c r="B152" t="s">
        <v>31</v>
      </c>
      <c r="C152">
        <v>2009</v>
      </c>
      <c r="D152" t="s">
        <v>9</v>
      </c>
      <c r="E152" t="s">
        <v>32</v>
      </c>
      <c r="F152">
        <v>1</v>
      </c>
      <c r="G152" s="1">
        <v>40135</v>
      </c>
      <c r="H152" s="1">
        <v>40203</v>
      </c>
      <c r="I152">
        <f t="shared" si="15"/>
        <v>68</v>
      </c>
      <c r="M152">
        <v>4.44915963655935</v>
      </c>
      <c r="Q152">
        <v>590.62235950673301</v>
      </c>
      <c r="W152">
        <v>253.35745079719101</v>
      </c>
      <c r="Y152">
        <v>337.264908709542</v>
      </c>
    </row>
    <row r="153" spans="1:26" x14ac:dyDescent="0.45">
      <c r="A153" t="str">
        <f t="shared" si="14"/>
        <v>Lincoln2009CvTitanN2</v>
      </c>
      <c r="B153" t="s">
        <v>31</v>
      </c>
      <c r="C153">
        <v>2009</v>
      </c>
      <c r="D153" t="s">
        <v>9</v>
      </c>
      <c r="E153" t="s">
        <v>32</v>
      </c>
      <c r="F153">
        <v>2</v>
      </c>
      <c r="G153" s="1">
        <v>40135</v>
      </c>
      <c r="H153" s="1">
        <v>40212</v>
      </c>
      <c r="I153">
        <f t="shared" si="15"/>
        <v>77</v>
      </c>
      <c r="M153">
        <v>4.7784439334703199</v>
      </c>
      <c r="Q153">
        <v>908.13247776613002</v>
      </c>
      <c r="W153">
        <v>353.65518248583601</v>
      </c>
      <c r="Y153">
        <v>554.47729528029402</v>
      </c>
    </row>
    <row r="154" spans="1:26" x14ac:dyDescent="0.45">
      <c r="A154" t="str">
        <f t="shared" si="14"/>
        <v>Lincoln2009CvTitanN2</v>
      </c>
      <c r="B154" t="s">
        <v>31</v>
      </c>
      <c r="C154">
        <v>2009</v>
      </c>
      <c r="D154" t="s">
        <v>9</v>
      </c>
      <c r="E154" t="s">
        <v>32</v>
      </c>
      <c r="F154">
        <v>2</v>
      </c>
      <c r="G154" s="1">
        <v>40135</v>
      </c>
      <c r="H154" s="1">
        <v>40184</v>
      </c>
      <c r="I154">
        <f t="shared" si="15"/>
        <v>49</v>
      </c>
      <c r="M154">
        <v>3.0097414712836899</v>
      </c>
      <c r="Q154">
        <v>426.78622576223898</v>
      </c>
      <c r="W154">
        <v>207.84739845505399</v>
      </c>
      <c r="Y154">
        <v>218.93882730718499</v>
      </c>
    </row>
    <row r="155" spans="1:26" x14ac:dyDescent="0.45">
      <c r="A155" t="str">
        <f t="shared" si="14"/>
        <v>Lincoln2009CvTitanN2</v>
      </c>
      <c r="B155" t="s">
        <v>31</v>
      </c>
      <c r="C155">
        <v>2009</v>
      </c>
      <c r="D155" t="s">
        <v>9</v>
      </c>
      <c r="E155" t="s">
        <v>32</v>
      </c>
      <c r="F155">
        <v>2</v>
      </c>
      <c r="G155" s="1">
        <v>40135</v>
      </c>
      <c r="H155" s="1">
        <v>40193</v>
      </c>
      <c r="I155">
        <f t="shared" si="15"/>
        <v>58</v>
      </c>
      <c r="M155">
        <v>3.8940096372478501</v>
      </c>
      <c r="Q155">
        <v>468.52981772967695</v>
      </c>
      <c r="W155">
        <v>231.243670746612</v>
      </c>
      <c r="Y155">
        <v>237.28614698306399</v>
      </c>
    </row>
    <row r="156" spans="1:26" x14ac:dyDescent="0.45">
      <c r="A156" t="str">
        <f t="shared" si="14"/>
        <v>Lincoln2009CvTitanN2</v>
      </c>
      <c r="B156" t="s">
        <v>31</v>
      </c>
      <c r="C156">
        <v>2009</v>
      </c>
      <c r="D156" t="s">
        <v>9</v>
      </c>
      <c r="E156" t="s">
        <v>32</v>
      </c>
      <c r="F156">
        <v>2</v>
      </c>
      <c r="G156" s="1">
        <v>40135</v>
      </c>
      <c r="H156" s="1">
        <v>40224</v>
      </c>
      <c r="I156">
        <f t="shared" si="15"/>
        <v>89</v>
      </c>
      <c r="M156">
        <v>3.7004576582050701</v>
      </c>
      <c r="Q156">
        <v>913.38811105518107</v>
      </c>
      <c r="W156">
        <v>271.812811826737</v>
      </c>
      <c r="Y156">
        <v>641.57529922844401</v>
      </c>
    </row>
    <row r="157" spans="1:26" x14ac:dyDescent="0.45">
      <c r="A157" t="str">
        <f t="shared" si="14"/>
        <v>Lincoln2009CvTitanN2</v>
      </c>
      <c r="B157" t="s">
        <v>31</v>
      </c>
      <c r="C157">
        <v>2009</v>
      </c>
      <c r="D157" t="s">
        <v>9</v>
      </c>
      <c r="E157" t="s">
        <v>32</v>
      </c>
      <c r="F157">
        <v>2</v>
      </c>
      <c r="G157" s="1">
        <v>40135</v>
      </c>
      <c r="H157" s="1">
        <v>40169</v>
      </c>
      <c r="I157">
        <f t="shared" si="15"/>
        <v>34</v>
      </c>
      <c r="M157">
        <v>1.60301068571549</v>
      </c>
      <c r="Q157">
        <v>119.334667608724</v>
      </c>
      <c r="W157">
        <v>86.226157729600104</v>
      </c>
      <c r="Y157">
        <v>33.108509879124</v>
      </c>
    </row>
    <row r="158" spans="1:26" x14ac:dyDescent="0.45">
      <c r="A158" t="str">
        <f t="shared" si="14"/>
        <v>Lincoln2009CvTitanN2</v>
      </c>
      <c r="B158" t="s">
        <v>31</v>
      </c>
      <c r="C158">
        <v>2009</v>
      </c>
      <c r="D158" t="s">
        <v>9</v>
      </c>
      <c r="E158" t="s">
        <v>32</v>
      </c>
      <c r="F158">
        <v>2</v>
      </c>
      <c r="G158" s="1">
        <v>40135</v>
      </c>
      <c r="H158" s="1">
        <v>40203</v>
      </c>
      <c r="I158">
        <f t="shared" si="15"/>
        <v>68</v>
      </c>
      <c r="M158">
        <v>4.8318485419168304</v>
      </c>
      <c r="Q158">
        <v>679.05599068424897</v>
      </c>
      <c r="W158">
        <v>303.78181106949899</v>
      </c>
      <c r="Y158">
        <v>375.27417961474998</v>
      </c>
    </row>
    <row r="159" spans="1:26" x14ac:dyDescent="0.45">
      <c r="A159" t="str">
        <f t="shared" si="14"/>
        <v>Lincoln2009CvTitanN3</v>
      </c>
      <c r="B159" t="s">
        <v>31</v>
      </c>
      <c r="C159">
        <v>2009</v>
      </c>
      <c r="D159" t="s">
        <v>9</v>
      </c>
      <c r="E159" t="s">
        <v>32</v>
      </c>
      <c r="F159">
        <v>3</v>
      </c>
      <c r="G159" s="1">
        <v>40135</v>
      </c>
      <c r="H159" s="1">
        <v>40212</v>
      </c>
      <c r="I159">
        <f t="shared" si="15"/>
        <v>77</v>
      </c>
      <c r="M159">
        <v>4.6459567578710699</v>
      </c>
      <c r="Q159">
        <v>870.69473661811696</v>
      </c>
      <c r="W159">
        <v>355.95432902350501</v>
      </c>
      <c r="Y159">
        <v>514.74040759461104</v>
      </c>
    </row>
    <row r="160" spans="1:26" x14ac:dyDescent="0.45">
      <c r="A160" t="str">
        <f t="shared" si="14"/>
        <v>Lincoln2009CvTitanN3</v>
      </c>
      <c r="B160" t="s">
        <v>31</v>
      </c>
      <c r="C160">
        <v>2009</v>
      </c>
      <c r="D160" t="s">
        <v>9</v>
      </c>
      <c r="E160" t="s">
        <v>32</v>
      </c>
      <c r="F160">
        <v>3</v>
      </c>
      <c r="G160" s="1">
        <v>40135</v>
      </c>
      <c r="H160" s="1">
        <v>40184</v>
      </c>
      <c r="I160">
        <f t="shared" si="15"/>
        <v>49</v>
      </c>
      <c r="M160">
        <v>3.1809689235905498</v>
      </c>
      <c r="Q160">
        <v>433.98961949680898</v>
      </c>
      <c r="W160">
        <v>229.67894172038399</v>
      </c>
      <c r="Y160">
        <v>204.310677776425</v>
      </c>
    </row>
    <row r="161" spans="1:25" x14ac:dyDescent="0.45">
      <c r="A161" t="str">
        <f t="shared" si="14"/>
        <v>Lincoln2009CvTitanN3</v>
      </c>
      <c r="B161" t="s">
        <v>31</v>
      </c>
      <c r="C161">
        <v>2009</v>
      </c>
      <c r="D161" t="s">
        <v>9</v>
      </c>
      <c r="E161" t="s">
        <v>32</v>
      </c>
      <c r="F161">
        <v>3</v>
      </c>
      <c r="G161" s="1">
        <v>40135</v>
      </c>
      <c r="H161" s="1">
        <v>40193</v>
      </c>
      <c r="I161">
        <f t="shared" si="15"/>
        <v>58</v>
      </c>
      <c r="M161">
        <v>3.9900769428124101</v>
      </c>
      <c r="Q161">
        <v>496.50415522431302</v>
      </c>
      <c r="W161">
        <v>248.90966054769399</v>
      </c>
      <c r="Y161">
        <v>247.59449467661904</v>
      </c>
    </row>
    <row r="162" spans="1:25" x14ac:dyDescent="0.45">
      <c r="A162" t="str">
        <f t="shared" si="14"/>
        <v>Lincoln2009CvTitanN3</v>
      </c>
      <c r="B162" t="s">
        <v>31</v>
      </c>
      <c r="C162">
        <v>2009</v>
      </c>
      <c r="D162" t="s">
        <v>9</v>
      </c>
      <c r="E162" t="s">
        <v>32</v>
      </c>
      <c r="F162">
        <v>3</v>
      </c>
      <c r="G162" s="1">
        <v>40135</v>
      </c>
      <c r="H162" s="1">
        <v>40224</v>
      </c>
      <c r="I162">
        <f t="shared" si="15"/>
        <v>89</v>
      </c>
      <c r="M162">
        <v>3.7936517312670399</v>
      </c>
      <c r="Q162">
        <v>896.51452421549891</v>
      </c>
      <c r="W162">
        <v>258.83123228817698</v>
      </c>
      <c r="Y162">
        <v>637.68329192732199</v>
      </c>
    </row>
    <row r="163" spans="1:25" x14ac:dyDescent="0.45">
      <c r="A163" t="str">
        <f t="shared" si="14"/>
        <v>Lincoln2009CvTitanN3</v>
      </c>
      <c r="B163" t="s">
        <v>31</v>
      </c>
      <c r="C163">
        <v>2009</v>
      </c>
      <c r="D163" t="s">
        <v>9</v>
      </c>
      <c r="E163" t="s">
        <v>32</v>
      </c>
      <c r="F163">
        <v>3</v>
      </c>
      <c r="G163" s="1">
        <v>40135</v>
      </c>
      <c r="H163" s="1">
        <v>40169</v>
      </c>
      <c r="I163">
        <f t="shared" si="15"/>
        <v>34</v>
      </c>
      <c r="M163">
        <v>1.39104473691087</v>
      </c>
      <c r="Q163">
        <v>107.52894469022799</v>
      </c>
      <c r="W163">
        <v>80.2918203444477</v>
      </c>
      <c r="Y163">
        <v>27.237124345780501</v>
      </c>
    </row>
    <row r="164" spans="1:25" x14ac:dyDescent="0.45">
      <c r="A164" t="str">
        <f t="shared" si="14"/>
        <v>Lincoln2009CvTitanN3</v>
      </c>
      <c r="B164" t="s">
        <v>31</v>
      </c>
      <c r="C164">
        <v>2009</v>
      </c>
      <c r="D164" t="s">
        <v>9</v>
      </c>
      <c r="E164" t="s">
        <v>32</v>
      </c>
      <c r="F164">
        <v>3</v>
      </c>
      <c r="G164" s="1">
        <v>40135</v>
      </c>
      <c r="H164" s="1">
        <v>40203</v>
      </c>
      <c r="I164">
        <f t="shared" si="15"/>
        <v>68</v>
      </c>
      <c r="M164">
        <v>4.1898377099208197</v>
      </c>
      <c r="Q164">
        <v>591.57994063526405</v>
      </c>
      <c r="W164">
        <v>264.959718884636</v>
      </c>
      <c r="Y164">
        <v>326.62022175062702</v>
      </c>
    </row>
    <row r="165" spans="1:25" x14ac:dyDescent="0.45">
      <c r="A165" t="str">
        <f t="shared" si="14"/>
        <v>Hastings2011CvTitanN0</v>
      </c>
      <c r="B165" t="s">
        <v>34</v>
      </c>
      <c r="C165">
        <v>2011</v>
      </c>
      <c r="D165" t="s">
        <v>9</v>
      </c>
      <c r="E165" t="s">
        <v>32</v>
      </c>
      <c r="F165">
        <v>0</v>
      </c>
      <c r="G165" s="1">
        <v>40849</v>
      </c>
      <c r="H165" s="1">
        <v>40940</v>
      </c>
      <c r="I165">
        <f t="shared" si="15"/>
        <v>91</v>
      </c>
      <c r="M165">
        <v>8.1645905694107608</v>
      </c>
      <c r="O165">
        <v>0.998676919785911</v>
      </c>
      <c r="Q165">
        <v>976.29904923440904</v>
      </c>
      <c r="W165">
        <v>542.35263824976505</v>
      </c>
      <c r="Y165">
        <v>433.94641098464399</v>
      </c>
    </row>
    <row r="166" spans="1:25" x14ac:dyDescent="0.45">
      <c r="A166" t="str">
        <f t="shared" ref="A166:A169" si="16">B166&amp;C166&amp;"Cv"&amp;E166&amp;"N"&amp;F166</f>
        <v>Hastings2011CvTitanN0</v>
      </c>
      <c r="B166" t="s">
        <v>34</v>
      </c>
      <c r="C166">
        <v>2011</v>
      </c>
      <c r="D166" t="s">
        <v>9</v>
      </c>
      <c r="E166" t="s">
        <v>32</v>
      </c>
      <c r="F166">
        <v>0</v>
      </c>
      <c r="G166" s="1">
        <v>40849</v>
      </c>
      <c r="H166" s="1">
        <v>40912</v>
      </c>
      <c r="I166">
        <f t="shared" si="15"/>
        <v>63</v>
      </c>
      <c r="M166">
        <v>7.0655156887573503</v>
      </c>
      <c r="O166">
        <v>0.99640813147117302</v>
      </c>
      <c r="Q166">
        <v>795.15884628649201</v>
      </c>
      <c r="W166">
        <v>594.62333005370999</v>
      </c>
      <c r="Y166">
        <v>200.53551623278199</v>
      </c>
    </row>
    <row r="167" spans="1:25" x14ac:dyDescent="0.45">
      <c r="A167" t="str">
        <f t="shared" si="16"/>
        <v>Hastings2011CvTitanN0</v>
      </c>
      <c r="B167" t="s">
        <v>34</v>
      </c>
      <c r="C167">
        <v>2011</v>
      </c>
      <c r="D167" t="s">
        <v>9</v>
      </c>
      <c r="E167" t="s">
        <v>32</v>
      </c>
      <c r="F167">
        <v>0</v>
      </c>
      <c r="G167" s="1">
        <v>40849</v>
      </c>
      <c r="H167" s="1">
        <v>40890</v>
      </c>
      <c r="I167">
        <f t="shared" si="15"/>
        <v>41</v>
      </c>
      <c r="M167">
        <v>3.7301918073282101</v>
      </c>
      <c r="O167">
        <v>0.948382583815777</v>
      </c>
      <c r="Q167">
        <v>331.29813225682301</v>
      </c>
      <c r="W167">
        <v>301.11871435414099</v>
      </c>
      <c r="Y167">
        <v>30.179417902682601</v>
      </c>
    </row>
    <row r="168" spans="1:25" x14ac:dyDescent="0.45">
      <c r="A168" t="str">
        <f t="shared" si="16"/>
        <v>Hastings2011CvTitanN0</v>
      </c>
      <c r="B168" t="s">
        <v>34</v>
      </c>
      <c r="C168">
        <v>2011</v>
      </c>
      <c r="D168" t="s">
        <v>9</v>
      </c>
      <c r="E168" t="s">
        <v>32</v>
      </c>
      <c r="F168">
        <v>0</v>
      </c>
      <c r="G168" s="1">
        <v>40849</v>
      </c>
      <c r="H168" s="1">
        <v>40926</v>
      </c>
      <c r="I168">
        <f t="shared" si="15"/>
        <v>77</v>
      </c>
      <c r="M168">
        <v>4.5986571790632702</v>
      </c>
      <c r="O168">
        <v>0.97632837783242599</v>
      </c>
      <c r="Q168">
        <v>944.86475449364298</v>
      </c>
      <c r="W168">
        <v>547.13557461379798</v>
      </c>
      <c r="Y168">
        <v>397.72917987984601</v>
      </c>
    </row>
    <row r="169" spans="1:25" x14ac:dyDescent="0.45">
      <c r="A169" t="str">
        <f t="shared" si="16"/>
        <v>Hastings2011CvTitanN0</v>
      </c>
      <c r="B169" t="s">
        <v>34</v>
      </c>
      <c r="C169">
        <v>2011</v>
      </c>
      <c r="D169" t="s">
        <v>9</v>
      </c>
      <c r="E169" t="s">
        <v>32</v>
      </c>
      <c r="F169">
        <v>0</v>
      </c>
      <c r="G169" s="1">
        <v>40849</v>
      </c>
      <c r="H169" s="1">
        <v>40898</v>
      </c>
      <c r="I169">
        <f t="shared" si="15"/>
        <v>49</v>
      </c>
      <c r="M169">
        <v>5.5882933584288796</v>
      </c>
      <c r="O169">
        <v>0.98948355895990103</v>
      </c>
      <c r="Q169">
        <v>492.64929286334399</v>
      </c>
      <c r="W169">
        <v>414.942746637629</v>
      </c>
      <c r="Y169">
        <v>77.706546225714803</v>
      </c>
    </row>
    <row r="170" spans="1:25" x14ac:dyDescent="0.45">
      <c r="A170" t="str">
        <f t="shared" ref="A170" si="17">B170&amp;C170&amp;"Cv"&amp;E170&amp;"N"&amp;F170</f>
        <v>Hastings2011CvTitanN25</v>
      </c>
      <c r="B170" t="s">
        <v>34</v>
      </c>
      <c r="C170">
        <v>2011</v>
      </c>
      <c r="D170" t="s">
        <v>9</v>
      </c>
      <c r="E170" t="s">
        <v>32</v>
      </c>
      <c r="F170">
        <v>25</v>
      </c>
      <c r="G170" s="1">
        <v>40849</v>
      </c>
      <c r="H170" s="1">
        <v>40940</v>
      </c>
      <c r="I170">
        <f t="shared" si="15"/>
        <v>91</v>
      </c>
      <c r="M170">
        <v>10.7786098294357</v>
      </c>
      <c r="O170">
        <v>0.99964587216560097</v>
      </c>
      <c r="Q170">
        <v>1097.36367949293</v>
      </c>
      <c r="W170">
        <v>667.24898664496197</v>
      </c>
      <c r="Y170">
        <v>430.11469284797204</v>
      </c>
    </row>
    <row r="171" spans="1:25" x14ac:dyDescent="0.45">
      <c r="A171" t="str">
        <f t="shared" ref="A171:A174" si="18">B171&amp;C171&amp;"Cv"&amp;E171&amp;"N"&amp;F171</f>
        <v>Hastings2011CvTitanN25</v>
      </c>
      <c r="B171" t="s">
        <v>34</v>
      </c>
      <c r="C171">
        <v>2011</v>
      </c>
      <c r="D171" t="s">
        <v>9</v>
      </c>
      <c r="E171" t="s">
        <v>32</v>
      </c>
      <c r="F171">
        <v>25</v>
      </c>
      <c r="G171" s="1">
        <v>40849</v>
      </c>
      <c r="H171" s="1">
        <v>40912</v>
      </c>
      <c r="I171">
        <f t="shared" si="15"/>
        <v>63</v>
      </c>
      <c r="M171">
        <v>7.6040515264749597</v>
      </c>
      <c r="O171">
        <v>0.99593683096649499</v>
      </c>
      <c r="Q171">
        <v>874.12869633606294</v>
      </c>
      <c r="W171">
        <v>686.30898240402098</v>
      </c>
      <c r="Y171">
        <v>187.81971393204199</v>
      </c>
    </row>
    <row r="172" spans="1:25" x14ac:dyDescent="0.45">
      <c r="A172" t="str">
        <f t="shared" si="18"/>
        <v>Hastings2011CvTitanN25</v>
      </c>
      <c r="B172" t="s">
        <v>34</v>
      </c>
      <c r="C172">
        <v>2011</v>
      </c>
      <c r="D172" t="s">
        <v>9</v>
      </c>
      <c r="E172" t="s">
        <v>32</v>
      </c>
      <c r="F172">
        <v>25</v>
      </c>
      <c r="G172" s="1">
        <v>40849</v>
      </c>
      <c r="H172" s="1">
        <v>40890</v>
      </c>
      <c r="I172">
        <f t="shared" si="15"/>
        <v>41</v>
      </c>
      <c r="M172">
        <v>3.87838285025913</v>
      </c>
      <c r="O172">
        <v>0.93942268559731501</v>
      </c>
      <c r="Q172">
        <v>360.20018772098001</v>
      </c>
      <c r="W172">
        <v>327.20131091511701</v>
      </c>
      <c r="Y172">
        <v>32.998876805862501</v>
      </c>
    </row>
    <row r="173" spans="1:25" x14ac:dyDescent="0.45">
      <c r="A173" t="str">
        <f t="shared" si="18"/>
        <v>Hastings2011CvTitanN25</v>
      </c>
      <c r="B173" t="s">
        <v>34</v>
      </c>
      <c r="C173">
        <v>2011</v>
      </c>
      <c r="D173" t="s">
        <v>9</v>
      </c>
      <c r="E173" t="s">
        <v>32</v>
      </c>
      <c r="F173">
        <v>25</v>
      </c>
      <c r="G173" s="1">
        <v>40849</v>
      </c>
      <c r="H173" s="1">
        <v>40926</v>
      </c>
      <c r="I173">
        <f t="shared" si="15"/>
        <v>77</v>
      </c>
      <c r="M173">
        <v>6.3985198614214003</v>
      </c>
      <c r="O173">
        <v>0.99246142865783105</v>
      </c>
      <c r="Q173">
        <v>1029.3856954487301</v>
      </c>
      <c r="W173">
        <v>670.91238619369301</v>
      </c>
      <c r="Y173">
        <v>358.47330925504201</v>
      </c>
    </row>
    <row r="174" spans="1:25" x14ac:dyDescent="0.45">
      <c r="A174" t="str">
        <f t="shared" si="18"/>
        <v>Hastings2011CvTitanN25</v>
      </c>
      <c r="B174" t="s">
        <v>34</v>
      </c>
      <c r="C174">
        <v>2011</v>
      </c>
      <c r="D174" t="s">
        <v>9</v>
      </c>
      <c r="E174" t="s">
        <v>32</v>
      </c>
      <c r="F174">
        <v>25</v>
      </c>
      <c r="G174" s="1">
        <v>40849</v>
      </c>
      <c r="H174" s="1">
        <v>40898</v>
      </c>
      <c r="I174">
        <f t="shared" si="15"/>
        <v>49</v>
      </c>
      <c r="M174">
        <v>5.0841657364863204</v>
      </c>
      <c r="O174">
        <v>0.98235493341950297</v>
      </c>
      <c r="Q174">
        <v>447.93273904905999</v>
      </c>
      <c r="W174">
        <v>376.24548377927999</v>
      </c>
      <c r="Y174">
        <v>71.687255269780707</v>
      </c>
    </row>
    <row r="175" spans="1:25" x14ac:dyDescent="0.45">
      <c r="A175" t="str">
        <f t="shared" ref="A175" si="19">B175&amp;C175&amp;"Cv"&amp;E175&amp;"N"&amp;F175</f>
        <v>Hastings2011CvTitanN50</v>
      </c>
      <c r="B175" t="s">
        <v>34</v>
      </c>
      <c r="C175">
        <v>2011</v>
      </c>
      <c r="D175" t="s">
        <v>9</v>
      </c>
      <c r="E175" t="s">
        <v>32</v>
      </c>
      <c r="F175">
        <v>50</v>
      </c>
      <c r="G175" s="1">
        <v>40849</v>
      </c>
      <c r="H175" s="1">
        <v>40940</v>
      </c>
      <c r="I175">
        <f t="shared" si="15"/>
        <v>91</v>
      </c>
      <c r="M175">
        <v>10.2328039729657</v>
      </c>
      <c r="O175">
        <v>0.99964421924505398</v>
      </c>
      <c r="Q175">
        <v>1013.59557791151</v>
      </c>
      <c r="W175">
        <v>618.22768753192804</v>
      </c>
      <c r="Y175">
        <v>395.36789037958602</v>
      </c>
    </row>
    <row r="176" spans="1:25" x14ac:dyDescent="0.45">
      <c r="A176" t="str">
        <f t="shared" ref="A176:A179" si="20">B176&amp;C176&amp;"Cv"&amp;E176&amp;"N"&amp;F176</f>
        <v>Hastings2011CvTitanN50</v>
      </c>
      <c r="B176" t="s">
        <v>34</v>
      </c>
      <c r="C176">
        <v>2011</v>
      </c>
      <c r="D176" t="s">
        <v>9</v>
      </c>
      <c r="E176" t="s">
        <v>32</v>
      </c>
      <c r="F176">
        <v>50</v>
      </c>
      <c r="G176" s="1">
        <v>40849</v>
      </c>
      <c r="H176" s="1">
        <v>40912</v>
      </c>
      <c r="I176">
        <f t="shared" si="15"/>
        <v>63</v>
      </c>
      <c r="M176">
        <v>7.44165157531648</v>
      </c>
      <c r="O176">
        <v>0.99746104046542305</v>
      </c>
      <c r="Q176">
        <v>783.45644140710806</v>
      </c>
      <c r="W176">
        <v>603.97863155138498</v>
      </c>
      <c r="Y176">
        <v>179.47780985572302</v>
      </c>
    </row>
    <row r="177" spans="1:29" x14ac:dyDescent="0.45">
      <c r="A177" t="str">
        <f t="shared" si="20"/>
        <v>Hastings2011CvTitanN50</v>
      </c>
      <c r="B177" t="s">
        <v>34</v>
      </c>
      <c r="C177">
        <v>2011</v>
      </c>
      <c r="D177" t="s">
        <v>9</v>
      </c>
      <c r="E177" t="s">
        <v>32</v>
      </c>
      <c r="F177">
        <v>50</v>
      </c>
      <c r="G177" s="1">
        <v>40849</v>
      </c>
      <c r="H177" s="1">
        <v>40890</v>
      </c>
      <c r="I177">
        <f t="shared" si="15"/>
        <v>41</v>
      </c>
      <c r="M177">
        <v>4.2889581482423198</v>
      </c>
      <c r="O177">
        <v>0.96649161667198802</v>
      </c>
      <c r="Q177">
        <v>396.17369853126803</v>
      </c>
      <c r="W177">
        <v>355.19334505096703</v>
      </c>
      <c r="Y177">
        <v>40.980353480301005</v>
      </c>
    </row>
    <row r="178" spans="1:29" x14ac:dyDescent="0.45">
      <c r="A178" t="str">
        <f t="shared" si="20"/>
        <v>Hastings2011CvTitanN50</v>
      </c>
      <c r="B178" t="s">
        <v>34</v>
      </c>
      <c r="C178">
        <v>2011</v>
      </c>
      <c r="D178" t="s">
        <v>9</v>
      </c>
      <c r="E178" t="s">
        <v>32</v>
      </c>
      <c r="F178">
        <v>50</v>
      </c>
      <c r="G178" s="1">
        <v>40849</v>
      </c>
      <c r="H178" s="1">
        <v>40926</v>
      </c>
      <c r="I178">
        <f t="shared" si="15"/>
        <v>77</v>
      </c>
      <c r="M178">
        <v>6.1086857158512</v>
      </c>
      <c r="O178">
        <v>0.99204073520302305</v>
      </c>
      <c r="Q178">
        <v>957.24095323670213</v>
      </c>
      <c r="W178">
        <v>618.64072973923896</v>
      </c>
      <c r="Y178">
        <v>338.60022349746305</v>
      </c>
    </row>
    <row r="179" spans="1:29" x14ac:dyDescent="0.45">
      <c r="A179" t="str">
        <f t="shared" si="20"/>
        <v>Hastings2011CvTitanN50</v>
      </c>
      <c r="B179" t="s">
        <v>34</v>
      </c>
      <c r="C179">
        <v>2011</v>
      </c>
      <c r="D179" t="s">
        <v>9</v>
      </c>
      <c r="E179" t="s">
        <v>32</v>
      </c>
      <c r="F179">
        <v>50</v>
      </c>
      <c r="G179" s="1">
        <v>40849</v>
      </c>
      <c r="H179" s="1">
        <v>40898</v>
      </c>
      <c r="I179">
        <f t="shared" si="15"/>
        <v>49</v>
      </c>
      <c r="M179">
        <v>6.5332892314333497</v>
      </c>
      <c r="O179">
        <v>0.99439289520270202</v>
      </c>
      <c r="Q179">
        <v>522.17158633650592</v>
      </c>
      <c r="W179">
        <v>443.54304041113392</v>
      </c>
      <c r="Y179">
        <v>78.628545925372194</v>
      </c>
    </row>
    <row r="180" spans="1:29" x14ac:dyDescent="0.45">
      <c r="A180" t="str">
        <f t="shared" ref="A180" si="21">B180&amp;C180&amp;"Cv"&amp;E180&amp;"N"&amp;F180</f>
        <v>Hastings2011CvTitanN100</v>
      </c>
      <c r="B180" t="s">
        <v>34</v>
      </c>
      <c r="C180">
        <v>2011</v>
      </c>
      <c r="D180" t="s">
        <v>9</v>
      </c>
      <c r="E180" t="s">
        <v>32</v>
      </c>
      <c r="F180">
        <v>100</v>
      </c>
      <c r="G180" s="1">
        <v>40849</v>
      </c>
      <c r="H180" s="1">
        <v>40940</v>
      </c>
      <c r="I180">
        <f t="shared" si="15"/>
        <v>91</v>
      </c>
      <c r="M180">
        <v>11.410471358379599</v>
      </c>
      <c r="O180">
        <v>0.99983776118276302</v>
      </c>
      <c r="Q180">
        <v>1066.1350258129601</v>
      </c>
      <c r="W180">
        <v>663.56840684830104</v>
      </c>
      <c r="Y180">
        <v>402.56661896465903</v>
      </c>
    </row>
    <row r="181" spans="1:29" x14ac:dyDescent="0.45">
      <c r="A181" t="str">
        <f t="shared" ref="A181:A184" si="22">B181&amp;C181&amp;"Cv"&amp;E181&amp;"N"&amp;F181</f>
        <v>Hastings2011CvTitanN100</v>
      </c>
      <c r="B181" t="s">
        <v>34</v>
      </c>
      <c r="C181">
        <v>2011</v>
      </c>
      <c r="D181" t="s">
        <v>9</v>
      </c>
      <c r="E181" t="s">
        <v>32</v>
      </c>
      <c r="F181">
        <v>100</v>
      </c>
      <c r="G181" s="1">
        <v>40849</v>
      </c>
      <c r="H181" s="1">
        <v>40912</v>
      </c>
      <c r="I181">
        <f t="shared" si="15"/>
        <v>63</v>
      </c>
      <c r="M181">
        <v>7.7910150450980904</v>
      </c>
      <c r="O181">
        <v>0.99745476885937701</v>
      </c>
      <c r="Q181">
        <v>919.44515914772489</v>
      </c>
      <c r="W181">
        <v>677.68770407906698</v>
      </c>
      <c r="Y181">
        <v>241.75745506865803</v>
      </c>
    </row>
    <row r="182" spans="1:29" x14ac:dyDescent="0.45">
      <c r="A182" t="str">
        <f t="shared" si="22"/>
        <v>Hastings2011CvTitanN100</v>
      </c>
      <c r="B182" t="s">
        <v>34</v>
      </c>
      <c r="C182">
        <v>2011</v>
      </c>
      <c r="D182" t="s">
        <v>9</v>
      </c>
      <c r="E182" t="s">
        <v>32</v>
      </c>
      <c r="F182">
        <v>100</v>
      </c>
      <c r="G182" s="1">
        <v>40849</v>
      </c>
      <c r="H182" s="1">
        <v>40890</v>
      </c>
      <c r="I182">
        <f t="shared" si="15"/>
        <v>41</v>
      </c>
      <c r="M182">
        <v>3.6301283723671198</v>
      </c>
      <c r="O182">
        <v>0.93317213558617196</v>
      </c>
      <c r="Q182">
        <v>357.57028388522201</v>
      </c>
      <c r="W182">
        <v>316.41763865877402</v>
      </c>
      <c r="Y182">
        <v>41.152645226447397</v>
      </c>
    </row>
    <row r="183" spans="1:29" x14ac:dyDescent="0.45">
      <c r="A183" t="str">
        <f t="shared" si="22"/>
        <v>Hastings2011CvTitanN100</v>
      </c>
      <c r="B183" t="s">
        <v>34</v>
      </c>
      <c r="C183">
        <v>2011</v>
      </c>
      <c r="D183" t="s">
        <v>9</v>
      </c>
      <c r="E183" t="s">
        <v>32</v>
      </c>
      <c r="F183">
        <v>100</v>
      </c>
      <c r="G183" s="1">
        <v>40849</v>
      </c>
      <c r="H183" s="1">
        <v>40926</v>
      </c>
      <c r="I183">
        <f t="shared" si="15"/>
        <v>77</v>
      </c>
      <c r="M183">
        <v>5.4603953848704903</v>
      </c>
      <c r="O183">
        <v>0.98602505439316901</v>
      </c>
      <c r="Q183">
        <v>918.737661540879</v>
      </c>
      <c r="W183">
        <v>575.96608209016097</v>
      </c>
      <c r="Y183">
        <v>342.77157945071798</v>
      </c>
    </row>
    <row r="184" spans="1:29" x14ac:dyDescent="0.45">
      <c r="A184" t="str">
        <f t="shared" si="22"/>
        <v>Hastings2011CvTitanN100</v>
      </c>
      <c r="B184" t="s">
        <v>34</v>
      </c>
      <c r="C184">
        <v>2011</v>
      </c>
      <c r="D184" t="s">
        <v>9</v>
      </c>
      <c r="E184" t="s">
        <v>32</v>
      </c>
      <c r="F184">
        <v>100</v>
      </c>
      <c r="G184" s="1">
        <v>40849</v>
      </c>
      <c r="H184" s="1">
        <v>40898</v>
      </c>
      <c r="I184">
        <f t="shared" si="15"/>
        <v>49</v>
      </c>
      <c r="M184">
        <v>6.1329578285221604</v>
      </c>
      <c r="O184">
        <v>0.99003700217363599</v>
      </c>
      <c r="Q184">
        <v>575.35511134419301</v>
      </c>
      <c r="W184">
        <v>485.94440612528899</v>
      </c>
      <c r="Y184">
        <v>89.410705218903601</v>
      </c>
    </row>
    <row r="185" spans="1:29" x14ac:dyDescent="0.45">
      <c r="A185" t="str">
        <f t="shared" ref="A185" si="23">B185&amp;C185&amp;"Cv"&amp;E185&amp;"N"&amp;F185</f>
        <v>Hastings2011CvTitanN200</v>
      </c>
      <c r="B185" t="s">
        <v>34</v>
      </c>
      <c r="C185">
        <v>2011</v>
      </c>
      <c r="D185" t="s">
        <v>9</v>
      </c>
      <c r="E185" t="s">
        <v>32</v>
      </c>
      <c r="F185">
        <v>200</v>
      </c>
      <c r="G185" s="1">
        <v>40849</v>
      </c>
      <c r="H185" s="1">
        <v>40940</v>
      </c>
      <c r="I185">
        <f t="shared" si="15"/>
        <v>91</v>
      </c>
      <c r="M185">
        <v>12.035353604108399</v>
      </c>
      <c r="O185">
        <v>0.99977870015273196</v>
      </c>
      <c r="Q185">
        <v>1152.5390013266301</v>
      </c>
      <c r="W185">
        <v>694.20234648603605</v>
      </c>
      <c r="Y185">
        <v>458.336654840596</v>
      </c>
    </row>
    <row r="186" spans="1:29" x14ac:dyDescent="0.45">
      <c r="A186" t="str">
        <f t="shared" ref="A186:A190" si="24">B186&amp;C186&amp;"Cv"&amp;E186&amp;"N"&amp;F186</f>
        <v>Hastings2011CvTitanN200</v>
      </c>
      <c r="B186" t="s">
        <v>34</v>
      </c>
      <c r="C186">
        <v>2011</v>
      </c>
      <c r="D186" t="s">
        <v>9</v>
      </c>
      <c r="E186" t="s">
        <v>32</v>
      </c>
      <c r="F186">
        <v>200</v>
      </c>
      <c r="G186" s="1">
        <v>40849</v>
      </c>
      <c r="H186" s="1">
        <v>40912</v>
      </c>
      <c r="I186">
        <f t="shared" si="15"/>
        <v>63</v>
      </c>
      <c r="M186">
        <v>6.6521133690446499</v>
      </c>
      <c r="O186">
        <v>0.99040155103923599</v>
      </c>
      <c r="Q186">
        <v>927.33935458875601</v>
      </c>
      <c r="W186">
        <v>675.81100296593286</v>
      </c>
      <c r="Y186">
        <v>251.52835162282301</v>
      </c>
    </row>
    <row r="187" spans="1:29" x14ac:dyDescent="0.45">
      <c r="A187" t="str">
        <f t="shared" si="24"/>
        <v>Hastings2011CvTitanN200</v>
      </c>
      <c r="B187" t="s">
        <v>34</v>
      </c>
      <c r="C187">
        <v>2011</v>
      </c>
      <c r="D187" t="s">
        <v>9</v>
      </c>
      <c r="E187" t="s">
        <v>32</v>
      </c>
      <c r="F187">
        <v>200</v>
      </c>
      <c r="G187" s="1">
        <v>40849</v>
      </c>
      <c r="H187" s="1">
        <v>40890</v>
      </c>
      <c r="I187">
        <f t="shared" si="15"/>
        <v>41</v>
      </c>
      <c r="M187">
        <v>4.2183130272042701</v>
      </c>
      <c r="O187">
        <v>0.96173343690170099</v>
      </c>
      <c r="Q187">
        <v>374.59739082838001</v>
      </c>
      <c r="W187">
        <v>335.13764334311202</v>
      </c>
      <c r="Y187">
        <v>39.459747485267599</v>
      </c>
    </row>
    <row r="188" spans="1:29" x14ac:dyDescent="0.45">
      <c r="A188" t="str">
        <f t="shared" si="24"/>
        <v>Hastings2011CvTitanN200</v>
      </c>
      <c r="B188" t="s">
        <v>34</v>
      </c>
      <c r="C188">
        <v>2011</v>
      </c>
      <c r="D188" t="s">
        <v>9</v>
      </c>
      <c r="E188" t="s">
        <v>32</v>
      </c>
      <c r="F188">
        <v>200</v>
      </c>
      <c r="G188" s="1">
        <v>40849</v>
      </c>
      <c r="H188" s="1">
        <v>40926</v>
      </c>
      <c r="I188">
        <f t="shared" si="15"/>
        <v>77</v>
      </c>
      <c r="M188">
        <v>6.7147977953260902</v>
      </c>
      <c r="O188">
        <v>0.99234972995231197</v>
      </c>
      <c r="Q188">
        <v>998.87930057539108</v>
      </c>
      <c r="W188">
        <v>612.79245342483603</v>
      </c>
      <c r="Y188">
        <v>386.08684715055506</v>
      </c>
    </row>
    <row r="189" spans="1:29" x14ac:dyDescent="0.45">
      <c r="A189" t="str">
        <f t="shared" si="24"/>
        <v>Hastings2011CvTitanN200</v>
      </c>
      <c r="B189" t="s">
        <v>34</v>
      </c>
      <c r="C189">
        <v>2011</v>
      </c>
      <c r="D189" t="s">
        <v>9</v>
      </c>
      <c r="E189" t="s">
        <v>32</v>
      </c>
      <c r="F189">
        <v>200</v>
      </c>
      <c r="G189" s="1">
        <v>40849</v>
      </c>
      <c r="H189" s="1">
        <v>40898</v>
      </c>
      <c r="I189">
        <f t="shared" si="15"/>
        <v>49</v>
      </c>
      <c r="M189">
        <v>6.1139445182990704</v>
      </c>
      <c r="O189">
        <v>0.99257280072212395</v>
      </c>
      <c r="Q189">
        <v>555.32735676788695</v>
      </c>
      <c r="W189">
        <v>468.95391224573007</v>
      </c>
      <c r="Y189">
        <v>86.373444522156802</v>
      </c>
    </row>
    <row r="190" spans="1:29" x14ac:dyDescent="0.45">
      <c r="A190" t="str">
        <f t="shared" si="24"/>
        <v>Terang2004CvWinfredN0</v>
      </c>
      <c r="B190" t="s">
        <v>37</v>
      </c>
      <c r="C190">
        <v>2004</v>
      </c>
      <c r="D190" t="s">
        <v>9</v>
      </c>
      <c r="E190" t="s">
        <v>12</v>
      </c>
      <c r="F190">
        <v>0</v>
      </c>
      <c r="G190" s="1">
        <v>38324</v>
      </c>
      <c r="H190" s="1">
        <v>38394</v>
      </c>
      <c r="I190">
        <f t="shared" si="15"/>
        <v>70</v>
      </c>
      <c r="Q190">
        <v>495.41833449621799</v>
      </c>
      <c r="AA190">
        <v>89.8333333333333</v>
      </c>
      <c r="AC190">
        <v>17.726666666666699</v>
      </c>
    </row>
    <row r="191" spans="1:29" x14ac:dyDescent="0.45">
      <c r="A191" t="str">
        <f t="shared" ref="A191:A201" si="25">B191&amp;C191&amp;"Cv"&amp;E191&amp;"N"&amp;F191</f>
        <v>Terang2004CvWinfredN40</v>
      </c>
      <c r="B191" t="s">
        <v>37</v>
      </c>
      <c r="C191">
        <v>2004</v>
      </c>
      <c r="D191" t="s">
        <v>9</v>
      </c>
      <c r="E191" t="s">
        <v>12</v>
      </c>
      <c r="F191">
        <v>40</v>
      </c>
      <c r="G191" s="1">
        <v>38324</v>
      </c>
      <c r="H191" s="1">
        <v>38394</v>
      </c>
      <c r="I191">
        <f t="shared" si="15"/>
        <v>70</v>
      </c>
      <c r="Q191">
        <v>540.07999668243804</v>
      </c>
      <c r="AA191">
        <v>90.706666666666706</v>
      </c>
      <c r="AC191">
        <v>21.62</v>
      </c>
    </row>
    <row r="192" spans="1:29" x14ac:dyDescent="0.45">
      <c r="A192" t="str">
        <f t="shared" si="25"/>
        <v>Terang2004CvWinfredN80</v>
      </c>
      <c r="B192" t="s">
        <v>37</v>
      </c>
      <c r="C192">
        <v>2004</v>
      </c>
      <c r="D192" t="s">
        <v>9</v>
      </c>
      <c r="E192" t="s">
        <v>12</v>
      </c>
      <c r="F192">
        <v>80</v>
      </c>
      <c r="G192" s="1">
        <v>38324</v>
      </c>
      <c r="H192" s="1">
        <v>38394</v>
      </c>
      <c r="I192">
        <f t="shared" si="15"/>
        <v>70</v>
      </c>
      <c r="Q192">
        <v>549.19120310381504</v>
      </c>
      <c r="AA192">
        <v>83.19</v>
      </c>
      <c r="AC192">
        <v>26.2366666666667</v>
      </c>
    </row>
    <row r="193" spans="1:29" x14ac:dyDescent="0.45">
      <c r="A193" t="str">
        <f t="shared" si="25"/>
        <v>Terang2004CvWinfredN120</v>
      </c>
      <c r="B193" t="s">
        <v>37</v>
      </c>
      <c r="C193">
        <v>2004</v>
      </c>
      <c r="D193" t="s">
        <v>9</v>
      </c>
      <c r="E193" t="s">
        <v>12</v>
      </c>
      <c r="F193">
        <v>120</v>
      </c>
      <c r="G193" s="1">
        <v>38324</v>
      </c>
      <c r="H193" s="1">
        <v>38394</v>
      </c>
      <c r="I193">
        <f t="shared" si="15"/>
        <v>70</v>
      </c>
      <c r="Q193">
        <v>504.58041770525097</v>
      </c>
      <c r="AA193">
        <v>82.053333333333299</v>
      </c>
      <c r="AC193">
        <v>22.213333333333299</v>
      </c>
    </row>
    <row r="194" spans="1:29" x14ac:dyDescent="0.45">
      <c r="A194" t="str">
        <f t="shared" si="25"/>
        <v>Terang2004CvWinfredN160</v>
      </c>
      <c r="B194" t="s">
        <v>37</v>
      </c>
      <c r="C194">
        <v>2004</v>
      </c>
      <c r="D194" t="s">
        <v>9</v>
      </c>
      <c r="E194" t="s">
        <v>12</v>
      </c>
      <c r="F194">
        <v>160</v>
      </c>
      <c r="G194" s="1">
        <v>38324</v>
      </c>
      <c r="H194" s="1">
        <v>38394</v>
      </c>
      <c r="I194">
        <f t="shared" si="15"/>
        <v>70</v>
      </c>
      <c r="Q194">
        <v>491.06200599185104</v>
      </c>
      <c r="AA194">
        <v>88.93</v>
      </c>
      <c r="AC194">
        <v>26.92</v>
      </c>
    </row>
    <row r="195" spans="1:29" x14ac:dyDescent="0.45">
      <c r="A195" t="str">
        <f t="shared" si="25"/>
        <v>Terang2004CvWinfredN200</v>
      </c>
      <c r="B195" t="s">
        <v>37</v>
      </c>
      <c r="C195">
        <v>2004</v>
      </c>
      <c r="D195" t="s">
        <v>9</v>
      </c>
      <c r="E195" t="s">
        <v>12</v>
      </c>
      <c r="F195">
        <v>200</v>
      </c>
      <c r="G195" s="1">
        <v>38324</v>
      </c>
      <c r="H195" s="1">
        <v>38394</v>
      </c>
      <c r="I195">
        <f t="shared" si="15"/>
        <v>70</v>
      </c>
      <c r="Q195">
        <v>612.79623315673996</v>
      </c>
      <c r="AA195">
        <v>82.12</v>
      </c>
      <c r="AC195">
        <v>25.4933333333333</v>
      </c>
    </row>
    <row r="196" spans="1:29" x14ac:dyDescent="0.45">
      <c r="A196" t="str">
        <f t="shared" si="25"/>
        <v>Terang2007CvWinfredN0</v>
      </c>
      <c r="B196" t="s">
        <v>37</v>
      </c>
      <c r="C196">
        <v>2007</v>
      </c>
      <c r="D196" t="s">
        <v>9</v>
      </c>
      <c r="E196" t="s">
        <v>12</v>
      </c>
      <c r="F196">
        <v>0</v>
      </c>
      <c r="G196" s="1">
        <v>39375</v>
      </c>
      <c r="H196" s="1">
        <v>39464</v>
      </c>
      <c r="I196">
        <f t="shared" si="15"/>
        <v>89</v>
      </c>
      <c r="Q196">
        <v>453.44393294007006</v>
      </c>
      <c r="AA196">
        <v>91.5</v>
      </c>
      <c r="AC196">
        <v>21.136666666666699</v>
      </c>
    </row>
    <row r="197" spans="1:29" x14ac:dyDescent="0.45">
      <c r="A197" t="str">
        <f t="shared" si="25"/>
        <v>Terang2007CvWinfredN40</v>
      </c>
      <c r="B197" t="s">
        <v>37</v>
      </c>
      <c r="C197">
        <v>2007</v>
      </c>
      <c r="D197" t="s">
        <v>9</v>
      </c>
      <c r="E197" t="s">
        <v>12</v>
      </c>
      <c r="F197">
        <v>40</v>
      </c>
      <c r="G197" s="1">
        <v>39375</v>
      </c>
      <c r="H197" s="1">
        <v>39464</v>
      </c>
      <c r="I197">
        <f t="shared" si="15"/>
        <v>89</v>
      </c>
      <c r="K197" s="1"/>
      <c r="Q197">
        <v>580.15502929369302</v>
      </c>
      <c r="AA197">
        <v>91.813333333333304</v>
      </c>
      <c r="AC197">
        <v>21.9033333333333</v>
      </c>
    </row>
    <row r="198" spans="1:29" x14ac:dyDescent="0.45">
      <c r="A198" t="str">
        <f t="shared" si="25"/>
        <v>Terang2007CvWinfredN80</v>
      </c>
      <c r="B198" t="s">
        <v>37</v>
      </c>
      <c r="C198">
        <v>2007</v>
      </c>
      <c r="D198" t="s">
        <v>9</v>
      </c>
      <c r="E198" t="s">
        <v>12</v>
      </c>
      <c r="F198">
        <v>80</v>
      </c>
      <c r="G198" s="1">
        <v>39375</v>
      </c>
      <c r="H198" s="1">
        <v>39464</v>
      </c>
      <c r="I198">
        <f t="shared" si="15"/>
        <v>89</v>
      </c>
      <c r="K198" s="1"/>
      <c r="Q198">
        <v>529.900070764372</v>
      </c>
      <c r="AA198">
        <v>89.67</v>
      </c>
      <c r="AC198">
        <v>23.74</v>
      </c>
    </row>
    <row r="199" spans="1:29" x14ac:dyDescent="0.45">
      <c r="A199" t="str">
        <f t="shared" si="25"/>
        <v>Terang2007CvWinfredN120</v>
      </c>
      <c r="B199" t="s">
        <v>37</v>
      </c>
      <c r="C199">
        <v>2007</v>
      </c>
      <c r="D199" t="s">
        <v>9</v>
      </c>
      <c r="E199" t="s">
        <v>12</v>
      </c>
      <c r="F199">
        <v>120</v>
      </c>
      <c r="G199" s="1">
        <v>39375</v>
      </c>
      <c r="H199" s="1">
        <v>39464</v>
      </c>
      <c r="I199">
        <f t="shared" si="15"/>
        <v>89</v>
      </c>
      <c r="K199" s="1"/>
      <c r="Q199">
        <v>507.33473586198795</v>
      </c>
      <c r="AA199">
        <v>92.296666666666695</v>
      </c>
      <c r="AC199">
        <v>19.973333333333301</v>
      </c>
    </row>
    <row r="200" spans="1:29" x14ac:dyDescent="0.45">
      <c r="A200" t="str">
        <f t="shared" si="25"/>
        <v>Terang2007CvWinfredN160</v>
      </c>
      <c r="B200" t="s">
        <v>37</v>
      </c>
      <c r="C200">
        <v>2007</v>
      </c>
      <c r="D200" t="s">
        <v>9</v>
      </c>
      <c r="E200" t="s">
        <v>12</v>
      </c>
      <c r="F200">
        <v>160</v>
      </c>
      <c r="G200" s="1">
        <v>39375</v>
      </c>
      <c r="H200" s="1">
        <v>39464</v>
      </c>
      <c r="I200">
        <f t="shared" si="15"/>
        <v>89</v>
      </c>
      <c r="K200" s="1"/>
      <c r="Q200">
        <v>477.68777888572004</v>
      </c>
      <c r="AA200">
        <v>91.55</v>
      </c>
      <c r="AC200">
        <v>22.406666666666698</v>
      </c>
    </row>
    <row r="201" spans="1:29" x14ac:dyDescent="0.45">
      <c r="A201" t="str">
        <f t="shared" si="25"/>
        <v>Terang2007CvWinfredN200</v>
      </c>
      <c r="B201" t="s">
        <v>37</v>
      </c>
      <c r="C201">
        <v>2007</v>
      </c>
      <c r="D201" t="s">
        <v>9</v>
      </c>
      <c r="E201" t="s">
        <v>12</v>
      </c>
      <c r="F201">
        <v>200</v>
      </c>
      <c r="G201" s="1">
        <v>39375</v>
      </c>
      <c r="H201" s="1">
        <v>39464</v>
      </c>
      <c r="I201">
        <f t="shared" si="15"/>
        <v>89</v>
      </c>
      <c r="K201" s="1"/>
      <c r="Q201">
        <v>520.42701914670499</v>
      </c>
      <c r="AA201">
        <v>91.973333333333301</v>
      </c>
      <c r="AC201">
        <v>23.656666666666698</v>
      </c>
    </row>
    <row r="202" spans="1:29" x14ac:dyDescent="0.45">
      <c r="A202" t="str">
        <f>B202&amp;C202&amp;"Cv"&amp;E202&amp;"Irr"&amp;F202</f>
        <v>Elliott1999CvBonarIrr0</v>
      </c>
      <c r="B202" t="s">
        <v>38</v>
      </c>
      <c r="C202">
        <v>1999</v>
      </c>
      <c r="D202" t="s">
        <v>9</v>
      </c>
      <c r="E202" t="s">
        <v>39</v>
      </c>
      <c r="F202">
        <v>0</v>
      </c>
      <c r="G202" s="1">
        <v>36477</v>
      </c>
      <c r="H202" s="1">
        <v>36507</v>
      </c>
      <c r="I202">
        <f t="shared" si="15"/>
        <v>30</v>
      </c>
      <c r="Q202">
        <v>0</v>
      </c>
    </row>
    <row r="203" spans="1:29" x14ac:dyDescent="0.45">
      <c r="A203" t="str">
        <f t="shared" ref="A203:A208" si="26">B203&amp;C203&amp;"Cv"&amp;E203&amp;"Irr"&amp;F203</f>
        <v>Elliott1999CvBonarIrr0</v>
      </c>
      <c r="B203" t="s">
        <v>38</v>
      </c>
      <c r="C203">
        <v>1999</v>
      </c>
      <c r="D203" t="s">
        <v>9</v>
      </c>
      <c r="E203" t="s">
        <v>39</v>
      </c>
      <c r="F203">
        <v>0</v>
      </c>
      <c r="G203" s="1">
        <v>36477</v>
      </c>
      <c r="H203" s="1">
        <v>36522</v>
      </c>
      <c r="I203">
        <f t="shared" si="15"/>
        <v>45</v>
      </c>
      <c r="Q203">
        <v>50</v>
      </c>
    </row>
    <row r="204" spans="1:29" x14ac:dyDescent="0.45">
      <c r="A204" t="str">
        <f t="shared" si="26"/>
        <v>Elliott1999CvBonarIrr0</v>
      </c>
      <c r="B204" t="s">
        <v>38</v>
      </c>
      <c r="C204">
        <v>1999</v>
      </c>
      <c r="D204" t="s">
        <v>9</v>
      </c>
      <c r="E204" t="s">
        <v>39</v>
      </c>
      <c r="F204">
        <v>0</v>
      </c>
      <c r="G204" s="1">
        <v>36477</v>
      </c>
      <c r="H204" s="1">
        <v>36527</v>
      </c>
      <c r="I204">
        <f t="shared" si="15"/>
        <v>50</v>
      </c>
      <c r="Q204">
        <v>150</v>
      </c>
    </row>
    <row r="205" spans="1:29" x14ac:dyDescent="0.45">
      <c r="A205" t="str">
        <f t="shared" si="26"/>
        <v>Elliott1999CvBonarIrr0</v>
      </c>
      <c r="B205" t="s">
        <v>38</v>
      </c>
      <c r="C205">
        <v>1999</v>
      </c>
      <c r="D205" t="s">
        <v>9</v>
      </c>
      <c r="E205" t="s">
        <v>39</v>
      </c>
      <c r="F205">
        <v>0</v>
      </c>
      <c r="G205" s="1">
        <v>36477</v>
      </c>
      <c r="H205" s="1">
        <v>36536</v>
      </c>
      <c r="I205">
        <f t="shared" si="15"/>
        <v>59</v>
      </c>
      <c r="Q205">
        <v>250</v>
      </c>
    </row>
    <row r="206" spans="1:29" x14ac:dyDescent="0.45">
      <c r="A206" t="str">
        <f t="shared" si="26"/>
        <v>Elliott1999CvBonarIrr0</v>
      </c>
      <c r="B206" t="s">
        <v>38</v>
      </c>
      <c r="C206">
        <v>1999</v>
      </c>
      <c r="D206" t="s">
        <v>9</v>
      </c>
      <c r="E206" t="s">
        <v>39</v>
      </c>
      <c r="F206">
        <v>0</v>
      </c>
      <c r="G206" s="1">
        <v>36477</v>
      </c>
      <c r="H206" s="1">
        <v>36546</v>
      </c>
      <c r="I206">
        <f t="shared" si="15"/>
        <v>69</v>
      </c>
      <c r="Q206">
        <v>350</v>
      </c>
    </row>
    <row r="207" spans="1:29" x14ac:dyDescent="0.45">
      <c r="A207" t="str">
        <f t="shared" si="26"/>
        <v>Elliott1999CvBonarIrr0</v>
      </c>
      <c r="B207" t="s">
        <v>38</v>
      </c>
      <c r="C207">
        <v>1999</v>
      </c>
      <c r="D207" t="s">
        <v>9</v>
      </c>
      <c r="E207" t="s">
        <v>39</v>
      </c>
      <c r="F207">
        <v>0</v>
      </c>
      <c r="G207" s="1">
        <v>36477</v>
      </c>
      <c r="H207" s="1">
        <v>36556</v>
      </c>
      <c r="I207">
        <f t="shared" si="15"/>
        <v>79</v>
      </c>
      <c r="Q207">
        <v>360</v>
      </c>
    </row>
    <row r="208" spans="1:29" x14ac:dyDescent="0.45">
      <c r="A208" t="str">
        <f t="shared" si="26"/>
        <v>Elliott1999CvBonarIrr0</v>
      </c>
      <c r="B208" t="s">
        <v>38</v>
      </c>
      <c r="C208">
        <v>1999</v>
      </c>
      <c r="D208" t="s">
        <v>9</v>
      </c>
      <c r="E208" t="s">
        <v>39</v>
      </c>
      <c r="F208">
        <v>0</v>
      </c>
      <c r="G208" s="1">
        <v>36477</v>
      </c>
      <c r="H208" s="1">
        <v>36567</v>
      </c>
      <c r="I208">
        <f t="shared" si="15"/>
        <v>90</v>
      </c>
      <c r="Q208">
        <v>350</v>
      </c>
      <c r="AA208">
        <v>89.2</v>
      </c>
      <c r="AC208">
        <v>20.7</v>
      </c>
    </row>
    <row r="209" spans="1:29" x14ac:dyDescent="0.45">
      <c r="A209" t="str">
        <f>B209&amp;C209&amp;"Cv"&amp;E209&amp;"Irr"&amp;F209</f>
        <v>Elliott1999CvBonarIrr20</v>
      </c>
      <c r="B209" t="s">
        <v>38</v>
      </c>
      <c r="C209">
        <v>1999</v>
      </c>
      <c r="D209" t="s">
        <v>9</v>
      </c>
      <c r="E209" t="s">
        <v>39</v>
      </c>
      <c r="F209">
        <v>20</v>
      </c>
      <c r="G209" s="1">
        <v>36477</v>
      </c>
      <c r="H209" s="1">
        <v>36507</v>
      </c>
      <c r="I209">
        <f t="shared" si="15"/>
        <v>30</v>
      </c>
      <c r="Q209">
        <v>0</v>
      </c>
    </row>
    <row r="210" spans="1:29" x14ac:dyDescent="0.45">
      <c r="A210" t="str">
        <f t="shared" ref="A210:A215" si="27">B210&amp;C210&amp;"Cv"&amp;E210&amp;"Irr"&amp;F210</f>
        <v>Elliott1999CvBonarIrr20</v>
      </c>
      <c r="B210" t="s">
        <v>38</v>
      </c>
      <c r="C210">
        <v>1999</v>
      </c>
      <c r="D210" t="s">
        <v>9</v>
      </c>
      <c r="E210" t="s">
        <v>39</v>
      </c>
      <c r="F210">
        <v>20</v>
      </c>
      <c r="G210" s="1">
        <v>36477</v>
      </c>
      <c r="H210" s="1">
        <v>36522</v>
      </c>
      <c r="I210">
        <f t="shared" si="15"/>
        <v>45</v>
      </c>
      <c r="Q210">
        <v>50</v>
      </c>
    </row>
    <row r="211" spans="1:29" x14ac:dyDescent="0.45">
      <c r="A211" t="str">
        <f t="shared" si="27"/>
        <v>Elliott1999CvBonarIrr20</v>
      </c>
      <c r="B211" t="s">
        <v>38</v>
      </c>
      <c r="C211">
        <v>1999</v>
      </c>
      <c r="D211" t="s">
        <v>9</v>
      </c>
      <c r="E211" t="s">
        <v>39</v>
      </c>
      <c r="F211">
        <v>20</v>
      </c>
      <c r="G211" s="1">
        <v>36477</v>
      </c>
      <c r="H211" s="1">
        <v>36527</v>
      </c>
      <c r="I211">
        <f t="shared" si="15"/>
        <v>50</v>
      </c>
      <c r="Q211">
        <v>150</v>
      </c>
    </row>
    <row r="212" spans="1:29" x14ac:dyDescent="0.45">
      <c r="A212" t="str">
        <f t="shared" si="27"/>
        <v>Elliott1999CvBonarIrr20</v>
      </c>
      <c r="B212" t="s">
        <v>38</v>
      </c>
      <c r="C212">
        <v>1999</v>
      </c>
      <c r="D212" t="s">
        <v>9</v>
      </c>
      <c r="E212" t="s">
        <v>39</v>
      </c>
      <c r="F212">
        <v>20</v>
      </c>
      <c r="G212" s="1">
        <v>36477</v>
      </c>
      <c r="H212" s="1">
        <v>36536</v>
      </c>
      <c r="I212">
        <f t="shared" ref="I212:I275" si="28">H212-G212</f>
        <v>59</v>
      </c>
      <c r="Q212">
        <v>200</v>
      </c>
    </row>
    <row r="213" spans="1:29" x14ac:dyDescent="0.45">
      <c r="A213" t="str">
        <f t="shared" si="27"/>
        <v>Elliott1999CvBonarIrr20</v>
      </c>
      <c r="B213" t="s">
        <v>38</v>
      </c>
      <c r="C213">
        <v>1999</v>
      </c>
      <c r="D213" t="s">
        <v>9</v>
      </c>
      <c r="E213" t="s">
        <v>39</v>
      </c>
      <c r="F213">
        <v>20</v>
      </c>
      <c r="G213" s="1">
        <v>36477</v>
      </c>
      <c r="H213" s="1">
        <v>36546</v>
      </c>
      <c r="I213">
        <f t="shared" si="28"/>
        <v>69</v>
      </c>
      <c r="Q213">
        <v>450</v>
      </c>
    </row>
    <row r="214" spans="1:29" x14ac:dyDescent="0.45">
      <c r="A214" t="str">
        <f t="shared" si="27"/>
        <v>Elliott1999CvBonarIrr20</v>
      </c>
      <c r="B214" t="s">
        <v>38</v>
      </c>
      <c r="C214">
        <v>1999</v>
      </c>
      <c r="D214" t="s">
        <v>9</v>
      </c>
      <c r="E214" t="s">
        <v>39</v>
      </c>
      <c r="F214">
        <v>20</v>
      </c>
      <c r="G214" s="1">
        <v>36477</v>
      </c>
      <c r="H214" s="1">
        <v>36556</v>
      </c>
      <c r="I214">
        <f t="shared" si="28"/>
        <v>79</v>
      </c>
      <c r="Q214">
        <v>500</v>
      </c>
    </row>
    <row r="215" spans="1:29" x14ac:dyDescent="0.45">
      <c r="A215" t="str">
        <f t="shared" si="27"/>
        <v>Elliott1999CvBonarIrr20</v>
      </c>
      <c r="B215" t="s">
        <v>38</v>
      </c>
      <c r="C215">
        <v>1999</v>
      </c>
      <c r="D215" t="s">
        <v>9</v>
      </c>
      <c r="E215" t="s">
        <v>39</v>
      </c>
      <c r="F215">
        <v>20</v>
      </c>
      <c r="G215" s="1">
        <v>36477</v>
      </c>
      <c r="H215" s="1">
        <v>36567</v>
      </c>
      <c r="I215">
        <f t="shared" si="28"/>
        <v>90</v>
      </c>
      <c r="Q215">
        <v>460</v>
      </c>
      <c r="AA215">
        <v>90.7</v>
      </c>
      <c r="AC215">
        <v>20.399999999999999</v>
      </c>
    </row>
    <row r="216" spans="1:29" x14ac:dyDescent="0.45">
      <c r="A216" t="str">
        <f>B216&amp;C216&amp;"Cv"&amp;E216&amp;"Irr"&amp;F216</f>
        <v>Elliott1999CvBonarIrr50</v>
      </c>
      <c r="B216" t="s">
        <v>38</v>
      </c>
      <c r="C216">
        <v>1999</v>
      </c>
      <c r="D216" t="s">
        <v>9</v>
      </c>
      <c r="E216" t="s">
        <v>39</v>
      </c>
      <c r="F216">
        <v>50</v>
      </c>
      <c r="G216" s="1">
        <v>36477</v>
      </c>
      <c r="H216" s="1">
        <v>36507</v>
      </c>
      <c r="I216">
        <f t="shared" si="28"/>
        <v>30</v>
      </c>
      <c r="Q216">
        <v>0</v>
      </c>
    </row>
    <row r="217" spans="1:29" x14ac:dyDescent="0.45">
      <c r="A217" t="str">
        <f t="shared" ref="A217:A222" si="29">B217&amp;C217&amp;"Cv"&amp;E217&amp;"Irr"&amp;F217</f>
        <v>Elliott1999CvBonarIrr50</v>
      </c>
      <c r="B217" t="s">
        <v>38</v>
      </c>
      <c r="C217">
        <v>1999</v>
      </c>
      <c r="D217" t="s">
        <v>9</v>
      </c>
      <c r="E217" t="s">
        <v>39</v>
      </c>
      <c r="F217">
        <v>50</v>
      </c>
      <c r="G217" s="1">
        <v>36477</v>
      </c>
      <c r="H217" s="1">
        <v>36522</v>
      </c>
      <c r="I217">
        <f t="shared" si="28"/>
        <v>45</v>
      </c>
      <c r="Q217">
        <v>50</v>
      </c>
    </row>
    <row r="218" spans="1:29" x14ac:dyDescent="0.45">
      <c r="A218" t="str">
        <f t="shared" si="29"/>
        <v>Elliott1999CvBonarIrr50</v>
      </c>
      <c r="B218" t="s">
        <v>38</v>
      </c>
      <c r="C218">
        <v>1999</v>
      </c>
      <c r="D218" t="s">
        <v>9</v>
      </c>
      <c r="E218" t="s">
        <v>39</v>
      </c>
      <c r="F218">
        <v>50</v>
      </c>
      <c r="G218" s="1">
        <v>36477</v>
      </c>
      <c r="H218" s="1">
        <v>36527</v>
      </c>
      <c r="I218">
        <f t="shared" si="28"/>
        <v>50</v>
      </c>
      <c r="Q218">
        <v>175</v>
      </c>
    </row>
    <row r="219" spans="1:29" x14ac:dyDescent="0.45">
      <c r="A219" t="str">
        <f t="shared" si="29"/>
        <v>Elliott1999CvBonarIrr50</v>
      </c>
      <c r="B219" t="s">
        <v>38</v>
      </c>
      <c r="C219">
        <v>1999</v>
      </c>
      <c r="D219" t="s">
        <v>9</v>
      </c>
      <c r="E219" t="s">
        <v>39</v>
      </c>
      <c r="F219">
        <v>50</v>
      </c>
      <c r="G219" s="1">
        <v>36477</v>
      </c>
      <c r="H219" s="1">
        <v>36536</v>
      </c>
      <c r="I219">
        <f t="shared" si="28"/>
        <v>59</v>
      </c>
      <c r="Q219">
        <v>300</v>
      </c>
    </row>
    <row r="220" spans="1:29" x14ac:dyDescent="0.45">
      <c r="A220" t="str">
        <f t="shared" si="29"/>
        <v>Elliott1999CvBonarIrr50</v>
      </c>
      <c r="B220" t="s">
        <v>38</v>
      </c>
      <c r="C220">
        <v>1999</v>
      </c>
      <c r="D220" t="s">
        <v>9</v>
      </c>
      <c r="E220" t="s">
        <v>39</v>
      </c>
      <c r="F220">
        <v>50</v>
      </c>
      <c r="G220" s="1">
        <v>36477</v>
      </c>
      <c r="H220" s="1">
        <v>36546</v>
      </c>
      <c r="I220">
        <f t="shared" si="28"/>
        <v>69</v>
      </c>
      <c r="Q220">
        <v>475</v>
      </c>
    </row>
    <row r="221" spans="1:29" x14ac:dyDescent="0.45">
      <c r="A221" t="str">
        <f t="shared" si="29"/>
        <v>Elliott1999CvBonarIrr50</v>
      </c>
      <c r="B221" t="s">
        <v>38</v>
      </c>
      <c r="C221">
        <v>1999</v>
      </c>
      <c r="D221" t="s">
        <v>9</v>
      </c>
      <c r="E221" t="s">
        <v>39</v>
      </c>
      <c r="F221">
        <v>50</v>
      </c>
      <c r="G221" s="1">
        <v>36477</v>
      </c>
      <c r="H221" s="1">
        <v>36556</v>
      </c>
      <c r="I221">
        <f t="shared" si="28"/>
        <v>79</v>
      </c>
      <c r="Q221">
        <v>600</v>
      </c>
    </row>
    <row r="222" spans="1:29" x14ac:dyDescent="0.45">
      <c r="A222" t="str">
        <f t="shared" si="29"/>
        <v>Elliott1999CvBonarIrr50</v>
      </c>
      <c r="B222" t="s">
        <v>38</v>
      </c>
      <c r="C222">
        <v>1999</v>
      </c>
      <c r="D222" t="s">
        <v>9</v>
      </c>
      <c r="E222" t="s">
        <v>39</v>
      </c>
      <c r="F222">
        <v>50</v>
      </c>
      <c r="G222" s="1">
        <v>36477</v>
      </c>
      <c r="H222" s="1">
        <v>36567</v>
      </c>
      <c r="I222">
        <f t="shared" si="28"/>
        <v>90</v>
      </c>
      <c r="Q222">
        <v>500</v>
      </c>
      <c r="AA222">
        <v>91.7</v>
      </c>
      <c r="AC222">
        <v>19.100000000000001</v>
      </c>
    </row>
    <row r="223" spans="1:29" x14ac:dyDescent="0.45">
      <c r="A223" t="str">
        <f>B223&amp;C223&amp;"Cv"&amp;E223&amp;"Irr"&amp;F223</f>
        <v>Elliott1999CvBonarIrr100</v>
      </c>
      <c r="B223" t="s">
        <v>38</v>
      </c>
      <c r="C223">
        <v>1999</v>
      </c>
      <c r="D223" t="s">
        <v>9</v>
      </c>
      <c r="E223" t="s">
        <v>39</v>
      </c>
      <c r="F223">
        <v>100</v>
      </c>
      <c r="G223" s="1">
        <v>36477</v>
      </c>
      <c r="H223" s="1">
        <v>36507</v>
      </c>
      <c r="I223">
        <f t="shared" si="28"/>
        <v>30</v>
      </c>
      <c r="Q223">
        <v>0</v>
      </c>
    </row>
    <row r="224" spans="1:29" x14ac:dyDescent="0.45">
      <c r="A224" t="str">
        <f t="shared" ref="A224:A230" si="30">B224&amp;C224&amp;"Cv"&amp;E224&amp;"Irr"&amp;F224</f>
        <v>Elliott1999CvBonarIrr100</v>
      </c>
      <c r="B224" t="s">
        <v>38</v>
      </c>
      <c r="C224">
        <v>1999</v>
      </c>
      <c r="D224" t="s">
        <v>9</v>
      </c>
      <c r="E224" t="s">
        <v>39</v>
      </c>
      <c r="F224">
        <v>100</v>
      </c>
      <c r="G224" s="1">
        <v>36477</v>
      </c>
      <c r="H224" s="1">
        <v>36522</v>
      </c>
      <c r="I224">
        <f t="shared" si="28"/>
        <v>45</v>
      </c>
      <c r="Q224">
        <v>50</v>
      </c>
    </row>
    <row r="225" spans="1:29" x14ac:dyDescent="0.45">
      <c r="A225" t="str">
        <f t="shared" si="30"/>
        <v>Elliott1999CvBonarIrr100</v>
      </c>
      <c r="B225" t="s">
        <v>38</v>
      </c>
      <c r="C225">
        <v>1999</v>
      </c>
      <c r="D225" t="s">
        <v>9</v>
      </c>
      <c r="E225" t="s">
        <v>39</v>
      </c>
      <c r="F225">
        <v>100</v>
      </c>
      <c r="G225" s="1">
        <v>36477</v>
      </c>
      <c r="H225" s="1">
        <v>36527</v>
      </c>
      <c r="I225">
        <f t="shared" si="28"/>
        <v>50</v>
      </c>
      <c r="Q225">
        <v>175</v>
      </c>
    </row>
    <row r="226" spans="1:29" x14ac:dyDescent="0.45">
      <c r="A226" t="str">
        <f t="shared" si="30"/>
        <v>Elliott1999CvBonarIrr100</v>
      </c>
      <c r="B226" t="s">
        <v>38</v>
      </c>
      <c r="C226">
        <v>1999</v>
      </c>
      <c r="D226" t="s">
        <v>9</v>
      </c>
      <c r="E226" t="s">
        <v>39</v>
      </c>
      <c r="F226">
        <v>100</v>
      </c>
      <c r="G226" s="1">
        <v>36477</v>
      </c>
      <c r="H226" s="1">
        <v>36536</v>
      </c>
      <c r="I226">
        <f t="shared" si="28"/>
        <v>59</v>
      </c>
      <c r="Q226">
        <v>250</v>
      </c>
    </row>
    <row r="227" spans="1:29" x14ac:dyDescent="0.45">
      <c r="A227" t="str">
        <f t="shared" si="30"/>
        <v>Elliott1999CvBonarIrr100</v>
      </c>
      <c r="B227" t="s">
        <v>38</v>
      </c>
      <c r="C227">
        <v>1999</v>
      </c>
      <c r="D227" t="s">
        <v>9</v>
      </c>
      <c r="E227" t="s">
        <v>39</v>
      </c>
      <c r="F227">
        <v>100</v>
      </c>
      <c r="G227" s="1">
        <v>36477</v>
      </c>
      <c r="H227" s="1">
        <v>36546</v>
      </c>
      <c r="I227">
        <f t="shared" si="28"/>
        <v>69</v>
      </c>
      <c r="Q227">
        <v>475</v>
      </c>
    </row>
    <row r="228" spans="1:29" x14ac:dyDescent="0.45">
      <c r="A228" t="str">
        <f t="shared" si="30"/>
        <v>Elliott1999CvBonarIrr100</v>
      </c>
      <c r="B228" t="s">
        <v>38</v>
      </c>
      <c r="C228">
        <v>1999</v>
      </c>
      <c r="D228" t="s">
        <v>9</v>
      </c>
      <c r="E228" t="s">
        <v>39</v>
      </c>
      <c r="F228">
        <v>100</v>
      </c>
      <c r="G228" s="1">
        <v>36477</v>
      </c>
      <c r="H228" s="1">
        <v>36556</v>
      </c>
      <c r="I228">
        <f t="shared" si="28"/>
        <v>79</v>
      </c>
      <c r="Q228">
        <v>525</v>
      </c>
    </row>
    <row r="229" spans="1:29" x14ac:dyDescent="0.45">
      <c r="A229" t="str">
        <f t="shared" si="30"/>
        <v>Elliott1999CvBonarIrr100</v>
      </c>
      <c r="B229" t="s">
        <v>38</v>
      </c>
      <c r="C229">
        <v>1999</v>
      </c>
      <c r="D229" t="s">
        <v>9</v>
      </c>
      <c r="E229" t="s">
        <v>39</v>
      </c>
      <c r="F229">
        <v>100</v>
      </c>
      <c r="G229" s="1">
        <v>36477</v>
      </c>
      <c r="H229" s="1">
        <v>36567</v>
      </c>
      <c r="I229">
        <f t="shared" si="28"/>
        <v>90</v>
      </c>
      <c r="Q229">
        <v>700</v>
      </c>
      <c r="AA229">
        <v>93</v>
      </c>
      <c r="AC229">
        <v>19</v>
      </c>
    </row>
    <row r="230" spans="1:29" x14ac:dyDescent="0.45">
      <c r="A230" t="str">
        <f t="shared" si="30"/>
        <v>Elliott2000CvBonarIrr0</v>
      </c>
      <c r="B230" t="s">
        <v>38</v>
      </c>
      <c r="C230">
        <v>2000</v>
      </c>
      <c r="E230" t="s">
        <v>39</v>
      </c>
      <c r="F230">
        <v>0</v>
      </c>
      <c r="G230" s="1">
        <v>36830</v>
      </c>
      <c r="H230" s="1">
        <v>36860</v>
      </c>
      <c r="I230">
        <f t="shared" si="28"/>
        <v>30</v>
      </c>
      <c r="Q230">
        <v>0</v>
      </c>
    </row>
    <row r="231" spans="1:29" x14ac:dyDescent="0.45">
      <c r="A231" t="str">
        <f t="shared" ref="A231:A235" si="31">B231&amp;C231&amp;"Cv"&amp;E231&amp;"Irr"&amp;F231</f>
        <v>Elliott2000CvBonarIrr0</v>
      </c>
      <c r="B231" t="s">
        <v>38</v>
      </c>
      <c r="C231">
        <v>2000</v>
      </c>
      <c r="E231" t="s">
        <v>39</v>
      </c>
      <c r="F231">
        <v>0</v>
      </c>
      <c r="G231" s="1">
        <v>36830</v>
      </c>
      <c r="H231" s="1">
        <v>36878</v>
      </c>
      <c r="I231">
        <f t="shared" si="28"/>
        <v>48</v>
      </c>
      <c r="Q231">
        <v>180</v>
      </c>
    </row>
    <row r="232" spans="1:29" x14ac:dyDescent="0.45">
      <c r="A232" t="str">
        <f t="shared" si="31"/>
        <v>Elliott2000CvBonarIrr0</v>
      </c>
      <c r="B232" t="s">
        <v>38</v>
      </c>
      <c r="C232">
        <v>2000</v>
      </c>
      <c r="E232" t="s">
        <v>39</v>
      </c>
      <c r="F232">
        <v>0</v>
      </c>
      <c r="G232" s="1">
        <v>36830</v>
      </c>
      <c r="H232" s="1">
        <v>36898</v>
      </c>
      <c r="I232">
        <f t="shared" si="28"/>
        <v>68</v>
      </c>
      <c r="Q232">
        <v>350</v>
      </c>
      <c r="AA232">
        <v>94.6</v>
      </c>
      <c r="AC232">
        <v>22.7</v>
      </c>
    </row>
    <row r="233" spans="1:29" x14ac:dyDescent="0.45">
      <c r="A233" t="str">
        <f t="shared" si="31"/>
        <v>Elliott2000CvBonarIrr0</v>
      </c>
      <c r="B233" t="s">
        <v>38</v>
      </c>
      <c r="C233">
        <v>2000</v>
      </c>
      <c r="E233" t="s">
        <v>39</v>
      </c>
      <c r="F233">
        <v>0</v>
      </c>
      <c r="G233" s="1">
        <v>36830</v>
      </c>
      <c r="H233" s="1">
        <v>36914</v>
      </c>
      <c r="I233">
        <f t="shared" si="28"/>
        <v>84</v>
      </c>
      <c r="Q233">
        <v>480</v>
      </c>
      <c r="AA233">
        <v>92.6</v>
      </c>
      <c r="AC233">
        <v>19.7</v>
      </c>
    </row>
    <row r="234" spans="1:29" x14ac:dyDescent="0.45">
      <c r="A234" t="str">
        <f t="shared" si="31"/>
        <v>Elliott2000CvBonarIrr0</v>
      </c>
      <c r="B234" t="s">
        <v>38</v>
      </c>
      <c r="C234">
        <v>2000</v>
      </c>
      <c r="E234" t="s">
        <v>39</v>
      </c>
      <c r="F234">
        <v>0</v>
      </c>
      <c r="G234" s="1">
        <v>36830</v>
      </c>
      <c r="H234" s="1">
        <v>36929</v>
      </c>
      <c r="I234">
        <f t="shared" si="28"/>
        <v>99</v>
      </c>
      <c r="Q234">
        <v>480</v>
      </c>
      <c r="AA234">
        <v>93.7</v>
      </c>
      <c r="AC234">
        <v>20</v>
      </c>
    </row>
    <row r="235" spans="1:29" x14ac:dyDescent="0.45">
      <c r="A235" t="str">
        <f t="shared" si="31"/>
        <v>Elliott2000CvBonarIrr20</v>
      </c>
      <c r="B235" t="s">
        <v>38</v>
      </c>
      <c r="C235">
        <v>2000</v>
      </c>
      <c r="E235" t="s">
        <v>39</v>
      </c>
      <c r="F235">
        <v>20</v>
      </c>
      <c r="G235" s="1">
        <v>36830</v>
      </c>
      <c r="H235" s="1">
        <v>36860</v>
      </c>
      <c r="I235">
        <f t="shared" si="28"/>
        <v>30</v>
      </c>
      <c r="Q235">
        <v>4</v>
      </c>
    </row>
    <row r="236" spans="1:29" x14ac:dyDescent="0.45">
      <c r="A236" t="str">
        <f t="shared" ref="A236:A240" si="32">B236&amp;C236&amp;"Cv"&amp;E236&amp;"Irr"&amp;F236</f>
        <v>Elliott2000CvBonarIrr20</v>
      </c>
      <c r="B236" t="s">
        <v>38</v>
      </c>
      <c r="C236">
        <v>2000</v>
      </c>
      <c r="E236" t="s">
        <v>39</v>
      </c>
      <c r="F236">
        <v>20</v>
      </c>
      <c r="G236" s="1">
        <v>36830</v>
      </c>
      <c r="H236" s="1">
        <v>36878</v>
      </c>
      <c r="I236">
        <f t="shared" si="28"/>
        <v>48</v>
      </c>
      <c r="Q236">
        <v>200</v>
      </c>
    </row>
    <row r="237" spans="1:29" x14ac:dyDescent="0.45">
      <c r="A237" t="str">
        <f t="shared" si="32"/>
        <v>Elliott2000CvBonarIrr20</v>
      </c>
      <c r="B237" t="s">
        <v>38</v>
      </c>
      <c r="C237">
        <v>2000</v>
      </c>
      <c r="E237" t="s">
        <v>39</v>
      </c>
      <c r="F237">
        <v>20</v>
      </c>
      <c r="G237" s="1">
        <v>36830</v>
      </c>
      <c r="H237" s="1">
        <v>36898</v>
      </c>
      <c r="I237">
        <f t="shared" si="28"/>
        <v>68</v>
      </c>
      <c r="Q237">
        <v>480</v>
      </c>
      <c r="AA237">
        <v>93.4</v>
      </c>
      <c r="AC237">
        <v>20.7</v>
      </c>
    </row>
    <row r="238" spans="1:29" x14ac:dyDescent="0.45">
      <c r="A238" t="str">
        <f t="shared" si="32"/>
        <v>Elliott2000CvBonarIrr20</v>
      </c>
      <c r="B238" t="s">
        <v>38</v>
      </c>
      <c r="C238">
        <v>2000</v>
      </c>
      <c r="E238" t="s">
        <v>39</v>
      </c>
      <c r="F238">
        <v>20</v>
      </c>
      <c r="G238" s="1">
        <v>36830</v>
      </c>
      <c r="H238" s="1">
        <v>36914</v>
      </c>
      <c r="I238">
        <f t="shared" si="28"/>
        <v>84</v>
      </c>
      <c r="Q238">
        <v>530</v>
      </c>
      <c r="AA238">
        <v>92.9</v>
      </c>
      <c r="AC238">
        <v>17.5</v>
      </c>
    </row>
    <row r="239" spans="1:29" x14ac:dyDescent="0.45">
      <c r="A239" t="str">
        <f t="shared" si="32"/>
        <v>Elliott2000CvBonarIrr20</v>
      </c>
      <c r="B239" t="s">
        <v>38</v>
      </c>
      <c r="C239">
        <v>2000</v>
      </c>
      <c r="E239" t="s">
        <v>39</v>
      </c>
      <c r="F239">
        <v>20</v>
      </c>
      <c r="G239" s="1">
        <v>36830</v>
      </c>
      <c r="H239" s="1">
        <v>36929</v>
      </c>
      <c r="I239">
        <f t="shared" si="28"/>
        <v>99</v>
      </c>
      <c r="Q239">
        <v>480</v>
      </c>
      <c r="AA239">
        <v>93.5</v>
      </c>
      <c r="AC239">
        <v>18.7</v>
      </c>
    </row>
    <row r="240" spans="1:29" x14ac:dyDescent="0.45">
      <c r="A240" t="str">
        <f t="shared" si="32"/>
        <v>Elliott2000CvBonarIrr40</v>
      </c>
      <c r="B240" t="s">
        <v>38</v>
      </c>
      <c r="C240">
        <v>2000</v>
      </c>
      <c r="E240" t="s">
        <v>39</v>
      </c>
      <c r="F240">
        <v>40</v>
      </c>
      <c r="G240" s="1">
        <v>36830</v>
      </c>
      <c r="H240" s="1">
        <v>36860</v>
      </c>
      <c r="I240">
        <f t="shared" si="28"/>
        <v>30</v>
      </c>
      <c r="Q240">
        <v>4</v>
      </c>
    </row>
    <row r="241" spans="1:29" x14ac:dyDescent="0.45">
      <c r="A241" t="str">
        <f t="shared" ref="A241:A245" si="33">B241&amp;C241&amp;"Cv"&amp;E241&amp;"Irr"&amp;F241</f>
        <v>Elliott2000CvBonarIrr40</v>
      </c>
      <c r="B241" t="s">
        <v>38</v>
      </c>
      <c r="C241">
        <v>2000</v>
      </c>
      <c r="E241" t="s">
        <v>39</v>
      </c>
      <c r="F241">
        <v>40</v>
      </c>
      <c r="G241" s="1">
        <v>36830</v>
      </c>
      <c r="H241" s="1">
        <v>36878</v>
      </c>
      <c r="I241">
        <f t="shared" si="28"/>
        <v>48</v>
      </c>
      <c r="Q241">
        <v>220</v>
      </c>
    </row>
    <row r="242" spans="1:29" x14ac:dyDescent="0.45">
      <c r="A242" t="str">
        <f t="shared" si="33"/>
        <v>Elliott2000CvBonarIrr40</v>
      </c>
      <c r="B242" t="s">
        <v>38</v>
      </c>
      <c r="C242">
        <v>2000</v>
      </c>
      <c r="E242" t="s">
        <v>39</v>
      </c>
      <c r="F242">
        <v>40</v>
      </c>
      <c r="G242" s="1">
        <v>36830</v>
      </c>
      <c r="H242" s="1">
        <v>36898</v>
      </c>
      <c r="I242">
        <f t="shared" si="28"/>
        <v>68</v>
      </c>
      <c r="Q242">
        <v>480</v>
      </c>
      <c r="AA242">
        <v>93.6</v>
      </c>
      <c r="AC242">
        <v>20</v>
      </c>
    </row>
    <row r="243" spans="1:29" x14ac:dyDescent="0.45">
      <c r="A243" t="str">
        <f t="shared" si="33"/>
        <v>Elliott2000CvBonarIrr40</v>
      </c>
      <c r="B243" t="s">
        <v>38</v>
      </c>
      <c r="C243">
        <v>2000</v>
      </c>
      <c r="E243" t="s">
        <v>39</v>
      </c>
      <c r="F243">
        <v>40</v>
      </c>
      <c r="G243" s="1">
        <v>36830</v>
      </c>
      <c r="H243" s="1">
        <v>36914</v>
      </c>
      <c r="I243">
        <f t="shared" si="28"/>
        <v>84</v>
      </c>
      <c r="Q243">
        <v>680</v>
      </c>
      <c r="AA243">
        <v>92.9</v>
      </c>
      <c r="AC243">
        <v>14.9</v>
      </c>
    </row>
    <row r="244" spans="1:29" x14ac:dyDescent="0.45">
      <c r="A244" t="str">
        <f t="shared" si="33"/>
        <v>Elliott2000CvBonarIrr40</v>
      </c>
      <c r="B244" t="s">
        <v>38</v>
      </c>
      <c r="C244">
        <v>2000</v>
      </c>
      <c r="E244" t="s">
        <v>39</v>
      </c>
      <c r="F244">
        <v>40</v>
      </c>
      <c r="G244" s="1">
        <v>36830</v>
      </c>
      <c r="H244" s="1">
        <v>36929</v>
      </c>
      <c r="I244">
        <f t="shared" si="28"/>
        <v>99</v>
      </c>
      <c r="Q244">
        <v>700</v>
      </c>
      <c r="AA244">
        <v>92.2</v>
      </c>
      <c r="AC244">
        <v>16.899999999999999</v>
      </c>
    </row>
    <row r="245" spans="1:29" x14ac:dyDescent="0.45">
      <c r="A245" t="str">
        <f t="shared" si="33"/>
        <v>Elliott2000CvBonarIrr60</v>
      </c>
      <c r="B245" t="s">
        <v>38</v>
      </c>
      <c r="C245">
        <v>2000</v>
      </c>
      <c r="E245" t="s">
        <v>39</v>
      </c>
      <c r="F245">
        <v>60</v>
      </c>
      <c r="G245" s="1">
        <v>36830</v>
      </c>
      <c r="H245" s="1">
        <v>36860</v>
      </c>
      <c r="I245">
        <f t="shared" si="28"/>
        <v>30</v>
      </c>
      <c r="Q245">
        <v>6</v>
      </c>
    </row>
    <row r="246" spans="1:29" x14ac:dyDescent="0.45">
      <c r="A246" t="str">
        <f t="shared" ref="A246:A250" si="34">B246&amp;C246&amp;"Cv"&amp;E246&amp;"Irr"&amp;F246</f>
        <v>Elliott2000CvBonarIrr60</v>
      </c>
      <c r="B246" t="s">
        <v>38</v>
      </c>
      <c r="C246">
        <v>2000</v>
      </c>
      <c r="E246" t="s">
        <v>39</v>
      </c>
      <c r="F246">
        <v>60</v>
      </c>
      <c r="G246" s="1">
        <v>36830</v>
      </c>
      <c r="H246" s="1">
        <v>36878</v>
      </c>
      <c r="I246">
        <f t="shared" si="28"/>
        <v>48</v>
      </c>
      <c r="Q246">
        <v>300</v>
      </c>
    </row>
    <row r="247" spans="1:29" x14ac:dyDescent="0.45">
      <c r="A247" t="str">
        <f t="shared" si="34"/>
        <v>Elliott2000CvBonarIrr60</v>
      </c>
      <c r="B247" t="s">
        <v>38</v>
      </c>
      <c r="C247">
        <v>2000</v>
      </c>
      <c r="E247" t="s">
        <v>39</v>
      </c>
      <c r="F247">
        <v>60</v>
      </c>
      <c r="G247" s="1">
        <v>36830</v>
      </c>
      <c r="H247" s="1">
        <v>36898</v>
      </c>
      <c r="I247">
        <f t="shared" si="28"/>
        <v>68</v>
      </c>
      <c r="Q247">
        <v>480</v>
      </c>
      <c r="AA247">
        <v>91.8</v>
      </c>
      <c r="AC247">
        <v>19.7</v>
      </c>
    </row>
    <row r="248" spans="1:29" x14ac:dyDescent="0.45">
      <c r="A248" t="str">
        <f t="shared" si="34"/>
        <v>Elliott2000CvBonarIrr60</v>
      </c>
      <c r="B248" t="s">
        <v>38</v>
      </c>
      <c r="C248">
        <v>2000</v>
      </c>
      <c r="E248" t="s">
        <v>39</v>
      </c>
      <c r="F248">
        <v>60</v>
      </c>
      <c r="G248" s="1">
        <v>36830</v>
      </c>
      <c r="H248" s="1">
        <v>36914</v>
      </c>
      <c r="I248">
        <f t="shared" si="28"/>
        <v>84</v>
      </c>
      <c r="Q248">
        <v>800</v>
      </c>
      <c r="AA248">
        <v>92.5</v>
      </c>
      <c r="AC248">
        <v>14.6</v>
      </c>
    </row>
    <row r="249" spans="1:29" x14ac:dyDescent="0.45">
      <c r="A249" t="str">
        <f t="shared" si="34"/>
        <v>Elliott2000CvBonarIrr60</v>
      </c>
      <c r="B249" t="s">
        <v>38</v>
      </c>
      <c r="C249">
        <v>2000</v>
      </c>
      <c r="E249" t="s">
        <v>39</v>
      </c>
      <c r="F249">
        <v>60</v>
      </c>
      <c r="G249" s="1">
        <v>36830</v>
      </c>
      <c r="H249" s="1">
        <v>36929</v>
      </c>
      <c r="I249">
        <f t="shared" si="28"/>
        <v>99</v>
      </c>
      <c r="Q249">
        <v>800</v>
      </c>
      <c r="AA249">
        <v>89.3</v>
      </c>
      <c r="AC249">
        <v>18.5</v>
      </c>
    </row>
    <row r="250" spans="1:29" x14ac:dyDescent="0.45">
      <c r="A250" t="str">
        <f t="shared" si="34"/>
        <v>Elliott2000CvBonarIrr80</v>
      </c>
      <c r="B250" t="s">
        <v>38</v>
      </c>
      <c r="C250">
        <v>2000</v>
      </c>
      <c r="E250" t="s">
        <v>39</v>
      </c>
      <c r="F250">
        <v>80</v>
      </c>
      <c r="G250" s="1">
        <v>36830</v>
      </c>
      <c r="H250" s="1">
        <v>36860</v>
      </c>
      <c r="I250">
        <f t="shared" si="28"/>
        <v>30</v>
      </c>
      <c r="Q250">
        <v>8</v>
      </c>
    </row>
    <row r="251" spans="1:29" x14ac:dyDescent="0.45">
      <c r="A251" t="str">
        <f t="shared" ref="A251:A255" si="35">B251&amp;C251&amp;"Cv"&amp;E251&amp;"Irr"&amp;F251</f>
        <v>Elliott2000CvBonarIrr80</v>
      </c>
      <c r="B251" t="s">
        <v>38</v>
      </c>
      <c r="C251">
        <v>2000</v>
      </c>
      <c r="E251" t="s">
        <v>39</v>
      </c>
      <c r="F251">
        <v>80</v>
      </c>
      <c r="G251" s="1">
        <v>36830</v>
      </c>
      <c r="H251" s="1">
        <v>36878</v>
      </c>
      <c r="I251">
        <f t="shared" si="28"/>
        <v>48</v>
      </c>
      <c r="Q251">
        <v>390</v>
      </c>
    </row>
    <row r="252" spans="1:29" x14ac:dyDescent="0.45">
      <c r="A252" t="str">
        <f t="shared" si="35"/>
        <v>Elliott2000CvBonarIrr80</v>
      </c>
      <c r="B252" t="s">
        <v>38</v>
      </c>
      <c r="C252">
        <v>2000</v>
      </c>
      <c r="E252" t="s">
        <v>39</v>
      </c>
      <c r="F252">
        <v>80</v>
      </c>
      <c r="G252" s="1">
        <v>36830</v>
      </c>
      <c r="H252" s="1">
        <v>36898</v>
      </c>
      <c r="I252">
        <f t="shared" si="28"/>
        <v>68</v>
      </c>
      <c r="Q252">
        <v>600</v>
      </c>
      <c r="AA252">
        <v>89.9</v>
      </c>
      <c r="AC252">
        <v>17</v>
      </c>
    </row>
    <row r="253" spans="1:29" x14ac:dyDescent="0.45">
      <c r="A253" t="str">
        <f t="shared" si="35"/>
        <v>Elliott2000CvBonarIrr80</v>
      </c>
      <c r="B253" t="s">
        <v>38</v>
      </c>
      <c r="C253">
        <v>2000</v>
      </c>
      <c r="E253" t="s">
        <v>39</v>
      </c>
      <c r="F253">
        <v>80</v>
      </c>
      <c r="G253" s="1">
        <v>36830</v>
      </c>
      <c r="H253" s="1">
        <v>36914</v>
      </c>
      <c r="I253">
        <f t="shared" si="28"/>
        <v>84</v>
      </c>
      <c r="Q253">
        <v>900</v>
      </c>
      <c r="AA253">
        <v>92.8</v>
      </c>
      <c r="AC253">
        <v>16.5</v>
      </c>
    </row>
    <row r="254" spans="1:29" x14ac:dyDescent="0.45">
      <c r="A254" t="str">
        <f t="shared" si="35"/>
        <v>Elliott2000CvBonarIrr80</v>
      </c>
      <c r="B254" t="s">
        <v>38</v>
      </c>
      <c r="C254">
        <v>2000</v>
      </c>
      <c r="E254" t="s">
        <v>39</v>
      </c>
      <c r="F254">
        <v>80</v>
      </c>
      <c r="G254" s="1">
        <v>36830</v>
      </c>
      <c r="H254" s="1">
        <v>36929</v>
      </c>
      <c r="I254">
        <f t="shared" si="28"/>
        <v>99</v>
      </c>
      <c r="Q254">
        <v>850</v>
      </c>
      <c r="AA254">
        <v>91.9</v>
      </c>
      <c r="AC254">
        <v>18.7</v>
      </c>
    </row>
    <row r="255" spans="1:29" x14ac:dyDescent="0.45">
      <c r="A255" t="str">
        <f t="shared" si="35"/>
        <v>Elliott2000CvBonarIrr100</v>
      </c>
      <c r="B255" t="s">
        <v>38</v>
      </c>
      <c r="C255">
        <v>2000</v>
      </c>
      <c r="E255" t="s">
        <v>39</v>
      </c>
      <c r="F255">
        <v>100</v>
      </c>
      <c r="G255" s="1">
        <v>36830</v>
      </c>
      <c r="H255" s="1">
        <v>36860</v>
      </c>
      <c r="I255">
        <f t="shared" si="28"/>
        <v>30</v>
      </c>
      <c r="Q255">
        <v>10</v>
      </c>
    </row>
    <row r="256" spans="1:29" x14ac:dyDescent="0.45">
      <c r="A256" t="str">
        <f t="shared" ref="A256:A259" si="36">B256&amp;C256&amp;"Cv"&amp;E256&amp;"Irr"&amp;F256</f>
        <v>Elliott2000CvBonarIrr100</v>
      </c>
      <c r="B256" t="s">
        <v>38</v>
      </c>
      <c r="C256">
        <v>2000</v>
      </c>
      <c r="E256" t="s">
        <v>39</v>
      </c>
      <c r="F256">
        <v>100</v>
      </c>
      <c r="G256" s="1">
        <v>36830</v>
      </c>
      <c r="H256" s="1">
        <v>36878</v>
      </c>
      <c r="I256">
        <f t="shared" si="28"/>
        <v>48</v>
      </c>
      <c r="Q256">
        <v>300</v>
      </c>
    </row>
    <row r="257" spans="1:29" x14ac:dyDescent="0.45">
      <c r="A257" t="str">
        <f t="shared" si="36"/>
        <v>Elliott2000CvBonarIrr100</v>
      </c>
      <c r="B257" t="s">
        <v>38</v>
      </c>
      <c r="C257">
        <v>2000</v>
      </c>
      <c r="E257" t="s">
        <v>39</v>
      </c>
      <c r="F257">
        <v>100</v>
      </c>
      <c r="G257" s="1">
        <v>36830</v>
      </c>
      <c r="H257" s="1">
        <v>36898</v>
      </c>
      <c r="I257">
        <f t="shared" si="28"/>
        <v>68</v>
      </c>
      <c r="Q257">
        <v>550</v>
      </c>
      <c r="AA257">
        <v>91.4</v>
      </c>
      <c r="AC257">
        <v>21.5</v>
      </c>
    </row>
    <row r="258" spans="1:29" x14ac:dyDescent="0.45">
      <c r="A258" t="str">
        <f t="shared" si="36"/>
        <v>Elliott2000CvBonarIrr100</v>
      </c>
      <c r="B258" t="s">
        <v>38</v>
      </c>
      <c r="C258">
        <v>2000</v>
      </c>
      <c r="E258" t="s">
        <v>39</v>
      </c>
      <c r="F258">
        <v>100</v>
      </c>
      <c r="G258" s="1">
        <v>36830</v>
      </c>
      <c r="H258" s="1">
        <v>36914</v>
      </c>
      <c r="I258">
        <f t="shared" si="28"/>
        <v>84</v>
      </c>
      <c r="Q258">
        <v>740</v>
      </c>
      <c r="AA258">
        <v>93</v>
      </c>
      <c r="AC258">
        <v>16.5</v>
      </c>
    </row>
    <row r="259" spans="1:29" x14ac:dyDescent="0.45">
      <c r="A259" t="str">
        <f t="shared" si="36"/>
        <v>Elliott2000CvBonarIrr100</v>
      </c>
      <c r="B259" t="s">
        <v>38</v>
      </c>
      <c r="C259">
        <v>2000</v>
      </c>
      <c r="E259" t="s">
        <v>39</v>
      </c>
      <c r="F259">
        <v>100</v>
      </c>
      <c r="G259" s="1">
        <v>36830</v>
      </c>
      <c r="H259" s="1">
        <v>36929</v>
      </c>
      <c r="I259">
        <f t="shared" si="28"/>
        <v>99</v>
      </c>
      <c r="Q259">
        <v>885</v>
      </c>
      <c r="AA259">
        <v>90.2</v>
      </c>
      <c r="AC259">
        <v>18.899999999999999</v>
      </c>
    </row>
    <row r="260" spans="1:29" x14ac:dyDescent="0.45">
      <c r="A260" t="str">
        <f>B260&amp;C260&amp;"Cv"&amp;E260&amp;"TOS"&amp;F260</f>
        <v>Delegate2010CvTaurusTOS11-mar</v>
      </c>
      <c r="B260" t="s">
        <v>40</v>
      </c>
      <c r="C260">
        <v>2010</v>
      </c>
      <c r="E260" t="s">
        <v>41</v>
      </c>
      <c r="F260" s="8" t="s">
        <v>43</v>
      </c>
      <c r="G260" s="1">
        <v>40248</v>
      </c>
      <c r="H260" s="1">
        <v>40520</v>
      </c>
      <c r="I260">
        <f t="shared" si="28"/>
        <v>272</v>
      </c>
      <c r="J260" s="10"/>
      <c r="K260" s="9"/>
      <c r="Q260">
        <v>1025.1059433714699</v>
      </c>
    </row>
    <row r="261" spans="1:29" x14ac:dyDescent="0.45">
      <c r="A261" t="str">
        <f t="shared" ref="A261:A277" si="37">B261&amp;C261&amp;"Cv"&amp;E261&amp;"TOS"&amp;F261</f>
        <v>Delegate2010CvTaurusTOS11-mar</v>
      </c>
      <c r="B261" t="s">
        <v>40</v>
      </c>
      <c r="C261">
        <v>2010</v>
      </c>
      <c r="E261" t="s">
        <v>41</v>
      </c>
      <c r="F261" s="8" t="s">
        <v>43</v>
      </c>
      <c r="G261" s="1">
        <v>40248</v>
      </c>
      <c r="H261" s="1">
        <v>40338</v>
      </c>
      <c r="I261">
        <f t="shared" si="28"/>
        <v>90</v>
      </c>
      <c r="J261" s="10"/>
      <c r="K261" s="9"/>
      <c r="Q261">
        <v>443</v>
      </c>
    </row>
    <row r="262" spans="1:29" x14ac:dyDescent="0.45">
      <c r="A262" t="str">
        <f t="shared" si="37"/>
        <v>Delegate2010CvTaurusTOS11-mar</v>
      </c>
      <c r="B262" t="s">
        <v>40</v>
      </c>
      <c r="C262">
        <v>2010</v>
      </c>
      <c r="E262" t="s">
        <v>41</v>
      </c>
      <c r="F262" s="8" t="s">
        <v>43</v>
      </c>
      <c r="G262" s="1">
        <v>40248</v>
      </c>
      <c r="H262" s="1">
        <v>40312</v>
      </c>
      <c r="I262">
        <f t="shared" si="28"/>
        <v>64</v>
      </c>
      <c r="J262" s="10"/>
      <c r="K262" s="9"/>
      <c r="Q262">
        <v>224.78860335995901</v>
      </c>
    </row>
    <row r="263" spans="1:29" x14ac:dyDescent="0.45">
      <c r="A263" t="str">
        <f t="shared" si="37"/>
        <v>Delegate2010CvTaurusTOS11-mar</v>
      </c>
      <c r="B263" t="s">
        <v>40</v>
      </c>
      <c r="C263">
        <v>2010</v>
      </c>
      <c r="E263" t="s">
        <v>41</v>
      </c>
      <c r="F263" s="8" t="s">
        <v>43</v>
      </c>
      <c r="G263" s="1">
        <v>40248</v>
      </c>
      <c r="H263" s="1">
        <v>40414</v>
      </c>
      <c r="I263">
        <f t="shared" si="28"/>
        <v>166</v>
      </c>
      <c r="J263" s="10"/>
      <c r="K263" s="9"/>
      <c r="Q263">
        <v>395.42453702863401</v>
      </c>
    </row>
    <row r="264" spans="1:29" x14ac:dyDescent="0.45">
      <c r="A264" t="str">
        <f t="shared" si="37"/>
        <v>Delegate2010CvTaurusTOS14-apr</v>
      </c>
      <c r="B264" t="s">
        <v>40</v>
      </c>
      <c r="C264">
        <v>2010</v>
      </c>
      <c r="E264" t="s">
        <v>41</v>
      </c>
      <c r="F264" s="8" t="s">
        <v>44</v>
      </c>
      <c r="G264" s="1">
        <v>40282</v>
      </c>
      <c r="H264" s="1">
        <v>40526</v>
      </c>
      <c r="I264">
        <f t="shared" si="28"/>
        <v>244</v>
      </c>
      <c r="J264" s="10"/>
      <c r="K264" s="9"/>
      <c r="Q264">
        <v>1040.4026412220799</v>
      </c>
    </row>
    <row r="265" spans="1:29" x14ac:dyDescent="0.45">
      <c r="A265" t="str">
        <f t="shared" si="37"/>
        <v>Delegate2010CvTaurusTOS14-apr</v>
      </c>
      <c r="B265" t="s">
        <v>40</v>
      </c>
      <c r="C265">
        <v>2010</v>
      </c>
      <c r="E265" t="s">
        <v>41</v>
      </c>
      <c r="F265" s="8" t="s">
        <v>44</v>
      </c>
      <c r="G265" s="1">
        <v>40282</v>
      </c>
      <c r="H265" s="1">
        <v>40414</v>
      </c>
      <c r="I265">
        <f t="shared" si="28"/>
        <v>132</v>
      </c>
      <c r="J265" s="10"/>
      <c r="K265" s="9"/>
      <c r="Q265">
        <v>200.93457943925199</v>
      </c>
    </row>
    <row r="266" spans="1:29" x14ac:dyDescent="0.45">
      <c r="A266" t="str">
        <f t="shared" si="37"/>
        <v>Delegate2010CvCBI406TOS11-mar</v>
      </c>
      <c r="B266" t="s">
        <v>40</v>
      </c>
      <c r="C266">
        <v>2010</v>
      </c>
      <c r="E266" t="s">
        <v>42</v>
      </c>
      <c r="F266" s="8" t="s">
        <v>43</v>
      </c>
      <c r="G266" s="1">
        <v>40248</v>
      </c>
      <c r="H266" s="1">
        <v>40338</v>
      </c>
      <c r="I266">
        <f t="shared" si="28"/>
        <v>90</v>
      </c>
      <c r="J266" s="10"/>
      <c r="K266" s="9"/>
      <c r="Q266">
        <v>375</v>
      </c>
    </row>
    <row r="267" spans="1:29" x14ac:dyDescent="0.45">
      <c r="A267" t="str">
        <f t="shared" si="37"/>
        <v>Delegate2010CvCBI406TOS11-mar</v>
      </c>
      <c r="B267" t="s">
        <v>40</v>
      </c>
      <c r="C267">
        <v>2010</v>
      </c>
      <c r="E267" t="s">
        <v>42</v>
      </c>
      <c r="F267" s="8" t="s">
        <v>43</v>
      </c>
      <c r="G267" s="1">
        <v>40248</v>
      </c>
      <c r="H267" s="1">
        <v>40522</v>
      </c>
      <c r="I267">
        <f t="shared" si="28"/>
        <v>274</v>
      </c>
      <c r="J267" s="10"/>
      <c r="K267" s="9"/>
      <c r="Q267">
        <v>991.00584998739998</v>
      </c>
    </row>
    <row r="268" spans="1:29" x14ac:dyDescent="0.45">
      <c r="A268" t="str">
        <f t="shared" si="37"/>
        <v>Delegate2010CvCBI406TOS11-mar</v>
      </c>
      <c r="B268" t="s">
        <v>40</v>
      </c>
      <c r="C268">
        <v>2010</v>
      </c>
      <c r="E268" t="s">
        <v>42</v>
      </c>
      <c r="F268" s="8" t="s">
        <v>43</v>
      </c>
      <c r="G268" s="1">
        <v>40248</v>
      </c>
      <c r="H268" s="1">
        <v>40312</v>
      </c>
      <c r="I268">
        <f t="shared" si="28"/>
        <v>64</v>
      </c>
      <c r="J268" s="10"/>
      <c r="K268" s="9"/>
      <c r="Q268">
        <v>202.17732986460001</v>
      </c>
    </row>
    <row r="269" spans="1:29" x14ac:dyDescent="0.45">
      <c r="A269" t="str">
        <f t="shared" si="37"/>
        <v>Delegate2010CvCBI406TOS11-mar</v>
      </c>
      <c r="B269" t="s">
        <v>40</v>
      </c>
      <c r="C269">
        <v>2010</v>
      </c>
      <c r="E269" t="s">
        <v>42</v>
      </c>
      <c r="F269" s="8" t="s">
        <v>43</v>
      </c>
      <c r="G269" s="1">
        <v>40248</v>
      </c>
      <c r="H269" s="1">
        <v>40414</v>
      </c>
      <c r="I269">
        <f t="shared" si="28"/>
        <v>166</v>
      </c>
      <c r="J269" s="10"/>
      <c r="K269" s="9"/>
      <c r="Q269">
        <v>444.01170424195999</v>
      </c>
    </row>
    <row r="270" spans="1:29" x14ac:dyDescent="0.45">
      <c r="A270" t="str">
        <f t="shared" si="37"/>
        <v>Delegate2010CvCBI406TOS14-apr</v>
      </c>
      <c r="B270" t="s">
        <v>40</v>
      </c>
      <c r="C270">
        <v>2010</v>
      </c>
      <c r="E270" t="s">
        <v>42</v>
      </c>
      <c r="F270" s="8" t="s">
        <v>44</v>
      </c>
      <c r="G270" s="1">
        <v>40282</v>
      </c>
      <c r="H270" s="1">
        <v>40522</v>
      </c>
      <c r="I270">
        <f t="shared" si="28"/>
        <v>240</v>
      </c>
      <c r="J270" s="10"/>
      <c r="K270" s="9"/>
      <c r="Q270">
        <v>1054.05995461364</v>
      </c>
    </row>
    <row r="271" spans="1:29" x14ac:dyDescent="0.45">
      <c r="A271" t="str">
        <f t="shared" si="37"/>
        <v>Delegate2010CvCBI406TOS14-apr</v>
      </c>
      <c r="B271" t="s">
        <v>40</v>
      </c>
      <c r="C271">
        <v>2010</v>
      </c>
      <c r="E271" t="s">
        <v>42</v>
      </c>
      <c r="F271" s="8" t="s">
        <v>44</v>
      </c>
      <c r="G271" s="1">
        <v>40282</v>
      </c>
      <c r="H271" s="1">
        <v>40414</v>
      </c>
      <c r="I271">
        <f t="shared" si="28"/>
        <v>132</v>
      </c>
      <c r="J271" s="10"/>
      <c r="K271" s="9"/>
      <c r="Q271">
        <v>232.50259605399802</v>
      </c>
    </row>
    <row r="272" spans="1:29" x14ac:dyDescent="0.45">
      <c r="A272" t="str">
        <f t="shared" si="37"/>
        <v>Delegate2010CvWinfredTOS11-mar</v>
      </c>
      <c r="B272" t="s">
        <v>40</v>
      </c>
      <c r="C272">
        <v>2010</v>
      </c>
      <c r="E272" t="s">
        <v>12</v>
      </c>
      <c r="F272" s="8" t="s">
        <v>43</v>
      </c>
      <c r="G272" s="1">
        <v>40248</v>
      </c>
      <c r="H272" s="1">
        <v>40338</v>
      </c>
      <c r="I272">
        <f t="shared" si="28"/>
        <v>90</v>
      </c>
      <c r="J272" s="10"/>
      <c r="K272" s="9"/>
      <c r="Q272">
        <v>496</v>
      </c>
    </row>
    <row r="273" spans="1:31" x14ac:dyDescent="0.45">
      <c r="A273" t="str">
        <f t="shared" si="37"/>
        <v>Delegate2010CvWinfredTOS11-mar</v>
      </c>
      <c r="B273" t="s">
        <v>40</v>
      </c>
      <c r="C273">
        <v>2010</v>
      </c>
      <c r="E273" t="s">
        <v>12</v>
      </c>
      <c r="F273" s="8" t="s">
        <v>43</v>
      </c>
      <c r="G273" s="1">
        <v>40248</v>
      </c>
      <c r="H273" s="1">
        <v>40522</v>
      </c>
      <c r="I273">
        <f t="shared" si="28"/>
        <v>274</v>
      </c>
      <c r="J273" s="10"/>
      <c r="K273" s="9"/>
      <c r="Q273">
        <v>967.91784984890091</v>
      </c>
    </row>
    <row r="274" spans="1:31" x14ac:dyDescent="0.45">
      <c r="A274" t="str">
        <f t="shared" si="37"/>
        <v>Delegate2010CvWinfredTOS11-mar</v>
      </c>
      <c r="B274" t="s">
        <v>40</v>
      </c>
      <c r="C274">
        <v>2010</v>
      </c>
      <c r="E274" t="s">
        <v>12</v>
      </c>
      <c r="F274" s="8" t="s">
        <v>43</v>
      </c>
      <c r="G274" s="1">
        <v>40248</v>
      </c>
      <c r="H274" s="1">
        <v>40312</v>
      </c>
      <c r="I274">
        <f t="shared" si="28"/>
        <v>64</v>
      </c>
      <c r="J274" s="10"/>
      <c r="K274" s="9"/>
      <c r="Q274">
        <v>202.630568394829</v>
      </c>
    </row>
    <row r="275" spans="1:31" x14ac:dyDescent="0.45">
      <c r="A275" t="str">
        <f t="shared" si="37"/>
        <v>Delegate2010CvWinfredTOS11-mar</v>
      </c>
      <c r="B275" t="s">
        <v>40</v>
      </c>
      <c r="C275">
        <v>2010</v>
      </c>
      <c r="E275" t="s">
        <v>12</v>
      </c>
      <c r="F275" s="8" t="s">
        <v>43</v>
      </c>
      <c r="G275" s="1">
        <v>40248</v>
      </c>
      <c r="H275" s="1">
        <v>40414</v>
      </c>
      <c r="I275">
        <f t="shared" si="28"/>
        <v>166</v>
      </c>
      <c r="J275" s="10"/>
      <c r="K275" s="9"/>
      <c r="Q275">
        <v>418.50701520510199</v>
      </c>
    </row>
    <row r="276" spans="1:31" x14ac:dyDescent="0.45">
      <c r="A276" t="str">
        <f t="shared" si="37"/>
        <v>Delegate2010CvWinfredTOS14-apr</v>
      </c>
      <c r="B276" t="s">
        <v>40</v>
      </c>
      <c r="C276">
        <v>2010</v>
      </c>
      <c r="E276" t="s">
        <v>12</v>
      </c>
      <c r="F276" s="8" t="s">
        <v>44</v>
      </c>
      <c r="G276" s="1">
        <v>40282</v>
      </c>
      <c r="H276" s="1">
        <v>40522</v>
      </c>
      <c r="I276">
        <f t="shared" ref="I276:I282" si="38">H276-G276</f>
        <v>240</v>
      </c>
      <c r="J276" s="10"/>
      <c r="K276" s="9"/>
      <c r="Q276">
        <v>896.72706131591497</v>
      </c>
    </row>
    <row r="277" spans="1:31" x14ac:dyDescent="0.45">
      <c r="A277" t="str">
        <f t="shared" si="37"/>
        <v>Delegate2010CvWinfredTOS14-apr</v>
      </c>
      <c r="B277" t="s">
        <v>40</v>
      </c>
      <c r="C277">
        <v>2010</v>
      </c>
      <c r="E277" t="s">
        <v>12</v>
      </c>
      <c r="F277" s="8" t="s">
        <v>44</v>
      </c>
      <c r="G277" s="1">
        <v>40282</v>
      </c>
      <c r="H277" s="1">
        <v>40414</v>
      </c>
      <c r="I277">
        <f t="shared" si="38"/>
        <v>132</v>
      </c>
      <c r="J277" s="10"/>
      <c r="K277" s="9"/>
      <c r="Q277">
        <v>276.22014537902402</v>
      </c>
    </row>
    <row r="278" spans="1:31" x14ac:dyDescent="0.45">
      <c r="A278" t="str">
        <f>B278&amp;C278&amp;"Cv"&amp;E278</f>
        <v>Wagga2007CvWinfred</v>
      </c>
      <c r="B278" t="s">
        <v>45</v>
      </c>
      <c r="C278">
        <v>2007</v>
      </c>
      <c r="D278" t="s">
        <v>9</v>
      </c>
      <c r="E278" t="s">
        <v>12</v>
      </c>
      <c r="G278" s="1">
        <v>39190</v>
      </c>
      <c r="H278" s="1">
        <v>39237</v>
      </c>
      <c r="I278">
        <f t="shared" si="38"/>
        <v>47</v>
      </c>
      <c r="J278" s="10"/>
      <c r="K278" s="9"/>
      <c r="Q278">
        <v>201.73644533332998</v>
      </c>
    </row>
    <row r="279" spans="1:31" x14ac:dyDescent="0.45">
      <c r="A279" t="str">
        <f t="shared" ref="A279" si="39">B279&amp;C279&amp;"Cv"&amp;E279</f>
        <v>Wagga2007CvWinfred</v>
      </c>
      <c r="B279" t="s">
        <v>45</v>
      </c>
      <c r="C279">
        <v>2007</v>
      </c>
      <c r="D279" t="s">
        <v>9</v>
      </c>
      <c r="E279" t="s">
        <v>12</v>
      </c>
      <c r="G279" s="1">
        <v>39190</v>
      </c>
      <c r="H279" s="1">
        <v>39272</v>
      </c>
      <c r="I279">
        <f t="shared" si="38"/>
        <v>82</v>
      </c>
      <c r="J279" s="10"/>
      <c r="K279" s="9"/>
      <c r="Q279">
        <v>356.63171238215</v>
      </c>
    </row>
    <row r="280" spans="1:31" x14ac:dyDescent="0.45">
      <c r="A280" t="str">
        <f t="shared" ref="A280:A283" si="40">B280&amp;C280&amp;"Cv"&amp;E280</f>
        <v>Wagga2007CvCBI406</v>
      </c>
      <c r="B280" t="s">
        <v>45</v>
      </c>
      <c r="C280">
        <v>2007</v>
      </c>
      <c r="D280" t="s">
        <v>9</v>
      </c>
      <c r="E280" t="s">
        <v>42</v>
      </c>
      <c r="G280" s="1">
        <v>39190</v>
      </c>
      <c r="H280" s="1">
        <v>39237</v>
      </c>
      <c r="I280">
        <f t="shared" si="38"/>
        <v>47</v>
      </c>
      <c r="J280" s="10"/>
      <c r="K280" s="9"/>
      <c r="Q280">
        <v>217.76852</v>
      </c>
    </row>
    <row r="281" spans="1:31" x14ac:dyDescent="0.45">
      <c r="A281" t="str">
        <f t="shared" si="40"/>
        <v>Wagga2007CvCBI406</v>
      </c>
      <c r="B281" t="s">
        <v>45</v>
      </c>
      <c r="C281">
        <v>2007</v>
      </c>
      <c r="D281" t="s">
        <v>9</v>
      </c>
      <c r="E281" t="s">
        <v>42</v>
      </c>
      <c r="G281" s="1">
        <v>39190</v>
      </c>
      <c r="H281" s="1">
        <v>39272</v>
      </c>
      <c r="I281">
        <f t="shared" si="38"/>
        <v>82</v>
      </c>
      <c r="J281" s="10"/>
      <c r="K281" s="9"/>
      <c r="Q281">
        <v>487.09084000000001</v>
      </c>
    </row>
    <row r="282" spans="1:31" x14ac:dyDescent="0.45">
      <c r="A282" t="str">
        <f t="shared" si="40"/>
        <v>Wagga2007CvCBI406</v>
      </c>
      <c r="B282" t="s">
        <v>45</v>
      </c>
      <c r="C282">
        <v>2007</v>
      </c>
      <c r="D282" t="s">
        <v>9</v>
      </c>
      <c r="E282" t="s">
        <v>42</v>
      </c>
      <c r="G282" s="1">
        <v>39190</v>
      </c>
      <c r="H282" s="1">
        <v>39396</v>
      </c>
      <c r="I282">
        <f t="shared" si="38"/>
        <v>206</v>
      </c>
      <c r="J282" s="10"/>
      <c r="K282" s="9"/>
      <c r="Q282">
        <v>890.05769999999995</v>
      </c>
    </row>
    <row r="283" spans="1:31" x14ac:dyDescent="0.45">
      <c r="A283" t="str">
        <f t="shared" si="40"/>
        <v>York2018CvGoliath</v>
      </c>
      <c r="B283" t="s">
        <v>48</v>
      </c>
      <c r="C283">
        <v>2018</v>
      </c>
      <c r="D283" t="s">
        <v>9</v>
      </c>
      <c r="E283" t="s">
        <v>10</v>
      </c>
      <c r="G283" s="1">
        <v>43277</v>
      </c>
      <c r="H283" s="1">
        <v>43341</v>
      </c>
      <c r="I283">
        <v>64</v>
      </c>
      <c r="Q283">
        <v>67.507384049999999</v>
      </c>
      <c r="S283">
        <v>67.507384000000002</v>
      </c>
    </row>
    <row r="284" spans="1:31" x14ac:dyDescent="0.45">
      <c r="A284" t="str">
        <f t="shared" ref="A284:A286" si="41">B284&amp;C284&amp;"Cv"&amp;E284</f>
        <v>York2018CvGoliath</v>
      </c>
      <c r="B284" t="s">
        <v>48</v>
      </c>
      <c r="C284">
        <v>2018</v>
      </c>
      <c r="D284" t="s">
        <v>9</v>
      </c>
      <c r="E284" t="s">
        <v>10</v>
      </c>
      <c r="G284" s="1">
        <v>43277</v>
      </c>
      <c r="H284" s="1">
        <v>43376</v>
      </c>
      <c r="I284">
        <v>99</v>
      </c>
      <c r="Q284">
        <v>251.27543449999999</v>
      </c>
      <c r="S284">
        <v>251.27543399999999</v>
      </c>
      <c r="AA284">
        <v>78.202500000000001</v>
      </c>
      <c r="AC284">
        <v>12.140625</v>
      </c>
      <c r="AE284">
        <v>11.743830000000001</v>
      </c>
    </row>
    <row r="285" spans="1:31" x14ac:dyDescent="0.45">
      <c r="A285" t="str">
        <f t="shared" si="41"/>
        <v>York2018CvGoliath</v>
      </c>
      <c r="B285" t="s">
        <v>48</v>
      </c>
      <c r="C285">
        <v>2018</v>
      </c>
      <c r="D285" t="s">
        <v>9</v>
      </c>
      <c r="E285" t="s">
        <v>10</v>
      </c>
      <c r="G285" s="1">
        <v>43277</v>
      </c>
      <c r="H285" s="1">
        <v>43411</v>
      </c>
      <c r="I285">
        <v>134</v>
      </c>
      <c r="Q285">
        <v>336.6839018</v>
      </c>
      <c r="S285">
        <v>336.68390099999999</v>
      </c>
      <c r="AA285">
        <v>75.422499999999999</v>
      </c>
      <c r="AC285">
        <v>7.7265625</v>
      </c>
      <c r="AE285">
        <v>11.26567</v>
      </c>
    </row>
    <row r="286" spans="1:31" x14ac:dyDescent="0.45">
      <c r="A286" t="str">
        <f t="shared" si="41"/>
        <v>York2018CvHTR24</v>
      </c>
      <c r="B286" t="s">
        <v>48</v>
      </c>
      <c r="C286">
        <v>2018</v>
      </c>
      <c r="D286" t="s">
        <v>9</v>
      </c>
      <c r="E286" t="s">
        <v>11</v>
      </c>
      <c r="G286" s="1">
        <v>43277</v>
      </c>
      <c r="H286" s="1">
        <v>43341</v>
      </c>
      <c r="I286">
        <v>64</v>
      </c>
      <c r="Q286">
        <v>78.506400150000005</v>
      </c>
      <c r="S286">
        <v>78.506400150000005</v>
      </c>
    </row>
    <row r="287" spans="1:31" x14ac:dyDescent="0.45">
      <c r="A287" t="str">
        <f t="shared" ref="A287:A298" si="42">B287&amp;C287&amp;"Cv"&amp;E287</f>
        <v>York2018CvHTR24</v>
      </c>
      <c r="B287" t="s">
        <v>48</v>
      </c>
      <c r="C287">
        <v>2018</v>
      </c>
      <c r="D287" t="s">
        <v>9</v>
      </c>
      <c r="E287" t="s">
        <v>11</v>
      </c>
      <c r="G287" s="1">
        <v>43277</v>
      </c>
      <c r="H287" s="1">
        <v>43376</v>
      </c>
      <c r="I287">
        <v>99</v>
      </c>
      <c r="Q287">
        <v>233.44817019999999</v>
      </c>
      <c r="S287">
        <v>233.44817019999999</v>
      </c>
      <c r="AA287">
        <v>78.405000000000001</v>
      </c>
      <c r="AC287">
        <v>14.757809999999999</v>
      </c>
      <c r="AE287">
        <v>11.77866</v>
      </c>
    </row>
    <row r="288" spans="1:31" x14ac:dyDescent="0.45">
      <c r="A288" t="str">
        <f t="shared" si="42"/>
        <v>York2018CvHTR24</v>
      </c>
      <c r="B288" t="s">
        <v>48</v>
      </c>
      <c r="C288">
        <v>2018</v>
      </c>
      <c r="D288" t="s">
        <v>9</v>
      </c>
      <c r="E288" t="s">
        <v>11</v>
      </c>
      <c r="G288" s="1">
        <v>43277</v>
      </c>
      <c r="H288" s="1">
        <v>43411</v>
      </c>
      <c r="I288">
        <v>134</v>
      </c>
      <c r="Q288">
        <v>382.78380490000001</v>
      </c>
      <c r="S288">
        <v>382.78380490000001</v>
      </c>
      <c r="AA288">
        <v>75.894999999999996</v>
      </c>
      <c r="AC288">
        <v>9.6186710000000009</v>
      </c>
      <c r="AE288">
        <v>11.34699</v>
      </c>
    </row>
    <row r="289" spans="1:31" x14ac:dyDescent="0.45">
      <c r="A289" t="str">
        <f t="shared" si="42"/>
        <v>York2018CvWinfred</v>
      </c>
      <c r="B289" t="s">
        <v>48</v>
      </c>
      <c r="C289">
        <v>2018</v>
      </c>
      <c r="D289" t="s">
        <v>9</v>
      </c>
      <c r="E289" t="s">
        <v>12</v>
      </c>
      <c r="G289" s="1">
        <v>43277</v>
      </c>
      <c r="H289" s="1">
        <v>43341</v>
      </c>
      <c r="I289">
        <v>64</v>
      </c>
      <c r="Q289">
        <v>72.059549000000004</v>
      </c>
      <c r="S289">
        <v>72.059549000000004</v>
      </c>
    </row>
    <row r="290" spans="1:31" x14ac:dyDescent="0.45">
      <c r="A290" t="str">
        <f t="shared" si="42"/>
        <v>York2018CvWinfred</v>
      </c>
      <c r="B290" t="s">
        <v>48</v>
      </c>
      <c r="C290">
        <v>2018</v>
      </c>
      <c r="D290" t="s">
        <v>9</v>
      </c>
      <c r="E290" t="s">
        <v>12</v>
      </c>
      <c r="G290" s="1">
        <v>43277</v>
      </c>
      <c r="H290" s="1">
        <v>43376</v>
      </c>
      <c r="I290">
        <v>99</v>
      </c>
      <c r="Q290">
        <v>205.31085999999999</v>
      </c>
      <c r="S290">
        <v>205.31085999999999</v>
      </c>
      <c r="AA290">
        <v>76.16</v>
      </c>
      <c r="AC290">
        <v>13.935930000000001</v>
      </c>
      <c r="AE290">
        <v>11.392519999999999</v>
      </c>
    </row>
    <row r="291" spans="1:31" x14ac:dyDescent="0.45">
      <c r="A291" t="str">
        <f t="shared" si="42"/>
        <v>York2018CvWinfred</v>
      </c>
      <c r="B291" t="s">
        <v>48</v>
      </c>
      <c r="C291">
        <v>2018</v>
      </c>
      <c r="D291" t="s">
        <v>9</v>
      </c>
      <c r="E291" t="s">
        <v>12</v>
      </c>
      <c r="G291" s="1">
        <v>43277</v>
      </c>
      <c r="H291" s="1">
        <v>43411</v>
      </c>
      <c r="I291">
        <v>134</v>
      </c>
      <c r="Q291">
        <v>289.57514000000003</v>
      </c>
      <c r="S291">
        <v>289.57514000000003</v>
      </c>
      <c r="AA291">
        <v>75.260000000000005</v>
      </c>
      <c r="AC291">
        <v>7.7234369999999997</v>
      </c>
      <c r="AE291">
        <v>11.237719999999999</v>
      </c>
    </row>
    <row r="292" spans="1:31" x14ac:dyDescent="0.45">
      <c r="A292" t="str">
        <f t="shared" si="42"/>
        <v>York2018CvPallaton</v>
      </c>
      <c r="B292" t="s">
        <v>48</v>
      </c>
      <c r="C292">
        <v>2018</v>
      </c>
      <c r="D292" t="s">
        <v>9</v>
      </c>
      <c r="E292" t="s">
        <v>13</v>
      </c>
      <c r="G292" s="1">
        <v>43277</v>
      </c>
      <c r="H292" s="1">
        <v>43341</v>
      </c>
      <c r="I292">
        <v>64</v>
      </c>
      <c r="Q292">
        <v>60.629922999999998</v>
      </c>
      <c r="S292">
        <v>60.629923199999993</v>
      </c>
    </row>
    <row r="293" spans="1:31" x14ac:dyDescent="0.45">
      <c r="A293" t="str">
        <f t="shared" si="42"/>
        <v>York2018CvPallaton</v>
      </c>
      <c r="B293" t="s">
        <v>48</v>
      </c>
      <c r="C293">
        <v>2018</v>
      </c>
      <c r="D293" t="s">
        <v>9</v>
      </c>
      <c r="E293" t="s">
        <v>13</v>
      </c>
      <c r="G293" s="1">
        <v>43277</v>
      </c>
      <c r="H293" s="1">
        <v>43376</v>
      </c>
      <c r="I293">
        <v>99</v>
      </c>
      <c r="Q293">
        <v>231.40583999999998</v>
      </c>
      <c r="S293">
        <v>231.40584699999999</v>
      </c>
      <c r="AA293">
        <v>77.725499999999997</v>
      </c>
      <c r="AC293">
        <v>14.677187</v>
      </c>
      <c r="AE293">
        <v>11.66178</v>
      </c>
    </row>
    <row r="294" spans="1:31" x14ac:dyDescent="0.45">
      <c r="A294" t="str">
        <f t="shared" si="42"/>
        <v>York2018CvPallaton</v>
      </c>
      <c r="B294" t="s">
        <v>48</v>
      </c>
      <c r="C294">
        <v>2018</v>
      </c>
      <c r="D294" t="s">
        <v>9</v>
      </c>
      <c r="E294" t="s">
        <v>13</v>
      </c>
      <c r="G294" s="1">
        <v>43277</v>
      </c>
      <c r="H294" s="1">
        <v>43411</v>
      </c>
      <c r="I294">
        <v>134</v>
      </c>
      <c r="Q294">
        <v>454.44965000000002</v>
      </c>
      <c r="S294">
        <v>454.44965300000001</v>
      </c>
      <c r="AA294">
        <v>78.802499999999995</v>
      </c>
      <c r="AC294">
        <v>9.7109375</v>
      </c>
      <c r="AE294">
        <v>11.84703</v>
      </c>
    </row>
    <row r="295" spans="1:31" x14ac:dyDescent="0.45">
      <c r="A295" t="str">
        <f t="shared" si="42"/>
        <v>York2019CvGoliath</v>
      </c>
      <c r="B295" t="s">
        <v>48</v>
      </c>
      <c r="C295">
        <v>2019</v>
      </c>
      <c r="D295" t="s">
        <v>9</v>
      </c>
      <c r="E295" t="s">
        <v>10</v>
      </c>
      <c r="G295" s="1">
        <v>43277</v>
      </c>
      <c r="H295" s="1">
        <v>43741</v>
      </c>
      <c r="I295">
        <v>97</v>
      </c>
      <c r="Q295">
        <v>217.01410453592698</v>
      </c>
      <c r="S295">
        <v>186.13319902411598</v>
      </c>
      <c r="U295">
        <v>30.880905510999998</v>
      </c>
      <c r="W295">
        <v>156.63024626820999</v>
      </c>
      <c r="Y295">
        <v>29.5029527559055</v>
      </c>
      <c r="AA295">
        <v>75.595603623618899</v>
      </c>
      <c r="AC295">
        <v>14.341077498900001</v>
      </c>
      <c r="AE295">
        <v>11.295443823262399</v>
      </c>
    </row>
    <row r="296" spans="1:31" x14ac:dyDescent="0.45">
      <c r="A296" t="str">
        <f t="shared" si="42"/>
        <v>York2019CvGoliath</v>
      </c>
      <c r="B296" t="s">
        <v>48</v>
      </c>
      <c r="C296">
        <v>2019</v>
      </c>
      <c r="D296" t="s">
        <v>9</v>
      </c>
      <c r="E296" t="s">
        <v>10</v>
      </c>
      <c r="G296" s="1">
        <v>43277</v>
      </c>
      <c r="H296" s="1">
        <v>43775</v>
      </c>
      <c r="I296">
        <v>131</v>
      </c>
      <c r="Q296">
        <v>283.04295087378398</v>
      </c>
      <c r="S296">
        <v>226.44846268480802</v>
      </c>
      <c r="U296">
        <v>56.594488188</v>
      </c>
      <c r="W296">
        <v>175.68566740921801</v>
      </c>
      <c r="Y296">
        <v>50.762795275590499</v>
      </c>
      <c r="AA296">
        <v>75.421958136520203</v>
      </c>
      <c r="AC296">
        <v>13.915595324</v>
      </c>
      <c r="AE296">
        <v>11.265576799481501</v>
      </c>
    </row>
    <row r="297" spans="1:31" x14ac:dyDescent="0.45">
      <c r="A297" t="str">
        <f t="shared" si="42"/>
        <v>York2019CvGoliath</v>
      </c>
      <c r="B297" t="s">
        <v>48</v>
      </c>
      <c r="C297">
        <v>2019</v>
      </c>
      <c r="D297" t="s">
        <v>9</v>
      </c>
      <c r="E297" t="s">
        <v>10</v>
      </c>
      <c r="G297" s="1">
        <v>43277</v>
      </c>
      <c r="H297" s="1">
        <v>43809</v>
      </c>
      <c r="I297">
        <v>165</v>
      </c>
      <c r="Q297">
        <v>213.767224409449</v>
      </c>
      <c r="S297">
        <v>110.91289370078701</v>
      </c>
      <c r="U297">
        <v>102.85433069999999</v>
      </c>
    </row>
    <row r="298" spans="1:31" x14ac:dyDescent="0.45">
      <c r="A298" t="str">
        <f t="shared" si="42"/>
        <v>York2019CvHTR24</v>
      </c>
      <c r="B298" t="s">
        <v>48</v>
      </c>
      <c r="C298">
        <v>2019</v>
      </c>
      <c r="D298" t="s">
        <v>9</v>
      </c>
      <c r="E298" t="s">
        <v>11</v>
      </c>
      <c r="G298" s="1">
        <v>43277</v>
      </c>
      <c r="H298" s="1">
        <v>43741</v>
      </c>
      <c r="I298">
        <v>97</v>
      </c>
      <c r="Q298">
        <v>263.06169669331996</v>
      </c>
      <c r="S298">
        <v>216.43275968540001</v>
      </c>
      <c r="U298">
        <v>46.628937007874001</v>
      </c>
      <c r="W298">
        <v>194.656184882297</v>
      </c>
      <c r="Y298">
        <v>21.7765748031496</v>
      </c>
      <c r="AA298">
        <v>75.886718287600004</v>
      </c>
      <c r="AC298">
        <v>14.550942785</v>
      </c>
      <c r="AE298">
        <v>11.345515545</v>
      </c>
    </row>
    <row r="299" spans="1:31" x14ac:dyDescent="0.45">
      <c r="A299" t="str">
        <f t="shared" ref="A299:A306" si="43">B299&amp;C299&amp;"Cv"&amp;E299</f>
        <v>York2019CvHTR24</v>
      </c>
      <c r="B299" t="s">
        <v>48</v>
      </c>
      <c r="C299">
        <v>2019</v>
      </c>
      <c r="D299" t="s">
        <v>9</v>
      </c>
      <c r="E299" t="s">
        <v>11</v>
      </c>
      <c r="G299" s="1">
        <v>43277</v>
      </c>
      <c r="H299" s="1">
        <v>43775</v>
      </c>
      <c r="I299">
        <v>131</v>
      </c>
      <c r="Q299">
        <v>294.98814359970004</v>
      </c>
      <c r="S299">
        <v>233.34936407209997</v>
      </c>
      <c r="U299">
        <v>61.638779527558995</v>
      </c>
      <c r="W299">
        <v>192.58597824537301</v>
      </c>
      <c r="Y299">
        <v>40.763385826771703</v>
      </c>
      <c r="AA299">
        <v>76.214542594500003</v>
      </c>
      <c r="AC299">
        <v>12.024113838</v>
      </c>
      <c r="AE299">
        <v>11.401901326000001</v>
      </c>
    </row>
    <row r="300" spans="1:31" x14ac:dyDescent="0.45">
      <c r="A300" t="str">
        <f t="shared" si="43"/>
        <v>York2019CvHTR24</v>
      </c>
      <c r="B300" t="s">
        <v>48</v>
      </c>
      <c r="C300">
        <v>2019</v>
      </c>
      <c r="D300" t="s">
        <v>9</v>
      </c>
      <c r="E300" t="s">
        <v>11</v>
      </c>
      <c r="G300" s="1">
        <v>43277</v>
      </c>
      <c r="H300" s="1">
        <v>43809</v>
      </c>
      <c r="I300">
        <v>165</v>
      </c>
      <c r="Q300">
        <v>239.67765748031002</v>
      </c>
      <c r="S300">
        <v>111.47883858259999</v>
      </c>
      <c r="U300">
        <v>128.19881889763002</v>
      </c>
    </row>
    <row r="301" spans="1:31" x14ac:dyDescent="0.45">
      <c r="A301" t="str">
        <f t="shared" si="43"/>
        <v>York2019CvWinfred</v>
      </c>
      <c r="B301" t="s">
        <v>48</v>
      </c>
      <c r="C301">
        <v>2019</v>
      </c>
      <c r="D301" t="s">
        <v>9</v>
      </c>
      <c r="E301" t="s">
        <v>12</v>
      </c>
      <c r="G301" s="1">
        <v>43277</v>
      </c>
      <c r="H301" s="1">
        <v>43741</v>
      </c>
      <c r="I301">
        <v>97</v>
      </c>
      <c r="Q301">
        <v>250.86891763</v>
      </c>
      <c r="S301">
        <v>202.27147668629999</v>
      </c>
      <c r="U301">
        <v>48.597440943999999</v>
      </c>
      <c r="W301">
        <v>180.814783772943</v>
      </c>
      <c r="Y301">
        <v>21.456692913385801</v>
      </c>
      <c r="AA301">
        <v>76.379249093439995</v>
      </c>
      <c r="AC301">
        <v>14.34193999659</v>
      </c>
      <c r="AE301">
        <v>11.43023084407</v>
      </c>
    </row>
    <row r="302" spans="1:31" x14ac:dyDescent="0.45">
      <c r="A302" t="str">
        <f t="shared" si="43"/>
        <v>York2019CvWinfred</v>
      </c>
      <c r="B302" t="s">
        <v>48</v>
      </c>
      <c r="C302">
        <v>2019</v>
      </c>
      <c r="D302" t="s">
        <v>9</v>
      </c>
      <c r="E302" t="s">
        <v>12</v>
      </c>
      <c r="G302" s="1">
        <v>43277</v>
      </c>
      <c r="H302" s="1">
        <v>43775</v>
      </c>
      <c r="I302">
        <v>131</v>
      </c>
      <c r="Q302">
        <v>251.11142481000002</v>
      </c>
      <c r="S302">
        <v>188.7344563076</v>
      </c>
      <c r="U302">
        <v>62.376968503000001</v>
      </c>
      <c r="W302">
        <v>162.23347205567899</v>
      </c>
      <c r="Y302">
        <v>35.334645669291298</v>
      </c>
      <c r="AA302">
        <v>76.257234674740005</v>
      </c>
      <c r="AC302">
        <v>13.56925379346</v>
      </c>
      <c r="AE302">
        <v>11.40924436405</v>
      </c>
    </row>
    <row r="303" spans="1:31" x14ac:dyDescent="0.45">
      <c r="A303" t="str">
        <f t="shared" si="43"/>
        <v>York2019CvWinfred</v>
      </c>
      <c r="B303" t="s">
        <v>48</v>
      </c>
      <c r="C303">
        <v>2019</v>
      </c>
      <c r="D303" t="s">
        <v>9</v>
      </c>
      <c r="E303" t="s">
        <v>12</v>
      </c>
      <c r="G303" s="1">
        <v>43277</v>
      </c>
      <c r="H303" s="1">
        <v>43809</v>
      </c>
      <c r="I303">
        <v>165</v>
      </c>
      <c r="Q303">
        <v>208.94438976000001</v>
      </c>
      <c r="S303">
        <v>96.001476377949999</v>
      </c>
      <c r="U303">
        <v>112.94291338000001</v>
      </c>
    </row>
    <row r="304" spans="1:31" x14ac:dyDescent="0.45">
      <c r="A304" t="str">
        <f t="shared" si="43"/>
        <v>York2019CvPallaton</v>
      </c>
      <c r="B304" t="s">
        <v>48</v>
      </c>
      <c r="C304">
        <v>2019</v>
      </c>
      <c r="D304" t="s">
        <v>9</v>
      </c>
      <c r="E304" t="s">
        <v>13</v>
      </c>
      <c r="G304" s="1">
        <v>43277</v>
      </c>
      <c r="H304" s="1">
        <v>43741</v>
      </c>
      <c r="I304">
        <v>97</v>
      </c>
      <c r="Q304">
        <v>251.34045082329999</v>
      </c>
      <c r="S304">
        <v>221.81289176800001</v>
      </c>
      <c r="U304">
        <v>29.527559055099999</v>
      </c>
      <c r="W304">
        <v>205.75728153200899</v>
      </c>
      <c r="Y304">
        <v>16.055610236220499</v>
      </c>
      <c r="AA304">
        <v>75.377639932795006</v>
      </c>
      <c r="AC304">
        <v>15.961632180000001</v>
      </c>
      <c r="AE304">
        <v>11.2579540684</v>
      </c>
    </row>
    <row r="305" spans="1:31" x14ac:dyDescent="0.45">
      <c r="A305" t="str">
        <f t="shared" si="43"/>
        <v>York2019CvPallaton</v>
      </c>
      <c r="B305" t="s">
        <v>48</v>
      </c>
      <c r="C305">
        <v>2019</v>
      </c>
      <c r="D305" t="s">
        <v>9</v>
      </c>
      <c r="E305" t="s">
        <v>13</v>
      </c>
      <c r="G305" s="1">
        <v>43277</v>
      </c>
      <c r="H305" s="1">
        <v>43775</v>
      </c>
      <c r="I305">
        <v>131</v>
      </c>
      <c r="Q305">
        <v>439.22748361980001</v>
      </c>
      <c r="S305">
        <v>391.61429464299999</v>
      </c>
      <c r="U305">
        <v>47.613188976300002</v>
      </c>
      <c r="W305">
        <v>345.96518047020197</v>
      </c>
      <c r="Y305">
        <v>45.649114173228298</v>
      </c>
      <c r="AA305">
        <v>80.337800949602993</v>
      </c>
      <c r="AC305">
        <v>12.321181184</v>
      </c>
      <c r="AE305">
        <v>12.111101763300001</v>
      </c>
    </row>
    <row r="306" spans="1:31" x14ac:dyDescent="0.45">
      <c r="A306" t="str">
        <f t="shared" si="43"/>
        <v>York2019CvPallaton</v>
      </c>
      <c r="B306" t="s">
        <v>48</v>
      </c>
      <c r="C306">
        <v>2019</v>
      </c>
      <c r="D306" t="s">
        <v>9</v>
      </c>
      <c r="E306" t="s">
        <v>13</v>
      </c>
      <c r="G306" s="1">
        <v>43277</v>
      </c>
      <c r="H306" s="1">
        <v>43809</v>
      </c>
      <c r="I306">
        <v>165</v>
      </c>
      <c r="Q306">
        <v>434.70592589039995</v>
      </c>
      <c r="S306">
        <v>293.21970541799999</v>
      </c>
      <c r="U306">
        <v>141.48622047199999</v>
      </c>
    </row>
    <row r="307" spans="1:31" x14ac:dyDescent="0.45">
      <c r="A307" t="str">
        <f t="shared" ref="A307" si="44">B307&amp;C307&amp;"Cv"&amp;E307</f>
        <v>Stanley2010CvInterval</v>
      </c>
      <c r="B307" t="s">
        <v>50</v>
      </c>
      <c r="C307">
        <v>2010</v>
      </c>
      <c r="D307" t="s">
        <v>9</v>
      </c>
      <c r="E307" t="s">
        <v>51</v>
      </c>
      <c r="G307" s="1">
        <v>40280</v>
      </c>
      <c r="H307" s="1">
        <v>40295</v>
      </c>
      <c r="I307">
        <v>15</v>
      </c>
      <c r="Q307">
        <v>1.9547099999999999</v>
      </c>
    </row>
    <row r="308" spans="1:31" x14ac:dyDescent="0.45">
      <c r="A308" t="str">
        <f t="shared" ref="A308:A314" si="45">B308&amp;C308&amp;"Cv"&amp;E308</f>
        <v>Stanley2010CvInterval</v>
      </c>
      <c r="B308" t="s">
        <v>50</v>
      </c>
      <c r="C308">
        <v>2010</v>
      </c>
      <c r="D308" t="s">
        <v>9</v>
      </c>
      <c r="E308" t="s">
        <v>51</v>
      </c>
      <c r="G308" s="1">
        <v>40280</v>
      </c>
      <c r="H308" s="1">
        <v>40318</v>
      </c>
      <c r="I308">
        <v>38</v>
      </c>
      <c r="Q308">
        <v>36.88888</v>
      </c>
    </row>
    <row r="309" spans="1:31" x14ac:dyDescent="0.45">
      <c r="A309" t="str">
        <f t="shared" si="45"/>
        <v>Stanley2010CvInterval</v>
      </c>
      <c r="B309" t="s">
        <v>50</v>
      </c>
      <c r="C309">
        <v>2010</v>
      </c>
      <c r="D309" t="s">
        <v>9</v>
      </c>
      <c r="E309" t="s">
        <v>51</v>
      </c>
      <c r="G309" s="1">
        <v>40280</v>
      </c>
      <c r="H309" s="1">
        <v>40337</v>
      </c>
      <c r="I309">
        <v>57</v>
      </c>
      <c r="Q309">
        <v>85.387500000000003</v>
      </c>
    </row>
    <row r="310" spans="1:31" x14ac:dyDescent="0.45">
      <c r="A310" t="str">
        <f t="shared" si="45"/>
        <v>Stanley2010CvInterval</v>
      </c>
      <c r="B310" t="s">
        <v>50</v>
      </c>
      <c r="C310">
        <v>2010</v>
      </c>
      <c r="D310" t="s">
        <v>9</v>
      </c>
      <c r="E310" t="s">
        <v>51</v>
      </c>
      <c r="G310" s="1">
        <v>40280</v>
      </c>
      <c r="H310" s="1">
        <v>40360</v>
      </c>
      <c r="I310">
        <v>80</v>
      </c>
      <c r="Q310">
        <v>302.85749999999996</v>
      </c>
    </row>
    <row r="311" spans="1:31" x14ac:dyDescent="0.45">
      <c r="A311" t="str">
        <f t="shared" si="45"/>
        <v>Stanley2010CvInterval</v>
      </c>
      <c r="B311" t="s">
        <v>50</v>
      </c>
      <c r="C311">
        <v>2010</v>
      </c>
      <c r="D311" t="s">
        <v>9</v>
      </c>
      <c r="E311" t="s">
        <v>51</v>
      </c>
      <c r="G311" s="1">
        <v>40280</v>
      </c>
      <c r="H311" s="1">
        <v>40378</v>
      </c>
      <c r="I311">
        <v>98</v>
      </c>
      <c r="Q311">
        <v>770.96249999999998</v>
      </c>
      <c r="AA311">
        <v>81.8</v>
      </c>
      <c r="AC311">
        <v>21.9</v>
      </c>
    </row>
    <row r="312" spans="1:31" x14ac:dyDescent="0.45">
      <c r="A312" t="str">
        <f t="shared" si="45"/>
        <v>Lameroo2019CvGoliath</v>
      </c>
      <c r="B312" t="s">
        <v>52</v>
      </c>
      <c r="C312">
        <v>2019</v>
      </c>
      <c r="D312" t="s">
        <v>9</v>
      </c>
      <c r="E312" t="s">
        <v>10</v>
      </c>
      <c r="G312" s="1">
        <v>43600</v>
      </c>
      <c r="H312" s="1">
        <v>43697</v>
      </c>
      <c r="I312">
        <v>97</v>
      </c>
      <c r="Q312">
        <v>215.18800000000002</v>
      </c>
      <c r="AA312">
        <v>81.72</v>
      </c>
      <c r="AC312">
        <v>13.925000000000001</v>
      </c>
      <c r="AE312">
        <v>12.349600000000001</v>
      </c>
    </row>
    <row r="313" spans="1:31" x14ac:dyDescent="0.45">
      <c r="A313" t="str">
        <f t="shared" si="45"/>
        <v>Lameroo2019CvGoliath</v>
      </c>
      <c r="B313" t="s">
        <v>52</v>
      </c>
      <c r="C313">
        <v>2019</v>
      </c>
      <c r="D313" t="s">
        <v>9</v>
      </c>
      <c r="E313" t="s">
        <v>10</v>
      </c>
      <c r="G313" s="1">
        <v>43600</v>
      </c>
      <c r="H313" s="1">
        <v>43732</v>
      </c>
      <c r="I313">
        <v>132</v>
      </c>
      <c r="Q313">
        <v>278.26599999999996</v>
      </c>
      <c r="AA313">
        <v>76.58</v>
      </c>
      <c r="AC313">
        <v>8.8264999999999993</v>
      </c>
      <c r="AE313">
        <v>11.465400000000001</v>
      </c>
    </row>
    <row r="314" spans="1:31" x14ac:dyDescent="0.45">
      <c r="A314" t="str">
        <f t="shared" si="45"/>
        <v>Lameroo2019CvGoliath</v>
      </c>
      <c r="B314" t="s">
        <v>52</v>
      </c>
      <c r="C314">
        <v>2019</v>
      </c>
      <c r="D314" t="s">
        <v>9</v>
      </c>
      <c r="E314" t="s">
        <v>10</v>
      </c>
      <c r="G314" s="1">
        <v>43600</v>
      </c>
      <c r="H314" s="1">
        <v>43760</v>
      </c>
      <c r="I314">
        <v>160</v>
      </c>
      <c r="Q314">
        <v>192.55500000000001</v>
      </c>
      <c r="AA314">
        <v>75.66</v>
      </c>
      <c r="AC314">
        <v>9.5389999999999997</v>
      </c>
      <c r="AE314">
        <v>11.3081</v>
      </c>
    </row>
    <row r="315" spans="1:31" x14ac:dyDescent="0.45">
      <c r="A315" t="str">
        <f t="shared" ref="A315:A317" si="46">B315&amp;C315&amp;"Cv"&amp;E315</f>
        <v>Lameroo2019CvPallaton</v>
      </c>
      <c r="B315" t="s">
        <v>52</v>
      </c>
      <c r="C315">
        <v>2019</v>
      </c>
      <c r="D315" t="s">
        <v>9</v>
      </c>
      <c r="E315" t="s">
        <v>13</v>
      </c>
      <c r="G315" s="1">
        <v>43600</v>
      </c>
      <c r="H315" s="1">
        <v>43697</v>
      </c>
      <c r="I315">
        <v>97</v>
      </c>
      <c r="Q315">
        <v>135.72</v>
      </c>
      <c r="AA315">
        <v>74.962999999999994</v>
      </c>
      <c r="AC315">
        <v>16.103999999999999</v>
      </c>
      <c r="AE315">
        <v>11.1866</v>
      </c>
    </row>
    <row r="316" spans="1:31" x14ac:dyDescent="0.45">
      <c r="A316" t="str">
        <f t="shared" si="46"/>
        <v>Lameroo2019CvPallaton</v>
      </c>
      <c r="B316" t="s">
        <v>52</v>
      </c>
      <c r="C316">
        <v>2019</v>
      </c>
      <c r="D316" t="s">
        <v>9</v>
      </c>
      <c r="E316" t="s">
        <v>13</v>
      </c>
      <c r="G316" s="1">
        <v>43600</v>
      </c>
      <c r="H316" s="1">
        <v>43732</v>
      </c>
      <c r="I316">
        <v>132</v>
      </c>
      <c r="Q316">
        <v>280.40999999999997</v>
      </c>
      <c r="AA316">
        <v>74.165000000000006</v>
      </c>
      <c r="AC316">
        <v>11.506</v>
      </c>
      <c r="AE316">
        <v>11.0494</v>
      </c>
    </row>
    <row r="317" spans="1:31" x14ac:dyDescent="0.45">
      <c r="A317" t="str">
        <f t="shared" si="46"/>
        <v>Lameroo2019CvPallaton</v>
      </c>
      <c r="B317" t="s">
        <v>52</v>
      </c>
      <c r="C317">
        <v>2019</v>
      </c>
      <c r="D317" t="s">
        <v>9</v>
      </c>
      <c r="E317" t="s">
        <v>13</v>
      </c>
      <c r="G317" s="1">
        <v>43600</v>
      </c>
      <c r="H317" s="1">
        <v>43760</v>
      </c>
      <c r="I317">
        <v>160</v>
      </c>
      <c r="Q317">
        <v>175.14000000000001</v>
      </c>
      <c r="AA317">
        <v>75.22</v>
      </c>
      <c r="AC317">
        <v>9.5625</v>
      </c>
      <c r="AE317">
        <v>11.2309</v>
      </c>
    </row>
    <row r="318" spans="1:31" x14ac:dyDescent="0.45">
      <c r="G318" s="1"/>
      <c r="H318" s="1"/>
    </row>
    <row r="319" spans="1:31" x14ac:dyDescent="0.45">
      <c r="G319" s="1"/>
      <c r="H319" s="1"/>
    </row>
    <row r="320" spans="1:31" x14ac:dyDescent="0.45">
      <c r="G320" s="1"/>
      <c r="H320" s="1"/>
    </row>
    <row r="321" spans="7:8" x14ac:dyDescent="0.45">
      <c r="G321" s="1"/>
      <c r="H321" s="1"/>
    </row>
    <row r="322" spans="7:8" x14ac:dyDescent="0.45">
      <c r="G322" s="1"/>
      <c r="H322" s="1"/>
    </row>
    <row r="323" spans="7:8" x14ac:dyDescent="0.45">
      <c r="G323" s="1"/>
      <c r="H323" s="1"/>
    </row>
    <row r="324" spans="7:8" x14ac:dyDescent="0.45">
      <c r="G324" s="1"/>
      <c r="H324" s="1"/>
    </row>
    <row r="325" spans="7:8" x14ac:dyDescent="0.45">
      <c r="G325" s="1"/>
      <c r="H325" s="1"/>
    </row>
    <row r="326" spans="7:8" x14ac:dyDescent="0.45">
      <c r="G326" s="1"/>
      <c r="H326" s="1"/>
    </row>
    <row r="327" spans="7:8" x14ac:dyDescent="0.45">
      <c r="G327" s="1"/>
      <c r="H327" s="1"/>
    </row>
    <row r="328" spans="7:8" x14ac:dyDescent="0.45">
      <c r="G328" s="1"/>
      <c r="H328" s="1"/>
    </row>
    <row r="329" spans="7:8" x14ac:dyDescent="0.45">
      <c r="G329" s="1"/>
      <c r="H329" s="1"/>
    </row>
    <row r="330" spans="7:8" x14ac:dyDescent="0.45">
      <c r="G330" s="1"/>
      <c r="H330" s="1"/>
    </row>
    <row r="331" spans="7:8" x14ac:dyDescent="0.45">
      <c r="G331" s="1"/>
      <c r="H331" s="1"/>
    </row>
    <row r="332" spans="7:8" x14ac:dyDescent="0.45">
      <c r="G332" s="1"/>
      <c r="H332" s="1"/>
    </row>
    <row r="333" spans="7:8" x14ac:dyDescent="0.45">
      <c r="G333" s="1"/>
      <c r="H333" s="1"/>
    </row>
    <row r="334" spans="7:8" x14ac:dyDescent="0.45">
      <c r="G334" s="1"/>
      <c r="H334" s="1"/>
    </row>
    <row r="335" spans="7:8" x14ac:dyDescent="0.45">
      <c r="G335" s="1"/>
      <c r="H335" s="1"/>
    </row>
    <row r="336" spans="7:8" x14ac:dyDescent="0.45">
      <c r="G336" s="1"/>
      <c r="H336" s="1"/>
    </row>
    <row r="337" spans="7:8" x14ac:dyDescent="0.45">
      <c r="G337" s="1"/>
      <c r="H337" s="1"/>
    </row>
    <row r="338" spans="7:8" x14ac:dyDescent="0.45">
      <c r="G338" s="1"/>
      <c r="H338" s="1"/>
    </row>
    <row r="339" spans="7:8" x14ac:dyDescent="0.45">
      <c r="G339" s="1"/>
      <c r="H339" s="1"/>
    </row>
    <row r="340" spans="7:8" x14ac:dyDescent="0.45">
      <c r="G340" s="1"/>
      <c r="H340" s="1"/>
    </row>
    <row r="341" spans="7:8" x14ac:dyDescent="0.45">
      <c r="G341" s="1"/>
      <c r="H341" s="1"/>
    </row>
    <row r="342" spans="7:8" x14ac:dyDescent="0.45">
      <c r="G342" s="1"/>
      <c r="H342" s="1"/>
    </row>
    <row r="343" spans="7:8" x14ac:dyDescent="0.45">
      <c r="G343" s="1"/>
      <c r="H343" s="1"/>
    </row>
    <row r="344" spans="7:8" x14ac:dyDescent="0.45">
      <c r="G344" s="1"/>
      <c r="H344" s="1"/>
    </row>
    <row r="345" spans="7:8" x14ac:dyDescent="0.45">
      <c r="G345" s="1"/>
      <c r="H345" s="1"/>
    </row>
    <row r="346" spans="7:8" x14ac:dyDescent="0.45">
      <c r="G346" s="1"/>
      <c r="H346" s="1"/>
    </row>
    <row r="347" spans="7:8" x14ac:dyDescent="0.45">
      <c r="G347" s="1"/>
      <c r="H347" s="1"/>
    </row>
    <row r="348" spans="7:8" x14ac:dyDescent="0.45">
      <c r="G348" s="1"/>
      <c r="H348" s="1"/>
    </row>
    <row r="349" spans="7:8" x14ac:dyDescent="0.45">
      <c r="G349" s="1"/>
      <c r="H349" s="1"/>
    </row>
    <row r="350" spans="7:8" x14ac:dyDescent="0.45">
      <c r="G350" s="1"/>
      <c r="H350" s="1"/>
    </row>
    <row r="351" spans="7:8" x14ac:dyDescent="0.45">
      <c r="G351" s="1"/>
      <c r="H351" s="1"/>
    </row>
    <row r="352" spans="7:8" x14ac:dyDescent="0.45">
      <c r="G352" s="1"/>
      <c r="H352" s="1"/>
    </row>
    <row r="353" spans="7:8" x14ac:dyDescent="0.45">
      <c r="G353" s="1"/>
      <c r="H353" s="1"/>
    </row>
    <row r="354" spans="7:8" x14ac:dyDescent="0.45">
      <c r="G354" s="1"/>
      <c r="H354" s="1"/>
    </row>
    <row r="355" spans="7:8" x14ac:dyDescent="0.45">
      <c r="G355" s="1"/>
      <c r="H355" s="1"/>
    </row>
    <row r="356" spans="7:8" x14ac:dyDescent="0.45">
      <c r="G356" s="1"/>
      <c r="H356" s="1"/>
    </row>
    <row r="357" spans="7:8" x14ac:dyDescent="0.45">
      <c r="G357" s="1"/>
      <c r="H357" s="1"/>
    </row>
    <row r="358" spans="7:8" x14ac:dyDescent="0.45">
      <c r="G358" s="1"/>
      <c r="H358" s="1"/>
    </row>
    <row r="359" spans="7:8" x14ac:dyDescent="0.45">
      <c r="G359" s="1"/>
      <c r="H359" s="1"/>
    </row>
    <row r="360" spans="7:8" x14ac:dyDescent="0.45">
      <c r="G360" s="1"/>
      <c r="H360" s="1"/>
    </row>
    <row r="361" spans="7:8" x14ac:dyDescent="0.45">
      <c r="G361" s="1"/>
      <c r="H361" s="1"/>
    </row>
    <row r="362" spans="7:8" x14ac:dyDescent="0.45">
      <c r="G362" s="1"/>
      <c r="H362" s="1"/>
    </row>
    <row r="363" spans="7:8" x14ac:dyDescent="0.45">
      <c r="G363" s="1"/>
      <c r="H363" s="1"/>
    </row>
    <row r="364" spans="7:8" x14ac:dyDescent="0.45">
      <c r="G364" s="1"/>
      <c r="H364" s="1"/>
    </row>
    <row r="365" spans="7:8" x14ac:dyDescent="0.45">
      <c r="G365" s="1"/>
      <c r="H365" s="1"/>
    </row>
    <row r="366" spans="7:8" x14ac:dyDescent="0.45">
      <c r="G366" s="1"/>
      <c r="H366" s="1"/>
    </row>
    <row r="367" spans="7:8" x14ac:dyDescent="0.45">
      <c r="G367" s="1"/>
      <c r="H367" s="1"/>
    </row>
    <row r="368" spans="7:8" x14ac:dyDescent="0.45">
      <c r="G368" s="1"/>
      <c r="H368" s="1"/>
    </row>
    <row r="369" spans="7:8" x14ac:dyDescent="0.45">
      <c r="G369" s="1"/>
      <c r="H369" s="1"/>
    </row>
    <row r="370" spans="7:8" x14ac:dyDescent="0.45">
      <c r="G370" s="1"/>
      <c r="H370" s="1"/>
    </row>
    <row r="371" spans="7:8" x14ac:dyDescent="0.45">
      <c r="G371" s="1"/>
      <c r="H371" s="1"/>
    </row>
    <row r="372" spans="7:8" x14ac:dyDescent="0.45">
      <c r="G372" s="1"/>
      <c r="H372" s="1"/>
    </row>
    <row r="373" spans="7:8" x14ac:dyDescent="0.45">
      <c r="G373" s="1"/>
      <c r="H373" s="1"/>
    </row>
    <row r="374" spans="7:8" x14ac:dyDescent="0.45">
      <c r="G374" s="1"/>
      <c r="H374" s="1"/>
    </row>
    <row r="375" spans="7:8" x14ac:dyDescent="0.45">
      <c r="G375" s="1"/>
      <c r="H375" s="1"/>
    </row>
    <row r="376" spans="7:8" x14ac:dyDescent="0.45">
      <c r="G376" s="1"/>
      <c r="H376" s="1"/>
    </row>
    <row r="377" spans="7:8" x14ac:dyDescent="0.45">
      <c r="G377" s="1"/>
      <c r="H377" s="1"/>
    </row>
    <row r="378" spans="7:8" x14ac:dyDescent="0.45">
      <c r="G378" s="1"/>
      <c r="H378" s="1"/>
    </row>
    <row r="379" spans="7:8" x14ac:dyDescent="0.45">
      <c r="G379" s="1"/>
      <c r="H379" s="1"/>
    </row>
    <row r="380" spans="7:8" x14ac:dyDescent="0.45">
      <c r="G380" s="1"/>
      <c r="H380" s="1"/>
    </row>
    <row r="381" spans="7:8" x14ac:dyDescent="0.45">
      <c r="G381" s="1"/>
      <c r="H381" s="1"/>
    </row>
    <row r="382" spans="7:8" x14ac:dyDescent="0.45">
      <c r="G382" s="1"/>
      <c r="H382" s="1"/>
    </row>
    <row r="383" spans="7:8" x14ac:dyDescent="0.45">
      <c r="G383" s="1"/>
      <c r="H383" s="1"/>
    </row>
    <row r="384" spans="7:8" x14ac:dyDescent="0.45">
      <c r="G384" s="1"/>
      <c r="H384" s="1"/>
    </row>
    <row r="385" spans="7:8" x14ac:dyDescent="0.45">
      <c r="G385" s="1"/>
      <c r="H385" s="1"/>
    </row>
    <row r="386" spans="7:8" x14ac:dyDescent="0.45">
      <c r="G386" s="1"/>
      <c r="H386" s="1"/>
    </row>
    <row r="387" spans="7:8" x14ac:dyDescent="0.45">
      <c r="G387" s="1"/>
      <c r="H387" s="1"/>
    </row>
    <row r="388" spans="7:8" x14ac:dyDescent="0.45">
      <c r="G388" s="1"/>
      <c r="H388" s="1"/>
    </row>
    <row r="389" spans="7:8" x14ac:dyDescent="0.45">
      <c r="G389" s="1"/>
      <c r="H389" s="1"/>
    </row>
    <row r="390" spans="7:8" x14ac:dyDescent="0.45">
      <c r="G390" s="1"/>
      <c r="H390" s="1"/>
    </row>
    <row r="391" spans="7:8" x14ac:dyDescent="0.45">
      <c r="G391" s="1"/>
      <c r="H391" s="1"/>
    </row>
    <row r="392" spans="7:8" x14ac:dyDescent="0.45">
      <c r="G392" s="1"/>
      <c r="H392" s="1"/>
    </row>
    <row r="393" spans="7:8" x14ac:dyDescent="0.45">
      <c r="G393" s="1"/>
      <c r="H393" s="1"/>
    </row>
    <row r="394" spans="7:8" x14ac:dyDescent="0.45">
      <c r="G394" s="1"/>
      <c r="H394" s="1"/>
    </row>
    <row r="395" spans="7:8" x14ac:dyDescent="0.45">
      <c r="G395" s="1"/>
      <c r="H395" s="1"/>
    </row>
    <row r="396" spans="7:8" x14ac:dyDescent="0.45">
      <c r="G396" s="1"/>
      <c r="H396" s="1"/>
    </row>
    <row r="397" spans="7:8" x14ac:dyDescent="0.45">
      <c r="G397" s="1"/>
      <c r="H397" s="1"/>
    </row>
    <row r="398" spans="7:8" x14ac:dyDescent="0.45">
      <c r="G398" s="1"/>
      <c r="H398" s="1"/>
    </row>
    <row r="399" spans="7:8" x14ac:dyDescent="0.45">
      <c r="G399" s="1"/>
      <c r="H399" s="1"/>
    </row>
    <row r="400" spans="7:8" x14ac:dyDescent="0.45">
      <c r="G400" s="1"/>
      <c r="H400" s="1"/>
    </row>
    <row r="401" spans="7:8" x14ac:dyDescent="0.45">
      <c r="G401" s="1"/>
      <c r="H401" s="1"/>
    </row>
    <row r="402" spans="7:8" x14ac:dyDescent="0.45">
      <c r="G402" s="1"/>
      <c r="H402" s="1"/>
    </row>
    <row r="403" spans="7:8" x14ac:dyDescent="0.45">
      <c r="G403" s="1"/>
      <c r="H403" s="1"/>
    </row>
    <row r="404" spans="7:8" x14ac:dyDescent="0.45">
      <c r="G404" s="1"/>
      <c r="H404" s="1"/>
    </row>
    <row r="405" spans="7:8" x14ac:dyDescent="0.45">
      <c r="G405" s="1"/>
      <c r="H405" s="1"/>
    </row>
    <row r="406" spans="7:8" x14ac:dyDescent="0.45">
      <c r="G406" s="1"/>
      <c r="H406" s="1"/>
    </row>
    <row r="407" spans="7:8" x14ac:dyDescent="0.45">
      <c r="G407" s="1"/>
      <c r="H407" s="1"/>
    </row>
    <row r="408" spans="7:8" x14ac:dyDescent="0.45">
      <c r="G408" s="1"/>
      <c r="H408" s="1"/>
    </row>
    <row r="409" spans="7:8" x14ac:dyDescent="0.45">
      <c r="G409" s="1"/>
      <c r="H409" s="1"/>
    </row>
    <row r="410" spans="7:8" x14ac:dyDescent="0.45">
      <c r="G410" s="1"/>
      <c r="H410" s="1"/>
    </row>
    <row r="411" spans="7:8" x14ac:dyDescent="0.45">
      <c r="G411" s="1"/>
      <c r="H411" s="1"/>
    </row>
    <row r="412" spans="7:8" x14ac:dyDescent="0.45">
      <c r="G412" s="1"/>
      <c r="H412" s="1"/>
    </row>
    <row r="413" spans="7:8" x14ac:dyDescent="0.45">
      <c r="G413" s="1"/>
      <c r="H413" s="1"/>
    </row>
    <row r="414" spans="7:8" x14ac:dyDescent="0.45">
      <c r="G414" s="1"/>
      <c r="H414" s="1"/>
    </row>
    <row r="415" spans="7:8" x14ac:dyDescent="0.45">
      <c r="G415" s="1"/>
      <c r="H415" s="1"/>
    </row>
    <row r="416" spans="7:8" x14ac:dyDescent="0.45">
      <c r="G416" s="1"/>
      <c r="H416" s="1"/>
    </row>
    <row r="417" spans="7:8" x14ac:dyDescent="0.45">
      <c r="G417" s="1"/>
      <c r="H417" s="1"/>
    </row>
    <row r="418" spans="7:8" x14ac:dyDescent="0.45">
      <c r="G418" s="1"/>
      <c r="H418" s="1"/>
    </row>
    <row r="419" spans="7:8" x14ac:dyDescent="0.45">
      <c r="G419" s="1"/>
      <c r="H419" s="1"/>
    </row>
    <row r="420" spans="7:8" x14ac:dyDescent="0.45">
      <c r="G420" s="1"/>
      <c r="H420" s="1"/>
    </row>
    <row r="421" spans="7:8" x14ac:dyDescent="0.45">
      <c r="G421" s="1"/>
      <c r="H421" s="1"/>
    </row>
    <row r="422" spans="7:8" x14ac:dyDescent="0.45">
      <c r="G422" s="1"/>
      <c r="H422" s="1"/>
    </row>
    <row r="423" spans="7:8" x14ac:dyDescent="0.45">
      <c r="G423" s="1"/>
      <c r="H423" s="1"/>
    </row>
    <row r="424" spans="7:8" x14ac:dyDescent="0.45">
      <c r="G424" s="1"/>
      <c r="H424" s="1"/>
    </row>
    <row r="425" spans="7:8" x14ac:dyDescent="0.45">
      <c r="G425" s="1"/>
      <c r="H425" s="1"/>
    </row>
    <row r="426" spans="7:8" x14ac:dyDescent="0.45">
      <c r="G426" s="1"/>
      <c r="H426" s="1"/>
    </row>
    <row r="427" spans="7:8" x14ac:dyDescent="0.45">
      <c r="G427" s="1"/>
      <c r="H427" s="1"/>
    </row>
    <row r="428" spans="7:8" x14ac:dyDescent="0.45">
      <c r="G428" s="1"/>
      <c r="H428" s="1"/>
    </row>
    <row r="429" spans="7:8" x14ac:dyDescent="0.45">
      <c r="G429" s="1"/>
      <c r="H429" s="1"/>
    </row>
    <row r="430" spans="7:8" x14ac:dyDescent="0.45">
      <c r="G430" s="1"/>
      <c r="H430" s="1"/>
    </row>
    <row r="431" spans="7:8" x14ac:dyDescent="0.45">
      <c r="G431" s="1"/>
      <c r="H431" s="1"/>
    </row>
    <row r="432" spans="7:8" x14ac:dyDescent="0.45">
      <c r="G432" s="1"/>
      <c r="H432" s="1"/>
    </row>
    <row r="433" spans="7:8" x14ac:dyDescent="0.45">
      <c r="G433" s="1"/>
      <c r="H433" s="1"/>
    </row>
    <row r="434" spans="7:8" x14ac:dyDescent="0.45">
      <c r="G434" s="1"/>
      <c r="H434" s="1"/>
    </row>
    <row r="435" spans="7:8" x14ac:dyDescent="0.45">
      <c r="G435" s="1"/>
      <c r="H435" s="1"/>
    </row>
    <row r="436" spans="7:8" x14ac:dyDescent="0.45">
      <c r="G436" s="1"/>
      <c r="H436" s="1"/>
    </row>
    <row r="437" spans="7:8" x14ac:dyDescent="0.45">
      <c r="G437" s="1"/>
      <c r="H437" s="1"/>
    </row>
    <row r="438" spans="7:8" x14ac:dyDescent="0.45">
      <c r="G438" s="1"/>
      <c r="H438" s="1"/>
    </row>
    <row r="439" spans="7:8" x14ac:dyDescent="0.45">
      <c r="G439" s="1"/>
      <c r="H439" s="1"/>
    </row>
    <row r="440" spans="7:8" x14ac:dyDescent="0.45">
      <c r="G440" s="1"/>
      <c r="H440" s="1"/>
    </row>
    <row r="441" spans="7:8" x14ac:dyDescent="0.45">
      <c r="G441" s="1"/>
      <c r="H441" s="1"/>
    </row>
    <row r="442" spans="7:8" x14ac:dyDescent="0.45">
      <c r="G442" s="1"/>
      <c r="H442" s="1"/>
    </row>
    <row r="443" spans="7:8" x14ac:dyDescent="0.45">
      <c r="G443" s="1"/>
      <c r="H443" s="1"/>
    </row>
    <row r="444" spans="7:8" x14ac:dyDescent="0.45">
      <c r="G444" s="1"/>
      <c r="H444" s="1"/>
    </row>
    <row r="445" spans="7:8" x14ac:dyDescent="0.45">
      <c r="G445" s="1"/>
      <c r="H445" s="1"/>
    </row>
    <row r="446" spans="7:8" x14ac:dyDescent="0.45">
      <c r="G446" s="1"/>
      <c r="H446" s="1"/>
    </row>
    <row r="447" spans="7:8" x14ac:dyDescent="0.45">
      <c r="G447" s="1"/>
      <c r="H447" s="1"/>
    </row>
    <row r="448" spans="7:8" x14ac:dyDescent="0.45">
      <c r="G448" s="1"/>
      <c r="H448" s="1"/>
    </row>
    <row r="449" spans="7:8" x14ac:dyDescent="0.45">
      <c r="G449" s="1"/>
      <c r="H449" s="1"/>
    </row>
    <row r="450" spans="7:8" x14ac:dyDescent="0.45">
      <c r="G450" s="1"/>
      <c r="H450" s="1"/>
    </row>
    <row r="451" spans="7:8" x14ac:dyDescent="0.45">
      <c r="G451" s="1"/>
      <c r="H451" s="1"/>
    </row>
    <row r="452" spans="7:8" x14ac:dyDescent="0.45">
      <c r="G452" s="1"/>
      <c r="H452" s="1"/>
    </row>
    <row r="453" spans="7:8" x14ac:dyDescent="0.45">
      <c r="G453" s="1"/>
      <c r="H453" s="1"/>
    </row>
    <row r="454" spans="7:8" x14ac:dyDescent="0.45">
      <c r="G454" s="1"/>
      <c r="H454" s="1"/>
    </row>
    <row r="455" spans="7:8" x14ac:dyDescent="0.45">
      <c r="G455" s="1"/>
      <c r="H455" s="1"/>
    </row>
    <row r="456" spans="7:8" x14ac:dyDescent="0.45">
      <c r="G456" s="1"/>
      <c r="H456" s="1"/>
    </row>
    <row r="457" spans="7:8" x14ac:dyDescent="0.45">
      <c r="G457" s="1"/>
      <c r="H457" s="1"/>
    </row>
    <row r="458" spans="7:8" x14ac:dyDescent="0.45">
      <c r="G458" s="1"/>
      <c r="H458" s="1"/>
    </row>
    <row r="459" spans="7:8" x14ac:dyDescent="0.45">
      <c r="G459" s="1"/>
      <c r="H459" s="1"/>
    </row>
    <row r="460" spans="7:8" x14ac:dyDescent="0.45">
      <c r="G460" s="1"/>
      <c r="H460" s="1"/>
    </row>
    <row r="461" spans="7:8" x14ac:dyDescent="0.45">
      <c r="G461" s="1"/>
      <c r="H461" s="1"/>
    </row>
    <row r="462" spans="7:8" x14ac:dyDescent="0.45">
      <c r="G462" s="1"/>
      <c r="H462" s="1"/>
    </row>
    <row r="463" spans="7:8" x14ac:dyDescent="0.45">
      <c r="G463" s="1"/>
      <c r="H463" s="1"/>
    </row>
    <row r="464" spans="7:8" x14ac:dyDescent="0.45">
      <c r="G464" s="1"/>
      <c r="H464" s="1"/>
    </row>
    <row r="465" spans="7:8" x14ac:dyDescent="0.45">
      <c r="G465" s="1"/>
      <c r="H465" s="1"/>
    </row>
    <row r="466" spans="7:8" x14ac:dyDescent="0.45">
      <c r="G466" s="1"/>
      <c r="H466" s="1"/>
    </row>
    <row r="467" spans="7:8" x14ac:dyDescent="0.45">
      <c r="G467" s="1"/>
      <c r="H467" s="1"/>
    </row>
    <row r="468" spans="7:8" x14ac:dyDescent="0.45">
      <c r="G468" s="1"/>
      <c r="H468" s="1"/>
    </row>
    <row r="469" spans="7:8" x14ac:dyDescent="0.45">
      <c r="G469" s="1"/>
      <c r="H469" s="1"/>
    </row>
    <row r="470" spans="7:8" x14ac:dyDescent="0.45">
      <c r="G470" s="1"/>
      <c r="H470" s="1"/>
    </row>
    <row r="471" spans="7:8" x14ac:dyDescent="0.45">
      <c r="G471" s="1"/>
      <c r="H471" s="1"/>
    </row>
    <row r="472" spans="7:8" x14ac:dyDescent="0.45">
      <c r="G472" s="1"/>
      <c r="H472" s="1"/>
    </row>
    <row r="473" spans="7:8" x14ac:dyDescent="0.45">
      <c r="G473" s="1"/>
      <c r="H473" s="1"/>
    </row>
    <row r="474" spans="7:8" x14ac:dyDescent="0.45">
      <c r="G474" s="1"/>
      <c r="H474" s="1"/>
    </row>
    <row r="475" spans="7:8" x14ac:dyDescent="0.45">
      <c r="G475" s="1"/>
      <c r="H475" s="1"/>
    </row>
    <row r="476" spans="7:8" x14ac:dyDescent="0.45">
      <c r="G476" s="1"/>
      <c r="H476" s="1"/>
    </row>
    <row r="477" spans="7:8" x14ac:dyDescent="0.45">
      <c r="G477" s="1"/>
      <c r="H477" s="1"/>
    </row>
    <row r="478" spans="7:8" x14ac:dyDescent="0.45">
      <c r="G478" s="1"/>
      <c r="H478" s="1"/>
    </row>
    <row r="479" spans="7:8" x14ac:dyDescent="0.45">
      <c r="G479" s="1"/>
      <c r="H479" s="1"/>
    </row>
    <row r="480" spans="7:8" x14ac:dyDescent="0.45">
      <c r="G480" s="1"/>
      <c r="H480" s="1"/>
    </row>
    <row r="481" spans="7:8" x14ac:dyDescent="0.45">
      <c r="G481" s="1"/>
      <c r="H481" s="1"/>
    </row>
    <row r="482" spans="7:8" x14ac:dyDescent="0.45">
      <c r="G482" s="1"/>
      <c r="H482" s="1"/>
    </row>
    <row r="483" spans="7:8" x14ac:dyDescent="0.45">
      <c r="G483" s="1"/>
      <c r="H483" s="1"/>
    </row>
    <row r="484" spans="7:8" x14ac:dyDescent="0.45">
      <c r="G484" s="1"/>
      <c r="H484" s="1"/>
    </row>
    <row r="485" spans="7:8" x14ac:dyDescent="0.45">
      <c r="G485" s="1"/>
      <c r="H485" s="1"/>
    </row>
    <row r="486" spans="7:8" x14ac:dyDescent="0.45">
      <c r="G486" s="1"/>
      <c r="H486" s="1"/>
    </row>
    <row r="487" spans="7:8" x14ac:dyDescent="0.45">
      <c r="G487" s="1"/>
      <c r="H487" s="1"/>
    </row>
    <row r="488" spans="7:8" x14ac:dyDescent="0.45">
      <c r="G488" s="1"/>
      <c r="H488" s="1"/>
    </row>
    <row r="489" spans="7:8" x14ac:dyDescent="0.45">
      <c r="G489" s="1"/>
      <c r="H489" s="1"/>
    </row>
    <row r="490" spans="7:8" x14ac:dyDescent="0.45">
      <c r="G490" s="1"/>
      <c r="H490" s="1"/>
    </row>
    <row r="491" spans="7:8" x14ac:dyDescent="0.45">
      <c r="G491" s="1"/>
      <c r="H491" s="1"/>
    </row>
    <row r="492" spans="7:8" x14ac:dyDescent="0.45">
      <c r="G492" s="1"/>
      <c r="H492" s="1"/>
    </row>
    <row r="493" spans="7:8" x14ac:dyDescent="0.45">
      <c r="G493" s="1"/>
      <c r="H493" s="1"/>
    </row>
    <row r="494" spans="7:8" x14ac:dyDescent="0.45">
      <c r="G494" s="1"/>
      <c r="H494" s="1"/>
    </row>
    <row r="495" spans="7:8" x14ac:dyDescent="0.45">
      <c r="G495" s="1"/>
      <c r="H495" s="1"/>
    </row>
    <row r="496" spans="7:8" x14ac:dyDescent="0.45">
      <c r="G496" s="1"/>
      <c r="H496" s="1"/>
    </row>
    <row r="497" spans="7:8" x14ac:dyDescent="0.45">
      <c r="G497" s="1"/>
      <c r="H497" s="1"/>
    </row>
    <row r="498" spans="7:8" x14ac:dyDescent="0.45">
      <c r="G498" s="1"/>
      <c r="H498" s="1"/>
    </row>
    <row r="499" spans="7:8" x14ac:dyDescent="0.45">
      <c r="G499" s="1"/>
      <c r="H499" s="1"/>
    </row>
    <row r="500" spans="7:8" x14ac:dyDescent="0.45">
      <c r="G500" s="1"/>
      <c r="H500" s="1"/>
    </row>
    <row r="501" spans="7:8" x14ac:dyDescent="0.45">
      <c r="G501" s="1"/>
      <c r="H501" s="1"/>
    </row>
    <row r="502" spans="7:8" x14ac:dyDescent="0.45">
      <c r="G502" s="1"/>
      <c r="H502" s="1"/>
    </row>
    <row r="503" spans="7:8" x14ac:dyDescent="0.45">
      <c r="G503" s="1"/>
      <c r="H503" s="1"/>
    </row>
    <row r="504" spans="7:8" x14ac:dyDescent="0.45">
      <c r="G504" s="1"/>
      <c r="H504" s="1"/>
    </row>
    <row r="505" spans="7:8" x14ac:dyDescent="0.45">
      <c r="G505" s="1"/>
      <c r="H505" s="1"/>
    </row>
    <row r="506" spans="7:8" x14ac:dyDescent="0.45">
      <c r="G506" s="1"/>
      <c r="H506" s="1"/>
    </row>
    <row r="507" spans="7:8" x14ac:dyDescent="0.45">
      <c r="G507" s="1"/>
      <c r="H507" s="1"/>
    </row>
    <row r="508" spans="7:8" x14ac:dyDescent="0.45">
      <c r="G508" s="1"/>
      <c r="H508" s="1"/>
    </row>
    <row r="509" spans="7:8" x14ac:dyDescent="0.45">
      <c r="G509" s="1"/>
      <c r="H509" s="1"/>
    </row>
    <row r="510" spans="7:8" x14ac:dyDescent="0.45">
      <c r="G510" s="1"/>
      <c r="H510" s="1"/>
    </row>
    <row r="511" spans="7:8" x14ac:dyDescent="0.45">
      <c r="G511" s="1"/>
      <c r="H511" s="1"/>
    </row>
    <row r="512" spans="7:8" x14ac:dyDescent="0.45">
      <c r="G512" s="1"/>
      <c r="H512" s="1"/>
    </row>
    <row r="513" spans="7:8" x14ac:dyDescent="0.45">
      <c r="G513" s="1"/>
      <c r="H513" s="1"/>
    </row>
    <row r="514" spans="7:8" x14ac:dyDescent="0.45">
      <c r="G514" s="1"/>
      <c r="H514" s="1"/>
    </row>
    <row r="515" spans="7:8" x14ac:dyDescent="0.45">
      <c r="G515" s="1"/>
      <c r="H515" s="1"/>
    </row>
    <row r="516" spans="7:8" x14ac:dyDescent="0.45">
      <c r="G516" s="1"/>
      <c r="H516" s="1"/>
    </row>
    <row r="517" spans="7:8" x14ac:dyDescent="0.45">
      <c r="G517" s="1"/>
      <c r="H517" s="1"/>
    </row>
    <row r="518" spans="7:8" x14ac:dyDescent="0.45">
      <c r="G518" s="1"/>
      <c r="H518" s="1"/>
    </row>
    <row r="519" spans="7:8" x14ac:dyDescent="0.45">
      <c r="G519" s="1"/>
      <c r="H519" s="1"/>
    </row>
    <row r="520" spans="7:8" x14ac:dyDescent="0.45">
      <c r="G520" s="1"/>
      <c r="H520" s="1"/>
    </row>
    <row r="521" spans="7:8" x14ac:dyDescent="0.45">
      <c r="G521" s="1"/>
      <c r="H521" s="1"/>
    </row>
    <row r="522" spans="7:8" x14ac:dyDescent="0.45">
      <c r="G522" s="1"/>
      <c r="H522" s="1"/>
    </row>
    <row r="523" spans="7:8" x14ac:dyDescent="0.45">
      <c r="G523" s="1"/>
      <c r="H523" s="1"/>
    </row>
    <row r="524" spans="7:8" x14ac:dyDescent="0.45">
      <c r="G524" s="1"/>
      <c r="H524" s="1"/>
    </row>
    <row r="525" spans="7:8" x14ac:dyDescent="0.45">
      <c r="G525" s="1"/>
      <c r="H525" s="1"/>
    </row>
    <row r="526" spans="7:8" x14ac:dyDescent="0.45">
      <c r="G526" s="1"/>
      <c r="H526" s="1"/>
    </row>
    <row r="527" spans="7:8" x14ac:dyDescent="0.45">
      <c r="G527" s="1"/>
      <c r="H527" s="1"/>
    </row>
    <row r="528" spans="7:8" x14ac:dyDescent="0.45">
      <c r="G528" s="1"/>
      <c r="H528" s="1"/>
    </row>
    <row r="529" spans="7:8" x14ac:dyDescent="0.45">
      <c r="G529" s="1"/>
      <c r="H529" s="1"/>
    </row>
    <row r="530" spans="7:8" x14ac:dyDescent="0.45">
      <c r="G530" s="1"/>
      <c r="H530" s="1"/>
    </row>
    <row r="531" spans="7:8" x14ac:dyDescent="0.45">
      <c r="G531" s="1"/>
      <c r="H531" s="1"/>
    </row>
    <row r="532" spans="7:8" x14ac:dyDescent="0.45">
      <c r="G532" s="1"/>
      <c r="H532" s="1"/>
    </row>
    <row r="533" spans="7:8" x14ac:dyDescent="0.45">
      <c r="G533" s="1"/>
      <c r="H533" s="1"/>
    </row>
    <row r="534" spans="7:8" x14ac:dyDescent="0.45">
      <c r="G534" s="1"/>
      <c r="H534" s="1"/>
    </row>
    <row r="535" spans="7:8" x14ac:dyDescent="0.45">
      <c r="G535" s="1"/>
      <c r="H535" s="1"/>
    </row>
    <row r="536" spans="7:8" x14ac:dyDescent="0.45">
      <c r="G536" s="1"/>
      <c r="H536" s="1"/>
    </row>
    <row r="537" spans="7:8" x14ac:dyDescent="0.45">
      <c r="G537" s="1"/>
      <c r="H537" s="1"/>
    </row>
    <row r="538" spans="7:8" x14ac:dyDescent="0.45">
      <c r="G538" s="1"/>
      <c r="H538" s="1"/>
    </row>
    <row r="539" spans="7:8" x14ac:dyDescent="0.45">
      <c r="G539" s="1"/>
      <c r="H539" s="1"/>
    </row>
    <row r="540" spans="7:8" x14ac:dyDescent="0.45">
      <c r="G540" s="1"/>
      <c r="H540" s="1"/>
    </row>
    <row r="541" spans="7:8" x14ac:dyDescent="0.45">
      <c r="G541" s="1"/>
      <c r="H541" s="1"/>
    </row>
    <row r="542" spans="7:8" x14ac:dyDescent="0.45">
      <c r="G542" s="1"/>
      <c r="H542" s="1"/>
    </row>
    <row r="543" spans="7:8" x14ac:dyDescent="0.45">
      <c r="G543" s="1"/>
      <c r="H543" s="1"/>
    </row>
    <row r="544" spans="7:8" x14ac:dyDescent="0.45">
      <c r="G544" s="1"/>
      <c r="H544" s="1"/>
    </row>
    <row r="545" spans="7:8" x14ac:dyDescent="0.45">
      <c r="G545" s="1"/>
      <c r="H545" s="1"/>
    </row>
    <row r="546" spans="7:8" x14ac:dyDescent="0.45">
      <c r="G546" s="1"/>
      <c r="H546" s="1"/>
    </row>
    <row r="547" spans="7:8" x14ac:dyDescent="0.45">
      <c r="G547" s="1"/>
      <c r="H547" s="1"/>
    </row>
    <row r="548" spans="7:8" x14ac:dyDescent="0.45">
      <c r="G548" s="1"/>
      <c r="H548" s="1"/>
    </row>
    <row r="549" spans="7:8" x14ac:dyDescent="0.45">
      <c r="G549" s="1"/>
      <c r="H549" s="1"/>
    </row>
    <row r="550" spans="7:8" x14ac:dyDescent="0.45">
      <c r="G550" s="1"/>
      <c r="H550" s="1"/>
    </row>
    <row r="551" spans="7:8" x14ac:dyDescent="0.45">
      <c r="G551" s="1"/>
      <c r="H551" s="1"/>
    </row>
    <row r="552" spans="7:8" x14ac:dyDescent="0.45">
      <c r="G552" s="1"/>
      <c r="H552" s="1"/>
    </row>
    <row r="553" spans="7:8" x14ac:dyDescent="0.45">
      <c r="G553" s="1"/>
      <c r="H553" s="1"/>
    </row>
    <row r="554" spans="7:8" x14ac:dyDescent="0.45">
      <c r="G554" s="1"/>
      <c r="H554" s="1"/>
    </row>
    <row r="555" spans="7:8" x14ac:dyDescent="0.45">
      <c r="G555" s="1"/>
      <c r="H555" s="1"/>
    </row>
    <row r="556" spans="7:8" x14ac:dyDescent="0.45">
      <c r="G556" s="1"/>
      <c r="H556" s="1"/>
    </row>
    <row r="557" spans="7:8" x14ac:dyDescent="0.45">
      <c r="G557" s="1"/>
      <c r="H557" s="1"/>
    </row>
    <row r="558" spans="7:8" x14ac:dyDescent="0.45">
      <c r="G558" s="1"/>
      <c r="H558" s="1"/>
    </row>
    <row r="559" spans="7:8" x14ac:dyDescent="0.45">
      <c r="G559" s="1"/>
      <c r="H559" s="1"/>
    </row>
    <row r="560" spans="7:8" x14ac:dyDescent="0.45">
      <c r="G560" s="1"/>
      <c r="H560" s="1"/>
    </row>
    <row r="561" spans="7:8" x14ac:dyDescent="0.45">
      <c r="G561" s="1"/>
      <c r="H561" s="1"/>
    </row>
    <row r="562" spans="7:8" x14ac:dyDescent="0.45">
      <c r="G562" s="1"/>
      <c r="H562" s="1"/>
    </row>
    <row r="563" spans="7:8" x14ac:dyDescent="0.45">
      <c r="G563" s="1"/>
      <c r="H563" s="1"/>
    </row>
    <row r="564" spans="7:8" x14ac:dyDescent="0.45">
      <c r="G564" s="1"/>
      <c r="H564" s="1"/>
    </row>
    <row r="565" spans="7:8" x14ac:dyDescent="0.45">
      <c r="G565" s="1"/>
      <c r="H565" s="1"/>
    </row>
    <row r="566" spans="7:8" x14ac:dyDescent="0.45">
      <c r="G566" s="1"/>
      <c r="H566" s="1"/>
    </row>
    <row r="567" spans="7:8" x14ac:dyDescent="0.45">
      <c r="G567" s="1"/>
      <c r="H567" s="1"/>
    </row>
    <row r="568" spans="7:8" x14ac:dyDescent="0.45">
      <c r="G568" s="1"/>
      <c r="H568" s="1"/>
    </row>
    <row r="569" spans="7:8" x14ac:dyDescent="0.45">
      <c r="G569" s="1"/>
      <c r="H569" s="1"/>
    </row>
    <row r="570" spans="7:8" x14ac:dyDescent="0.45">
      <c r="G570" s="1"/>
      <c r="H570" s="1"/>
    </row>
    <row r="571" spans="7:8" x14ac:dyDescent="0.45">
      <c r="G571" s="1"/>
      <c r="H571" s="1"/>
    </row>
    <row r="572" spans="7:8" x14ac:dyDescent="0.45">
      <c r="G572" s="1"/>
      <c r="H572" s="1"/>
    </row>
    <row r="573" spans="7:8" x14ac:dyDescent="0.45">
      <c r="G573" s="1"/>
      <c r="H573" s="1"/>
    </row>
    <row r="574" spans="7:8" x14ac:dyDescent="0.45">
      <c r="G574" s="1"/>
      <c r="H574" s="1"/>
    </row>
    <row r="575" spans="7:8" x14ac:dyDescent="0.45">
      <c r="G575" s="1"/>
      <c r="H575" s="1"/>
    </row>
    <row r="576" spans="7:8" x14ac:dyDescent="0.45">
      <c r="G576" s="1"/>
      <c r="H576" s="1"/>
    </row>
    <row r="577" spans="7:8" x14ac:dyDescent="0.45">
      <c r="G577" s="1"/>
      <c r="H577" s="1"/>
    </row>
    <row r="578" spans="7:8" x14ac:dyDescent="0.45">
      <c r="G578" s="1"/>
      <c r="H578" s="1"/>
    </row>
    <row r="579" spans="7:8" x14ac:dyDescent="0.45">
      <c r="G579" s="1"/>
      <c r="H579" s="1"/>
    </row>
    <row r="580" spans="7:8" x14ac:dyDescent="0.45">
      <c r="G580" s="1"/>
      <c r="H580" s="1"/>
    </row>
    <row r="581" spans="7:8" x14ac:dyDescent="0.45">
      <c r="G581" s="1"/>
      <c r="H581" s="1"/>
    </row>
    <row r="582" spans="7:8" x14ac:dyDescent="0.45">
      <c r="G582" s="1"/>
      <c r="H582" s="1"/>
    </row>
    <row r="583" spans="7:8" x14ac:dyDescent="0.45">
      <c r="G583" s="1"/>
      <c r="H583" s="1"/>
    </row>
    <row r="584" spans="7:8" x14ac:dyDescent="0.45">
      <c r="G584" s="1"/>
      <c r="H584" s="1"/>
    </row>
    <row r="585" spans="7:8" x14ac:dyDescent="0.45">
      <c r="G585" s="1"/>
      <c r="H585" s="1"/>
    </row>
    <row r="586" spans="7:8" x14ac:dyDescent="0.45">
      <c r="G586" s="1"/>
      <c r="H586" s="1"/>
    </row>
    <row r="587" spans="7:8" x14ac:dyDescent="0.45">
      <c r="G587" s="1"/>
      <c r="H587" s="1"/>
    </row>
    <row r="588" spans="7:8" x14ac:dyDescent="0.45">
      <c r="G588" s="1"/>
      <c r="H588" s="1"/>
    </row>
    <row r="589" spans="7:8" x14ac:dyDescent="0.45">
      <c r="G589" s="1"/>
      <c r="H589" s="1"/>
    </row>
    <row r="590" spans="7:8" x14ac:dyDescent="0.45">
      <c r="G590" s="1"/>
      <c r="H590" s="1"/>
    </row>
    <row r="591" spans="7:8" x14ac:dyDescent="0.45">
      <c r="G591" s="1"/>
      <c r="H591" s="1"/>
    </row>
    <row r="592" spans="7:8" x14ac:dyDescent="0.45">
      <c r="G592" s="1"/>
      <c r="H592" s="1"/>
    </row>
    <row r="593" spans="7:8" x14ac:dyDescent="0.45">
      <c r="G593" s="1"/>
      <c r="H593" s="1"/>
    </row>
    <row r="594" spans="7:8" x14ac:dyDescent="0.45">
      <c r="G594" s="1"/>
      <c r="H594" s="1"/>
    </row>
    <row r="595" spans="7:8" x14ac:dyDescent="0.45">
      <c r="G595" s="1"/>
      <c r="H595" s="1"/>
    </row>
    <row r="596" spans="7:8" x14ac:dyDescent="0.45">
      <c r="G596" s="1"/>
      <c r="H596" s="1"/>
    </row>
    <row r="597" spans="7:8" x14ac:dyDescent="0.45">
      <c r="G597" s="1"/>
      <c r="H597" s="1"/>
    </row>
    <row r="598" spans="7:8" x14ac:dyDescent="0.45">
      <c r="G598" s="1"/>
      <c r="H598" s="1"/>
    </row>
    <row r="599" spans="7:8" x14ac:dyDescent="0.45">
      <c r="G599" s="1"/>
      <c r="H599" s="1"/>
    </row>
    <row r="600" spans="7:8" x14ac:dyDescent="0.45">
      <c r="G600" s="1"/>
      <c r="H600" s="1"/>
    </row>
    <row r="601" spans="7:8" x14ac:dyDescent="0.45">
      <c r="G601" s="1"/>
      <c r="H601" s="1"/>
    </row>
    <row r="602" spans="7:8" x14ac:dyDescent="0.45">
      <c r="G602" s="1"/>
      <c r="H602" s="1"/>
    </row>
    <row r="603" spans="7:8" x14ac:dyDescent="0.45">
      <c r="G603" s="1"/>
      <c r="H603" s="1"/>
    </row>
    <row r="604" spans="7:8" x14ac:dyDescent="0.45">
      <c r="G604" s="1"/>
      <c r="H604" s="1"/>
    </row>
    <row r="605" spans="7:8" x14ac:dyDescent="0.45">
      <c r="G605" s="1"/>
      <c r="H605" s="1"/>
    </row>
    <row r="606" spans="7:8" x14ac:dyDescent="0.45">
      <c r="G606" s="1"/>
      <c r="H606" s="1"/>
    </row>
    <row r="607" spans="7:8" x14ac:dyDescent="0.45">
      <c r="G607" s="1"/>
      <c r="H607" s="1"/>
    </row>
    <row r="608" spans="7:8" x14ac:dyDescent="0.45">
      <c r="G608" s="1"/>
      <c r="H608" s="1"/>
    </row>
    <row r="609" spans="7:8" x14ac:dyDescent="0.45">
      <c r="G609" s="1"/>
      <c r="H609" s="1"/>
    </row>
    <row r="610" spans="7:8" x14ac:dyDescent="0.45">
      <c r="G610" s="1"/>
      <c r="H610" s="1"/>
    </row>
    <row r="611" spans="7:8" x14ac:dyDescent="0.45">
      <c r="G611" s="1"/>
      <c r="H611" s="1"/>
    </row>
    <row r="612" spans="7:8" x14ac:dyDescent="0.45">
      <c r="G612" s="1"/>
      <c r="H612" s="1"/>
    </row>
    <row r="613" spans="7:8" x14ac:dyDescent="0.45">
      <c r="G613" s="1"/>
      <c r="H613" s="1"/>
    </row>
    <row r="614" spans="7:8" x14ac:dyDescent="0.45">
      <c r="G614" s="1"/>
      <c r="H614" s="1"/>
    </row>
    <row r="615" spans="7:8" x14ac:dyDescent="0.45">
      <c r="G615" s="1"/>
      <c r="H615" s="1"/>
    </row>
    <row r="616" spans="7:8" x14ac:dyDescent="0.45">
      <c r="G616" s="1"/>
      <c r="H616" s="1"/>
    </row>
    <row r="617" spans="7:8" x14ac:dyDescent="0.45">
      <c r="G617" s="1"/>
      <c r="H617" s="1"/>
    </row>
    <row r="618" spans="7:8" x14ac:dyDescent="0.45">
      <c r="G618" s="1"/>
      <c r="H618" s="1"/>
    </row>
    <row r="619" spans="7:8" x14ac:dyDescent="0.45">
      <c r="G619" s="1"/>
      <c r="H619" s="1"/>
    </row>
    <row r="620" spans="7:8" x14ac:dyDescent="0.45">
      <c r="G620" s="1"/>
      <c r="H620" s="1"/>
    </row>
    <row r="621" spans="7:8" x14ac:dyDescent="0.45">
      <c r="G621" s="1"/>
      <c r="H621" s="1"/>
    </row>
    <row r="622" spans="7:8" x14ac:dyDescent="0.45">
      <c r="G622" s="1"/>
      <c r="H622" s="1"/>
    </row>
    <row r="623" spans="7:8" x14ac:dyDescent="0.45">
      <c r="G623" s="1"/>
      <c r="H623" s="1"/>
    </row>
    <row r="624" spans="7:8" x14ac:dyDescent="0.45">
      <c r="G624" s="1"/>
      <c r="H624" s="1"/>
    </row>
    <row r="625" spans="7:8" x14ac:dyDescent="0.45">
      <c r="G625" s="1"/>
      <c r="H625" s="1"/>
    </row>
    <row r="626" spans="7:8" x14ac:dyDescent="0.45">
      <c r="G626" s="1"/>
      <c r="H626" s="1"/>
    </row>
    <row r="627" spans="7:8" x14ac:dyDescent="0.45">
      <c r="G627" s="1"/>
      <c r="H627" s="1"/>
    </row>
    <row r="628" spans="7:8" x14ac:dyDescent="0.45">
      <c r="G628" s="1"/>
      <c r="H628" s="1"/>
    </row>
    <row r="629" spans="7:8" x14ac:dyDescent="0.45">
      <c r="G629" s="1"/>
      <c r="H629" s="1"/>
    </row>
    <row r="630" spans="7:8" x14ac:dyDescent="0.45">
      <c r="G630" s="1"/>
      <c r="H630" s="1"/>
    </row>
    <row r="631" spans="7:8" x14ac:dyDescent="0.45">
      <c r="G631" s="1"/>
      <c r="H631" s="1"/>
    </row>
    <row r="632" spans="7:8" x14ac:dyDescent="0.45">
      <c r="G632" s="1"/>
      <c r="H632" s="1"/>
    </row>
    <row r="633" spans="7:8" x14ac:dyDescent="0.45">
      <c r="G633" s="1"/>
      <c r="H633" s="1"/>
    </row>
    <row r="634" spans="7:8" x14ac:dyDescent="0.45">
      <c r="G634" s="1"/>
      <c r="H634" s="1"/>
    </row>
    <row r="635" spans="7:8" x14ac:dyDescent="0.45">
      <c r="G635" s="1"/>
      <c r="H635" s="1"/>
    </row>
    <row r="636" spans="7:8" x14ac:dyDescent="0.45">
      <c r="G636" s="1"/>
      <c r="H636" s="1"/>
    </row>
    <row r="637" spans="7:8" x14ac:dyDescent="0.45">
      <c r="G637" s="1"/>
      <c r="H637" s="1"/>
    </row>
    <row r="638" spans="7:8" x14ac:dyDescent="0.45">
      <c r="G638" s="1"/>
      <c r="H638" s="1"/>
    </row>
    <row r="639" spans="7:8" x14ac:dyDescent="0.45">
      <c r="G639" s="1"/>
      <c r="H639" s="1"/>
    </row>
    <row r="640" spans="7:8" x14ac:dyDescent="0.45">
      <c r="G640" s="1"/>
      <c r="H640" s="1"/>
    </row>
    <row r="641" spans="7:8" x14ac:dyDescent="0.45">
      <c r="G641" s="1"/>
      <c r="H641" s="1"/>
    </row>
    <row r="642" spans="7:8" x14ac:dyDescent="0.45">
      <c r="G642" s="1"/>
      <c r="H642" s="1"/>
    </row>
    <row r="643" spans="7:8" x14ac:dyDescent="0.45">
      <c r="G643" s="1"/>
      <c r="H643" s="1"/>
    </row>
    <row r="644" spans="7:8" x14ac:dyDescent="0.45">
      <c r="G644" s="1"/>
      <c r="H644" s="1"/>
    </row>
    <row r="645" spans="7:8" x14ac:dyDescent="0.45">
      <c r="G645" s="1"/>
      <c r="H645" s="1"/>
    </row>
    <row r="646" spans="7:8" x14ac:dyDescent="0.45">
      <c r="G646" s="1"/>
      <c r="H646" s="1"/>
    </row>
    <row r="647" spans="7:8" x14ac:dyDescent="0.45">
      <c r="G647" s="1"/>
      <c r="H647" s="1"/>
    </row>
    <row r="648" spans="7:8" x14ac:dyDescent="0.45">
      <c r="G648" s="1"/>
      <c r="H648" s="1"/>
    </row>
    <row r="649" spans="7:8" x14ac:dyDescent="0.45">
      <c r="G649" s="1"/>
      <c r="H649" s="1"/>
    </row>
    <row r="650" spans="7:8" x14ac:dyDescent="0.45">
      <c r="G650" s="1"/>
      <c r="H650" s="1"/>
    </row>
    <row r="651" spans="7:8" x14ac:dyDescent="0.45">
      <c r="G651" s="1"/>
      <c r="H651" s="1"/>
    </row>
    <row r="652" spans="7:8" x14ac:dyDescent="0.45">
      <c r="G652" s="1"/>
      <c r="H652" s="1"/>
    </row>
    <row r="653" spans="7:8" x14ac:dyDescent="0.45">
      <c r="G653" s="1"/>
      <c r="H653" s="1"/>
    </row>
    <row r="654" spans="7:8" x14ac:dyDescent="0.45">
      <c r="G654" s="1"/>
      <c r="H654" s="1"/>
    </row>
    <row r="655" spans="7:8" x14ac:dyDescent="0.45">
      <c r="G655" s="1"/>
      <c r="H655" s="1"/>
    </row>
    <row r="656" spans="7:8" x14ac:dyDescent="0.45">
      <c r="G656" s="1"/>
      <c r="H656" s="1"/>
    </row>
    <row r="657" spans="7:8" x14ac:dyDescent="0.45">
      <c r="G657" s="1"/>
      <c r="H657" s="1"/>
    </row>
    <row r="658" spans="7:8" x14ac:dyDescent="0.45">
      <c r="G658" s="1"/>
      <c r="H658" s="1"/>
    </row>
    <row r="659" spans="7:8" x14ac:dyDescent="0.45">
      <c r="G659" s="1"/>
      <c r="H659" s="1"/>
    </row>
    <row r="660" spans="7:8" x14ac:dyDescent="0.45">
      <c r="G660" s="1"/>
      <c r="H660" s="1"/>
    </row>
    <row r="661" spans="7:8" x14ac:dyDescent="0.45">
      <c r="G661" s="1"/>
      <c r="H661" s="1"/>
    </row>
    <row r="662" spans="7:8" x14ac:dyDescent="0.45">
      <c r="G662" s="1"/>
      <c r="H662" s="1"/>
    </row>
    <row r="663" spans="7:8" x14ac:dyDescent="0.45">
      <c r="G663" s="1"/>
      <c r="H663" s="1"/>
    </row>
    <row r="664" spans="7:8" x14ac:dyDescent="0.45">
      <c r="G664" s="1"/>
      <c r="H664" s="1"/>
    </row>
    <row r="665" spans="7:8" x14ac:dyDescent="0.45">
      <c r="G665" s="1"/>
      <c r="H665" s="1"/>
    </row>
    <row r="666" spans="7:8" x14ac:dyDescent="0.45">
      <c r="G666" s="1"/>
      <c r="H666" s="1"/>
    </row>
    <row r="667" spans="7:8" x14ac:dyDescent="0.45">
      <c r="G667" s="1"/>
      <c r="H667" s="1"/>
    </row>
    <row r="668" spans="7:8" x14ac:dyDescent="0.45">
      <c r="G668" s="1"/>
      <c r="H668" s="1"/>
    </row>
    <row r="669" spans="7:8" x14ac:dyDescent="0.45">
      <c r="G669" s="1"/>
      <c r="H669" s="1"/>
    </row>
    <row r="670" spans="7:8" x14ac:dyDescent="0.45">
      <c r="G670" s="1"/>
      <c r="H670" s="1"/>
    </row>
    <row r="671" spans="7:8" x14ac:dyDescent="0.45">
      <c r="G671" s="1"/>
      <c r="H671" s="1"/>
    </row>
    <row r="672" spans="7:8" x14ac:dyDescent="0.45">
      <c r="G672" s="1"/>
      <c r="H672" s="1"/>
    </row>
    <row r="673" spans="7:8" x14ac:dyDescent="0.45">
      <c r="G673" s="1"/>
      <c r="H673" s="1"/>
    </row>
    <row r="674" spans="7:8" x14ac:dyDescent="0.45">
      <c r="G674" s="1"/>
      <c r="H674" s="1"/>
    </row>
    <row r="675" spans="7:8" x14ac:dyDescent="0.45">
      <c r="G675" s="1"/>
      <c r="H675" s="1"/>
    </row>
    <row r="676" spans="7:8" x14ac:dyDescent="0.45">
      <c r="G676" s="1"/>
      <c r="H676" s="1"/>
    </row>
    <row r="677" spans="7:8" x14ac:dyDescent="0.45">
      <c r="G677" s="1"/>
      <c r="H677" s="1"/>
    </row>
    <row r="678" spans="7:8" x14ac:dyDescent="0.45">
      <c r="G678" s="1"/>
      <c r="H678" s="1"/>
    </row>
    <row r="679" spans="7:8" x14ac:dyDescent="0.45">
      <c r="G679" s="1"/>
      <c r="H679" s="1"/>
    </row>
    <row r="680" spans="7:8" x14ac:dyDescent="0.45">
      <c r="G680" s="1"/>
      <c r="H680" s="1"/>
    </row>
    <row r="681" spans="7:8" x14ac:dyDescent="0.45">
      <c r="G681" s="1"/>
      <c r="H681" s="1"/>
    </row>
    <row r="682" spans="7:8" x14ac:dyDescent="0.45">
      <c r="G682" s="1"/>
      <c r="H682" s="1"/>
    </row>
    <row r="683" spans="7:8" x14ac:dyDescent="0.45">
      <c r="G683" s="1"/>
      <c r="H683" s="1"/>
    </row>
    <row r="684" spans="7:8" x14ac:dyDescent="0.45">
      <c r="G684" s="1"/>
      <c r="H684" s="1"/>
    </row>
    <row r="685" spans="7:8" x14ac:dyDescent="0.45">
      <c r="G685" s="1"/>
      <c r="H685" s="1"/>
    </row>
    <row r="686" spans="7:8" x14ac:dyDescent="0.45">
      <c r="G686" s="1"/>
      <c r="H686" s="1"/>
    </row>
    <row r="687" spans="7:8" x14ac:dyDescent="0.45">
      <c r="G687" s="1"/>
      <c r="H687" s="1"/>
    </row>
    <row r="688" spans="7:8" x14ac:dyDescent="0.45">
      <c r="G688" s="1"/>
      <c r="H688" s="1"/>
    </row>
    <row r="689" spans="7:8" x14ac:dyDescent="0.45">
      <c r="G689" s="1"/>
      <c r="H689" s="1"/>
    </row>
    <row r="690" spans="7:8" x14ac:dyDescent="0.45">
      <c r="G690" s="1"/>
      <c r="H690" s="1"/>
    </row>
    <row r="691" spans="7:8" x14ac:dyDescent="0.45">
      <c r="G691" s="1"/>
      <c r="H691" s="1"/>
    </row>
    <row r="692" spans="7:8" x14ac:dyDescent="0.45">
      <c r="G692" s="1"/>
      <c r="H692" s="1"/>
    </row>
    <row r="693" spans="7:8" x14ac:dyDescent="0.45">
      <c r="G693" s="1"/>
      <c r="H693" s="1"/>
    </row>
    <row r="694" spans="7:8" x14ac:dyDescent="0.45">
      <c r="G694" s="1"/>
      <c r="H694" s="1"/>
    </row>
    <row r="695" spans="7:8" x14ac:dyDescent="0.45">
      <c r="G695" s="1"/>
      <c r="H695" s="1"/>
    </row>
    <row r="696" spans="7:8" x14ac:dyDescent="0.45">
      <c r="G696" s="1"/>
      <c r="H696" s="1"/>
    </row>
    <row r="697" spans="7:8" x14ac:dyDescent="0.45">
      <c r="G697" s="1"/>
      <c r="H697" s="1"/>
    </row>
    <row r="698" spans="7:8" x14ac:dyDescent="0.45">
      <c r="G698" s="1"/>
      <c r="H698" s="1"/>
    </row>
    <row r="699" spans="7:8" x14ac:dyDescent="0.45">
      <c r="G699" s="1"/>
      <c r="H699" s="1"/>
    </row>
    <row r="700" spans="7:8" x14ac:dyDescent="0.45">
      <c r="G700" s="1"/>
      <c r="H700" s="1"/>
    </row>
    <row r="701" spans="7:8" x14ac:dyDescent="0.45">
      <c r="G701" s="1"/>
      <c r="H701" s="1"/>
    </row>
    <row r="702" spans="7:8" x14ac:dyDescent="0.45">
      <c r="G702" s="1"/>
      <c r="H702" s="1"/>
    </row>
    <row r="703" spans="7:8" x14ac:dyDescent="0.45">
      <c r="G703" s="1"/>
      <c r="H703" s="1"/>
    </row>
    <row r="704" spans="7:8" x14ac:dyDescent="0.45">
      <c r="G704" s="1"/>
      <c r="H704" s="1"/>
    </row>
    <row r="705" spans="7:8" x14ac:dyDescent="0.45">
      <c r="G705" s="1"/>
      <c r="H705" s="1"/>
    </row>
    <row r="706" spans="7:8" x14ac:dyDescent="0.45">
      <c r="G706" s="1"/>
      <c r="H706" s="1"/>
    </row>
    <row r="707" spans="7:8" x14ac:dyDescent="0.45">
      <c r="G707" s="1"/>
      <c r="H707" s="1"/>
    </row>
    <row r="708" spans="7:8" x14ac:dyDescent="0.45">
      <c r="G708" s="1"/>
      <c r="H708" s="1"/>
    </row>
    <row r="709" spans="7:8" x14ac:dyDescent="0.45">
      <c r="G709" s="1"/>
      <c r="H709" s="1"/>
    </row>
    <row r="710" spans="7:8" x14ac:dyDescent="0.45">
      <c r="G710" s="1"/>
      <c r="H710" s="1"/>
    </row>
    <row r="711" spans="7:8" x14ac:dyDescent="0.45">
      <c r="G711" s="1"/>
      <c r="H711" s="1"/>
    </row>
    <row r="712" spans="7:8" x14ac:dyDescent="0.45">
      <c r="G712" s="1"/>
      <c r="H712" s="1"/>
    </row>
    <row r="713" spans="7:8" x14ac:dyDescent="0.45">
      <c r="G713" s="1"/>
      <c r="H713" s="1"/>
    </row>
    <row r="714" spans="7:8" x14ac:dyDescent="0.45">
      <c r="G714" s="1"/>
      <c r="H714" s="1"/>
    </row>
    <row r="715" spans="7:8" x14ac:dyDescent="0.45">
      <c r="G715" s="1"/>
      <c r="H715" s="1"/>
    </row>
    <row r="716" spans="7:8" x14ac:dyDescent="0.45">
      <c r="G716" s="1"/>
      <c r="H716" s="1"/>
    </row>
    <row r="717" spans="7:8" x14ac:dyDescent="0.45">
      <c r="G717" s="1"/>
      <c r="H717" s="1"/>
    </row>
    <row r="718" spans="7:8" x14ac:dyDescent="0.45">
      <c r="G718" s="1"/>
      <c r="H718" s="1"/>
    </row>
    <row r="719" spans="7:8" x14ac:dyDescent="0.45">
      <c r="G719" s="1"/>
      <c r="H719" s="1"/>
    </row>
    <row r="720" spans="7:8" x14ac:dyDescent="0.45">
      <c r="G720" s="1"/>
      <c r="H720" s="1"/>
    </row>
    <row r="721" spans="7:8" x14ac:dyDescent="0.45">
      <c r="G721" s="1"/>
      <c r="H721" s="1"/>
    </row>
    <row r="722" spans="7:8" x14ac:dyDescent="0.45">
      <c r="G722" s="1"/>
      <c r="H722" s="1"/>
    </row>
    <row r="723" spans="7:8" x14ac:dyDescent="0.45">
      <c r="G723" s="1"/>
      <c r="H723" s="1"/>
    </row>
    <row r="724" spans="7:8" x14ac:dyDescent="0.45">
      <c r="G724" s="1"/>
      <c r="H724" s="1"/>
    </row>
    <row r="725" spans="7:8" x14ac:dyDescent="0.45">
      <c r="G725" s="1"/>
      <c r="H725" s="1"/>
    </row>
    <row r="726" spans="7:8" x14ac:dyDescent="0.45">
      <c r="G726" s="1"/>
      <c r="H726" s="1"/>
    </row>
    <row r="727" spans="7:8" x14ac:dyDescent="0.45">
      <c r="G727" s="1"/>
      <c r="H727" s="1"/>
    </row>
    <row r="728" spans="7:8" x14ac:dyDescent="0.45">
      <c r="G728" s="1"/>
      <c r="H728" s="1"/>
    </row>
    <row r="729" spans="7:8" x14ac:dyDescent="0.45">
      <c r="G729" s="1"/>
      <c r="H729" s="1"/>
    </row>
    <row r="730" spans="7:8" x14ac:dyDescent="0.45">
      <c r="G730" s="1"/>
      <c r="H730" s="1"/>
    </row>
    <row r="731" spans="7:8" x14ac:dyDescent="0.45">
      <c r="G731" s="1"/>
      <c r="H731" s="1"/>
    </row>
    <row r="732" spans="7:8" x14ac:dyDescent="0.45">
      <c r="G732" s="1"/>
      <c r="H732" s="1"/>
    </row>
    <row r="733" spans="7:8" x14ac:dyDescent="0.45">
      <c r="G733" s="1"/>
      <c r="H733" s="1"/>
    </row>
    <row r="734" spans="7:8" x14ac:dyDescent="0.45">
      <c r="G734" s="1"/>
      <c r="H734" s="1"/>
    </row>
    <row r="735" spans="7:8" x14ac:dyDescent="0.45">
      <c r="G735" s="1"/>
      <c r="H735" s="1"/>
    </row>
    <row r="736" spans="7:8" x14ac:dyDescent="0.45">
      <c r="G736" s="1"/>
      <c r="H736" s="1"/>
    </row>
    <row r="737" spans="7:8" x14ac:dyDescent="0.45">
      <c r="G737" s="1"/>
      <c r="H737" s="1"/>
    </row>
    <row r="738" spans="7:8" x14ac:dyDescent="0.45">
      <c r="G738" s="1"/>
      <c r="H738" s="1"/>
    </row>
    <row r="739" spans="7:8" x14ac:dyDescent="0.45">
      <c r="G739" s="1"/>
      <c r="H739" s="1"/>
    </row>
    <row r="740" spans="7:8" x14ac:dyDescent="0.45">
      <c r="G740" s="1"/>
      <c r="H740" s="1"/>
    </row>
    <row r="741" spans="7:8" x14ac:dyDescent="0.45">
      <c r="G741" s="1"/>
      <c r="H741" s="1"/>
    </row>
    <row r="742" spans="7:8" x14ac:dyDescent="0.45">
      <c r="G742" s="1"/>
      <c r="H742" s="1"/>
    </row>
    <row r="743" spans="7:8" x14ac:dyDescent="0.45">
      <c r="G743" s="1"/>
      <c r="H743" s="1"/>
    </row>
    <row r="744" spans="7:8" x14ac:dyDescent="0.45">
      <c r="G744" s="1"/>
      <c r="H744" s="1"/>
    </row>
    <row r="745" spans="7:8" x14ac:dyDescent="0.45">
      <c r="G745" s="1"/>
      <c r="H745" s="1"/>
    </row>
    <row r="746" spans="7:8" x14ac:dyDescent="0.45">
      <c r="G746" s="1"/>
      <c r="H746" s="1"/>
    </row>
    <row r="747" spans="7:8" x14ac:dyDescent="0.45">
      <c r="G747" s="1"/>
      <c r="H747" s="1"/>
    </row>
    <row r="748" spans="7:8" x14ac:dyDescent="0.45">
      <c r="G748" s="1"/>
      <c r="H748" s="1"/>
    </row>
    <row r="749" spans="7:8" x14ac:dyDescent="0.45">
      <c r="G749" s="1"/>
      <c r="H749" s="1"/>
    </row>
    <row r="750" spans="7:8" x14ac:dyDescent="0.45">
      <c r="G750" s="1"/>
      <c r="H750" s="1"/>
    </row>
    <row r="751" spans="7:8" x14ac:dyDescent="0.45">
      <c r="G751" s="1"/>
      <c r="H751" s="1"/>
    </row>
    <row r="752" spans="7:8" x14ac:dyDescent="0.45">
      <c r="G752" s="1"/>
      <c r="H752" s="1"/>
    </row>
    <row r="753" spans="7:8" x14ac:dyDescent="0.45">
      <c r="G753" s="1"/>
      <c r="H753" s="1"/>
    </row>
    <row r="754" spans="7:8" x14ac:dyDescent="0.45">
      <c r="G754" s="1"/>
      <c r="H754" s="1"/>
    </row>
    <row r="755" spans="7:8" x14ac:dyDescent="0.45">
      <c r="G755" s="1"/>
      <c r="H755" s="1"/>
    </row>
    <row r="756" spans="7:8" x14ac:dyDescent="0.45">
      <c r="G756" s="1"/>
      <c r="H756" s="1"/>
    </row>
    <row r="757" spans="7:8" x14ac:dyDescent="0.45">
      <c r="G757" s="1"/>
      <c r="H757" s="1"/>
    </row>
    <row r="758" spans="7:8" x14ac:dyDescent="0.45">
      <c r="G758" s="1"/>
      <c r="H758" s="1"/>
    </row>
    <row r="759" spans="7:8" x14ac:dyDescent="0.45">
      <c r="G759" s="1"/>
      <c r="H759" s="1"/>
    </row>
    <row r="760" spans="7:8" x14ac:dyDescent="0.45">
      <c r="G760" s="1"/>
      <c r="H760" s="1"/>
    </row>
    <row r="761" spans="7:8" x14ac:dyDescent="0.45">
      <c r="G761" s="1"/>
      <c r="H761" s="1"/>
    </row>
    <row r="762" spans="7:8" x14ac:dyDescent="0.45">
      <c r="G762" s="1"/>
      <c r="H762" s="1"/>
    </row>
    <row r="763" spans="7:8" x14ac:dyDescent="0.45">
      <c r="G763" s="1"/>
      <c r="H763" s="1"/>
    </row>
    <row r="764" spans="7:8" x14ac:dyDescent="0.45">
      <c r="G764" s="1"/>
      <c r="H764" s="1"/>
    </row>
    <row r="765" spans="7:8" x14ac:dyDescent="0.45">
      <c r="G765" s="1"/>
      <c r="H765" s="1"/>
    </row>
    <row r="766" spans="7:8" x14ac:dyDescent="0.45">
      <c r="G766" s="1"/>
      <c r="H766" s="1"/>
    </row>
    <row r="767" spans="7:8" x14ac:dyDescent="0.45">
      <c r="G767" s="1"/>
      <c r="H767" s="1"/>
    </row>
    <row r="768" spans="7:8" x14ac:dyDescent="0.45">
      <c r="G768" s="1"/>
      <c r="H768" s="1"/>
    </row>
    <row r="769" spans="7:8" x14ac:dyDescent="0.45">
      <c r="G769" s="1"/>
      <c r="H769" s="1"/>
    </row>
    <row r="770" spans="7:8" x14ac:dyDescent="0.45">
      <c r="G770" s="1"/>
      <c r="H770" s="1"/>
    </row>
    <row r="771" spans="7:8" x14ac:dyDescent="0.45">
      <c r="G771" s="1"/>
      <c r="H771" s="1"/>
    </row>
    <row r="772" spans="7:8" x14ac:dyDescent="0.45">
      <c r="G772" s="1"/>
      <c r="H772" s="1"/>
    </row>
    <row r="773" spans="7:8" x14ac:dyDescent="0.45">
      <c r="G773" s="1"/>
      <c r="H773" s="1"/>
    </row>
    <row r="774" spans="7:8" x14ac:dyDescent="0.45">
      <c r="G774" s="1"/>
      <c r="H774" s="1"/>
    </row>
    <row r="775" spans="7:8" x14ac:dyDescent="0.45">
      <c r="G775" s="1"/>
      <c r="H775" s="1"/>
    </row>
    <row r="776" spans="7:8" x14ac:dyDescent="0.45">
      <c r="G776" s="1"/>
      <c r="H776" s="1"/>
    </row>
    <row r="777" spans="7:8" x14ac:dyDescent="0.45">
      <c r="G777" s="1"/>
      <c r="H777" s="1"/>
    </row>
    <row r="778" spans="7:8" x14ac:dyDescent="0.45">
      <c r="G778" s="1"/>
      <c r="H778" s="1"/>
    </row>
    <row r="779" spans="7:8" x14ac:dyDescent="0.45">
      <c r="G779" s="1"/>
      <c r="H779" s="1"/>
    </row>
    <row r="780" spans="7:8" x14ac:dyDescent="0.45">
      <c r="G780" s="1"/>
      <c r="H780" s="1"/>
    </row>
    <row r="781" spans="7:8" x14ac:dyDescent="0.45">
      <c r="G781" s="1"/>
      <c r="H781" s="1"/>
    </row>
    <row r="782" spans="7:8" x14ac:dyDescent="0.45">
      <c r="G782" s="1"/>
      <c r="H782" s="1"/>
    </row>
    <row r="783" spans="7:8" x14ac:dyDescent="0.45">
      <c r="G783" s="1"/>
      <c r="H783" s="1"/>
    </row>
    <row r="784" spans="7:8" x14ac:dyDescent="0.45">
      <c r="G784" s="1"/>
      <c r="H784" s="1"/>
    </row>
    <row r="785" spans="7:8" x14ac:dyDescent="0.45">
      <c r="G785" s="1"/>
      <c r="H785" s="1"/>
    </row>
    <row r="786" spans="7:8" x14ac:dyDescent="0.45">
      <c r="G786" s="1"/>
      <c r="H786" s="1"/>
    </row>
    <row r="787" spans="7:8" x14ac:dyDescent="0.45">
      <c r="G787" s="1"/>
      <c r="H787" s="1"/>
    </row>
    <row r="788" spans="7:8" x14ac:dyDescent="0.45">
      <c r="G788" s="1"/>
      <c r="H788" s="1"/>
    </row>
    <row r="789" spans="7:8" x14ac:dyDescent="0.45">
      <c r="G789" s="1"/>
      <c r="H789" s="1"/>
    </row>
    <row r="790" spans="7:8" x14ac:dyDescent="0.45">
      <c r="G790" s="1"/>
      <c r="H790" s="1"/>
    </row>
    <row r="791" spans="7:8" x14ac:dyDescent="0.45">
      <c r="G791" s="1"/>
      <c r="H791" s="1"/>
    </row>
    <row r="792" spans="7:8" x14ac:dyDescent="0.45">
      <c r="G792" s="1"/>
      <c r="H792" s="1"/>
    </row>
    <row r="793" spans="7:8" x14ac:dyDescent="0.45">
      <c r="G793" s="1"/>
      <c r="H793" s="1"/>
    </row>
    <row r="794" spans="7:8" x14ac:dyDescent="0.45">
      <c r="G794" s="1"/>
      <c r="H794" s="1"/>
    </row>
    <row r="795" spans="7:8" x14ac:dyDescent="0.45">
      <c r="G795" s="1"/>
      <c r="H795" s="1"/>
    </row>
    <row r="796" spans="7:8" x14ac:dyDescent="0.45">
      <c r="G796" s="1"/>
      <c r="H796" s="1"/>
    </row>
    <row r="797" spans="7:8" x14ac:dyDescent="0.45">
      <c r="G797" s="1"/>
      <c r="H797" s="1"/>
    </row>
    <row r="798" spans="7:8" x14ac:dyDescent="0.45">
      <c r="G798" s="1"/>
      <c r="H798" s="1"/>
    </row>
    <row r="799" spans="7:8" x14ac:dyDescent="0.45">
      <c r="G799" s="1"/>
      <c r="H799" s="1"/>
    </row>
    <row r="800" spans="7:8" x14ac:dyDescent="0.45">
      <c r="G800" s="1"/>
      <c r="H800" s="1"/>
    </row>
    <row r="801" spans="7:8" x14ac:dyDescent="0.45">
      <c r="G801" s="1"/>
      <c r="H801" s="1"/>
    </row>
    <row r="802" spans="7:8" x14ac:dyDescent="0.45">
      <c r="G802" s="1"/>
      <c r="H802" s="1"/>
    </row>
    <row r="803" spans="7:8" x14ac:dyDescent="0.45">
      <c r="G803" s="1"/>
      <c r="H803" s="1"/>
    </row>
    <row r="804" spans="7:8" x14ac:dyDescent="0.45">
      <c r="G804" s="1"/>
      <c r="H804" s="1"/>
    </row>
    <row r="805" spans="7:8" x14ac:dyDescent="0.45">
      <c r="G805" s="1"/>
      <c r="H805" s="1"/>
    </row>
    <row r="806" spans="7:8" x14ac:dyDescent="0.45">
      <c r="G806" s="1"/>
      <c r="H806" s="1"/>
    </row>
    <row r="807" spans="7:8" x14ac:dyDescent="0.45">
      <c r="G807" s="1"/>
      <c r="H807" s="1"/>
    </row>
    <row r="808" spans="7:8" x14ac:dyDescent="0.45">
      <c r="G808" s="1"/>
      <c r="H808" s="1"/>
    </row>
    <row r="809" spans="7:8" x14ac:dyDescent="0.45">
      <c r="G809" s="1"/>
      <c r="H809" s="1"/>
    </row>
    <row r="810" spans="7:8" x14ac:dyDescent="0.45">
      <c r="G810" s="1"/>
      <c r="H810" s="1"/>
    </row>
    <row r="811" spans="7:8" x14ac:dyDescent="0.45">
      <c r="G811" s="1"/>
      <c r="H811" s="1"/>
    </row>
    <row r="812" spans="7:8" x14ac:dyDescent="0.45">
      <c r="G812" s="1"/>
      <c r="H812" s="1"/>
    </row>
    <row r="813" spans="7:8" x14ac:dyDescent="0.45">
      <c r="G813" s="1"/>
      <c r="H813" s="1"/>
    </row>
    <row r="814" spans="7:8" x14ac:dyDescent="0.45">
      <c r="G814" s="1"/>
      <c r="H814" s="1"/>
    </row>
    <row r="815" spans="7:8" x14ac:dyDescent="0.45">
      <c r="G815" s="1"/>
      <c r="H815" s="1"/>
    </row>
    <row r="816" spans="7:8" x14ac:dyDescent="0.45">
      <c r="G816" s="1"/>
      <c r="H816" s="1"/>
    </row>
    <row r="817" spans="7:8" x14ac:dyDescent="0.45">
      <c r="G817" s="1"/>
      <c r="H817" s="1"/>
    </row>
    <row r="818" spans="7:8" x14ac:dyDescent="0.45">
      <c r="G818" s="1"/>
      <c r="H818" s="1"/>
    </row>
    <row r="819" spans="7:8" x14ac:dyDescent="0.45">
      <c r="G819" s="1"/>
      <c r="H819" s="1"/>
    </row>
    <row r="820" spans="7:8" x14ac:dyDescent="0.45">
      <c r="G820" s="1"/>
      <c r="H820" s="1"/>
    </row>
    <row r="821" spans="7:8" x14ac:dyDescent="0.45">
      <c r="G821" s="1"/>
      <c r="H821" s="1"/>
    </row>
    <row r="822" spans="7:8" x14ac:dyDescent="0.45">
      <c r="G822" s="1"/>
      <c r="H822" s="1"/>
    </row>
    <row r="823" spans="7:8" x14ac:dyDescent="0.45">
      <c r="G823" s="1"/>
      <c r="H823" s="1"/>
    </row>
    <row r="824" spans="7:8" x14ac:dyDescent="0.45">
      <c r="G824" s="1"/>
      <c r="H824" s="1"/>
    </row>
    <row r="825" spans="7:8" x14ac:dyDescent="0.45">
      <c r="G825" s="1"/>
      <c r="H825" s="1"/>
    </row>
    <row r="826" spans="7:8" x14ac:dyDescent="0.45">
      <c r="G826" s="1"/>
      <c r="H826" s="1"/>
    </row>
    <row r="827" spans="7:8" x14ac:dyDescent="0.45">
      <c r="G827" s="1"/>
      <c r="H827" s="1"/>
    </row>
    <row r="828" spans="7:8" x14ac:dyDescent="0.45">
      <c r="G828" s="1"/>
      <c r="H828" s="1"/>
    </row>
    <row r="829" spans="7:8" x14ac:dyDescent="0.45">
      <c r="G829" s="1"/>
      <c r="H829" s="1"/>
    </row>
    <row r="830" spans="7:8" x14ac:dyDescent="0.45">
      <c r="G830" s="1"/>
      <c r="H830" s="1"/>
    </row>
    <row r="831" spans="7:8" x14ac:dyDescent="0.45">
      <c r="G831" s="1"/>
      <c r="H831" s="1"/>
    </row>
    <row r="832" spans="7:8" x14ac:dyDescent="0.45">
      <c r="G832" s="1"/>
      <c r="H832" s="1"/>
    </row>
    <row r="833" spans="7:8" x14ac:dyDescent="0.45">
      <c r="G833" s="1"/>
      <c r="H833" s="1"/>
    </row>
    <row r="834" spans="7:8" x14ac:dyDescent="0.45">
      <c r="G834" s="1"/>
      <c r="H834" s="1"/>
    </row>
    <row r="835" spans="7:8" x14ac:dyDescent="0.45">
      <c r="G835" s="1"/>
      <c r="H835" s="1"/>
    </row>
    <row r="836" spans="7:8" x14ac:dyDescent="0.45">
      <c r="G836" s="1"/>
      <c r="H836" s="1"/>
    </row>
    <row r="837" spans="7:8" x14ac:dyDescent="0.45">
      <c r="G837" s="1"/>
      <c r="H837" s="1"/>
    </row>
    <row r="838" spans="7:8" x14ac:dyDescent="0.45">
      <c r="G838" s="1"/>
      <c r="H838" s="1"/>
    </row>
    <row r="839" spans="7:8" x14ac:dyDescent="0.45">
      <c r="G839" s="1"/>
      <c r="H839" s="1"/>
    </row>
    <row r="840" spans="7:8" x14ac:dyDescent="0.45">
      <c r="G840" s="1"/>
      <c r="H840" s="1"/>
    </row>
    <row r="841" spans="7:8" x14ac:dyDescent="0.45">
      <c r="G841" s="1"/>
      <c r="H841" s="1"/>
    </row>
    <row r="842" spans="7:8" x14ac:dyDescent="0.45">
      <c r="G842" s="1"/>
      <c r="H842" s="1"/>
    </row>
    <row r="843" spans="7:8" x14ac:dyDescent="0.45">
      <c r="G843" s="1"/>
      <c r="H843" s="1"/>
    </row>
    <row r="844" spans="7:8" x14ac:dyDescent="0.45">
      <c r="G844" s="1"/>
      <c r="H844" s="1"/>
    </row>
    <row r="845" spans="7:8" x14ac:dyDescent="0.45">
      <c r="G845" s="1"/>
      <c r="H845" s="1"/>
    </row>
    <row r="846" spans="7:8" x14ac:dyDescent="0.45">
      <c r="G846" s="1"/>
      <c r="H846" s="1"/>
    </row>
    <row r="847" spans="7:8" x14ac:dyDescent="0.45">
      <c r="G847" s="1"/>
      <c r="H847" s="1"/>
    </row>
    <row r="848" spans="7:8" x14ac:dyDescent="0.45">
      <c r="G848" s="1"/>
      <c r="H848" s="1"/>
    </row>
    <row r="849" spans="7:8" x14ac:dyDescent="0.45">
      <c r="G849" s="1"/>
      <c r="H849" s="1"/>
    </row>
    <row r="850" spans="7:8" x14ac:dyDescent="0.45">
      <c r="G850" s="1"/>
      <c r="H850" s="1"/>
    </row>
    <row r="851" spans="7:8" x14ac:dyDescent="0.45">
      <c r="G851" s="1"/>
      <c r="H851" s="1"/>
    </row>
    <row r="852" spans="7:8" x14ac:dyDescent="0.45">
      <c r="G852" s="1"/>
      <c r="H852" s="1"/>
    </row>
    <row r="853" spans="7:8" x14ac:dyDescent="0.45">
      <c r="G853" s="1"/>
      <c r="H853" s="1"/>
    </row>
    <row r="854" spans="7:8" x14ac:dyDescent="0.45">
      <c r="G854" s="1"/>
      <c r="H854" s="1"/>
    </row>
    <row r="855" spans="7:8" x14ac:dyDescent="0.45">
      <c r="G855" s="1"/>
      <c r="H855" s="1"/>
    </row>
    <row r="856" spans="7:8" x14ac:dyDescent="0.45">
      <c r="G856" s="1"/>
      <c r="H856" s="1"/>
    </row>
    <row r="857" spans="7:8" x14ac:dyDescent="0.45">
      <c r="G857" s="1"/>
      <c r="H857" s="1"/>
    </row>
    <row r="858" spans="7:8" x14ac:dyDescent="0.45">
      <c r="G858" s="1"/>
      <c r="H858" s="1"/>
    </row>
    <row r="859" spans="7:8" x14ac:dyDescent="0.45">
      <c r="G859" s="1"/>
      <c r="H859" s="1"/>
    </row>
    <row r="860" spans="7:8" x14ac:dyDescent="0.45">
      <c r="G860" s="1"/>
      <c r="H860" s="1"/>
    </row>
    <row r="861" spans="7:8" x14ac:dyDescent="0.45">
      <c r="G861" s="1"/>
      <c r="H861" s="1"/>
    </row>
    <row r="862" spans="7:8" x14ac:dyDescent="0.45">
      <c r="G862" s="1"/>
      <c r="H862" s="1"/>
    </row>
    <row r="863" spans="7:8" x14ac:dyDescent="0.45">
      <c r="G863" s="1"/>
      <c r="H863" s="1"/>
    </row>
    <row r="864" spans="7:8" x14ac:dyDescent="0.45">
      <c r="G864" s="1"/>
      <c r="H864" s="1"/>
    </row>
    <row r="865" spans="7:8" x14ac:dyDescent="0.45">
      <c r="G865" s="1"/>
      <c r="H865" s="1"/>
    </row>
    <row r="866" spans="7:8" x14ac:dyDescent="0.45">
      <c r="G866" s="1"/>
      <c r="H866" s="1"/>
    </row>
    <row r="867" spans="7:8" x14ac:dyDescent="0.45">
      <c r="G867" s="1"/>
      <c r="H867" s="1"/>
    </row>
    <row r="868" spans="7:8" x14ac:dyDescent="0.45">
      <c r="G868" s="1"/>
      <c r="H868" s="1"/>
    </row>
    <row r="869" spans="7:8" x14ac:dyDescent="0.45">
      <c r="G869" s="1"/>
      <c r="H869" s="1"/>
    </row>
    <row r="870" spans="7:8" x14ac:dyDescent="0.45">
      <c r="G870" s="1"/>
      <c r="H870" s="1"/>
    </row>
    <row r="871" spans="7:8" x14ac:dyDescent="0.45">
      <c r="G871" s="1"/>
      <c r="H871" s="1"/>
    </row>
    <row r="872" spans="7:8" x14ac:dyDescent="0.45">
      <c r="G872" s="1"/>
      <c r="H872" s="1"/>
    </row>
    <row r="873" spans="7:8" x14ac:dyDescent="0.45">
      <c r="G873" s="1"/>
      <c r="H873" s="1"/>
    </row>
    <row r="874" spans="7:8" x14ac:dyDescent="0.45">
      <c r="G874" s="1"/>
      <c r="H874" s="1"/>
    </row>
    <row r="875" spans="7:8" x14ac:dyDescent="0.45">
      <c r="G875" s="1"/>
      <c r="H875" s="1"/>
    </row>
    <row r="876" spans="7:8" x14ac:dyDescent="0.45">
      <c r="G876" s="1"/>
      <c r="H876" s="1"/>
    </row>
    <row r="877" spans="7:8" x14ac:dyDescent="0.45">
      <c r="G877" s="1"/>
      <c r="H877" s="1"/>
    </row>
    <row r="878" spans="7:8" x14ac:dyDescent="0.45">
      <c r="G878" s="1"/>
      <c r="H878" s="1"/>
    </row>
    <row r="879" spans="7:8" x14ac:dyDescent="0.45">
      <c r="G879" s="1"/>
      <c r="H879" s="1"/>
    </row>
    <row r="880" spans="7:8" x14ac:dyDescent="0.45">
      <c r="G880" s="1"/>
      <c r="H880" s="1"/>
    </row>
    <row r="881" spans="7:8" x14ac:dyDescent="0.45">
      <c r="G881" s="1"/>
      <c r="H881" s="1"/>
    </row>
    <row r="882" spans="7:8" x14ac:dyDescent="0.45">
      <c r="G882" s="1"/>
      <c r="H882" s="1"/>
    </row>
    <row r="883" spans="7:8" x14ac:dyDescent="0.45">
      <c r="G883" s="1"/>
      <c r="H883" s="1"/>
    </row>
    <row r="884" spans="7:8" x14ac:dyDescent="0.45">
      <c r="G884" s="1"/>
      <c r="H884" s="1"/>
    </row>
    <row r="885" spans="7:8" x14ac:dyDescent="0.45">
      <c r="G885" s="1"/>
      <c r="H885" s="1"/>
    </row>
    <row r="886" spans="7:8" x14ac:dyDescent="0.45">
      <c r="G886" s="1"/>
      <c r="H886" s="1"/>
    </row>
    <row r="887" spans="7:8" x14ac:dyDescent="0.45">
      <c r="G887" s="1"/>
      <c r="H887" s="1"/>
    </row>
    <row r="888" spans="7:8" x14ac:dyDescent="0.45">
      <c r="G888" s="1"/>
      <c r="H888" s="1"/>
    </row>
    <row r="889" spans="7:8" x14ac:dyDescent="0.45">
      <c r="G889" s="1"/>
      <c r="H889" s="1"/>
    </row>
    <row r="890" spans="7:8" x14ac:dyDescent="0.45">
      <c r="G890" s="1"/>
      <c r="H890" s="1"/>
    </row>
    <row r="891" spans="7:8" x14ac:dyDescent="0.45">
      <c r="G891" s="1"/>
      <c r="H891" s="1"/>
    </row>
    <row r="892" spans="7:8" x14ac:dyDescent="0.45">
      <c r="G892" s="1"/>
      <c r="H892" s="1"/>
    </row>
    <row r="893" spans="7:8" x14ac:dyDescent="0.45">
      <c r="G893" s="1"/>
      <c r="H893" s="1"/>
    </row>
    <row r="894" spans="7:8" x14ac:dyDescent="0.45">
      <c r="G894" s="1"/>
      <c r="H894" s="1"/>
    </row>
    <row r="895" spans="7:8" x14ac:dyDescent="0.45">
      <c r="G895" s="1"/>
      <c r="H895" s="1"/>
    </row>
    <row r="896" spans="7:8" x14ac:dyDescent="0.45">
      <c r="G896" s="1"/>
      <c r="H896" s="1"/>
    </row>
    <row r="897" spans="7:8" x14ac:dyDescent="0.45">
      <c r="G897" s="1"/>
      <c r="H897" s="1"/>
    </row>
    <row r="898" spans="7:8" x14ac:dyDescent="0.45">
      <c r="G898" s="1"/>
      <c r="H898" s="1"/>
    </row>
    <row r="899" spans="7:8" x14ac:dyDescent="0.45">
      <c r="G899" s="1"/>
      <c r="H899" s="1"/>
    </row>
    <row r="900" spans="7:8" x14ac:dyDescent="0.45">
      <c r="G900" s="1"/>
      <c r="H900" s="1"/>
    </row>
    <row r="901" spans="7:8" x14ac:dyDescent="0.45">
      <c r="G901" s="1"/>
      <c r="H901" s="1"/>
    </row>
    <row r="902" spans="7:8" x14ac:dyDescent="0.45">
      <c r="G902" s="1"/>
      <c r="H902" s="1"/>
    </row>
    <row r="903" spans="7:8" x14ac:dyDescent="0.45">
      <c r="G903" s="1"/>
      <c r="H903" s="1"/>
    </row>
    <row r="904" spans="7:8" x14ac:dyDescent="0.45">
      <c r="G904" s="1"/>
      <c r="H904" s="1"/>
    </row>
    <row r="905" spans="7:8" x14ac:dyDescent="0.45">
      <c r="G905" s="1"/>
      <c r="H905" s="1"/>
    </row>
    <row r="906" spans="7:8" x14ac:dyDescent="0.45">
      <c r="G906" s="1"/>
      <c r="H906" s="1"/>
    </row>
    <row r="907" spans="7:8" x14ac:dyDescent="0.45">
      <c r="G907" s="1"/>
      <c r="H907" s="1"/>
    </row>
    <row r="908" spans="7:8" x14ac:dyDescent="0.45">
      <c r="G908" s="1"/>
      <c r="H908" s="1"/>
    </row>
    <row r="909" spans="7:8" x14ac:dyDescent="0.45">
      <c r="G909" s="1"/>
      <c r="H909" s="1"/>
    </row>
    <row r="910" spans="7:8" x14ac:dyDescent="0.45">
      <c r="G910" s="1"/>
      <c r="H910" s="1"/>
    </row>
    <row r="911" spans="7:8" x14ac:dyDescent="0.45">
      <c r="G911" s="1"/>
      <c r="H911" s="1"/>
    </row>
    <row r="912" spans="7:8" x14ac:dyDescent="0.45">
      <c r="G912" s="1"/>
      <c r="H912" s="1"/>
    </row>
    <row r="913" spans="7:8" x14ac:dyDescent="0.45">
      <c r="G913" s="1"/>
      <c r="H913" s="1"/>
    </row>
    <row r="914" spans="7:8" x14ac:dyDescent="0.45">
      <c r="G914" s="1"/>
      <c r="H914" s="1"/>
    </row>
    <row r="915" spans="7:8" x14ac:dyDescent="0.45">
      <c r="G915" s="1"/>
      <c r="H915" s="1"/>
    </row>
    <row r="916" spans="7:8" x14ac:dyDescent="0.45">
      <c r="G916" s="1"/>
      <c r="H916" s="1"/>
    </row>
    <row r="917" spans="7:8" x14ac:dyDescent="0.45">
      <c r="G917" s="1"/>
      <c r="H917" s="1"/>
    </row>
    <row r="918" spans="7:8" x14ac:dyDescent="0.45">
      <c r="G918" s="1"/>
      <c r="H918" s="1"/>
    </row>
    <row r="919" spans="7:8" x14ac:dyDescent="0.45">
      <c r="G919" s="1"/>
      <c r="H919" s="1"/>
    </row>
    <row r="920" spans="7:8" x14ac:dyDescent="0.45">
      <c r="G920" s="1"/>
      <c r="H920" s="1"/>
    </row>
    <row r="921" spans="7:8" x14ac:dyDescent="0.45">
      <c r="G921" s="1"/>
      <c r="H921" s="1"/>
    </row>
    <row r="922" spans="7:8" x14ac:dyDescent="0.45">
      <c r="G922" s="1"/>
      <c r="H922" s="1"/>
    </row>
    <row r="923" spans="7:8" x14ac:dyDescent="0.45">
      <c r="G923" s="1"/>
      <c r="H923" s="1"/>
    </row>
    <row r="924" spans="7:8" x14ac:dyDescent="0.45">
      <c r="G924" s="1"/>
      <c r="H924" s="1"/>
    </row>
    <row r="925" spans="7:8" x14ac:dyDescent="0.45">
      <c r="G925" s="1"/>
      <c r="H925" s="1"/>
    </row>
    <row r="926" spans="7:8" x14ac:dyDescent="0.45">
      <c r="G926" s="1"/>
      <c r="H926" s="1"/>
    </row>
    <row r="927" spans="7:8" x14ac:dyDescent="0.45">
      <c r="G927" s="1"/>
      <c r="H927" s="1"/>
    </row>
    <row r="928" spans="7:8" x14ac:dyDescent="0.45">
      <c r="G928" s="1"/>
      <c r="H928" s="1"/>
    </row>
    <row r="929" spans="7:8" x14ac:dyDescent="0.45">
      <c r="G929" s="1"/>
      <c r="H929" s="1"/>
    </row>
    <row r="930" spans="7:8" x14ac:dyDescent="0.45">
      <c r="G930" s="1"/>
      <c r="H930" s="1"/>
    </row>
    <row r="931" spans="7:8" x14ac:dyDescent="0.45">
      <c r="G931" s="1"/>
      <c r="H931" s="1"/>
    </row>
    <row r="932" spans="7:8" x14ac:dyDescent="0.45">
      <c r="G932" s="1"/>
      <c r="H932" s="1"/>
    </row>
    <row r="933" spans="7:8" x14ac:dyDescent="0.45">
      <c r="G933" s="1"/>
      <c r="H933" s="1"/>
    </row>
    <row r="934" spans="7:8" x14ac:dyDescent="0.45">
      <c r="G934" s="1"/>
      <c r="H934" s="1"/>
    </row>
    <row r="935" spans="7:8" x14ac:dyDescent="0.45">
      <c r="G935" s="1"/>
      <c r="H935" s="1"/>
    </row>
    <row r="936" spans="7:8" x14ac:dyDescent="0.45">
      <c r="G936" s="1"/>
      <c r="H936" s="1"/>
    </row>
    <row r="937" spans="7:8" x14ac:dyDescent="0.45">
      <c r="G937" s="1"/>
      <c r="H937" s="1"/>
    </row>
    <row r="938" spans="7:8" x14ac:dyDescent="0.45">
      <c r="G938" s="1"/>
      <c r="H938" s="1"/>
    </row>
    <row r="939" spans="7:8" x14ac:dyDescent="0.45">
      <c r="G939" s="1"/>
      <c r="H939" s="1"/>
    </row>
    <row r="940" spans="7:8" x14ac:dyDescent="0.45">
      <c r="G940" s="1"/>
      <c r="H940" s="1"/>
    </row>
    <row r="941" spans="7:8" x14ac:dyDescent="0.45">
      <c r="G941" s="1"/>
      <c r="H941" s="1"/>
    </row>
    <row r="942" spans="7:8" x14ac:dyDescent="0.45">
      <c r="G942" s="1"/>
      <c r="H942" s="1"/>
    </row>
    <row r="943" spans="7:8" x14ac:dyDescent="0.45">
      <c r="G943" s="1"/>
      <c r="H943" s="1"/>
    </row>
    <row r="944" spans="7:8" x14ac:dyDescent="0.45">
      <c r="G944" s="1"/>
      <c r="H944" s="1"/>
    </row>
    <row r="945" spans="7:8" x14ac:dyDescent="0.45">
      <c r="G945" s="1"/>
      <c r="H945" s="1"/>
    </row>
    <row r="946" spans="7:8" x14ac:dyDescent="0.45">
      <c r="G946" s="1"/>
      <c r="H946" s="1"/>
    </row>
    <row r="947" spans="7:8" x14ac:dyDescent="0.45">
      <c r="G947" s="1"/>
      <c r="H947" s="1"/>
    </row>
    <row r="948" spans="7:8" x14ac:dyDescent="0.45">
      <c r="G948" s="1"/>
      <c r="H948" s="1"/>
    </row>
    <row r="949" spans="7:8" x14ac:dyDescent="0.45">
      <c r="G949" s="1"/>
      <c r="H949" s="1"/>
    </row>
    <row r="950" spans="7:8" x14ac:dyDescent="0.45">
      <c r="G950" s="1"/>
      <c r="H950" s="1"/>
    </row>
    <row r="951" spans="7:8" x14ac:dyDescent="0.45">
      <c r="G951" s="1"/>
      <c r="H951" s="1"/>
    </row>
    <row r="952" spans="7:8" x14ac:dyDescent="0.45">
      <c r="G952" s="1"/>
      <c r="H952" s="1"/>
    </row>
    <row r="953" spans="7:8" x14ac:dyDescent="0.45">
      <c r="G953" s="1"/>
      <c r="H953" s="1"/>
    </row>
    <row r="954" spans="7:8" x14ac:dyDescent="0.45">
      <c r="G954" s="1"/>
      <c r="H954" s="1"/>
    </row>
    <row r="955" spans="7:8" x14ac:dyDescent="0.45">
      <c r="G955" s="1"/>
      <c r="H955" s="1"/>
    </row>
    <row r="956" spans="7:8" x14ac:dyDescent="0.45">
      <c r="G956" s="1"/>
      <c r="H956" s="1"/>
    </row>
    <row r="957" spans="7:8" x14ac:dyDescent="0.45">
      <c r="G957" s="1"/>
      <c r="H957" s="1"/>
    </row>
    <row r="958" spans="7:8" x14ac:dyDescent="0.45">
      <c r="G958" s="1"/>
      <c r="H958" s="1"/>
    </row>
    <row r="959" spans="7:8" x14ac:dyDescent="0.45">
      <c r="G959" s="1"/>
      <c r="H959" s="1"/>
    </row>
    <row r="960" spans="7:8" x14ac:dyDescent="0.45">
      <c r="G960" s="1"/>
      <c r="H960" s="1"/>
    </row>
    <row r="961" spans="7:8" x14ac:dyDescent="0.45">
      <c r="G961" s="1"/>
      <c r="H961" s="1"/>
    </row>
    <row r="962" spans="7:8" x14ac:dyDescent="0.45">
      <c r="G962" s="1"/>
      <c r="H962" s="1"/>
    </row>
    <row r="963" spans="7:8" x14ac:dyDescent="0.45">
      <c r="G963" s="1"/>
      <c r="H963" s="1"/>
    </row>
    <row r="964" spans="7:8" x14ac:dyDescent="0.45">
      <c r="G964" s="1"/>
      <c r="H964" s="1"/>
    </row>
    <row r="965" spans="7:8" x14ac:dyDescent="0.45">
      <c r="G965" s="1"/>
      <c r="H965" s="1"/>
    </row>
    <row r="966" spans="7:8" x14ac:dyDescent="0.45">
      <c r="G966" s="1"/>
      <c r="H966" s="1"/>
    </row>
    <row r="967" spans="7:8" x14ac:dyDescent="0.45">
      <c r="G967" s="1"/>
      <c r="H967" s="1"/>
    </row>
    <row r="968" spans="7:8" x14ac:dyDescent="0.45">
      <c r="G968" s="1"/>
      <c r="H968" s="1"/>
    </row>
    <row r="969" spans="7:8" x14ac:dyDescent="0.45">
      <c r="G969" s="1"/>
      <c r="H969" s="1"/>
    </row>
    <row r="970" spans="7:8" x14ac:dyDescent="0.45">
      <c r="G970" s="1"/>
      <c r="H970" s="1"/>
    </row>
    <row r="971" spans="7:8" x14ac:dyDescent="0.45">
      <c r="G971" s="1"/>
      <c r="H971" s="1"/>
    </row>
    <row r="972" spans="7:8" x14ac:dyDescent="0.45">
      <c r="G972" s="1"/>
      <c r="H972" s="1"/>
    </row>
    <row r="973" spans="7:8" x14ac:dyDescent="0.45">
      <c r="G973" s="1"/>
      <c r="H973" s="1"/>
    </row>
    <row r="974" spans="7:8" x14ac:dyDescent="0.45">
      <c r="G974" s="1"/>
      <c r="H974" s="1"/>
    </row>
    <row r="975" spans="7:8" x14ac:dyDescent="0.45">
      <c r="G975" s="1"/>
      <c r="H975" s="1"/>
    </row>
    <row r="976" spans="7:8" x14ac:dyDescent="0.45">
      <c r="G976" s="1"/>
      <c r="H976" s="1"/>
    </row>
    <row r="977" spans="7:8" x14ac:dyDescent="0.45">
      <c r="G977" s="1"/>
      <c r="H977" s="1"/>
    </row>
    <row r="978" spans="7:8" x14ac:dyDescent="0.45">
      <c r="G978" s="1"/>
      <c r="H978" s="1"/>
    </row>
    <row r="979" spans="7:8" x14ac:dyDescent="0.45">
      <c r="G979" s="1"/>
      <c r="H979" s="1"/>
    </row>
    <row r="980" spans="7:8" x14ac:dyDescent="0.45">
      <c r="G980" s="1"/>
      <c r="H980" s="1"/>
    </row>
    <row r="981" spans="7:8" x14ac:dyDescent="0.45">
      <c r="G981" s="1"/>
      <c r="H981" s="1"/>
    </row>
    <row r="982" spans="7:8" x14ac:dyDescent="0.45">
      <c r="G982" s="1"/>
      <c r="H982" s="1"/>
    </row>
    <row r="983" spans="7:8" x14ac:dyDescent="0.45">
      <c r="G983" s="1"/>
      <c r="H983" s="1"/>
    </row>
    <row r="984" spans="7:8" x14ac:dyDescent="0.45">
      <c r="G984" s="1"/>
      <c r="H984" s="1"/>
    </row>
    <row r="985" spans="7:8" x14ac:dyDescent="0.45">
      <c r="G985" s="1"/>
      <c r="H985" s="1"/>
    </row>
    <row r="986" spans="7:8" x14ac:dyDescent="0.45">
      <c r="G986" s="1"/>
      <c r="H986" s="1"/>
    </row>
    <row r="987" spans="7:8" x14ac:dyDescent="0.45">
      <c r="G987" s="1"/>
      <c r="H987" s="1"/>
    </row>
    <row r="988" spans="7:8" x14ac:dyDescent="0.45">
      <c r="G988" s="1"/>
      <c r="H988" s="1"/>
    </row>
    <row r="989" spans="7:8" x14ac:dyDescent="0.45">
      <c r="G989" s="1"/>
      <c r="H989" s="1"/>
    </row>
    <row r="990" spans="7:8" x14ac:dyDescent="0.45">
      <c r="G990" s="1"/>
      <c r="H990" s="1"/>
    </row>
    <row r="991" spans="7:8" x14ac:dyDescent="0.45">
      <c r="G991" s="1"/>
      <c r="H991" s="1"/>
    </row>
    <row r="992" spans="7:8" x14ac:dyDescent="0.45">
      <c r="G992" s="1"/>
      <c r="H992" s="1"/>
    </row>
    <row r="993" spans="7:8" x14ac:dyDescent="0.45">
      <c r="G993" s="1"/>
      <c r="H993" s="1"/>
    </row>
    <row r="994" spans="7:8" x14ac:dyDescent="0.45">
      <c r="G994" s="1"/>
      <c r="H994" s="1"/>
    </row>
    <row r="995" spans="7:8" x14ac:dyDescent="0.45">
      <c r="G995" s="1"/>
      <c r="H995" s="1"/>
    </row>
    <row r="996" spans="7:8" x14ac:dyDescent="0.45">
      <c r="G996" s="1"/>
      <c r="H996" s="1"/>
    </row>
    <row r="997" spans="7:8" x14ac:dyDescent="0.45">
      <c r="G997" s="1"/>
      <c r="H997" s="1"/>
    </row>
    <row r="998" spans="7:8" x14ac:dyDescent="0.45">
      <c r="G998" s="1"/>
      <c r="H998" s="1"/>
    </row>
    <row r="999" spans="7:8" x14ac:dyDescent="0.45">
      <c r="G999" s="1"/>
      <c r="H999" s="1"/>
    </row>
    <row r="1000" spans="7:8" x14ac:dyDescent="0.45">
      <c r="G1000" s="1"/>
      <c r="H1000" s="1"/>
    </row>
    <row r="1001" spans="7:8" x14ac:dyDescent="0.45">
      <c r="G1001" s="1"/>
      <c r="H1001" s="1"/>
    </row>
    <row r="1002" spans="7:8" x14ac:dyDescent="0.45">
      <c r="G1002" s="1"/>
      <c r="H1002" s="1"/>
    </row>
    <row r="1003" spans="7:8" x14ac:dyDescent="0.45">
      <c r="G1003" s="1"/>
      <c r="H1003" s="1"/>
    </row>
    <row r="1004" spans="7:8" x14ac:dyDescent="0.45">
      <c r="G1004" s="1"/>
      <c r="H1004" s="1"/>
    </row>
    <row r="1005" spans="7:8" x14ac:dyDescent="0.45">
      <c r="G1005" s="1"/>
      <c r="H1005" s="1"/>
    </row>
    <row r="1006" spans="7:8" x14ac:dyDescent="0.45">
      <c r="G1006" s="1"/>
      <c r="H1006" s="1"/>
    </row>
    <row r="1007" spans="7:8" x14ac:dyDescent="0.45">
      <c r="G1007" s="1"/>
      <c r="H1007" s="1"/>
    </row>
    <row r="1008" spans="7:8" x14ac:dyDescent="0.45">
      <c r="G1008" s="1"/>
      <c r="H1008" s="1"/>
    </row>
    <row r="1009" spans="7:8" x14ac:dyDescent="0.45">
      <c r="G1009" s="1"/>
      <c r="H1009" s="1"/>
    </row>
    <row r="1010" spans="7:8" x14ac:dyDescent="0.45">
      <c r="G1010" s="1"/>
      <c r="H1010" s="1"/>
    </row>
    <row r="1011" spans="7:8" x14ac:dyDescent="0.45">
      <c r="G1011" s="1"/>
      <c r="H1011" s="1"/>
    </row>
    <row r="1012" spans="7:8" x14ac:dyDescent="0.45">
      <c r="G1012" s="1"/>
      <c r="H1012" s="1"/>
    </row>
    <row r="1013" spans="7:8" x14ac:dyDescent="0.45">
      <c r="G1013" s="1"/>
      <c r="H1013" s="1"/>
    </row>
    <row r="1014" spans="7:8" x14ac:dyDescent="0.45">
      <c r="G1014" s="1"/>
      <c r="H1014" s="1"/>
    </row>
    <row r="1015" spans="7:8" x14ac:dyDescent="0.45">
      <c r="G1015" s="1"/>
      <c r="H1015" s="1"/>
    </row>
    <row r="1016" spans="7:8" x14ac:dyDescent="0.45">
      <c r="G1016" s="1"/>
      <c r="H1016" s="1"/>
    </row>
    <row r="1017" spans="7:8" x14ac:dyDescent="0.45">
      <c r="G1017" s="1"/>
      <c r="H1017" s="1"/>
    </row>
    <row r="1018" spans="7:8" x14ac:dyDescent="0.45">
      <c r="G1018" s="1"/>
      <c r="H1018" s="1"/>
    </row>
    <row r="1019" spans="7:8" x14ac:dyDescent="0.45">
      <c r="G1019" s="1"/>
      <c r="H1019" s="1"/>
    </row>
    <row r="1020" spans="7:8" x14ac:dyDescent="0.45">
      <c r="G1020" s="1"/>
      <c r="H1020" s="1"/>
    </row>
    <row r="1021" spans="7:8" x14ac:dyDescent="0.45">
      <c r="G1021" s="1"/>
      <c r="H1021" s="1"/>
    </row>
    <row r="1022" spans="7:8" x14ac:dyDescent="0.45">
      <c r="G1022" s="1"/>
      <c r="H1022" s="1"/>
    </row>
    <row r="1023" spans="7:8" x14ac:dyDescent="0.45">
      <c r="G1023" s="1"/>
      <c r="H1023" s="1"/>
    </row>
    <row r="1024" spans="7:8" x14ac:dyDescent="0.45">
      <c r="G1024" s="1"/>
      <c r="H1024" s="1"/>
    </row>
    <row r="1025" spans="7:8" x14ac:dyDescent="0.45">
      <c r="G1025" s="1"/>
      <c r="H1025" s="1"/>
    </row>
    <row r="1026" spans="7:8" x14ac:dyDescent="0.45">
      <c r="G1026" s="1"/>
      <c r="H1026" s="1"/>
    </row>
    <row r="1027" spans="7:8" x14ac:dyDescent="0.45">
      <c r="G1027" s="1"/>
      <c r="H1027" s="1"/>
    </row>
    <row r="1028" spans="7:8" x14ac:dyDescent="0.45">
      <c r="G1028" s="1"/>
      <c r="H1028" s="1"/>
    </row>
    <row r="1029" spans="7:8" x14ac:dyDescent="0.45">
      <c r="G1029" s="1"/>
      <c r="H1029" s="1"/>
    </row>
    <row r="1030" spans="7:8" x14ac:dyDescent="0.45">
      <c r="G1030" s="1"/>
      <c r="H1030" s="1"/>
    </row>
    <row r="1031" spans="7:8" x14ac:dyDescent="0.45">
      <c r="G1031" s="1"/>
      <c r="H1031" s="1"/>
    </row>
    <row r="1032" spans="7:8" x14ac:dyDescent="0.45">
      <c r="G1032" s="1"/>
      <c r="H1032" s="1"/>
    </row>
    <row r="1033" spans="7:8" x14ac:dyDescent="0.45">
      <c r="G1033" s="1"/>
      <c r="H1033" s="1"/>
    </row>
    <row r="1034" spans="7:8" x14ac:dyDescent="0.45">
      <c r="G1034" s="1"/>
      <c r="H1034" s="1"/>
    </row>
    <row r="1035" spans="7:8" x14ac:dyDescent="0.45">
      <c r="G1035" s="1"/>
      <c r="H1035" s="1"/>
    </row>
    <row r="1036" spans="7:8" x14ac:dyDescent="0.45">
      <c r="G1036" s="1"/>
      <c r="H1036" s="1"/>
    </row>
    <row r="1037" spans="7:8" x14ac:dyDescent="0.45">
      <c r="G1037" s="1"/>
      <c r="H1037" s="1"/>
    </row>
    <row r="1038" spans="7:8" x14ac:dyDescent="0.45">
      <c r="G1038" s="1"/>
      <c r="H1038" s="1"/>
    </row>
    <row r="1039" spans="7:8" x14ac:dyDescent="0.45">
      <c r="G1039" s="1"/>
      <c r="H1039" s="1"/>
    </row>
    <row r="1040" spans="7:8" x14ac:dyDescent="0.45">
      <c r="G1040" s="1"/>
      <c r="H1040" s="1"/>
    </row>
    <row r="1041" spans="7:8" x14ac:dyDescent="0.45">
      <c r="G1041" s="1"/>
      <c r="H1041" s="1"/>
    </row>
    <row r="1042" spans="7:8" x14ac:dyDescent="0.45">
      <c r="G1042" s="1"/>
      <c r="H1042" s="1"/>
    </row>
    <row r="1043" spans="7:8" x14ac:dyDescent="0.45">
      <c r="G1043" s="1"/>
      <c r="H1043" s="1"/>
    </row>
    <row r="1044" spans="7:8" x14ac:dyDescent="0.45">
      <c r="G1044" s="1"/>
      <c r="H1044" s="1"/>
    </row>
    <row r="1045" spans="7:8" x14ac:dyDescent="0.45">
      <c r="G1045" s="1"/>
      <c r="H1045" s="1"/>
    </row>
    <row r="1046" spans="7:8" x14ac:dyDescent="0.45">
      <c r="G1046" s="1"/>
      <c r="H1046" s="1"/>
    </row>
    <row r="1047" spans="7:8" x14ac:dyDescent="0.45">
      <c r="G1047" s="1"/>
      <c r="H1047" s="1"/>
    </row>
    <row r="1048" spans="7:8" x14ac:dyDescent="0.45">
      <c r="G1048" s="1"/>
      <c r="H1048" s="1"/>
    </row>
    <row r="1049" spans="7:8" x14ac:dyDescent="0.45">
      <c r="G1049" s="1"/>
      <c r="H1049" s="1"/>
    </row>
    <row r="1050" spans="7:8" x14ac:dyDescent="0.45">
      <c r="G1050" s="1"/>
      <c r="H1050" s="1"/>
    </row>
    <row r="1051" spans="7:8" x14ac:dyDescent="0.45">
      <c r="G1051" s="1"/>
      <c r="H1051" s="1"/>
    </row>
    <row r="1052" spans="7:8" x14ac:dyDescent="0.45">
      <c r="G1052" s="1"/>
      <c r="H1052" s="1"/>
    </row>
    <row r="1053" spans="7:8" x14ac:dyDescent="0.45">
      <c r="G1053" s="1"/>
      <c r="H1053" s="1"/>
    </row>
    <row r="1054" spans="7:8" x14ac:dyDescent="0.45">
      <c r="G1054" s="1"/>
      <c r="H1054" s="1"/>
    </row>
    <row r="1055" spans="7:8" x14ac:dyDescent="0.45">
      <c r="G1055" s="1"/>
      <c r="H1055" s="1"/>
    </row>
    <row r="1056" spans="7:8" x14ac:dyDescent="0.45">
      <c r="G1056" s="1"/>
      <c r="H1056" s="1"/>
    </row>
    <row r="1057" spans="7:8" x14ac:dyDescent="0.45">
      <c r="G1057" s="1"/>
      <c r="H1057" s="1"/>
    </row>
    <row r="1058" spans="7:8" x14ac:dyDescent="0.45">
      <c r="G1058" s="1"/>
      <c r="H1058" s="1"/>
    </row>
    <row r="1059" spans="7:8" x14ac:dyDescent="0.45">
      <c r="G1059" s="1"/>
      <c r="H1059" s="1"/>
    </row>
    <row r="1060" spans="7:8" x14ac:dyDescent="0.45">
      <c r="G1060" s="1"/>
      <c r="H1060" s="1"/>
    </row>
    <row r="1061" spans="7:8" x14ac:dyDescent="0.45">
      <c r="G1061" s="1"/>
      <c r="H1061" s="1"/>
    </row>
    <row r="1062" spans="7:8" x14ac:dyDescent="0.45">
      <c r="G1062" s="1"/>
      <c r="H1062" s="1"/>
    </row>
    <row r="1063" spans="7:8" x14ac:dyDescent="0.45">
      <c r="G1063" s="1"/>
      <c r="H1063" s="1"/>
    </row>
    <row r="1064" spans="7:8" x14ac:dyDescent="0.45">
      <c r="G1064" s="1"/>
      <c r="H1064" s="1"/>
    </row>
    <row r="1065" spans="7:8" x14ac:dyDescent="0.45">
      <c r="G1065" s="1"/>
      <c r="H1065" s="1"/>
    </row>
    <row r="1066" spans="7:8" x14ac:dyDescent="0.45">
      <c r="G1066" s="1"/>
      <c r="H1066" s="1"/>
    </row>
    <row r="1067" spans="7:8" x14ac:dyDescent="0.45">
      <c r="G1067" s="1"/>
      <c r="H1067" s="1"/>
    </row>
    <row r="1068" spans="7:8" x14ac:dyDescent="0.45">
      <c r="G1068" s="1"/>
      <c r="H1068" s="1"/>
    </row>
    <row r="1069" spans="7:8" x14ac:dyDescent="0.45">
      <c r="G1069" s="1"/>
      <c r="H1069" s="1"/>
    </row>
    <row r="1070" spans="7:8" x14ac:dyDescent="0.45">
      <c r="G1070" s="1"/>
      <c r="H1070" s="1"/>
    </row>
    <row r="1071" spans="7:8" x14ac:dyDescent="0.45">
      <c r="G1071" s="1"/>
      <c r="H1071" s="1"/>
    </row>
    <row r="1072" spans="7:8" x14ac:dyDescent="0.45">
      <c r="G1072" s="1"/>
      <c r="H1072" s="1"/>
    </row>
    <row r="1073" spans="7:8" x14ac:dyDescent="0.45">
      <c r="G1073" s="1"/>
      <c r="H1073" s="1"/>
    </row>
    <row r="1074" spans="7:8" x14ac:dyDescent="0.45">
      <c r="G1074" s="1"/>
      <c r="H1074" s="1"/>
    </row>
    <row r="1075" spans="7:8" x14ac:dyDescent="0.45">
      <c r="G1075" s="1"/>
      <c r="H1075" s="1"/>
    </row>
    <row r="1076" spans="7:8" x14ac:dyDescent="0.45">
      <c r="G1076" s="1"/>
      <c r="H1076" s="1"/>
    </row>
    <row r="1077" spans="7:8" x14ac:dyDescent="0.45">
      <c r="G1077" s="1"/>
      <c r="H1077" s="1"/>
    </row>
    <row r="1078" spans="7:8" x14ac:dyDescent="0.45">
      <c r="G1078" s="1"/>
      <c r="H1078" s="1"/>
    </row>
    <row r="1079" spans="7:8" x14ac:dyDescent="0.45">
      <c r="G1079" s="1"/>
      <c r="H1079" s="1"/>
    </row>
    <row r="1080" spans="7:8" x14ac:dyDescent="0.45">
      <c r="G1080" s="1"/>
      <c r="H1080" s="1"/>
    </row>
    <row r="1081" spans="7:8" x14ac:dyDescent="0.45">
      <c r="G1081" s="1"/>
      <c r="H1081" s="1"/>
    </row>
    <row r="1082" spans="7:8" x14ac:dyDescent="0.45">
      <c r="G1082" s="1"/>
      <c r="H1082" s="1"/>
    </row>
    <row r="1083" spans="7:8" x14ac:dyDescent="0.45">
      <c r="G1083" s="1"/>
      <c r="H1083" s="1"/>
    </row>
    <row r="1084" spans="7:8" x14ac:dyDescent="0.45">
      <c r="G1084" s="1"/>
      <c r="H1084" s="1"/>
    </row>
    <row r="1085" spans="7:8" x14ac:dyDescent="0.45">
      <c r="G1085" s="1"/>
      <c r="H1085" s="1"/>
    </row>
    <row r="1086" spans="7:8" x14ac:dyDescent="0.45">
      <c r="G1086" s="1"/>
      <c r="H1086" s="1"/>
    </row>
    <row r="1087" spans="7:8" x14ac:dyDescent="0.45">
      <c r="G1087" s="1"/>
      <c r="H1087" s="1"/>
    </row>
    <row r="1088" spans="7:8" x14ac:dyDescent="0.45">
      <c r="G1088" s="1"/>
      <c r="H1088" s="1"/>
    </row>
    <row r="1089" spans="7:8" x14ac:dyDescent="0.45">
      <c r="G1089" s="1"/>
      <c r="H1089" s="1"/>
    </row>
    <row r="1090" spans="7:8" x14ac:dyDescent="0.45">
      <c r="G1090" s="1"/>
      <c r="H1090" s="1"/>
    </row>
    <row r="1091" spans="7:8" x14ac:dyDescent="0.45">
      <c r="G1091" s="1"/>
      <c r="H1091" s="1"/>
    </row>
    <row r="1092" spans="7:8" x14ac:dyDescent="0.45">
      <c r="G1092" s="1"/>
      <c r="H1092" s="1"/>
    </row>
    <row r="1093" spans="7:8" x14ac:dyDescent="0.45">
      <c r="G1093" s="1"/>
      <c r="H1093" s="1"/>
    </row>
    <row r="1094" spans="7:8" x14ac:dyDescent="0.45">
      <c r="G1094" s="1"/>
      <c r="H1094" s="1"/>
    </row>
    <row r="1095" spans="7:8" x14ac:dyDescent="0.45">
      <c r="G1095" s="1"/>
      <c r="H1095" s="1"/>
    </row>
    <row r="1096" spans="7:8" x14ac:dyDescent="0.45">
      <c r="G1096" s="1"/>
      <c r="H1096" s="1"/>
    </row>
    <row r="1097" spans="7:8" x14ac:dyDescent="0.45">
      <c r="G1097" s="1"/>
      <c r="H1097" s="1"/>
    </row>
    <row r="1098" spans="7:8" x14ac:dyDescent="0.45">
      <c r="G1098" s="1"/>
      <c r="H1098" s="1"/>
    </row>
    <row r="1099" spans="7:8" x14ac:dyDescent="0.45">
      <c r="G1099" s="1"/>
      <c r="H1099" s="1"/>
    </row>
    <row r="1100" spans="7:8" x14ac:dyDescent="0.45">
      <c r="G1100" s="1"/>
      <c r="H1100" s="1"/>
    </row>
    <row r="1101" spans="7:8" x14ac:dyDescent="0.45">
      <c r="G1101" s="1"/>
      <c r="H1101" s="1"/>
    </row>
    <row r="1102" spans="7:8" x14ac:dyDescent="0.45">
      <c r="G1102" s="1"/>
      <c r="H1102" s="1"/>
    </row>
    <row r="1103" spans="7:8" x14ac:dyDescent="0.45">
      <c r="G1103" s="1"/>
      <c r="H1103" s="1"/>
    </row>
    <row r="1104" spans="7:8" x14ac:dyDescent="0.45">
      <c r="G1104" s="1"/>
      <c r="H1104" s="1"/>
    </row>
    <row r="1105" spans="7:8" x14ac:dyDescent="0.45">
      <c r="G1105" s="1"/>
      <c r="H1105" s="1"/>
    </row>
    <row r="1106" spans="7:8" x14ac:dyDescent="0.45">
      <c r="G1106" s="1"/>
      <c r="H1106" s="1"/>
    </row>
    <row r="1107" spans="7:8" x14ac:dyDescent="0.45">
      <c r="G1107" s="1"/>
      <c r="H1107" s="1"/>
    </row>
    <row r="1108" spans="7:8" x14ac:dyDescent="0.45">
      <c r="G1108" s="1"/>
      <c r="H1108" s="1"/>
    </row>
    <row r="1109" spans="7:8" x14ac:dyDescent="0.45">
      <c r="G1109" s="1"/>
      <c r="H1109" s="1"/>
    </row>
    <row r="1110" spans="7:8" x14ac:dyDescent="0.45">
      <c r="G1110" s="1"/>
      <c r="H1110" s="1"/>
    </row>
    <row r="1111" spans="7:8" x14ac:dyDescent="0.45">
      <c r="G1111" s="1"/>
      <c r="H1111" s="1"/>
    </row>
    <row r="1112" spans="7:8" x14ac:dyDescent="0.45">
      <c r="G1112" s="1"/>
      <c r="H1112" s="1"/>
    </row>
    <row r="1113" spans="7:8" x14ac:dyDescent="0.45">
      <c r="G1113" s="1"/>
      <c r="H1113" s="1"/>
    </row>
    <row r="1114" spans="7:8" x14ac:dyDescent="0.45">
      <c r="G1114" s="1"/>
      <c r="H1114" s="1"/>
    </row>
    <row r="1115" spans="7:8" x14ac:dyDescent="0.45">
      <c r="G1115" s="1"/>
      <c r="H1115" s="1"/>
    </row>
    <row r="1116" spans="7:8" x14ac:dyDescent="0.45">
      <c r="G1116" s="1"/>
      <c r="H1116" s="1"/>
    </row>
    <row r="1117" spans="7:8" x14ac:dyDescent="0.45">
      <c r="G1117" s="1"/>
      <c r="H1117" s="1"/>
    </row>
    <row r="1118" spans="7:8" x14ac:dyDescent="0.45">
      <c r="G1118" s="1"/>
      <c r="H1118" s="1"/>
    </row>
    <row r="1119" spans="7:8" x14ac:dyDescent="0.45">
      <c r="G1119" s="1"/>
      <c r="H1119" s="1"/>
    </row>
    <row r="1120" spans="7:8" x14ac:dyDescent="0.45">
      <c r="G1120" s="1"/>
      <c r="H1120" s="1"/>
    </row>
    <row r="1121" spans="7:8" x14ac:dyDescent="0.45">
      <c r="G1121" s="1"/>
      <c r="H1121" s="1"/>
    </row>
    <row r="1122" spans="7:8" x14ac:dyDescent="0.45">
      <c r="G1122" s="1"/>
      <c r="H1122" s="1"/>
    </row>
    <row r="1123" spans="7:8" x14ac:dyDescent="0.45">
      <c r="G1123" s="1"/>
      <c r="H1123" s="1"/>
    </row>
    <row r="1124" spans="7:8" x14ac:dyDescent="0.45">
      <c r="G1124" s="1"/>
      <c r="H1124" s="1"/>
    </row>
    <row r="1125" spans="7:8" x14ac:dyDescent="0.45">
      <c r="G1125" s="1"/>
      <c r="H1125" s="1"/>
    </row>
    <row r="1126" spans="7:8" x14ac:dyDescent="0.45">
      <c r="G1126" s="1"/>
      <c r="H1126" s="1"/>
    </row>
    <row r="1127" spans="7:8" x14ac:dyDescent="0.45">
      <c r="G1127" s="1"/>
      <c r="H1127" s="1"/>
    </row>
    <row r="1128" spans="7:8" x14ac:dyDescent="0.45">
      <c r="G1128" s="1"/>
      <c r="H1128" s="1"/>
    </row>
    <row r="1129" spans="7:8" x14ac:dyDescent="0.45">
      <c r="G1129" s="1"/>
      <c r="H1129" s="1"/>
    </row>
    <row r="1130" spans="7:8" x14ac:dyDescent="0.45">
      <c r="G1130" s="1"/>
      <c r="H1130" s="1"/>
    </row>
    <row r="1131" spans="7:8" x14ac:dyDescent="0.45">
      <c r="G1131" s="1"/>
      <c r="H1131" s="1"/>
    </row>
    <row r="1132" spans="7:8" x14ac:dyDescent="0.45">
      <c r="G1132" s="1"/>
      <c r="H1132" s="1"/>
    </row>
    <row r="1133" spans="7:8" x14ac:dyDescent="0.45">
      <c r="G1133" s="1"/>
      <c r="H1133" s="1"/>
    </row>
    <row r="1134" spans="7:8" x14ac:dyDescent="0.45">
      <c r="G1134" s="1"/>
      <c r="H1134" s="1"/>
    </row>
    <row r="1135" spans="7:8" x14ac:dyDescent="0.45">
      <c r="G1135" s="1"/>
      <c r="H1135" s="1"/>
    </row>
    <row r="1136" spans="7:8" x14ac:dyDescent="0.45">
      <c r="G1136" s="1"/>
      <c r="H1136" s="1"/>
    </row>
    <row r="1137" spans="7:8" x14ac:dyDescent="0.45">
      <c r="G1137" s="1"/>
      <c r="H1137" s="1"/>
    </row>
    <row r="1138" spans="7:8" x14ac:dyDescent="0.45">
      <c r="G1138" s="1"/>
      <c r="H1138" s="1"/>
    </row>
    <row r="1139" spans="7:8" x14ac:dyDescent="0.45">
      <c r="G1139" s="1"/>
      <c r="H1139" s="1"/>
    </row>
    <row r="1140" spans="7:8" x14ac:dyDescent="0.45">
      <c r="G1140" s="1"/>
      <c r="H1140" s="1"/>
    </row>
    <row r="1141" spans="7:8" x14ac:dyDescent="0.45">
      <c r="G1141" s="1"/>
      <c r="H1141" s="1"/>
    </row>
    <row r="1142" spans="7:8" x14ac:dyDescent="0.45">
      <c r="G1142" s="1"/>
      <c r="H1142" s="1"/>
    </row>
    <row r="1143" spans="7:8" x14ac:dyDescent="0.45">
      <c r="G1143" s="1"/>
      <c r="H1143" s="1"/>
    </row>
    <row r="1144" spans="7:8" x14ac:dyDescent="0.45">
      <c r="G1144" s="1"/>
      <c r="H1144" s="1"/>
    </row>
    <row r="1145" spans="7:8" x14ac:dyDescent="0.45">
      <c r="G1145" s="1"/>
      <c r="H1145" s="1"/>
    </row>
    <row r="1146" spans="7:8" x14ac:dyDescent="0.45">
      <c r="G1146" s="1"/>
      <c r="H1146" s="1"/>
    </row>
    <row r="1147" spans="7:8" x14ac:dyDescent="0.45">
      <c r="G1147" s="1"/>
      <c r="H1147" s="1"/>
    </row>
    <row r="1148" spans="7:8" x14ac:dyDescent="0.45">
      <c r="G1148" s="1"/>
      <c r="H1148" s="1"/>
    </row>
    <row r="1149" spans="7:8" x14ac:dyDescent="0.45">
      <c r="G1149" s="1"/>
      <c r="H1149" s="1"/>
    </row>
    <row r="1150" spans="7:8" x14ac:dyDescent="0.45">
      <c r="G1150" s="1"/>
      <c r="H1150" s="1"/>
    </row>
    <row r="1151" spans="7:8" x14ac:dyDescent="0.45">
      <c r="G1151" s="1"/>
      <c r="H1151" s="1"/>
    </row>
    <row r="1152" spans="7:8" x14ac:dyDescent="0.45">
      <c r="G1152" s="1"/>
      <c r="H1152" s="1"/>
    </row>
    <row r="1153" spans="7:8" x14ac:dyDescent="0.45">
      <c r="G1153" s="1"/>
      <c r="H1153" s="1"/>
    </row>
    <row r="1154" spans="7:8" x14ac:dyDescent="0.45">
      <c r="G1154" s="1"/>
      <c r="H1154" s="1"/>
    </row>
    <row r="1155" spans="7:8" x14ac:dyDescent="0.45">
      <c r="G1155" s="1"/>
      <c r="H1155" s="1"/>
    </row>
    <row r="1156" spans="7:8" x14ac:dyDescent="0.45">
      <c r="G1156" s="1"/>
      <c r="H1156" s="1"/>
    </row>
    <row r="1157" spans="7:8" x14ac:dyDescent="0.45">
      <c r="G1157" s="1"/>
      <c r="H1157" s="1"/>
    </row>
    <row r="1158" spans="7:8" x14ac:dyDescent="0.45">
      <c r="G1158" s="1"/>
      <c r="H1158" s="1"/>
    </row>
    <row r="1159" spans="7:8" x14ac:dyDescent="0.45">
      <c r="G1159" s="1"/>
      <c r="H1159" s="1"/>
    </row>
    <row r="1160" spans="7:8" x14ac:dyDescent="0.45">
      <c r="G1160" s="1"/>
      <c r="H1160" s="1"/>
    </row>
    <row r="1161" spans="7:8" x14ac:dyDescent="0.45">
      <c r="G1161" s="1"/>
      <c r="H1161" s="1"/>
    </row>
    <row r="1162" spans="7:8" x14ac:dyDescent="0.45">
      <c r="G1162" s="1"/>
      <c r="H1162" s="1"/>
    </row>
    <row r="1163" spans="7:8" x14ac:dyDescent="0.45">
      <c r="G1163" s="1"/>
      <c r="H1163" s="1"/>
    </row>
    <row r="1164" spans="7:8" x14ac:dyDescent="0.45">
      <c r="G1164" s="1"/>
      <c r="H1164" s="1"/>
    </row>
    <row r="1165" spans="7:8" x14ac:dyDescent="0.45">
      <c r="G1165" s="1"/>
      <c r="H1165" s="1"/>
    </row>
    <row r="1166" spans="7:8" x14ac:dyDescent="0.45">
      <c r="G1166" s="1"/>
      <c r="H1166" s="1"/>
    </row>
    <row r="1167" spans="7:8" x14ac:dyDescent="0.45">
      <c r="G1167" s="1"/>
      <c r="H1167" s="1"/>
    </row>
    <row r="1168" spans="7:8" x14ac:dyDescent="0.45">
      <c r="G1168" s="1"/>
      <c r="H1168" s="1"/>
    </row>
    <row r="1169" spans="7:8" x14ac:dyDescent="0.45">
      <c r="G1169" s="1"/>
      <c r="H1169" s="1"/>
    </row>
    <row r="1170" spans="7:8" x14ac:dyDescent="0.45">
      <c r="G1170" s="1"/>
      <c r="H1170" s="1"/>
    </row>
    <row r="1171" spans="7:8" x14ac:dyDescent="0.45">
      <c r="G1171" s="1"/>
      <c r="H1171" s="1"/>
    </row>
    <row r="1172" spans="7:8" x14ac:dyDescent="0.45">
      <c r="G1172" s="1"/>
      <c r="H1172" s="1"/>
    </row>
    <row r="1173" spans="7:8" x14ac:dyDescent="0.45">
      <c r="G1173" s="1"/>
      <c r="H1173" s="1"/>
    </row>
    <row r="1174" spans="7:8" x14ac:dyDescent="0.45">
      <c r="G1174" s="1"/>
      <c r="H1174" s="1"/>
    </row>
    <row r="1175" spans="7:8" x14ac:dyDescent="0.45">
      <c r="G1175" s="1"/>
      <c r="H1175" s="1"/>
    </row>
    <row r="1176" spans="7:8" x14ac:dyDescent="0.45">
      <c r="G1176" s="1"/>
      <c r="H1176" s="1"/>
    </row>
    <row r="1177" spans="7:8" x14ac:dyDescent="0.45">
      <c r="G1177" s="1"/>
      <c r="H1177" s="1"/>
    </row>
    <row r="1178" spans="7:8" x14ac:dyDescent="0.45">
      <c r="G1178" s="1"/>
      <c r="H1178" s="1"/>
    </row>
    <row r="1179" spans="7:8" x14ac:dyDescent="0.45">
      <c r="G1179" s="1"/>
      <c r="H1179" s="1"/>
    </row>
    <row r="1180" spans="7:8" x14ac:dyDescent="0.45">
      <c r="G1180" s="1"/>
      <c r="H1180" s="1"/>
    </row>
    <row r="1181" spans="7:8" x14ac:dyDescent="0.45">
      <c r="G1181" s="1"/>
      <c r="H1181" s="1"/>
    </row>
    <row r="1182" spans="7:8" x14ac:dyDescent="0.45">
      <c r="G1182" s="1"/>
      <c r="H1182" s="1"/>
    </row>
    <row r="1183" spans="7:8" x14ac:dyDescent="0.45">
      <c r="G1183" s="1"/>
      <c r="H1183" s="1"/>
    </row>
    <row r="1184" spans="7:8" x14ac:dyDescent="0.45">
      <c r="G1184" s="1"/>
      <c r="H1184" s="1"/>
    </row>
    <row r="1185" spans="7:8" x14ac:dyDescent="0.45">
      <c r="G1185" s="1"/>
      <c r="H1185" s="1"/>
    </row>
    <row r="1186" spans="7:8" x14ac:dyDescent="0.45">
      <c r="G1186" s="1"/>
      <c r="H1186" s="1"/>
    </row>
    <row r="1187" spans="7:8" x14ac:dyDescent="0.45">
      <c r="G1187" s="1"/>
      <c r="H1187" s="1"/>
    </row>
    <row r="1188" spans="7:8" x14ac:dyDescent="0.45">
      <c r="G1188" s="1"/>
      <c r="H1188" s="1"/>
    </row>
    <row r="1189" spans="7:8" x14ac:dyDescent="0.45">
      <c r="G1189" s="1"/>
      <c r="H1189" s="1"/>
    </row>
    <row r="1190" spans="7:8" x14ac:dyDescent="0.45">
      <c r="G1190" s="1"/>
      <c r="H1190" s="1"/>
    </row>
    <row r="1191" spans="7:8" x14ac:dyDescent="0.45">
      <c r="G1191" s="1"/>
      <c r="H1191" s="1"/>
    </row>
    <row r="1192" spans="7:8" x14ac:dyDescent="0.45">
      <c r="G1192" s="1"/>
      <c r="H1192" s="1"/>
    </row>
    <row r="1193" spans="7:8" x14ac:dyDescent="0.45">
      <c r="G1193" s="1"/>
      <c r="H1193" s="1"/>
    </row>
    <row r="1194" spans="7:8" x14ac:dyDescent="0.45">
      <c r="G1194" s="1"/>
      <c r="H1194" s="1"/>
    </row>
    <row r="1195" spans="7:8" x14ac:dyDescent="0.45">
      <c r="G1195" s="1"/>
      <c r="H1195" s="1"/>
    </row>
    <row r="1196" spans="7:8" x14ac:dyDescent="0.45">
      <c r="G1196" s="1"/>
      <c r="H1196" s="1"/>
    </row>
    <row r="1197" spans="7:8" x14ac:dyDescent="0.45">
      <c r="G1197" s="1"/>
      <c r="H1197" s="1"/>
    </row>
    <row r="1198" spans="7:8" x14ac:dyDescent="0.45">
      <c r="G1198" s="1"/>
      <c r="H1198" s="1"/>
    </row>
    <row r="1199" spans="7:8" x14ac:dyDescent="0.45">
      <c r="G1199" s="1"/>
      <c r="H1199" s="1"/>
    </row>
    <row r="1200" spans="7:8" x14ac:dyDescent="0.45">
      <c r="G1200" s="1"/>
      <c r="H1200" s="1"/>
    </row>
    <row r="1201" spans="7:8" x14ac:dyDescent="0.45">
      <c r="G1201" s="1"/>
      <c r="H1201" s="1"/>
    </row>
    <row r="1202" spans="7:8" x14ac:dyDescent="0.45">
      <c r="G1202" s="1"/>
      <c r="H1202" s="1"/>
    </row>
    <row r="1203" spans="7:8" x14ac:dyDescent="0.45">
      <c r="G1203" s="1"/>
      <c r="H1203" s="1"/>
    </row>
    <row r="1204" spans="7:8" x14ac:dyDescent="0.45">
      <c r="G1204" s="1"/>
      <c r="H1204" s="1"/>
    </row>
    <row r="1205" spans="7:8" x14ac:dyDescent="0.45">
      <c r="G1205" s="1"/>
      <c r="H1205" s="1"/>
    </row>
    <row r="1206" spans="7:8" x14ac:dyDescent="0.45">
      <c r="G1206" s="1"/>
      <c r="H1206" s="1"/>
    </row>
    <row r="1207" spans="7:8" x14ac:dyDescent="0.45">
      <c r="G1207" s="1"/>
      <c r="H1207" s="1"/>
    </row>
    <row r="1208" spans="7:8" x14ac:dyDescent="0.45">
      <c r="G1208" s="1"/>
      <c r="H1208" s="1"/>
    </row>
    <row r="1209" spans="7:8" x14ac:dyDescent="0.45">
      <c r="G1209" s="1"/>
      <c r="H1209" s="1"/>
    </row>
    <row r="1210" spans="7:8" x14ac:dyDescent="0.45">
      <c r="G1210" s="1"/>
      <c r="H1210" s="1"/>
    </row>
    <row r="1211" spans="7:8" x14ac:dyDescent="0.45">
      <c r="G1211" s="1"/>
      <c r="H1211" s="1"/>
    </row>
    <row r="1212" spans="7:8" x14ac:dyDescent="0.45">
      <c r="G1212" s="1"/>
      <c r="H1212" s="1"/>
    </row>
    <row r="1213" spans="7:8" x14ac:dyDescent="0.45">
      <c r="G1213" s="1"/>
      <c r="H1213" s="1"/>
    </row>
    <row r="1214" spans="7:8" x14ac:dyDescent="0.45">
      <c r="G1214" s="1"/>
      <c r="H1214" s="1"/>
    </row>
    <row r="1215" spans="7:8" x14ac:dyDescent="0.45">
      <c r="G1215" s="1"/>
      <c r="H1215" s="1"/>
    </row>
    <row r="1216" spans="7:8" x14ac:dyDescent="0.45">
      <c r="G1216" s="1"/>
      <c r="H1216" s="1"/>
    </row>
    <row r="1217" spans="7:8" x14ac:dyDescent="0.45">
      <c r="G1217" s="1"/>
      <c r="H1217" s="1"/>
    </row>
    <row r="1218" spans="7:8" x14ac:dyDescent="0.45">
      <c r="G1218" s="1"/>
      <c r="H1218" s="1"/>
    </row>
    <row r="1219" spans="7:8" x14ac:dyDescent="0.45">
      <c r="G1219" s="1"/>
      <c r="H1219" s="1"/>
    </row>
    <row r="1220" spans="7:8" x14ac:dyDescent="0.45">
      <c r="G1220" s="1"/>
      <c r="H1220" s="1"/>
    </row>
    <row r="1221" spans="7:8" x14ac:dyDescent="0.45">
      <c r="G1221" s="1"/>
      <c r="H1221" s="1"/>
    </row>
    <row r="1222" spans="7:8" x14ac:dyDescent="0.45">
      <c r="G1222" s="1"/>
      <c r="H1222" s="1"/>
    </row>
    <row r="1223" spans="7:8" x14ac:dyDescent="0.45">
      <c r="G1223" s="1"/>
      <c r="H1223" s="1"/>
    </row>
    <row r="1224" spans="7:8" x14ac:dyDescent="0.45">
      <c r="G1224" s="1"/>
      <c r="H1224" s="1"/>
    </row>
    <row r="1225" spans="7:8" x14ac:dyDescent="0.45">
      <c r="G1225" s="1"/>
      <c r="H1225" s="1"/>
    </row>
    <row r="1226" spans="7:8" x14ac:dyDescent="0.45">
      <c r="G1226" s="1"/>
      <c r="H1226" s="1"/>
    </row>
    <row r="1227" spans="7:8" x14ac:dyDescent="0.45">
      <c r="G1227" s="1"/>
      <c r="H1227" s="1"/>
    </row>
    <row r="1228" spans="7:8" x14ac:dyDescent="0.45">
      <c r="G1228" s="1"/>
      <c r="H1228" s="1"/>
    </row>
    <row r="1229" spans="7:8" x14ac:dyDescent="0.45">
      <c r="G1229" s="1"/>
      <c r="H1229" s="1"/>
    </row>
    <row r="1230" spans="7:8" x14ac:dyDescent="0.45">
      <c r="G1230" s="1"/>
      <c r="H1230" s="1"/>
    </row>
    <row r="1231" spans="7:8" x14ac:dyDescent="0.45">
      <c r="G1231" s="1"/>
      <c r="H1231" s="1"/>
    </row>
    <row r="1232" spans="7:8" x14ac:dyDescent="0.45">
      <c r="G1232" s="1"/>
      <c r="H1232" s="1"/>
    </row>
    <row r="1233" spans="7:8" x14ac:dyDescent="0.45">
      <c r="G1233" s="1"/>
      <c r="H1233" s="1"/>
    </row>
    <row r="1234" spans="7:8" x14ac:dyDescent="0.45">
      <c r="G1234" s="1"/>
      <c r="H1234" s="1"/>
    </row>
    <row r="1235" spans="7:8" x14ac:dyDescent="0.45">
      <c r="G1235" s="1"/>
      <c r="H1235" s="1"/>
    </row>
    <row r="1236" spans="7:8" x14ac:dyDescent="0.45">
      <c r="G1236" s="1"/>
      <c r="H1236" s="1"/>
    </row>
    <row r="1237" spans="7:8" x14ac:dyDescent="0.45">
      <c r="G1237" s="1"/>
      <c r="H1237" s="1"/>
    </row>
    <row r="1238" spans="7:8" x14ac:dyDescent="0.45">
      <c r="G1238" s="1"/>
      <c r="H1238" s="1"/>
    </row>
    <row r="1239" spans="7:8" x14ac:dyDescent="0.45">
      <c r="G1239" s="1"/>
      <c r="H1239" s="1"/>
    </row>
    <row r="1240" spans="7:8" x14ac:dyDescent="0.45">
      <c r="G1240" s="1"/>
      <c r="H1240" s="1"/>
    </row>
    <row r="1241" spans="7:8" x14ac:dyDescent="0.45">
      <c r="G1241" s="1"/>
      <c r="H1241" s="1"/>
    </row>
    <row r="1242" spans="7:8" x14ac:dyDescent="0.45">
      <c r="G1242" s="1"/>
      <c r="H1242" s="1"/>
    </row>
    <row r="1243" spans="7:8" x14ac:dyDescent="0.45">
      <c r="G1243" s="1"/>
      <c r="H1243" s="1"/>
    </row>
    <row r="1244" spans="7:8" x14ac:dyDescent="0.45">
      <c r="G1244" s="1"/>
      <c r="H1244" s="1"/>
    </row>
    <row r="1245" spans="7:8" x14ac:dyDescent="0.45">
      <c r="G1245" s="1"/>
      <c r="H1245" s="1"/>
    </row>
    <row r="1246" spans="7:8" x14ac:dyDescent="0.45">
      <c r="G1246" s="1"/>
      <c r="H1246" s="1"/>
    </row>
    <row r="1247" spans="7:8" x14ac:dyDescent="0.45">
      <c r="G1247" s="1"/>
      <c r="H1247" s="1"/>
    </row>
    <row r="1248" spans="7:8" x14ac:dyDescent="0.45">
      <c r="G1248" s="1"/>
      <c r="H1248" s="1"/>
    </row>
    <row r="1249" spans="7:8" x14ac:dyDescent="0.45">
      <c r="G1249" s="1"/>
      <c r="H1249" s="1"/>
    </row>
    <row r="1250" spans="7:8" x14ac:dyDescent="0.45">
      <c r="G1250" s="1"/>
      <c r="H1250" s="1"/>
    </row>
    <row r="1251" spans="7:8" x14ac:dyDescent="0.45">
      <c r="G1251" s="1"/>
      <c r="H1251" s="1"/>
    </row>
    <row r="1252" spans="7:8" x14ac:dyDescent="0.45">
      <c r="G1252" s="1"/>
      <c r="H1252" s="1"/>
    </row>
    <row r="1253" spans="7:8" x14ac:dyDescent="0.45">
      <c r="G1253" s="1"/>
      <c r="H1253" s="1"/>
    </row>
    <row r="1254" spans="7:8" x14ac:dyDescent="0.45">
      <c r="G1254" s="1"/>
      <c r="H1254" s="1"/>
    </row>
    <row r="1255" spans="7:8" x14ac:dyDescent="0.45">
      <c r="G1255" s="1"/>
      <c r="H1255" s="1"/>
    </row>
    <row r="1256" spans="7:8" x14ac:dyDescent="0.45">
      <c r="G1256" s="1"/>
      <c r="H1256" s="1"/>
    </row>
    <row r="1257" spans="7:8" x14ac:dyDescent="0.45">
      <c r="G1257" s="1"/>
      <c r="H1257" s="1"/>
    </row>
    <row r="1258" spans="7:8" x14ac:dyDescent="0.45">
      <c r="G1258" s="1"/>
      <c r="H1258" s="1"/>
    </row>
    <row r="1259" spans="7:8" x14ac:dyDescent="0.45">
      <c r="G1259" s="1"/>
      <c r="H1259" s="1"/>
    </row>
    <row r="1260" spans="7:8" x14ac:dyDescent="0.45">
      <c r="G1260" s="1"/>
      <c r="H1260" s="1"/>
    </row>
    <row r="1261" spans="7:8" x14ac:dyDescent="0.45">
      <c r="G1261" s="1"/>
      <c r="H1261" s="1"/>
    </row>
    <row r="1262" spans="7:8" x14ac:dyDescent="0.45">
      <c r="G1262" s="1"/>
      <c r="H1262" s="1"/>
    </row>
    <row r="1263" spans="7:8" x14ac:dyDescent="0.45">
      <c r="G1263" s="1"/>
      <c r="H1263" s="1"/>
    </row>
    <row r="1264" spans="7:8" x14ac:dyDescent="0.45">
      <c r="G1264" s="1"/>
      <c r="H1264" s="1"/>
    </row>
    <row r="1265" spans="7:8" x14ac:dyDescent="0.45">
      <c r="G1265" s="1"/>
      <c r="H1265" s="1"/>
    </row>
    <row r="1266" spans="7:8" x14ac:dyDescent="0.45">
      <c r="G1266" s="1"/>
      <c r="H1266" s="1"/>
    </row>
    <row r="1267" spans="7:8" x14ac:dyDescent="0.45">
      <c r="G1267" s="1"/>
      <c r="H1267" s="1"/>
    </row>
    <row r="1268" spans="7:8" x14ac:dyDescent="0.45">
      <c r="G1268" s="1"/>
      <c r="H1268" s="1"/>
    </row>
    <row r="1269" spans="7:8" x14ac:dyDescent="0.45">
      <c r="G1269" s="1"/>
      <c r="H1269" s="1"/>
    </row>
    <row r="1270" spans="7:8" x14ac:dyDescent="0.45">
      <c r="G1270" s="1"/>
      <c r="H1270" s="1"/>
    </row>
    <row r="1271" spans="7:8" x14ac:dyDescent="0.45">
      <c r="G1271" s="1"/>
      <c r="H1271" s="1"/>
    </row>
    <row r="1272" spans="7:8" x14ac:dyDescent="0.45">
      <c r="G1272" s="1"/>
      <c r="H1272" s="1"/>
    </row>
    <row r="1273" spans="7:8" x14ac:dyDescent="0.45">
      <c r="G1273" s="1"/>
      <c r="H1273" s="1"/>
    </row>
    <row r="1274" spans="7:8" x14ac:dyDescent="0.45">
      <c r="G1274" s="1"/>
      <c r="H1274" s="1"/>
    </row>
    <row r="1275" spans="7:8" x14ac:dyDescent="0.45">
      <c r="G1275" s="1"/>
      <c r="H1275" s="1"/>
    </row>
    <row r="1276" spans="7:8" x14ac:dyDescent="0.45">
      <c r="G1276" s="1"/>
      <c r="H1276" s="1"/>
    </row>
    <row r="1277" spans="7:8" x14ac:dyDescent="0.45">
      <c r="G1277" s="1"/>
      <c r="H1277" s="1"/>
    </row>
    <row r="1278" spans="7:8" x14ac:dyDescent="0.45">
      <c r="G1278" s="1"/>
      <c r="H1278" s="1"/>
    </row>
    <row r="1279" spans="7:8" x14ac:dyDescent="0.45">
      <c r="G1279" s="1"/>
      <c r="H1279" s="1"/>
    </row>
    <row r="1280" spans="7:8" x14ac:dyDescent="0.45">
      <c r="G1280" s="1"/>
      <c r="H1280" s="1"/>
    </row>
    <row r="1281" spans="7:8" x14ac:dyDescent="0.45">
      <c r="G1281" s="1"/>
      <c r="H1281" s="1"/>
    </row>
    <row r="1282" spans="7:8" x14ac:dyDescent="0.45">
      <c r="G1282" s="1"/>
      <c r="H1282" s="1"/>
    </row>
    <row r="1283" spans="7:8" x14ac:dyDescent="0.45">
      <c r="G1283" s="1"/>
      <c r="H1283" s="1"/>
    </row>
    <row r="1284" spans="7:8" x14ac:dyDescent="0.45">
      <c r="G1284" s="1"/>
      <c r="H1284" s="1"/>
    </row>
    <row r="1285" spans="7:8" x14ac:dyDescent="0.45">
      <c r="G1285" s="1"/>
      <c r="H1285" s="1"/>
    </row>
    <row r="1286" spans="7:8" x14ac:dyDescent="0.45">
      <c r="G1286" s="1"/>
      <c r="H1286" s="1"/>
    </row>
    <row r="1287" spans="7:8" x14ac:dyDescent="0.45">
      <c r="G1287" s="1"/>
      <c r="H1287" s="1"/>
    </row>
    <row r="1288" spans="7:8" x14ac:dyDescent="0.45">
      <c r="G1288" s="1"/>
      <c r="H1288" s="1"/>
    </row>
    <row r="1289" spans="7:8" x14ac:dyDescent="0.45">
      <c r="G1289" s="1"/>
      <c r="H1289" s="1"/>
    </row>
    <row r="1290" spans="7:8" x14ac:dyDescent="0.45">
      <c r="G1290" s="1"/>
      <c r="H1290" s="1"/>
    </row>
    <row r="1291" spans="7:8" x14ac:dyDescent="0.45">
      <c r="G1291" s="1"/>
      <c r="H1291" s="1"/>
    </row>
    <row r="1292" spans="7:8" x14ac:dyDescent="0.45">
      <c r="G1292" s="1"/>
      <c r="H1292" s="1"/>
    </row>
    <row r="1293" spans="7:8" x14ac:dyDescent="0.45">
      <c r="G1293" s="1"/>
      <c r="H1293" s="1"/>
    </row>
    <row r="1294" spans="7:8" x14ac:dyDescent="0.45">
      <c r="G1294" s="1"/>
      <c r="H1294" s="1"/>
    </row>
    <row r="1295" spans="7:8" x14ac:dyDescent="0.45">
      <c r="G1295" s="1"/>
      <c r="H1295" s="1"/>
    </row>
    <row r="1296" spans="7:8" x14ac:dyDescent="0.45">
      <c r="G1296" s="1"/>
      <c r="H1296" s="1"/>
    </row>
    <row r="1297" spans="7:8" x14ac:dyDescent="0.45">
      <c r="G1297" s="1"/>
      <c r="H1297" s="1"/>
    </row>
    <row r="1298" spans="7:8" x14ac:dyDescent="0.45">
      <c r="G1298" s="1"/>
      <c r="H1298" s="1"/>
    </row>
    <row r="1299" spans="7:8" x14ac:dyDescent="0.45">
      <c r="G1299" s="1"/>
      <c r="H1299" s="1"/>
    </row>
    <row r="1300" spans="7:8" x14ac:dyDescent="0.45">
      <c r="G1300" s="1"/>
      <c r="H1300" s="1"/>
    </row>
    <row r="1301" spans="7:8" x14ac:dyDescent="0.45">
      <c r="G1301" s="1"/>
      <c r="H1301" s="1"/>
    </row>
    <row r="1302" spans="7:8" x14ac:dyDescent="0.45">
      <c r="G1302" s="1"/>
      <c r="H1302" s="1"/>
    </row>
    <row r="1303" spans="7:8" x14ac:dyDescent="0.45">
      <c r="G1303" s="1"/>
      <c r="H1303" s="1"/>
    </row>
    <row r="1304" spans="7:8" x14ac:dyDescent="0.45">
      <c r="G1304" s="1"/>
      <c r="H1304" s="1"/>
    </row>
    <row r="1305" spans="7:8" x14ac:dyDescent="0.45">
      <c r="G1305" s="1"/>
      <c r="H1305" s="1"/>
    </row>
    <row r="1306" spans="7:8" x14ac:dyDescent="0.45">
      <c r="G1306" s="1"/>
      <c r="H1306" s="1"/>
    </row>
    <row r="1307" spans="7:8" x14ac:dyDescent="0.45">
      <c r="G1307" s="1"/>
      <c r="H1307" s="1"/>
    </row>
    <row r="1308" spans="7:8" x14ac:dyDescent="0.45">
      <c r="G1308" s="1"/>
      <c r="H1308" s="1"/>
    </row>
    <row r="1309" spans="7:8" x14ac:dyDescent="0.45">
      <c r="G1309" s="1"/>
      <c r="H1309" s="1"/>
    </row>
    <row r="1310" spans="7:8" x14ac:dyDescent="0.45">
      <c r="G1310" s="1"/>
      <c r="H1310" s="1"/>
    </row>
    <row r="1311" spans="7:8" x14ac:dyDescent="0.45">
      <c r="G1311" s="1"/>
      <c r="H1311" s="1"/>
    </row>
    <row r="1312" spans="7:8" x14ac:dyDescent="0.45">
      <c r="G1312" s="1"/>
      <c r="H1312" s="1"/>
    </row>
    <row r="1313" spans="7:8" x14ac:dyDescent="0.45">
      <c r="G1313" s="1"/>
      <c r="H1313" s="1"/>
    </row>
    <row r="1314" spans="7:8" x14ac:dyDescent="0.45">
      <c r="G1314" s="1"/>
      <c r="H1314" s="1"/>
    </row>
    <row r="1315" spans="7:8" x14ac:dyDescent="0.45">
      <c r="G1315" s="1"/>
      <c r="H1315" s="1"/>
    </row>
    <row r="1316" spans="7:8" x14ac:dyDescent="0.45">
      <c r="G1316" s="1"/>
      <c r="H1316" s="1"/>
    </row>
    <row r="1317" spans="7:8" x14ac:dyDescent="0.45">
      <c r="G1317" s="1"/>
      <c r="H1317" s="1"/>
    </row>
    <row r="1318" spans="7:8" x14ac:dyDescent="0.45">
      <c r="G1318" s="1"/>
      <c r="H1318" s="1"/>
    </row>
    <row r="1319" spans="7:8" x14ac:dyDescent="0.45">
      <c r="G1319" s="1"/>
      <c r="H1319" s="1"/>
    </row>
    <row r="1320" spans="7:8" x14ac:dyDescent="0.45">
      <c r="G1320" s="1"/>
      <c r="H1320" s="1"/>
    </row>
    <row r="1321" spans="7:8" x14ac:dyDescent="0.45">
      <c r="G1321" s="1"/>
      <c r="H1321" s="1"/>
    </row>
    <row r="1322" spans="7:8" x14ac:dyDescent="0.45">
      <c r="G1322" s="1"/>
      <c r="H1322" s="1"/>
    </row>
    <row r="1323" spans="7:8" x14ac:dyDescent="0.45">
      <c r="G1323" s="1"/>
      <c r="H1323" s="1"/>
    </row>
    <row r="1324" spans="7:8" x14ac:dyDescent="0.45">
      <c r="G1324" s="1"/>
      <c r="H1324" s="1"/>
    </row>
    <row r="1325" spans="7:8" x14ac:dyDescent="0.45">
      <c r="G1325" s="1"/>
      <c r="H1325" s="1"/>
    </row>
    <row r="1326" spans="7:8" x14ac:dyDescent="0.45">
      <c r="G1326" s="1"/>
      <c r="H1326" s="1"/>
    </row>
    <row r="1327" spans="7:8" x14ac:dyDescent="0.45">
      <c r="G1327" s="1"/>
      <c r="H1327" s="1"/>
    </row>
    <row r="1328" spans="7:8" x14ac:dyDescent="0.45">
      <c r="G1328" s="1"/>
      <c r="H1328" s="1"/>
    </row>
    <row r="1329" spans="7:8" x14ac:dyDescent="0.45">
      <c r="G1329" s="1"/>
      <c r="H1329" s="1"/>
    </row>
    <row r="1330" spans="7:8" x14ac:dyDescent="0.45">
      <c r="G1330" s="1"/>
      <c r="H1330" s="1"/>
    </row>
    <row r="1331" spans="7:8" x14ac:dyDescent="0.45">
      <c r="G1331" s="1"/>
      <c r="H1331" s="1"/>
    </row>
    <row r="1332" spans="7:8" x14ac:dyDescent="0.45">
      <c r="G1332" s="1"/>
      <c r="H1332" s="1"/>
    </row>
    <row r="1333" spans="7:8" x14ac:dyDescent="0.45">
      <c r="G1333" s="1"/>
      <c r="H1333" s="1"/>
    </row>
    <row r="1334" spans="7:8" x14ac:dyDescent="0.45">
      <c r="G1334" s="1"/>
      <c r="H1334" s="1"/>
    </row>
    <row r="1335" spans="7:8" x14ac:dyDescent="0.45">
      <c r="G1335" s="1"/>
      <c r="H1335" s="1"/>
    </row>
    <row r="1336" spans="7:8" x14ac:dyDescent="0.45">
      <c r="G1336" s="1"/>
      <c r="H1336" s="1"/>
    </row>
    <row r="1337" spans="7:8" x14ac:dyDescent="0.45">
      <c r="G1337" s="1"/>
      <c r="H1337" s="1"/>
    </row>
    <row r="1338" spans="7:8" x14ac:dyDescent="0.45">
      <c r="G1338" s="1"/>
      <c r="H1338" s="1"/>
    </row>
    <row r="1339" spans="7:8" x14ac:dyDescent="0.45">
      <c r="G1339" s="1"/>
      <c r="H1339" s="1"/>
    </row>
    <row r="1340" spans="7:8" x14ac:dyDescent="0.45">
      <c r="G1340" s="1"/>
      <c r="H1340" s="1"/>
    </row>
    <row r="1341" spans="7:8" x14ac:dyDescent="0.45">
      <c r="G1341" s="1"/>
      <c r="H1341" s="1"/>
    </row>
    <row r="1342" spans="7:8" x14ac:dyDescent="0.45">
      <c r="G1342" s="1"/>
      <c r="H1342" s="1"/>
    </row>
    <row r="1343" spans="7:8" x14ac:dyDescent="0.45">
      <c r="G1343" s="1"/>
      <c r="H1343" s="1"/>
    </row>
    <row r="1344" spans="7:8" x14ac:dyDescent="0.45">
      <c r="G1344" s="1"/>
      <c r="H1344" s="1"/>
    </row>
    <row r="1345" spans="7:8" x14ac:dyDescent="0.45">
      <c r="G1345" s="1"/>
      <c r="H1345" s="1"/>
    </row>
    <row r="1346" spans="7:8" x14ac:dyDescent="0.45">
      <c r="G1346" s="1"/>
      <c r="H1346" s="1"/>
    </row>
    <row r="1347" spans="7:8" x14ac:dyDescent="0.45">
      <c r="G1347" s="1"/>
      <c r="H1347" s="1"/>
    </row>
    <row r="1348" spans="7:8" x14ac:dyDescent="0.45">
      <c r="G1348" s="1"/>
      <c r="H1348" s="1"/>
    </row>
    <row r="1349" spans="7:8" x14ac:dyDescent="0.45">
      <c r="G1349" s="1"/>
      <c r="H1349" s="1"/>
    </row>
    <row r="1350" spans="7:8" x14ac:dyDescent="0.45">
      <c r="G1350" s="1"/>
      <c r="H1350" s="1"/>
    </row>
    <row r="1351" spans="7:8" x14ac:dyDescent="0.45">
      <c r="G1351" s="1"/>
      <c r="H1351" s="1"/>
    </row>
    <row r="1352" spans="7:8" x14ac:dyDescent="0.45">
      <c r="G1352" s="1"/>
      <c r="H1352" s="1"/>
    </row>
    <row r="1353" spans="7:8" x14ac:dyDescent="0.45">
      <c r="G1353" s="1"/>
      <c r="H1353" s="1"/>
    </row>
    <row r="1354" spans="7:8" x14ac:dyDescent="0.45">
      <c r="G1354" s="1"/>
      <c r="H1354" s="1"/>
    </row>
    <row r="1355" spans="7:8" x14ac:dyDescent="0.45">
      <c r="G1355" s="1"/>
      <c r="H1355" s="1"/>
    </row>
    <row r="1356" spans="7:8" x14ac:dyDescent="0.45">
      <c r="G1356" s="1"/>
      <c r="H1356" s="1"/>
    </row>
    <row r="1357" spans="7:8" x14ac:dyDescent="0.45">
      <c r="G1357" s="1"/>
      <c r="H1357" s="1"/>
    </row>
    <row r="1358" spans="7:8" x14ac:dyDescent="0.45">
      <c r="G1358" s="1"/>
      <c r="H1358" s="1"/>
    </row>
    <row r="1359" spans="7:8" x14ac:dyDescent="0.45">
      <c r="G1359" s="1"/>
      <c r="H1359" s="1"/>
    </row>
    <row r="1360" spans="7:8" x14ac:dyDescent="0.45">
      <c r="G1360" s="1"/>
      <c r="H1360" s="1"/>
    </row>
    <row r="1361" spans="7:8" x14ac:dyDescent="0.45">
      <c r="G1361" s="1"/>
      <c r="H1361" s="1"/>
    </row>
    <row r="1362" spans="7:8" x14ac:dyDescent="0.45">
      <c r="G1362" s="1"/>
      <c r="H1362" s="1"/>
    </row>
    <row r="1363" spans="7:8" x14ac:dyDescent="0.45">
      <c r="G1363" s="1"/>
      <c r="H1363" s="1"/>
    </row>
    <row r="1364" spans="7:8" x14ac:dyDescent="0.45">
      <c r="G1364" s="1"/>
      <c r="H1364" s="1"/>
    </row>
    <row r="1365" spans="7:8" x14ac:dyDescent="0.45">
      <c r="G1365" s="1"/>
      <c r="H1365" s="1"/>
    </row>
    <row r="1366" spans="7:8" x14ac:dyDescent="0.45">
      <c r="G1366" s="1"/>
      <c r="H1366" s="1"/>
    </row>
    <row r="1367" spans="7:8" x14ac:dyDescent="0.45">
      <c r="G1367" s="1"/>
      <c r="H1367" s="1"/>
    </row>
    <row r="1368" spans="7:8" x14ac:dyDescent="0.45">
      <c r="G1368" s="1"/>
      <c r="H1368" s="1"/>
    </row>
    <row r="1369" spans="7:8" x14ac:dyDescent="0.45">
      <c r="G1369" s="1"/>
      <c r="H1369" s="1"/>
    </row>
    <row r="1370" spans="7:8" x14ac:dyDescent="0.45">
      <c r="G1370" s="1"/>
      <c r="H1370" s="1"/>
    </row>
    <row r="1371" spans="7:8" x14ac:dyDescent="0.45">
      <c r="G1371" s="1"/>
      <c r="H1371" s="1"/>
    </row>
    <row r="1372" spans="7:8" x14ac:dyDescent="0.45">
      <c r="G1372" s="1"/>
      <c r="H1372" s="1"/>
    </row>
    <row r="1373" spans="7:8" x14ac:dyDescent="0.45">
      <c r="G1373" s="1"/>
      <c r="H1373" s="1"/>
    </row>
    <row r="1374" spans="7:8" x14ac:dyDescent="0.45">
      <c r="G1374" s="1"/>
      <c r="H1374" s="1"/>
    </row>
    <row r="1375" spans="7:8" x14ac:dyDescent="0.45">
      <c r="G1375" s="1"/>
      <c r="H1375" s="1"/>
    </row>
    <row r="1376" spans="7:8" x14ac:dyDescent="0.45">
      <c r="G1376" s="1"/>
      <c r="H1376" s="1"/>
    </row>
    <row r="1377" spans="7:8" x14ac:dyDescent="0.45">
      <c r="G1377" s="1"/>
      <c r="H1377" s="1"/>
    </row>
    <row r="1378" spans="7:8" x14ac:dyDescent="0.45">
      <c r="G1378" s="1"/>
      <c r="H1378" s="1"/>
    </row>
    <row r="1379" spans="7:8" x14ac:dyDescent="0.45">
      <c r="G1379" s="1"/>
      <c r="H1379" s="1"/>
    </row>
    <row r="1380" spans="7:8" x14ac:dyDescent="0.45">
      <c r="G1380" s="1"/>
      <c r="H1380" s="1"/>
    </row>
    <row r="1381" spans="7:8" x14ac:dyDescent="0.45">
      <c r="G1381" s="1"/>
      <c r="H1381" s="1"/>
    </row>
    <row r="1382" spans="7:8" x14ac:dyDescent="0.45">
      <c r="G1382" s="1"/>
      <c r="H1382" s="1"/>
    </row>
    <row r="1383" spans="7:8" x14ac:dyDescent="0.45">
      <c r="G1383" s="1"/>
      <c r="H1383" s="1"/>
    </row>
    <row r="1384" spans="7:8" x14ac:dyDescent="0.45">
      <c r="G1384" s="1"/>
      <c r="H1384" s="1"/>
    </row>
    <row r="1385" spans="7:8" x14ac:dyDescent="0.45">
      <c r="G1385" s="1"/>
      <c r="H1385" s="1"/>
    </row>
    <row r="1386" spans="7:8" x14ac:dyDescent="0.45">
      <c r="G1386" s="1"/>
      <c r="H1386" s="1"/>
    </row>
    <row r="1387" spans="7:8" x14ac:dyDescent="0.45">
      <c r="G1387" s="1"/>
      <c r="H1387" s="1"/>
    </row>
    <row r="1388" spans="7:8" x14ac:dyDescent="0.45">
      <c r="G1388" s="1"/>
      <c r="H1388" s="1"/>
    </row>
    <row r="1389" spans="7:8" x14ac:dyDescent="0.45">
      <c r="G1389" s="1"/>
      <c r="H1389" s="1"/>
    </row>
    <row r="1390" spans="7:8" x14ac:dyDescent="0.45">
      <c r="G1390" s="1"/>
      <c r="H1390" s="1"/>
    </row>
    <row r="1391" spans="7:8" x14ac:dyDescent="0.45">
      <c r="G1391" s="1"/>
      <c r="H1391" s="1"/>
    </row>
    <row r="1392" spans="7:8" x14ac:dyDescent="0.45">
      <c r="G1392" s="1"/>
      <c r="H1392" s="1"/>
    </row>
    <row r="1393" spans="7:8" x14ac:dyDescent="0.45">
      <c r="G1393" s="1"/>
      <c r="H1393" s="1"/>
    </row>
    <row r="1394" spans="7:8" x14ac:dyDescent="0.45">
      <c r="G1394" s="1"/>
      <c r="H1394" s="1"/>
    </row>
    <row r="1395" spans="7:8" x14ac:dyDescent="0.45">
      <c r="G1395" s="1"/>
      <c r="H1395" s="1"/>
    </row>
    <row r="1396" spans="7:8" x14ac:dyDescent="0.45">
      <c r="G1396" s="1"/>
      <c r="H1396" s="1"/>
    </row>
    <row r="1397" spans="7:8" x14ac:dyDescent="0.45">
      <c r="G1397" s="1"/>
      <c r="H1397" s="1"/>
    </row>
    <row r="1398" spans="7:8" x14ac:dyDescent="0.45">
      <c r="G1398" s="1"/>
      <c r="H1398" s="1"/>
    </row>
    <row r="1399" spans="7:8" x14ac:dyDescent="0.45">
      <c r="G1399" s="1"/>
      <c r="H1399" s="1"/>
    </row>
    <row r="1400" spans="7:8" x14ac:dyDescent="0.45">
      <c r="G1400" s="1"/>
      <c r="H1400" s="1"/>
    </row>
    <row r="1401" spans="7:8" x14ac:dyDescent="0.45">
      <c r="G1401" s="1"/>
      <c r="H1401" s="1"/>
    </row>
    <row r="1402" spans="7:8" x14ac:dyDescent="0.45">
      <c r="G1402" s="1"/>
      <c r="H1402" s="1"/>
    </row>
    <row r="1403" spans="7:8" x14ac:dyDescent="0.45">
      <c r="G1403" s="1"/>
      <c r="H1403" s="1"/>
    </row>
    <row r="1404" spans="7:8" x14ac:dyDescent="0.45">
      <c r="G1404" s="1"/>
      <c r="H1404" s="1"/>
    </row>
    <row r="1405" spans="7:8" x14ac:dyDescent="0.45">
      <c r="G1405" s="1"/>
      <c r="H1405" s="1"/>
    </row>
    <row r="1406" spans="7:8" x14ac:dyDescent="0.45">
      <c r="G1406" s="1"/>
      <c r="H1406" s="1"/>
    </row>
    <row r="1407" spans="7:8" x14ac:dyDescent="0.45">
      <c r="G1407" s="1"/>
      <c r="H1407" s="1"/>
    </row>
    <row r="1408" spans="7:8" x14ac:dyDescent="0.45">
      <c r="G1408" s="1"/>
      <c r="H1408" s="1"/>
    </row>
    <row r="1409" spans="7:8" x14ac:dyDescent="0.45">
      <c r="G1409" s="1"/>
      <c r="H1409" s="1"/>
    </row>
    <row r="1410" spans="7:8" x14ac:dyDescent="0.45">
      <c r="G1410" s="1"/>
      <c r="H1410" s="1"/>
    </row>
    <row r="1411" spans="7:8" x14ac:dyDescent="0.45">
      <c r="G1411" s="1"/>
      <c r="H1411" s="1"/>
    </row>
    <row r="1412" spans="7:8" x14ac:dyDescent="0.45">
      <c r="G1412" s="1"/>
      <c r="H1412" s="1"/>
    </row>
    <row r="1413" spans="7:8" x14ac:dyDescent="0.45">
      <c r="G1413" s="1"/>
      <c r="H1413" s="1"/>
    </row>
    <row r="1414" spans="7:8" x14ac:dyDescent="0.45">
      <c r="G1414" s="1"/>
      <c r="H1414" s="1"/>
    </row>
    <row r="1415" spans="7:8" x14ac:dyDescent="0.45">
      <c r="G1415" s="1"/>
      <c r="H1415" s="1"/>
    </row>
    <row r="1416" spans="7:8" x14ac:dyDescent="0.45">
      <c r="G1416" s="1"/>
      <c r="H1416" s="1"/>
    </row>
    <row r="1417" spans="7:8" x14ac:dyDescent="0.45">
      <c r="G1417" s="1"/>
      <c r="H1417" s="1"/>
    </row>
    <row r="1418" spans="7:8" x14ac:dyDescent="0.45">
      <c r="G1418" s="1"/>
      <c r="H1418" s="1"/>
    </row>
    <row r="1419" spans="7:8" x14ac:dyDescent="0.45">
      <c r="G1419" s="1"/>
      <c r="H1419" s="1"/>
    </row>
    <row r="1420" spans="7:8" x14ac:dyDescent="0.45">
      <c r="G1420" s="1"/>
      <c r="H1420" s="1"/>
    </row>
    <row r="1421" spans="7:8" x14ac:dyDescent="0.45">
      <c r="G1421" s="1"/>
      <c r="H1421" s="1"/>
    </row>
    <row r="1422" spans="7:8" x14ac:dyDescent="0.45">
      <c r="G1422" s="1"/>
      <c r="H1422" s="1"/>
    </row>
    <row r="1423" spans="7:8" x14ac:dyDescent="0.45">
      <c r="G1423" s="1"/>
      <c r="H1423" s="1"/>
    </row>
    <row r="1424" spans="7:8" x14ac:dyDescent="0.45">
      <c r="G1424" s="1"/>
      <c r="H1424" s="1"/>
    </row>
    <row r="1425" spans="7:8" x14ac:dyDescent="0.45">
      <c r="G1425" s="1"/>
      <c r="H1425" s="1"/>
    </row>
    <row r="1426" spans="7:8" x14ac:dyDescent="0.45">
      <c r="G1426" s="1"/>
      <c r="H1426" s="1"/>
    </row>
    <row r="1427" spans="7:8" x14ac:dyDescent="0.45">
      <c r="G1427" s="1"/>
      <c r="H1427" s="1"/>
    </row>
    <row r="1428" spans="7:8" x14ac:dyDescent="0.45">
      <c r="G1428" s="1"/>
      <c r="H1428" s="1"/>
    </row>
    <row r="1429" spans="7:8" x14ac:dyDescent="0.45">
      <c r="G1429" s="1"/>
      <c r="H1429" s="1"/>
    </row>
    <row r="1430" spans="7:8" x14ac:dyDescent="0.45">
      <c r="G1430" s="1"/>
      <c r="H1430" s="1"/>
    </row>
    <row r="1431" spans="7:8" x14ac:dyDescent="0.45">
      <c r="G1431" s="1"/>
      <c r="H1431" s="1"/>
    </row>
    <row r="1432" spans="7:8" x14ac:dyDescent="0.45">
      <c r="G1432" s="1"/>
      <c r="H1432" s="1"/>
    </row>
    <row r="1433" spans="7:8" x14ac:dyDescent="0.45">
      <c r="G1433" s="1"/>
      <c r="H1433" s="1"/>
    </row>
    <row r="1434" spans="7:8" x14ac:dyDescent="0.45">
      <c r="G1434" s="1"/>
      <c r="H1434" s="1"/>
    </row>
    <row r="1435" spans="7:8" x14ac:dyDescent="0.45">
      <c r="G1435" s="1"/>
      <c r="H1435" s="1"/>
    </row>
    <row r="1436" spans="7:8" x14ac:dyDescent="0.45">
      <c r="G1436" s="1"/>
      <c r="H1436" s="1"/>
    </row>
    <row r="1437" spans="7:8" x14ac:dyDescent="0.45">
      <c r="G1437" s="1"/>
      <c r="H1437" s="1"/>
    </row>
    <row r="1438" spans="7:8" x14ac:dyDescent="0.45">
      <c r="G1438" s="1"/>
      <c r="H1438" s="1"/>
    </row>
    <row r="1439" spans="7:8" x14ac:dyDescent="0.45">
      <c r="G1439" s="1"/>
      <c r="H1439" s="1"/>
    </row>
    <row r="1440" spans="7:8" x14ac:dyDescent="0.45">
      <c r="G1440" s="1"/>
      <c r="H1440" s="1"/>
    </row>
    <row r="1441" spans="7:8" x14ac:dyDescent="0.45">
      <c r="G1441" s="1"/>
      <c r="H1441" s="1"/>
    </row>
    <row r="1442" spans="7:8" x14ac:dyDescent="0.45">
      <c r="G1442" s="1"/>
      <c r="H1442" s="1"/>
    </row>
    <row r="1443" spans="7:8" x14ac:dyDescent="0.45">
      <c r="G1443" s="1"/>
      <c r="H1443" s="1"/>
    </row>
    <row r="1444" spans="7:8" x14ac:dyDescent="0.45">
      <c r="G1444" s="1"/>
      <c r="H1444" s="1"/>
    </row>
    <row r="1445" spans="7:8" x14ac:dyDescent="0.45">
      <c r="G1445" s="1"/>
      <c r="H1445" s="1"/>
    </row>
    <row r="1446" spans="7:8" x14ac:dyDescent="0.45">
      <c r="G1446" s="1"/>
      <c r="H1446" s="1"/>
    </row>
    <row r="1447" spans="7:8" x14ac:dyDescent="0.45">
      <c r="G1447" s="1"/>
      <c r="H1447" s="1"/>
    </row>
    <row r="1448" spans="7:8" x14ac:dyDescent="0.45">
      <c r="G1448" s="1"/>
      <c r="H1448" s="1"/>
    </row>
    <row r="1449" spans="7:8" x14ac:dyDescent="0.45">
      <c r="G1449" s="1"/>
      <c r="H1449" s="1"/>
    </row>
    <row r="1450" spans="7:8" x14ac:dyDescent="0.45">
      <c r="G1450" s="1"/>
      <c r="H1450" s="1"/>
    </row>
    <row r="1451" spans="7:8" x14ac:dyDescent="0.45">
      <c r="G1451" s="1"/>
      <c r="H1451" s="1"/>
    </row>
    <row r="1452" spans="7:8" x14ac:dyDescent="0.45">
      <c r="G1452" s="1"/>
      <c r="H1452" s="1"/>
    </row>
    <row r="1453" spans="7:8" x14ac:dyDescent="0.45">
      <c r="G1453" s="1"/>
      <c r="H1453" s="1"/>
    </row>
    <row r="1454" spans="7:8" x14ac:dyDescent="0.45">
      <c r="G1454" s="1"/>
      <c r="H1454" s="1"/>
    </row>
    <row r="1455" spans="7:8" x14ac:dyDescent="0.45">
      <c r="G1455" s="1"/>
      <c r="H1455" s="1"/>
    </row>
    <row r="1456" spans="7:8" x14ac:dyDescent="0.45">
      <c r="G1456" s="1"/>
      <c r="H1456" s="1"/>
    </row>
    <row r="1457" spans="7:8" x14ac:dyDescent="0.45">
      <c r="G1457" s="1"/>
      <c r="H1457" s="1"/>
    </row>
    <row r="1458" spans="7:8" x14ac:dyDescent="0.45">
      <c r="G1458" s="1"/>
      <c r="H1458" s="1"/>
    </row>
    <row r="1459" spans="7:8" x14ac:dyDescent="0.45">
      <c r="G1459" s="1"/>
      <c r="H1459" s="1"/>
    </row>
    <row r="1460" spans="7:8" x14ac:dyDescent="0.45">
      <c r="G1460" s="1"/>
      <c r="H1460" s="1"/>
    </row>
    <row r="1461" spans="7:8" x14ac:dyDescent="0.45">
      <c r="G1461" s="1"/>
      <c r="H1461" s="1"/>
    </row>
    <row r="1462" spans="7:8" x14ac:dyDescent="0.45">
      <c r="G1462" s="1"/>
      <c r="H1462" s="1"/>
    </row>
    <row r="1463" spans="7:8" x14ac:dyDescent="0.45">
      <c r="G1463" s="1"/>
      <c r="H1463" s="1"/>
    </row>
    <row r="1464" spans="7:8" x14ac:dyDescent="0.45">
      <c r="G1464" s="1"/>
      <c r="H1464" s="1"/>
    </row>
    <row r="1465" spans="7:8" x14ac:dyDescent="0.45">
      <c r="G1465" s="1"/>
      <c r="H1465" s="1"/>
    </row>
    <row r="1466" spans="7:8" x14ac:dyDescent="0.45">
      <c r="G1466" s="1"/>
      <c r="H1466" s="1"/>
    </row>
    <row r="1467" spans="7:8" x14ac:dyDescent="0.45">
      <c r="G1467" s="1"/>
      <c r="H1467" s="1"/>
    </row>
    <row r="1468" spans="7:8" x14ac:dyDescent="0.45">
      <c r="G1468" s="1"/>
      <c r="H1468" s="1"/>
    </row>
    <row r="1469" spans="7:8" x14ac:dyDescent="0.45">
      <c r="G1469" s="1"/>
      <c r="H1469" s="1"/>
    </row>
    <row r="1470" spans="7:8" x14ac:dyDescent="0.45">
      <c r="G1470" s="1"/>
      <c r="H1470" s="1"/>
    </row>
    <row r="1471" spans="7:8" x14ac:dyDescent="0.45">
      <c r="G1471" s="1"/>
      <c r="H1471" s="1"/>
    </row>
    <row r="1472" spans="7:8" x14ac:dyDescent="0.45">
      <c r="G1472" s="1"/>
      <c r="H1472" s="1"/>
    </row>
    <row r="1473" spans="7:8" x14ac:dyDescent="0.45">
      <c r="G1473" s="1"/>
      <c r="H1473" s="1"/>
    </row>
    <row r="1474" spans="7:8" x14ac:dyDescent="0.45">
      <c r="G1474" s="1"/>
      <c r="H1474" s="1"/>
    </row>
    <row r="1475" spans="7:8" x14ac:dyDescent="0.45">
      <c r="G1475" s="1"/>
      <c r="H1475" s="1"/>
    </row>
    <row r="1476" spans="7:8" x14ac:dyDescent="0.45">
      <c r="G1476" s="1"/>
      <c r="H1476" s="1"/>
    </row>
    <row r="1477" spans="7:8" x14ac:dyDescent="0.45">
      <c r="G1477" s="1"/>
      <c r="H1477" s="1"/>
    </row>
    <row r="1478" spans="7:8" x14ac:dyDescent="0.45">
      <c r="G1478" s="1"/>
      <c r="H1478" s="1"/>
    </row>
    <row r="1479" spans="7:8" x14ac:dyDescent="0.45">
      <c r="G1479" s="1"/>
      <c r="H1479" s="1"/>
    </row>
    <row r="1480" spans="7:8" x14ac:dyDescent="0.45">
      <c r="G1480" s="1"/>
      <c r="H1480" s="1"/>
    </row>
    <row r="1481" spans="7:8" x14ac:dyDescent="0.45">
      <c r="G1481" s="1"/>
      <c r="H1481" s="1"/>
    </row>
    <row r="1482" spans="7:8" x14ac:dyDescent="0.45">
      <c r="G1482" s="1"/>
      <c r="H1482" s="1"/>
    </row>
    <row r="1483" spans="7:8" x14ac:dyDescent="0.45">
      <c r="G1483" s="1"/>
      <c r="H1483" s="1"/>
    </row>
    <row r="1484" spans="7:8" x14ac:dyDescent="0.45">
      <c r="G1484" s="1"/>
      <c r="H1484" s="1"/>
    </row>
    <row r="1485" spans="7:8" x14ac:dyDescent="0.45">
      <c r="G1485" s="1"/>
      <c r="H1485" s="1"/>
    </row>
    <row r="1486" spans="7:8" x14ac:dyDescent="0.45">
      <c r="G1486" s="1"/>
      <c r="H1486" s="1"/>
    </row>
    <row r="1487" spans="7:8" x14ac:dyDescent="0.45">
      <c r="G1487" s="1"/>
      <c r="H1487" s="1"/>
    </row>
    <row r="1488" spans="7:8" x14ac:dyDescent="0.45">
      <c r="G1488" s="1"/>
      <c r="H1488" s="1"/>
    </row>
    <row r="1489" spans="7:8" x14ac:dyDescent="0.45">
      <c r="G1489" s="1"/>
      <c r="H1489" s="1"/>
    </row>
    <row r="1490" spans="7:8" x14ac:dyDescent="0.45">
      <c r="G1490" s="1"/>
      <c r="H1490" s="1"/>
    </row>
    <row r="1491" spans="7:8" x14ac:dyDescent="0.45">
      <c r="G1491" s="1"/>
      <c r="H1491" s="1"/>
    </row>
    <row r="1492" spans="7:8" x14ac:dyDescent="0.45">
      <c r="G1492" s="1"/>
      <c r="H1492" s="1"/>
    </row>
    <row r="1493" spans="7:8" x14ac:dyDescent="0.45">
      <c r="G1493" s="1"/>
      <c r="H1493" s="1"/>
    </row>
    <row r="1494" spans="7:8" x14ac:dyDescent="0.45">
      <c r="G1494" s="1"/>
      <c r="H1494" s="1"/>
    </row>
    <row r="1495" spans="7:8" x14ac:dyDescent="0.45">
      <c r="G1495" s="1"/>
      <c r="H1495" s="1"/>
    </row>
    <row r="1496" spans="7:8" x14ac:dyDescent="0.45">
      <c r="G1496" s="1"/>
      <c r="H1496" s="1"/>
    </row>
    <row r="1497" spans="7:8" x14ac:dyDescent="0.45">
      <c r="G1497" s="1"/>
      <c r="H1497" s="1"/>
    </row>
    <row r="1498" spans="7:8" x14ac:dyDescent="0.45">
      <c r="G1498" s="1"/>
      <c r="H1498" s="1"/>
    </row>
    <row r="1499" spans="7:8" x14ac:dyDescent="0.45">
      <c r="G1499" s="1"/>
      <c r="H1499" s="1"/>
    </row>
    <row r="1500" spans="7:8" x14ac:dyDescent="0.45">
      <c r="G1500" s="1"/>
      <c r="H1500" s="1"/>
    </row>
    <row r="1501" spans="7:8" x14ac:dyDescent="0.45">
      <c r="G1501" s="1"/>
      <c r="H1501" s="1"/>
    </row>
    <row r="1502" spans="7:8" x14ac:dyDescent="0.45">
      <c r="G1502" s="1"/>
      <c r="H1502" s="1"/>
    </row>
    <row r="1503" spans="7:8" x14ac:dyDescent="0.45">
      <c r="G1503" s="1"/>
      <c r="H1503" s="1"/>
    </row>
    <row r="1504" spans="7:8" x14ac:dyDescent="0.45">
      <c r="G1504" s="1"/>
      <c r="H1504" s="1"/>
    </row>
    <row r="1505" spans="7:8" x14ac:dyDescent="0.45">
      <c r="G1505" s="1"/>
      <c r="H1505" s="1"/>
    </row>
    <row r="1506" spans="7:8" x14ac:dyDescent="0.45">
      <c r="G1506" s="1"/>
      <c r="H1506" s="1"/>
    </row>
    <row r="1507" spans="7:8" x14ac:dyDescent="0.45">
      <c r="G1507" s="1"/>
      <c r="H1507" s="1"/>
    </row>
    <row r="1508" spans="7:8" x14ac:dyDescent="0.45">
      <c r="G1508" s="1"/>
      <c r="H1508" s="1"/>
    </row>
    <row r="1509" spans="7:8" x14ac:dyDescent="0.45">
      <c r="G1509" s="1"/>
      <c r="H1509" s="1"/>
    </row>
    <row r="1510" spans="7:8" x14ac:dyDescent="0.45">
      <c r="G1510" s="1"/>
      <c r="H1510" s="1"/>
    </row>
    <row r="1511" spans="7:8" x14ac:dyDescent="0.45">
      <c r="G1511" s="1"/>
      <c r="H1511" s="1"/>
    </row>
    <row r="1512" spans="7:8" x14ac:dyDescent="0.45">
      <c r="G1512" s="1"/>
      <c r="H1512" s="1"/>
    </row>
    <row r="1513" spans="7:8" x14ac:dyDescent="0.45">
      <c r="G1513" s="1"/>
      <c r="H1513" s="1"/>
    </row>
    <row r="1514" spans="7:8" x14ac:dyDescent="0.45">
      <c r="G1514" s="1"/>
      <c r="H1514" s="1"/>
    </row>
    <row r="1515" spans="7:8" x14ac:dyDescent="0.45">
      <c r="G1515" s="1"/>
      <c r="H1515" s="1"/>
    </row>
    <row r="1516" spans="7:8" x14ac:dyDescent="0.45">
      <c r="G1516" s="1"/>
      <c r="H1516" s="1"/>
    </row>
    <row r="1517" spans="7:8" x14ac:dyDescent="0.45">
      <c r="G1517" s="1"/>
      <c r="H1517" s="1"/>
    </row>
    <row r="1518" spans="7:8" x14ac:dyDescent="0.45">
      <c r="G1518" s="1"/>
      <c r="H1518" s="1"/>
    </row>
    <row r="1519" spans="7:8" x14ac:dyDescent="0.45">
      <c r="G1519" s="1"/>
      <c r="H1519" s="1"/>
    </row>
    <row r="1520" spans="7:8" x14ac:dyDescent="0.45">
      <c r="G1520" s="1"/>
      <c r="H1520" s="1"/>
    </row>
    <row r="1521" spans="7:8" x14ac:dyDescent="0.45">
      <c r="G1521" s="1"/>
      <c r="H1521" s="1"/>
    </row>
    <row r="1522" spans="7:8" x14ac:dyDescent="0.45">
      <c r="G1522" s="1"/>
      <c r="H1522" s="1"/>
    </row>
    <row r="1523" spans="7:8" x14ac:dyDescent="0.45">
      <c r="G1523" s="1"/>
      <c r="H1523" s="1"/>
    </row>
    <row r="1524" spans="7:8" x14ac:dyDescent="0.45">
      <c r="G1524" s="1"/>
      <c r="H1524" s="1"/>
    </row>
    <row r="1525" spans="7:8" x14ac:dyDescent="0.45">
      <c r="G1525" s="1"/>
      <c r="H1525" s="1"/>
    </row>
    <row r="1526" spans="7:8" x14ac:dyDescent="0.45">
      <c r="G1526" s="1"/>
      <c r="H1526" s="1"/>
    </row>
    <row r="1527" spans="7:8" x14ac:dyDescent="0.45">
      <c r="G1527" s="1"/>
      <c r="H1527" s="1"/>
    </row>
    <row r="1528" spans="7:8" x14ac:dyDescent="0.45">
      <c r="G1528" s="1"/>
      <c r="H1528" s="1"/>
    </row>
    <row r="1529" spans="7:8" x14ac:dyDescent="0.45">
      <c r="G1529" s="1"/>
      <c r="H1529" s="1"/>
    </row>
    <row r="1530" spans="7:8" x14ac:dyDescent="0.45">
      <c r="G1530" s="1"/>
      <c r="H1530" s="1"/>
    </row>
    <row r="1531" spans="7:8" x14ac:dyDescent="0.45">
      <c r="G1531" s="1"/>
      <c r="H1531" s="1"/>
    </row>
    <row r="1532" spans="7:8" x14ac:dyDescent="0.45">
      <c r="G1532" s="1"/>
      <c r="H1532" s="1"/>
    </row>
    <row r="1533" spans="7:8" x14ac:dyDescent="0.45">
      <c r="G1533" s="1"/>
      <c r="H1533" s="1"/>
    </row>
    <row r="1534" spans="7:8" x14ac:dyDescent="0.45">
      <c r="G1534" s="1"/>
      <c r="H1534" s="1"/>
    </row>
    <row r="1535" spans="7:8" x14ac:dyDescent="0.45">
      <c r="G1535" s="1"/>
      <c r="H1535" s="1"/>
    </row>
    <row r="1536" spans="7:8" x14ac:dyDescent="0.45">
      <c r="G1536" s="1"/>
      <c r="H1536" s="1"/>
    </row>
    <row r="1537" spans="7:8" x14ac:dyDescent="0.45">
      <c r="G1537" s="1"/>
      <c r="H1537" s="1"/>
    </row>
    <row r="1538" spans="7:8" x14ac:dyDescent="0.45">
      <c r="G1538" s="1"/>
      <c r="H1538" s="1"/>
    </row>
    <row r="1539" spans="7:8" x14ac:dyDescent="0.45">
      <c r="G1539" s="1"/>
      <c r="H1539" s="1"/>
    </row>
    <row r="1540" spans="7:8" x14ac:dyDescent="0.45">
      <c r="G1540" s="1"/>
      <c r="H1540" s="1"/>
    </row>
    <row r="1541" spans="7:8" x14ac:dyDescent="0.45">
      <c r="G1541" s="1"/>
      <c r="H1541" s="1"/>
    </row>
    <row r="1542" spans="7:8" x14ac:dyDescent="0.45">
      <c r="G1542" s="1"/>
      <c r="H1542" s="1"/>
    </row>
    <row r="1543" spans="7:8" x14ac:dyDescent="0.45">
      <c r="G1543" s="1"/>
      <c r="H1543" s="1"/>
    </row>
    <row r="1544" spans="7:8" x14ac:dyDescent="0.45">
      <c r="G1544" s="1"/>
      <c r="H1544" s="1"/>
    </row>
    <row r="1545" spans="7:8" x14ac:dyDescent="0.45">
      <c r="G1545" s="1"/>
      <c r="H1545" s="1"/>
    </row>
    <row r="1546" spans="7:8" x14ac:dyDescent="0.45">
      <c r="G1546" s="1"/>
      <c r="H1546" s="1"/>
    </row>
    <row r="1547" spans="7:8" x14ac:dyDescent="0.45">
      <c r="G1547" s="1"/>
      <c r="H1547" s="1"/>
    </row>
    <row r="1548" spans="7:8" x14ac:dyDescent="0.45">
      <c r="G1548" s="1"/>
      <c r="H1548" s="1"/>
    </row>
    <row r="1549" spans="7:8" x14ac:dyDescent="0.45">
      <c r="G1549" s="1"/>
      <c r="H1549" s="1"/>
    </row>
    <row r="1550" spans="7:8" x14ac:dyDescent="0.45">
      <c r="G1550" s="1"/>
      <c r="H1550" s="1"/>
    </row>
    <row r="1551" spans="7:8" x14ac:dyDescent="0.45">
      <c r="G1551" s="1"/>
      <c r="H1551" s="1"/>
    </row>
    <row r="1552" spans="7:8" x14ac:dyDescent="0.45">
      <c r="G1552" s="1"/>
      <c r="H1552" s="1"/>
    </row>
    <row r="1553" spans="7:8" x14ac:dyDescent="0.45">
      <c r="G1553" s="1"/>
      <c r="H1553" s="1"/>
    </row>
    <row r="1554" spans="7:8" x14ac:dyDescent="0.45">
      <c r="G1554" s="1"/>
      <c r="H1554" s="1"/>
    </row>
    <row r="1555" spans="7:8" x14ac:dyDescent="0.45">
      <c r="G1555" s="1"/>
      <c r="H1555" s="1"/>
    </row>
    <row r="1556" spans="7:8" x14ac:dyDescent="0.45">
      <c r="G1556" s="1"/>
      <c r="H1556" s="1"/>
    </row>
    <row r="1557" spans="7:8" x14ac:dyDescent="0.45">
      <c r="G1557" s="1"/>
      <c r="H1557" s="1"/>
    </row>
    <row r="1558" spans="7:8" x14ac:dyDescent="0.45">
      <c r="G1558" s="1"/>
      <c r="H1558" s="1"/>
    </row>
    <row r="1559" spans="7:8" x14ac:dyDescent="0.45">
      <c r="G1559" s="1"/>
      <c r="H1559" s="1"/>
    </row>
    <row r="1560" spans="7:8" x14ac:dyDescent="0.45">
      <c r="G1560" s="1"/>
      <c r="H1560" s="1"/>
    </row>
    <row r="1561" spans="7:8" x14ac:dyDescent="0.45">
      <c r="G1561" s="1"/>
      <c r="H1561" s="1"/>
    </row>
    <row r="1562" spans="7:8" x14ac:dyDescent="0.45">
      <c r="G1562" s="1"/>
      <c r="H1562" s="1"/>
    </row>
    <row r="1563" spans="7:8" x14ac:dyDescent="0.45">
      <c r="G1563" s="1"/>
      <c r="H1563" s="1"/>
    </row>
    <row r="1564" spans="7:8" x14ac:dyDescent="0.45">
      <c r="G1564" s="1"/>
      <c r="H1564" s="1"/>
    </row>
    <row r="1565" spans="7:8" x14ac:dyDescent="0.45">
      <c r="G1565" s="1"/>
      <c r="H1565" s="1"/>
    </row>
    <row r="1566" spans="7:8" x14ac:dyDescent="0.45">
      <c r="G1566" s="1"/>
      <c r="H1566" s="1"/>
    </row>
    <row r="1567" spans="7:8" x14ac:dyDescent="0.45">
      <c r="G1567" s="1"/>
      <c r="H1567" s="1"/>
    </row>
    <row r="1568" spans="7:8" x14ac:dyDescent="0.45">
      <c r="G1568" s="1"/>
      <c r="H1568" s="1"/>
    </row>
    <row r="1569" spans="7:8" x14ac:dyDescent="0.45">
      <c r="G1569" s="1"/>
      <c r="H1569" s="1"/>
    </row>
    <row r="1570" spans="7:8" x14ac:dyDescent="0.45">
      <c r="G1570" s="1"/>
      <c r="H1570" s="1"/>
    </row>
    <row r="1571" spans="7:8" x14ac:dyDescent="0.45">
      <c r="G1571" s="1"/>
      <c r="H1571" s="1"/>
    </row>
    <row r="1572" spans="7:8" x14ac:dyDescent="0.45">
      <c r="G1572" s="1"/>
      <c r="H1572" s="1"/>
    </row>
    <row r="1573" spans="7:8" x14ac:dyDescent="0.45">
      <c r="G1573" s="1"/>
      <c r="H1573" s="1"/>
    </row>
    <row r="1574" spans="7:8" x14ac:dyDescent="0.45">
      <c r="G1574" s="1"/>
      <c r="H1574" s="1"/>
    </row>
    <row r="1575" spans="7:8" x14ac:dyDescent="0.45">
      <c r="G1575" s="1"/>
      <c r="H1575" s="1"/>
    </row>
    <row r="1576" spans="7:8" x14ac:dyDescent="0.45">
      <c r="G1576" s="1"/>
      <c r="H1576" s="1"/>
    </row>
    <row r="1577" spans="7:8" x14ac:dyDescent="0.45">
      <c r="G1577" s="1"/>
      <c r="H1577" s="1"/>
    </row>
    <row r="1578" spans="7:8" x14ac:dyDescent="0.45">
      <c r="G1578" s="1"/>
      <c r="H1578" s="1"/>
    </row>
    <row r="1579" spans="7:8" x14ac:dyDescent="0.45">
      <c r="G1579" s="1"/>
      <c r="H1579" s="1"/>
    </row>
    <row r="1580" spans="7:8" x14ac:dyDescent="0.45">
      <c r="G1580" s="1"/>
      <c r="H1580" s="1"/>
    </row>
    <row r="1581" spans="7:8" x14ac:dyDescent="0.45">
      <c r="G1581" s="1"/>
      <c r="H1581" s="1"/>
    </row>
    <row r="1582" spans="7:8" x14ac:dyDescent="0.45">
      <c r="G1582" s="1"/>
      <c r="H1582" s="1"/>
    </row>
    <row r="1583" spans="7:8" x14ac:dyDescent="0.45">
      <c r="G1583" s="1"/>
      <c r="H1583" s="1"/>
    </row>
    <row r="1584" spans="7:8" x14ac:dyDescent="0.45">
      <c r="G1584" s="1"/>
      <c r="H1584" s="1"/>
    </row>
    <row r="1585" spans="7:8" x14ac:dyDescent="0.45">
      <c r="G1585" s="1"/>
      <c r="H1585" s="1"/>
    </row>
    <row r="1586" spans="7:8" x14ac:dyDescent="0.45">
      <c r="G1586" s="1"/>
      <c r="H1586" s="1"/>
    </row>
    <row r="1587" spans="7:8" x14ac:dyDescent="0.45">
      <c r="G1587" s="1"/>
      <c r="H1587" s="1"/>
    </row>
    <row r="1588" spans="7:8" x14ac:dyDescent="0.45">
      <c r="G1588" s="1"/>
      <c r="H1588" s="1"/>
    </row>
    <row r="1589" spans="7:8" x14ac:dyDescent="0.45">
      <c r="G1589" s="1"/>
      <c r="H1589" s="1"/>
    </row>
    <row r="1590" spans="7:8" x14ac:dyDescent="0.45">
      <c r="G1590" s="1"/>
      <c r="H1590" s="1"/>
    </row>
    <row r="1591" spans="7:8" x14ac:dyDescent="0.45">
      <c r="G1591" s="1"/>
      <c r="H1591" s="1"/>
    </row>
    <row r="1592" spans="7:8" x14ac:dyDescent="0.45">
      <c r="G1592" s="1"/>
      <c r="H1592" s="1"/>
    </row>
    <row r="1593" spans="7:8" x14ac:dyDescent="0.45">
      <c r="G1593" s="1"/>
      <c r="H1593" s="1"/>
    </row>
    <row r="1594" spans="7:8" x14ac:dyDescent="0.45">
      <c r="G1594" s="1"/>
      <c r="H1594" s="1"/>
    </row>
    <row r="1595" spans="7:8" x14ac:dyDescent="0.45">
      <c r="G1595" s="1"/>
      <c r="H1595" s="1"/>
    </row>
    <row r="1596" spans="7:8" x14ac:dyDescent="0.45">
      <c r="G1596" s="1"/>
      <c r="H1596" s="1"/>
    </row>
    <row r="1597" spans="7:8" x14ac:dyDescent="0.45">
      <c r="G1597" s="1"/>
      <c r="H1597" s="1"/>
    </row>
    <row r="1598" spans="7:8" x14ac:dyDescent="0.45">
      <c r="G1598" s="1"/>
      <c r="H1598" s="1"/>
    </row>
    <row r="1599" spans="7:8" x14ac:dyDescent="0.45">
      <c r="G1599" s="1"/>
      <c r="H1599" s="1"/>
    </row>
    <row r="1600" spans="7:8" x14ac:dyDescent="0.45">
      <c r="G1600" s="1"/>
      <c r="H1600" s="1"/>
    </row>
    <row r="1601" spans="7:8" x14ac:dyDescent="0.45">
      <c r="G1601" s="1"/>
      <c r="H1601" s="1"/>
    </row>
    <row r="1602" spans="7:8" x14ac:dyDescent="0.45">
      <c r="G1602" s="1"/>
      <c r="H1602" s="1"/>
    </row>
    <row r="1603" spans="7:8" x14ac:dyDescent="0.45">
      <c r="G1603" s="1"/>
      <c r="H1603" s="1"/>
    </row>
    <row r="1604" spans="7:8" x14ac:dyDescent="0.45">
      <c r="G1604" s="1"/>
      <c r="H1604" s="1"/>
    </row>
    <row r="1605" spans="7:8" x14ac:dyDescent="0.45">
      <c r="G1605" s="1"/>
      <c r="H1605" s="1"/>
    </row>
    <row r="1606" spans="7:8" x14ac:dyDescent="0.45">
      <c r="G1606" s="1"/>
      <c r="H1606" s="1"/>
    </row>
    <row r="1607" spans="7:8" x14ac:dyDescent="0.45">
      <c r="G1607" s="1"/>
      <c r="H1607" s="1"/>
    </row>
    <row r="1608" spans="7:8" x14ac:dyDescent="0.45">
      <c r="G1608" s="1"/>
      <c r="H1608" s="1"/>
    </row>
    <row r="1609" spans="7:8" x14ac:dyDescent="0.45">
      <c r="G1609" s="1"/>
      <c r="H1609" s="1"/>
    </row>
    <row r="1610" spans="7:8" x14ac:dyDescent="0.45">
      <c r="G1610" s="1"/>
      <c r="H1610" s="1"/>
    </row>
    <row r="1611" spans="7:8" x14ac:dyDescent="0.45">
      <c r="G1611" s="1"/>
      <c r="H1611" s="1"/>
    </row>
    <row r="1612" spans="7:8" x14ac:dyDescent="0.45">
      <c r="G1612" s="1"/>
      <c r="H1612" s="1"/>
    </row>
    <row r="1613" spans="7:8" x14ac:dyDescent="0.45">
      <c r="G1613" s="1"/>
      <c r="H1613" s="1"/>
    </row>
    <row r="1614" spans="7:8" x14ac:dyDescent="0.45">
      <c r="G1614" s="1"/>
      <c r="H1614" s="1"/>
    </row>
    <row r="1615" spans="7:8" x14ac:dyDescent="0.45">
      <c r="G1615" s="1"/>
      <c r="H1615" s="1"/>
    </row>
    <row r="1616" spans="7:8" x14ac:dyDescent="0.45">
      <c r="G1616" s="1"/>
      <c r="H1616" s="1"/>
    </row>
    <row r="1617" spans="7:8" x14ac:dyDescent="0.45">
      <c r="G1617" s="1"/>
      <c r="H1617" s="1"/>
    </row>
    <row r="1618" spans="7:8" x14ac:dyDescent="0.45">
      <c r="G1618" s="1"/>
      <c r="H1618" s="1"/>
    </row>
    <row r="1619" spans="7:8" x14ac:dyDescent="0.45">
      <c r="G1619" s="1"/>
      <c r="H1619" s="1"/>
    </row>
    <row r="1620" spans="7:8" x14ac:dyDescent="0.45">
      <c r="G1620" s="1"/>
      <c r="H1620" s="1"/>
    </row>
    <row r="1621" spans="7:8" x14ac:dyDescent="0.45">
      <c r="G1621" s="1"/>
      <c r="H1621" s="1"/>
    </row>
    <row r="1622" spans="7:8" x14ac:dyDescent="0.45">
      <c r="G1622" s="1"/>
      <c r="H1622" s="1"/>
    </row>
    <row r="1623" spans="7:8" x14ac:dyDescent="0.45">
      <c r="G1623" s="1"/>
      <c r="H1623" s="1"/>
    </row>
    <row r="1624" spans="7:8" x14ac:dyDescent="0.45">
      <c r="G1624" s="1"/>
      <c r="H1624" s="1"/>
    </row>
    <row r="1625" spans="7:8" x14ac:dyDescent="0.45">
      <c r="G1625" s="1"/>
      <c r="H1625" s="1"/>
    </row>
    <row r="1626" spans="7:8" x14ac:dyDescent="0.45">
      <c r="G1626" s="1"/>
      <c r="H1626" s="1"/>
    </row>
    <row r="1627" spans="7:8" x14ac:dyDescent="0.45">
      <c r="G1627" s="1"/>
      <c r="H1627" s="1"/>
    </row>
    <row r="1628" spans="7:8" x14ac:dyDescent="0.45">
      <c r="G1628" s="1"/>
      <c r="H1628" s="1"/>
    </row>
    <row r="1629" spans="7:8" x14ac:dyDescent="0.45">
      <c r="G1629" s="1"/>
      <c r="H1629" s="1"/>
    </row>
    <row r="1630" spans="7:8" x14ac:dyDescent="0.45">
      <c r="G1630" s="1"/>
      <c r="H1630" s="1"/>
    </row>
    <row r="1631" spans="7:8" x14ac:dyDescent="0.45">
      <c r="G1631" s="1"/>
      <c r="H1631" s="1"/>
    </row>
    <row r="1632" spans="7:8" x14ac:dyDescent="0.45">
      <c r="G1632" s="1"/>
      <c r="H1632" s="1"/>
    </row>
    <row r="1633" spans="7:8" x14ac:dyDescent="0.45">
      <c r="G1633" s="1"/>
      <c r="H1633" s="1"/>
    </row>
    <row r="1634" spans="7:8" x14ac:dyDescent="0.45">
      <c r="G1634" s="1"/>
      <c r="H1634" s="1"/>
    </row>
    <row r="1635" spans="7:8" x14ac:dyDescent="0.45">
      <c r="G1635" s="1"/>
      <c r="H1635" s="1"/>
    </row>
    <row r="1636" spans="7:8" x14ac:dyDescent="0.45">
      <c r="G1636" s="1"/>
      <c r="H1636" s="1"/>
    </row>
    <row r="1637" spans="7:8" x14ac:dyDescent="0.45">
      <c r="G1637" s="1"/>
      <c r="H1637" s="1"/>
    </row>
    <row r="1638" spans="7:8" x14ac:dyDescent="0.45">
      <c r="G1638" s="1"/>
      <c r="H1638" s="1"/>
    </row>
    <row r="1639" spans="7:8" x14ac:dyDescent="0.45">
      <c r="G1639" s="1"/>
      <c r="H1639" s="1"/>
    </row>
    <row r="1640" spans="7:8" x14ac:dyDescent="0.45">
      <c r="G1640" s="1"/>
      <c r="H1640" s="1"/>
    </row>
    <row r="1641" spans="7:8" x14ac:dyDescent="0.45">
      <c r="G1641" s="1"/>
      <c r="H1641" s="1"/>
    </row>
    <row r="1642" spans="7:8" x14ac:dyDescent="0.45">
      <c r="G1642" s="1"/>
      <c r="H1642" s="1"/>
    </row>
    <row r="1643" spans="7:8" x14ac:dyDescent="0.45">
      <c r="G1643" s="1"/>
      <c r="H1643" s="1"/>
    </row>
    <row r="1644" spans="7:8" x14ac:dyDescent="0.45">
      <c r="G1644" s="1"/>
      <c r="H1644" s="1"/>
    </row>
    <row r="1645" spans="7:8" x14ac:dyDescent="0.45">
      <c r="G1645" s="1"/>
      <c r="H1645" s="1"/>
    </row>
    <row r="1646" spans="7:8" x14ac:dyDescent="0.45">
      <c r="G1646" s="1"/>
      <c r="H1646" s="1"/>
    </row>
    <row r="1647" spans="7:8" x14ac:dyDescent="0.45">
      <c r="G1647" s="1"/>
      <c r="H1647" s="1"/>
    </row>
    <row r="1648" spans="7:8" x14ac:dyDescent="0.45">
      <c r="G1648" s="1"/>
      <c r="H1648" s="1"/>
    </row>
    <row r="1649" spans="7:8" x14ac:dyDescent="0.45">
      <c r="G1649" s="1"/>
      <c r="H1649" s="1"/>
    </row>
    <row r="1650" spans="7:8" x14ac:dyDescent="0.45">
      <c r="G1650" s="1"/>
      <c r="H1650" s="1"/>
    </row>
    <row r="1651" spans="7:8" x14ac:dyDescent="0.45">
      <c r="G1651" s="1"/>
      <c r="H1651" s="1"/>
    </row>
    <row r="1652" spans="7:8" x14ac:dyDescent="0.45">
      <c r="G1652" s="1"/>
      <c r="H1652" s="1"/>
    </row>
    <row r="1653" spans="7:8" x14ac:dyDescent="0.45">
      <c r="G1653" s="1"/>
      <c r="H1653" s="1"/>
    </row>
    <row r="1654" spans="7:8" x14ac:dyDescent="0.45">
      <c r="G1654" s="1"/>
      <c r="H1654" s="1"/>
    </row>
    <row r="1655" spans="7:8" x14ac:dyDescent="0.45">
      <c r="G1655" s="1"/>
      <c r="H1655" s="1"/>
    </row>
    <row r="1656" spans="7:8" x14ac:dyDescent="0.45">
      <c r="G1656" s="1"/>
      <c r="H1656" s="1"/>
    </row>
    <row r="1657" spans="7:8" x14ac:dyDescent="0.45">
      <c r="G1657" s="1"/>
      <c r="H1657" s="1"/>
    </row>
    <row r="1658" spans="7:8" x14ac:dyDescent="0.45">
      <c r="G1658" s="1"/>
      <c r="H1658" s="1"/>
    </row>
    <row r="1659" spans="7:8" x14ac:dyDescent="0.45">
      <c r="G1659" s="1"/>
      <c r="H1659" s="1"/>
    </row>
    <row r="1660" spans="7:8" x14ac:dyDescent="0.45">
      <c r="G1660" s="1"/>
      <c r="H1660" s="1"/>
    </row>
    <row r="1661" spans="7:8" x14ac:dyDescent="0.45">
      <c r="G1661" s="1"/>
      <c r="H1661" s="1"/>
    </row>
    <row r="1662" spans="7:8" x14ac:dyDescent="0.45">
      <c r="G1662" s="1"/>
      <c r="H1662" s="1"/>
    </row>
    <row r="1663" spans="7:8" x14ac:dyDescent="0.45">
      <c r="G1663" s="1"/>
      <c r="H1663" s="1"/>
    </row>
    <row r="1664" spans="7:8" x14ac:dyDescent="0.45">
      <c r="G1664" s="1"/>
      <c r="H1664" s="1"/>
    </row>
    <row r="1665" spans="7:8" x14ac:dyDescent="0.45">
      <c r="G1665" s="1"/>
      <c r="H1665" s="1"/>
    </row>
    <row r="1666" spans="7:8" x14ac:dyDescent="0.45">
      <c r="G1666" s="1"/>
      <c r="H1666" s="1"/>
    </row>
    <row r="1667" spans="7:8" x14ac:dyDescent="0.45">
      <c r="G1667" s="1"/>
      <c r="H1667" s="1"/>
    </row>
    <row r="1668" spans="7:8" x14ac:dyDescent="0.45">
      <c r="G1668" s="1"/>
      <c r="H1668" s="1"/>
    </row>
    <row r="1669" spans="7:8" x14ac:dyDescent="0.45">
      <c r="G1669" s="1"/>
      <c r="H1669" s="1"/>
    </row>
    <row r="1670" spans="7:8" x14ac:dyDescent="0.45">
      <c r="G1670" s="1"/>
      <c r="H1670" s="1"/>
    </row>
    <row r="1671" spans="7:8" x14ac:dyDescent="0.45">
      <c r="G1671" s="1"/>
      <c r="H1671" s="1"/>
    </row>
    <row r="1672" spans="7:8" x14ac:dyDescent="0.45">
      <c r="G1672" s="1"/>
      <c r="H1672" s="1"/>
    </row>
    <row r="1673" spans="7:8" x14ac:dyDescent="0.45">
      <c r="G1673" s="1"/>
      <c r="H1673" s="1"/>
    </row>
    <row r="1674" spans="7:8" x14ac:dyDescent="0.45">
      <c r="G1674" s="1"/>
      <c r="H1674" s="1"/>
    </row>
    <row r="1675" spans="7:8" x14ac:dyDescent="0.45">
      <c r="G1675" s="1"/>
      <c r="H1675" s="1"/>
    </row>
    <row r="1676" spans="7:8" x14ac:dyDescent="0.45">
      <c r="G1676" s="1"/>
      <c r="H1676" s="1"/>
    </row>
    <row r="1677" spans="7:8" x14ac:dyDescent="0.45">
      <c r="G1677" s="1"/>
      <c r="H1677" s="1"/>
    </row>
    <row r="1678" spans="7:8" x14ac:dyDescent="0.45">
      <c r="G1678" s="1"/>
      <c r="H1678" s="1"/>
    </row>
    <row r="1679" spans="7:8" x14ac:dyDescent="0.45">
      <c r="G1679" s="1"/>
      <c r="H1679" s="1"/>
    </row>
    <row r="1680" spans="7:8" x14ac:dyDescent="0.45">
      <c r="G1680" s="1"/>
      <c r="H1680" s="1"/>
    </row>
    <row r="1681" spans="7:8" x14ac:dyDescent="0.45">
      <c r="G1681" s="1"/>
      <c r="H1681" s="1"/>
    </row>
    <row r="1682" spans="7:8" x14ac:dyDescent="0.45">
      <c r="G1682" s="1"/>
      <c r="H1682" s="1"/>
    </row>
    <row r="1683" spans="7:8" x14ac:dyDescent="0.45">
      <c r="G1683" s="1"/>
      <c r="H1683" s="1"/>
    </row>
    <row r="1684" spans="7:8" x14ac:dyDescent="0.45">
      <c r="G1684" s="1"/>
      <c r="H1684" s="1"/>
    </row>
    <row r="1685" spans="7:8" x14ac:dyDescent="0.45">
      <c r="G1685" s="1"/>
      <c r="H1685" s="1"/>
    </row>
    <row r="1686" spans="7:8" x14ac:dyDescent="0.45">
      <c r="G1686" s="1"/>
      <c r="H1686" s="1"/>
    </row>
    <row r="1687" spans="7:8" x14ac:dyDescent="0.45">
      <c r="G1687" s="1"/>
      <c r="H1687" s="1"/>
    </row>
    <row r="1688" spans="7:8" x14ac:dyDescent="0.45">
      <c r="G1688" s="1"/>
      <c r="H1688" s="1"/>
    </row>
    <row r="1689" spans="7:8" x14ac:dyDescent="0.45">
      <c r="G1689" s="1"/>
      <c r="H1689" s="1"/>
    </row>
    <row r="1690" spans="7:8" x14ac:dyDescent="0.45">
      <c r="G1690" s="1"/>
      <c r="H1690" s="1"/>
    </row>
    <row r="1691" spans="7:8" x14ac:dyDescent="0.45">
      <c r="G1691" s="1"/>
      <c r="H1691" s="1"/>
    </row>
    <row r="1692" spans="7:8" x14ac:dyDescent="0.45">
      <c r="G1692" s="1"/>
      <c r="H1692" s="1"/>
    </row>
    <row r="1693" spans="7:8" x14ac:dyDescent="0.45">
      <c r="G1693" s="1"/>
      <c r="H1693" s="1"/>
    </row>
    <row r="1694" spans="7:8" x14ac:dyDescent="0.45">
      <c r="G1694" s="1"/>
      <c r="H1694" s="1"/>
    </row>
    <row r="1695" spans="7:8" x14ac:dyDescent="0.45">
      <c r="G1695" s="1"/>
      <c r="H1695" s="1"/>
    </row>
    <row r="1696" spans="7:8" x14ac:dyDescent="0.45">
      <c r="G1696" s="1"/>
      <c r="H1696" s="1"/>
    </row>
    <row r="1697" spans="7:8" x14ac:dyDescent="0.45">
      <c r="G1697" s="1"/>
      <c r="H1697" s="1"/>
    </row>
    <row r="1698" spans="7:8" x14ac:dyDescent="0.45">
      <c r="G1698" s="1"/>
      <c r="H1698" s="1"/>
    </row>
    <row r="1699" spans="7:8" x14ac:dyDescent="0.45">
      <c r="G1699" s="1"/>
      <c r="H1699" s="1"/>
    </row>
    <row r="1700" spans="7:8" x14ac:dyDescent="0.45">
      <c r="G1700" s="1"/>
      <c r="H1700" s="1"/>
    </row>
    <row r="1701" spans="7:8" x14ac:dyDescent="0.45">
      <c r="G1701" s="1"/>
      <c r="H1701" s="1"/>
    </row>
    <row r="1702" spans="7:8" x14ac:dyDescent="0.45">
      <c r="G1702" s="1"/>
      <c r="H1702" s="1"/>
    </row>
    <row r="1703" spans="7:8" x14ac:dyDescent="0.45">
      <c r="G1703" s="1"/>
      <c r="H1703" s="1"/>
    </row>
    <row r="1704" spans="7:8" x14ac:dyDescent="0.45">
      <c r="G1704" s="1"/>
      <c r="H1704" s="1"/>
    </row>
    <row r="1705" spans="7:8" x14ac:dyDescent="0.45">
      <c r="G1705" s="1"/>
      <c r="H1705" s="1"/>
    </row>
    <row r="1706" spans="7:8" x14ac:dyDescent="0.45">
      <c r="G1706" s="1"/>
      <c r="H1706" s="1"/>
    </row>
    <row r="1707" spans="7:8" x14ac:dyDescent="0.45">
      <c r="G1707" s="1"/>
      <c r="H1707" s="1"/>
    </row>
    <row r="1708" spans="7:8" x14ac:dyDescent="0.45">
      <c r="G1708" s="1"/>
      <c r="H1708" s="1"/>
    </row>
    <row r="1709" spans="7:8" x14ac:dyDescent="0.45">
      <c r="G1709" s="1"/>
      <c r="H1709" s="1"/>
    </row>
    <row r="1710" spans="7:8" x14ac:dyDescent="0.45">
      <c r="G1710" s="1"/>
      <c r="H1710" s="1"/>
    </row>
    <row r="1711" spans="7:8" x14ac:dyDescent="0.45">
      <c r="G1711" s="1"/>
      <c r="H1711" s="1"/>
    </row>
    <row r="1712" spans="7:8" x14ac:dyDescent="0.45">
      <c r="G1712" s="1"/>
      <c r="H1712" s="1"/>
    </row>
    <row r="1713" spans="7:8" x14ac:dyDescent="0.45">
      <c r="G1713" s="1"/>
      <c r="H1713" s="1"/>
    </row>
    <row r="1714" spans="7:8" x14ac:dyDescent="0.45">
      <c r="G1714" s="1"/>
      <c r="H1714" s="1"/>
    </row>
    <row r="1715" spans="7:8" x14ac:dyDescent="0.45">
      <c r="G1715" s="1"/>
      <c r="H1715" s="1"/>
    </row>
    <row r="1716" spans="7:8" x14ac:dyDescent="0.45">
      <c r="G1716" s="1"/>
      <c r="H1716" s="1"/>
    </row>
    <row r="1717" spans="7:8" x14ac:dyDescent="0.45">
      <c r="G1717" s="1"/>
      <c r="H1717" s="1"/>
    </row>
    <row r="1718" spans="7:8" x14ac:dyDescent="0.45">
      <c r="G1718" s="1"/>
      <c r="H1718" s="1"/>
    </row>
    <row r="1719" spans="7:8" x14ac:dyDescent="0.45">
      <c r="G1719" s="1"/>
      <c r="H1719" s="1"/>
    </row>
    <row r="1720" spans="7:8" x14ac:dyDescent="0.45">
      <c r="G1720" s="1"/>
      <c r="H1720" s="1"/>
    </row>
    <row r="1721" spans="7:8" x14ac:dyDescent="0.45">
      <c r="G1721" s="1"/>
      <c r="H1721" s="1"/>
    </row>
    <row r="1722" spans="7:8" x14ac:dyDescent="0.45">
      <c r="G1722" s="1"/>
      <c r="H1722" s="1"/>
    </row>
    <row r="1723" spans="7:8" x14ac:dyDescent="0.45">
      <c r="G1723" s="1"/>
      <c r="H1723" s="1"/>
    </row>
    <row r="1724" spans="7:8" x14ac:dyDescent="0.45">
      <c r="G1724" s="1"/>
      <c r="H1724" s="1"/>
    </row>
    <row r="1725" spans="7:8" x14ac:dyDescent="0.45">
      <c r="G1725" s="1"/>
      <c r="H1725" s="1"/>
    </row>
    <row r="1726" spans="7:8" x14ac:dyDescent="0.45">
      <c r="G1726" s="1"/>
      <c r="H1726" s="1"/>
    </row>
    <row r="1727" spans="7:8" x14ac:dyDescent="0.45">
      <c r="G1727" s="1"/>
      <c r="H1727" s="1"/>
    </row>
    <row r="1728" spans="7:8" x14ac:dyDescent="0.45">
      <c r="G1728" s="1"/>
      <c r="H1728" s="1"/>
    </row>
    <row r="1729" spans="7:8" x14ac:dyDescent="0.45">
      <c r="G1729" s="1"/>
      <c r="H1729" s="1"/>
    </row>
    <row r="1730" spans="7:8" x14ac:dyDescent="0.45">
      <c r="G1730" s="1"/>
      <c r="H1730" s="1"/>
    </row>
    <row r="1731" spans="7:8" x14ac:dyDescent="0.45">
      <c r="G1731" s="1"/>
      <c r="H1731" s="1"/>
    </row>
    <row r="1732" spans="7:8" x14ac:dyDescent="0.45">
      <c r="G1732" s="1"/>
      <c r="H1732" s="1"/>
    </row>
    <row r="1733" spans="7:8" x14ac:dyDescent="0.45">
      <c r="G1733" s="1"/>
      <c r="H1733" s="1"/>
    </row>
    <row r="1734" spans="7:8" x14ac:dyDescent="0.45">
      <c r="G1734" s="1"/>
      <c r="H1734" s="1"/>
    </row>
    <row r="1735" spans="7:8" x14ac:dyDescent="0.45">
      <c r="G1735" s="1"/>
      <c r="H1735" s="1"/>
    </row>
    <row r="1736" spans="7:8" x14ac:dyDescent="0.45">
      <c r="G1736" s="1"/>
      <c r="H1736" s="1"/>
    </row>
    <row r="1737" spans="7:8" x14ac:dyDescent="0.45">
      <c r="G1737" s="1"/>
      <c r="H1737" s="1"/>
    </row>
    <row r="1738" spans="7:8" x14ac:dyDescent="0.45">
      <c r="G1738" s="1"/>
      <c r="H1738" s="1"/>
    </row>
    <row r="1739" spans="7:8" x14ac:dyDescent="0.45">
      <c r="G1739" s="1"/>
      <c r="H1739" s="1"/>
    </row>
    <row r="1740" spans="7:8" x14ac:dyDescent="0.45">
      <c r="G1740" s="1"/>
      <c r="H1740" s="1"/>
    </row>
    <row r="1741" spans="7:8" x14ac:dyDescent="0.45">
      <c r="G1741" s="1"/>
      <c r="H1741" s="1"/>
    </row>
    <row r="1742" spans="7:8" x14ac:dyDescent="0.45">
      <c r="G1742" s="1"/>
      <c r="H1742" s="1"/>
    </row>
    <row r="1743" spans="7:8" x14ac:dyDescent="0.45">
      <c r="G1743" s="1"/>
      <c r="H1743" s="1"/>
    </row>
    <row r="1744" spans="7:8" x14ac:dyDescent="0.45">
      <c r="G1744" s="1"/>
      <c r="H1744" s="1"/>
    </row>
    <row r="1745" spans="7:8" x14ac:dyDescent="0.45">
      <c r="G1745" s="1"/>
      <c r="H1745" s="1"/>
    </row>
    <row r="1746" spans="7:8" x14ac:dyDescent="0.45">
      <c r="G1746" s="1"/>
      <c r="H1746" s="1"/>
    </row>
    <row r="1747" spans="7:8" x14ac:dyDescent="0.45">
      <c r="G1747" s="1"/>
      <c r="H1747" s="1"/>
    </row>
    <row r="1748" spans="7:8" x14ac:dyDescent="0.45">
      <c r="G1748" s="1"/>
      <c r="H1748" s="1"/>
    </row>
    <row r="1749" spans="7:8" x14ac:dyDescent="0.45">
      <c r="G1749" s="1"/>
      <c r="H1749" s="1"/>
    </row>
    <row r="1750" spans="7:8" x14ac:dyDescent="0.45">
      <c r="G1750" s="1"/>
      <c r="H1750" s="1"/>
    </row>
    <row r="1751" spans="7:8" x14ac:dyDescent="0.45">
      <c r="G1751" s="1"/>
      <c r="H1751" s="1"/>
    </row>
    <row r="1752" spans="7:8" x14ac:dyDescent="0.45">
      <c r="G1752" s="1"/>
      <c r="H1752" s="1"/>
    </row>
    <row r="1753" spans="7:8" x14ac:dyDescent="0.45">
      <c r="G1753" s="1"/>
      <c r="H1753" s="1"/>
    </row>
    <row r="1754" spans="7:8" x14ac:dyDescent="0.45">
      <c r="G1754" s="1"/>
      <c r="H1754" s="1"/>
    </row>
    <row r="1755" spans="7:8" x14ac:dyDescent="0.45">
      <c r="G1755" s="1"/>
      <c r="H1755" s="1"/>
    </row>
    <row r="1756" spans="7:8" x14ac:dyDescent="0.45">
      <c r="G1756" s="1"/>
      <c r="H1756" s="1"/>
    </row>
    <row r="1757" spans="7:8" x14ac:dyDescent="0.45">
      <c r="G1757" s="1"/>
      <c r="H1757" s="1"/>
    </row>
    <row r="1758" spans="7:8" x14ac:dyDescent="0.45">
      <c r="G1758" s="1"/>
      <c r="H1758" s="1"/>
    </row>
    <row r="1759" spans="7:8" x14ac:dyDescent="0.45">
      <c r="G1759" s="1"/>
      <c r="H1759" s="1"/>
    </row>
    <row r="1760" spans="7:8" x14ac:dyDescent="0.45">
      <c r="G1760" s="1"/>
      <c r="H1760" s="1"/>
    </row>
    <row r="1761" spans="7:8" x14ac:dyDescent="0.45">
      <c r="G1761" s="1"/>
      <c r="H1761" s="1"/>
    </row>
    <row r="1762" spans="7:8" x14ac:dyDescent="0.45">
      <c r="G1762" s="1"/>
      <c r="H1762" s="1"/>
    </row>
    <row r="1763" spans="7:8" x14ac:dyDescent="0.45">
      <c r="G1763" s="1"/>
      <c r="H1763" s="1"/>
    </row>
    <row r="1764" spans="7:8" x14ac:dyDescent="0.45">
      <c r="G1764" s="1"/>
      <c r="H1764" s="1"/>
    </row>
    <row r="1765" spans="7:8" x14ac:dyDescent="0.45">
      <c r="G1765" s="1"/>
      <c r="H1765" s="1"/>
    </row>
    <row r="1766" spans="7:8" x14ac:dyDescent="0.45">
      <c r="G1766" s="1"/>
      <c r="H1766" s="1"/>
    </row>
    <row r="1767" spans="7:8" x14ac:dyDescent="0.45">
      <c r="G1767" s="1"/>
      <c r="H1767" s="1"/>
    </row>
    <row r="1768" spans="7:8" x14ac:dyDescent="0.45">
      <c r="G1768" s="1"/>
      <c r="H1768" s="1"/>
    </row>
    <row r="1769" spans="7:8" x14ac:dyDescent="0.45">
      <c r="G1769" s="1"/>
      <c r="H1769" s="1"/>
    </row>
    <row r="1770" spans="7:8" x14ac:dyDescent="0.45">
      <c r="G1770" s="1"/>
      <c r="H1770" s="1"/>
    </row>
    <row r="1771" spans="7:8" x14ac:dyDescent="0.45">
      <c r="G1771" s="1"/>
      <c r="H1771" s="1"/>
    </row>
    <row r="1772" spans="7:8" x14ac:dyDescent="0.45">
      <c r="G1772" s="1"/>
      <c r="H1772" s="1"/>
    </row>
    <row r="1773" spans="7:8" x14ac:dyDescent="0.45">
      <c r="G1773" s="1"/>
      <c r="H1773" s="1"/>
    </row>
    <row r="1774" spans="7:8" x14ac:dyDescent="0.45">
      <c r="G1774" s="1"/>
      <c r="H1774" s="1"/>
    </row>
    <row r="1775" spans="7:8" x14ac:dyDescent="0.45">
      <c r="G1775" s="1"/>
      <c r="H1775" s="1"/>
    </row>
    <row r="1776" spans="7:8" x14ac:dyDescent="0.45">
      <c r="G1776" s="1"/>
      <c r="H1776" s="1"/>
    </row>
    <row r="1777" spans="7:8" x14ac:dyDescent="0.45">
      <c r="G1777" s="1"/>
      <c r="H1777" s="1"/>
    </row>
    <row r="1778" spans="7:8" x14ac:dyDescent="0.45">
      <c r="G1778" s="1"/>
      <c r="H1778" s="1"/>
    </row>
    <row r="1779" spans="7:8" x14ac:dyDescent="0.45">
      <c r="G1779" s="1"/>
      <c r="H1779" s="1"/>
    </row>
    <row r="1780" spans="7:8" x14ac:dyDescent="0.45">
      <c r="G1780" s="1"/>
      <c r="H1780" s="1"/>
    </row>
    <row r="1781" spans="7:8" x14ac:dyDescent="0.45">
      <c r="G1781" s="1"/>
      <c r="H1781" s="1"/>
    </row>
    <row r="1782" spans="7:8" x14ac:dyDescent="0.45">
      <c r="G1782" s="1"/>
      <c r="H1782" s="1"/>
    </row>
    <row r="1783" spans="7:8" x14ac:dyDescent="0.45">
      <c r="G1783" s="1"/>
      <c r="H1783" s="1"/>
    </row>
    <row r="1784" spans="7:8" x14ac:dyDescent="0.45">
      <c r="G1784" s="1"/>
      <c r="H1784" s="1"/>
    </row>
    <row r="1785" spans="7:8" x14ac:dyDescent="0.45">
      <c r="G1785" s="1"/>
      <c r="H1785" s="1"/>
    </row>
    <row r="1786" spans="7:8" x14ac:dyDescent="0.45">
      <c r="G1786" s="1"/>
      <c r="H1786" s="1"/>
    </row>
    <row r="1787" spans="7:8" x14ac:dyDescent="0.45">
      <c r="G1787" s="1"/>
      <c r="H1787" s="1"/>
    </row>
    <row r="1788" spans="7:8" x14ac:dyDescent="0.45">
      <c r="G1788" s="1"/>
      <c r="H1788" s="1"/>
    </row>
    <row r="1789" spans="7:8" x14ac:dyDescent="0.45">
      <c r="G1789" s="1"/>
      <c r="H1789" s="1"/>
    </row>
    <row r="1790" spans="7:8" x14ac:dyDescent="0.45">
      <c r="G1790" s="1"/>
      <c r="H1790" s="1"/>
    </row>
    <row r="1791" spans="7:8" x14ac:dyDescent="0.45">
      <c r="G1791" s="1"/>
      <c r="H1791" s="1"/>
    </row>
    <row r="1792" spans="7:8" x14ac:dyDescent="0.45">
      <c r="G1792" s="1"/>
      <c r="H1792" s="1"/>
    </row>
    <row r="1793" spans="7:8" x14ac:dyDescent="0.45">
      <c r="G1793" s="1"/>
      <c r="H1793" s="1"/>
    </row>
    <row r="1794" spans="7:8" x14ac:dyDescent="0.45">
      <c r="G1794" s="1"/>
      <c r="H1794" s="1"/>
    </row>
    <row r="1795" spans="7:8" x14ac:dyDescent="0.45">
      <c r="G1795" s="1"/>
      <c r="H1795" s="1"/>
    </row>
    <row r="1796" spans="7:8" x14ac:dyDescent="0.45">
      <c r="G1796" s="1"/>
      <c r="H1796" s="1"/>
    </row>
    <row r="1797" spans="7:8" x14ac:dyDescent="0.45">
      <c r="G1797" s="1"/>
      <c r="H1797" s="1"/>
    </row>
    <row r="1798" spans="7:8" x14ac:dyDescent="0.45">
      <c r="G1798" s="1"/>
      <c r="H1798" s="1"/>
    </row>
    <row r="1799" spans="7:8" x14ac:dyDescent="0.45">
      <c r="G1799" s="1"/>
      <c r="H1799" s="1"/>
    </row>
    <row r="1800" spans="7:8" x14ac:dyDescent="0.45">
      <c r="G1800" s="1"/>
      <c r="H1800" s="1"/>
    </row>
    <row r="1801" spans="7:8" x14ac:dyDescent="0.45">
      <c r="G1801" s="1"/>
      <c r="H1801" s="1"/>
    </row>
    <row r="1802" spans="7:8" x14ac:dyDescent="0.45">
      <c r="G1802" s="1"/>
      <c r="H1802" s="1"/>
    </row>
    <row r="1803" spans="7:8" x14ac:dyDescent="0.45">
      <c r="G1803" s="1"/>
      <c r="H1803" s="1"/>
    </row>
    <row r="1804" spans="7:8" x14ac:dyDescent="0.45">
      <c r="G1804" s="1"/>
      <c r="H1804" s="1"/>
    </row>
    <row r="1805" spans="7:8" x14ac:dyDescent="0.45">
      <c r="G1805" s="1"/>
      <c r="H1805" s="1"/>
    </row>
    <row r="1806" spans="7:8" x14ac:dyDescent="0.45">
      <c r="G1806" s="1"/>
      <c r="H1806" s="1"/>
    </row>
    <row r="1807" spans="7:8" x14ac:dyDescent="0.45">
      <c r="G1807" s="1"/>
      <c r="H1807" s="1"/>
    </row>
    <row r="1808" spans="7:8" x14ac:dyDescent="0.45">
      <c r="G1808" s="1"/>
      <c r="H1808" s="1"/>
    </row>
    <row r="1809" spans="7:8" x14ac:dyDescent="0.45">
      <c r="G1809" s="1"/>
      <c r="H1809" s="1"/>
    </row>
    <row r="1810" spans="7:8" x14ac:dyDescent="0.45">
      <c r="G1810" s="1"/>
      <c r="H1810" s="1"/>
    </row>
    <row r="1811" spans="7:8" x14ac:dyDescent="0.45">
      <c r="G1811" s="1"/>
      <c r="H1811" s="1"/>
    </row>
    <row r="1812" spans="7:8" x14ac:dyDescent="0.45">
      <c r="G1812" s="1"/>
      <c r="H1812" s="1"/>
    </row>
    <row r="1813" spans="7:8" x14ac:dyDescent="0.45">
      <c r="G1813" s="1"/>
      <c r="H1813" s="1"/>
    </row>
    <row r="1814" spans="7:8" x14ac:dyDescent="0.45">
      <c r="G1814" s="1"/>
      <c r="H1814" s="1"/>
    </row>
    <row r="1815" spans="7:8" x14ac:dyDescent="0.45">
      <c r="G1815" s="1"/>
      <c r="H1815" s="1"/>
    </row>
    <row r="1816" spans="7:8" x14ac:dyDescent="0.45">
      <c r="G1816" s="1"/>
      <c r="H1816" s="1"/>
    </row>
    <row r="1817" spans="7:8" x14ac:dyDescent="0.45">
      <c r="G1817" s="1"/>
      <c r="H1817" s="1"/>
    </row>
    <row r="1818" spans="7:8" x14ac:dyDescent="0.45">
      <c r="G1818" s="1"/>
      <c r="H1818" s="1"/>
    </row>
    <row r="1819" spans="7:8" x14ac:dyDescent="0.45">
      <c r="G1819" s="1"/>
      <c r="H1819" s="1"/>
    </row>
    <row r="1820" spans="7:8" x14ac:dyDescent="0.45">
      <c r="G1820" s="1"/>
      <c r="H1820" s="1"/>
    </row>
    <row r="1821" spans="7:8" x14ac:dyDescent="0.45">
      <c r="G1821" s="1"/>
      <c r="H1821" s="1"/>
    </row>
    <row r="1822" spans="7:8" x14ac:dyDescent="0.45">
      <c r="G1822" s="1"/>
      <c r="H1822" s="1"/>
    </row>
    <row r="1823" spans="7:8" x14ac:dyDescent="0.45">
      <c r="G1823" s="1"/>
      <c r="H1823" s="1"/>
    </row>
    <row r="1824" spans="7:8" x14ac:dyDescent="0.45">
      <c r="G1824" s="1"/>
      <c r="H1824" s="1"/>
    </row>
    <row r="1825" spans="7:8" x14ac:dyDescent="0.45">
      <c r="G1825" s="1"/>
      <c r="H1825" s="1"/>
    </row>
    <row r="1826" spans="7:8" x14ac:dyDescent="0.45">
      <c r="G1826" s="1"/>
      <c r="H1826" s="1"/>
    </row>
    <row r="1827" spans="7:8" x14ac:dyDescent="0.45">
      <c r="G1827" s="1"/>
      <c r="H1827" s="1"/>
    </row>
    <row r="1828" spans="7:8" x14ac:dyDescent="0.45">
      <c r="G1828" s="1"/>
      <c r="H1828" s="1"/>
    </row>
    <row r="1829" spans="7:8" x14ac:dyDescent="0.45">
      <c r="G1829" s="1"/>
      <c r="H1829" s="1"/>
    </row>
    <row r="1830" spans="7:8" x14ac:dyDescent="0.45">
      <c r="G1830" s="1"/>
      <c r="H1830" s="1"/>
    </row>
    <row r="1831" spans="7:8" x14ac:dyDescent="0.45">
      <c r="G1831" s="1"/>
      <c r="H1831" s="1"/>
    </row>
    <row r="1832" spans="7:8" x14ac:dyDescent="0.45">
      <c r="G1832" s="1"/>
      <c r="H1832" s="1"/>
    </row>
    <row r="1833" spans="7:8" x14ac:dyDescent="0.45">
      <c r="G1833" s="1"/>
      <c r="H1833" s="1"/>
    </row>
    <row r="1834" spans="7:8" x14ac:dyDescent="0.45">
      <c r="G1834" s="1"/>
      <c r="H1834" s="1"/>
    </row>
    <row r="1835" spans="7:8" x14ac:dyDescent="0.45">
      <c r="G1835" s="1"/>
      <c r="H1835" s="1"/>
    </row>
    <row r="1836" spans="7:8" x14ac:dyDescent="0.45">
      <c r="G1836" s="1"/>
      <c r="H1836" s="1"/>
    </row>
    <row r="1837" spans="7:8" x14ac:dyDescent="0.45">
      <c r="G1837" s="1"/>
      <c r="H1837" s="1"/>
    </row>
    <row r="1838" spans="7:8" x14ac:dyDescent="0.45">
      <c r="G1838" s="1"/>
      <c r="H1838" s="1"/>
    </row>
    <row r="1839" spans="7:8" x14ac:dyDescent="0.45">
      <c r="G1839" s="1"/>
      <c r="H1839" s="1"/>
    </row>
    <row r="1840" spans="7:8" x14ac:dyDescent="0.45">
      <c r="G1840" s="1"/>
      <c r="H1840" s="1"/>
    </row>
    <row r="1841" spans="7:8" x14ac:dyDescent="0.45">
      <c r="G1841" s="1"/>
      <c r="H1841" s="1"/>
    </row>
    <row r="1842" spans="7:8" x14ac:dyDescent="0.45">
      <c r="G1842" s="1"/>
      <c r="H1842" s="1"/>
    </row>
    <row r="1843" spans="7:8" x14ac:dyDescent="0.45">
      <c r="G1843" s="1"/>
      <c r="H1843" s="1"/>
    </row>
    <row r="1844" spans="7:8" x14ac:dyDescent="0.45">
      <c r="G1844" s="1"/>
      <c r="H1844" s="1"/>
    </row>
    <row r="1845" spans="7:8" x14ac:dyDescent="0.45">
      <c r="G1845" s="1"/>
      <c r="H1845" s="1"/>
    </row>
    <row r="1846" spans="7:8" x14ac:dyDescent="0.45">
      <c r="G1846" s="1"/>
      <c r="H1846" s="1"/>
    </row>
    <row r="1847" spans="7:8" x14ac:dyDescent="0.45">
      <c r="G1847" s="1"/>
      <c r="H1847" s="1"/>
    </row>
    <row r="1848" spans="7:8" x14ac:dyDescent="0.45">
      <c r="G1848" s="1"/>
      <c r="H1848" s="1"/>
    </row>
    <row r="1849" spans="7:8" x14ac:dyDescent="0.45">
      <c r="G1849" s="1"/>
      <c r="H1849" s="1"/>
    </row>
    <row r="1850" spans="7:8" x14ac:dyDescent="0.45">
      <c r="G1850" s="1"/>
      <c r="H1850" s="1"/>
    </row>
    <row r="1851" spans="7:8" x14ac:dyDescent="0.45">
      <c r="G1851" s="1"/>
      <c r="H1851" s="1"/>
    </row>
    <row r="1852" spans="7:8" x14ac:dyDescent="0.45">
      <c r="G1852" s="1"/>
      <c r="H1852" s="1"/>
    </row>
    <row r="1853" spans="7:8" x14ac:dyDescent="0.45">
      <c r="G1853" s="1"/>
      <c r="H1853" s="1"/>
    </row>
    <row r="1854" spans="7:8" x14ac:dyDescent="0.45">
      <c r="G1854" s="1"/>
      <c r="H1854" s="1"/>
    </row>
    <row r="1855" spans="7:8" x14ac:dyDescent="0.45">
      <c r="G1855" s="1"/>
      <c r="H1855" s="1"/>
    </row>
    <row r="1856" spans="7:8" x14ac:dyDescent="0.45">
      <c r="G1856" s="1"/>
      <c r="H1856" s="1"/>
    </row>
    <row r="1857" spans="7:8" x14ac:dyDescent="0.45">
      <c r="G1857" s="1"/>
      <c r="H1857" s="1"/>
    </row>
    <row r="1858" spans="7:8" x14ac:dyDescent="0.45">
      <c r="G1858" s="1"/>
      <c r="H1858" s="1"/>
    </row>
    <row r="1859" spans="7:8" x14ac:dyDescent="0.45">
      <c r="G1859" s="1"/>
      <c r="H1859" s="1"/>
    </row>
    <row r="1860" spans="7:8" x14ac:dyDescent="0.45">
      <c r="G1860" s="1"/>
      <c r="H1860" s="1"/>
    </row>
    <row r="1861" spans="7:8" x14ac:dyDescent="0.45">
      <c r="G1861" s="1"/>
      <c r="H1861" s="1"/>
    </row>
    <row r="1862" spans="7:8" x14ac:dyDescent="0.45">
      <c r="G1862" s="1"/>
      <c r="H1862" s="1"/>
    </row>
    <row r="1863" spans="7:8" x14ac:dyDescent="0.45">
      <c r="G1863" s="1"/>
      <c r="H1863" s="1"/>
    </row>
    <row r="1864" spans="7:8" x14ac:dyDescent="0.45">
      <c r="G1864" s="1"/>
      <c r="H1864" s="1"/>
    </row>
    <row r="1865" spans="7:8" x14ac:dyDescent="0.45">
      <c r="G1865" s="1"/>
      <c r="H1865" s="1"/>
    </row>
    <row r="1866" spans="7:8" x14ac:dyDescent="0.45">
      <c r="G1866" s="1"/>
      <c r="H1866" s="1"/>
    </row>
    <row r="1867" spans="7:8" x14ac:dyDescent="0.45">
      <c r="G1867" s="1"/>
      <c r="H1867" s="1"/>
    </row>
    <row r="1868" spans="7:8" x14ac:dyDescent="0.45">
      <c r="G1868" s="1"/>
      <c r="H1868" s="1"/>
    </row>
    <row r="1869" spans="7:8" x14ac:dyDescent="0.45">
      <c r="G1869" s="1"/>
      <c r="H1869" s="1"/>
    </row>
    <row r="1870" spans="7:8" x14ac:dyDescent="0.45">
      <c r="G1870" s="1"/>
      <c r="H1870" s="1"/>
    </row>
    <row r="1871" spans="7:8" x14ac:dyDescent="0.45">
      <c r="G1871" s="1"/>
      <c r="H1871" s="1"/>
    </row>
    <row r="1872" spans="7:8" x14ac:dyDescent="0.45">
      <c r="G1872" s="1"/>
      <c r="H1872" s="1"/>
    </row>
    <row r="1873" spans="7:8" x14ac:dyDescent="0.45">
      <c r="G1873" s="1"/>
      <c r="H1873" s="1"/>
    </row>
    <row r="1874" spans="7:8" x14ac:dyDescent="0.45">
      <c r="G1874" s="1"/>
      <c r="H1874" s="1"/>
    </row>
    <row r="1875" spans="7:8" x14ac:dyDescent="0.45">
      <c r="G1875" s="1"/>
      <c r="H1875" s="1"/>
    </row>
    <row r="1876" spans="7:8" x14ac:dyDescent="0.45">
      <c r="G1876" s="1"/>
      <c r="H1876" s="1"/>
    </row>
    <row r="1877" spans="7:8" x14ac:dyDescent="0.45">
      <c r="G1877" s="1"/>
      <c r="H1877" s="1"/>
    </row>
    <row r="1878" spans="7:8" x14ac:dyDescent="0.45">
      <c r="G1878" s="1"/>
      <c r="H1878" s="1"/>
    </row>
    <row r="1879" spans="7:8" x14ac:dyDescent="0.45">
      <c r="G1879" s="1"/>
      <c r="H1879" s="1"/>
    </row>
    <row r="1880" spans="7:8" x14ac:dyDescent="0.45">
      <c r="G1880" s="1"/>
      <c r="H1880" s="1"/>
    </row>
    <row r="1881" spans="7:8" x14ac:dyDescent="0.45">
      <c r="G1881" s="1"/>
      <c r="H1881" s="1"/>
    </row>
    <row r="1882" spans="7:8" x14ac:dyDescent="0.45">
      <c r="G1882" s="1"/>
      <c r="H1882" s="1"/>
    </row>
    <row r="1883" spans="7:8" x14ac:dyDescent="0.45">
      <c r="G1883" s="1"/>
      <c r="H1883" s="1"/>
    </row>
    <row r="1884" spans="7:8" x14ac:dyDescent="0.45">
      <c r="G1884" s="1"/>
      <c r="H1884" s="1"/>
    </row>
    <row r="1885" spans="7:8" x14ac:dyDescent="0.45">
      <c r="G1885" s="1"/>
      <c r="H1885" s="1"/>
    </row>
    <row r="1886" spans="7:8" x14ac:dyDescent="0.45">
      <c r="G1886" s="1"/>
      <c r="H1886" s="1"/>
    </row>
    <row r="1887" spans="7:8" x14ac:dyDescent="0.45">
      <c r="G1887" s="1"/>
      <c r="H1887" s="1"/>
    </row>
    <row r="1888" spans="7:8" x14ac:dyDescent="0.45">
      <c r="G1888" s="1"/>
      <c r="H1888" s="1"/>
    </row>
    <row r="1889" spans="7:8" x14ac:dyDescent="0.45">
      <c r="G1889" s="1"/>
      <c r="H1889" s="1"/>
    </row>
    <row r="1890" spans="7:8" x14ac:dyDescent="0.45">
      <c r="G1890" s="1"/>
      <c r="H1890" s="1"/>
    </row>
    <row r="1891" spans="7:8" x14ac:dyDescent="0.45">
      <c r="G1891" s="1"/>
      <c r="H1891" s="1"/>
    </row>
    <row r="1892" spans="7:8" x14ac:dyDescent="0.45">
      <c r="G1892" s="1"/>
      <c r="H1892" s="1"/>
    </row>
    <row r="1893" spans="7:8" x14ac:dyDescent="0.45">
      <c r="G1893" s="1"/>
      <c r="H1893" s="1"/>
    </row>
    <row r="1894" spans="7:8" x14ac:dyDescent="0.45">
      <c r="G1894" s="1"/>
      <c r="H1894" s="1"/>
    </row>
    <row r="1895" spans="7:8" x14ac:dyDescent="0.45">
      <c r="G1895" s="1"/>
      <c r="H1895" s="1"/>
    </row>
    <row r="1896" spans="7:8" x14ac:dyDescent="0.45">
      <c r="G1896" s="1"/>
      <c r="H1896" s="1"/>
    </row>
    <row r="1897" spans="7:8" x14ac:dyDescent="0.45">
      <c r="G1897" s="1"/>
      <c r="H1897" s="1"/>
    </row>
    <row r="1898" spans="7:8" x14ac:dyDescent="0.45">
      <c r="G1898" s="1"/>
      <c r="H1898" s="1"/>
    </row>
    <row r="1899" spans="7:8" x14ac:dyDescent="0.45">
      <c r="G1899" s="1"/>
      <c r="H1899" s="1"/>
    </row>
    <row r="1900" spans="7:8" x14ac:dyDescent="0.45">
      <c r="G1900" s="1"/>
      <c r="H1900" s="1"/>
    </row>
    <row r="1901" spans="7:8" x14ac:dyDescent="0.45">
      <c r="G1901" s="1"/>
      <c r="H1901" s="1"/>
    </row>
    <row r="1902" spans="7:8" x14ac:dyDescent="0.45">
      <c r="G1902" s="1"/>
      <c r="H1902" s="1"/>
    </row>
    <row r="1903" spans="7:8" x14ac:dyDescent="0.45">
      <c r="G1903" s="1"/>
      <c r="H1903" s="1"/>
    </row>
    <row r="1904" spans="7:8" x14ac:dyDescent="0.45">
      <c r="G1904" s="1"/>
      <c r="H1904" s="1"/>
    </row>
    <row r="1905" spans="7:8" x14ac:dyDescent="0.45">
      <c r="G1905" s="1"/>
      <c r="H1905" s="1"/>
    </row>
    <row r="1906" spans="7:8" x14ac:dyDescent="0.45">
      <c r="G1906" s="1"/>
      <c r="H1906" s="1"/>
    </row>
    <row r="1907" spans="7:8" x14ac:dyDescent="0.45">
      <c r="G1907" s="1"/>
      <c r="H1907" s="1"/>
    </row>
    <row r="1908" spans="7:8" x14ac:dyDescent="0.45">
      <c r="G1908" s="1"/>
      <c r="H1908" s="1"/>
    </row>
    <row r="1909" spans="7:8" x14ac:dyDescent="0.45">
      <c r="G1909" s="1"/>
      <c r="H1909" s="1"/>
    </row>
    <row r="1910" spans="7:8" x14ac:dyDescent="0.45">
      <c r="G1910" s="1"/>
      <c r="H1910" s="1"/>
    </row>
    <row r="1911" spans="7:8" x14ac:dyDescent="0.45">
      <c r="G1911" s="1"/>
      <c r="H1911" s="1"/>
    </row>
    <row r="1912" spans="7:8" x14ac:dyDescent="0.45">
      <c r="G1912" s="1"/>
      <c r="H1912" s="1"/>
    </row>
    <row r="1913" spans="7:8" x14ac:dyDescent="0.45">
      <c r="G1913" s="1"/>
      <c r="H1913" s="1"/>
    </row>
    <row r="1914" spans="7:8" x14ac:dyDescent="0.45">
      <c r="G1914" s="1"/>
      <c r="H1914" s="1"/>
    </row>
    <row r="1915" spans="7:8" x14ac:dyDescent="0.45">
      <c r="G1915" s="1"/>
      <c r="H1915" s="1"/>
    </row>
    <row r="1916" spans="7:8" x14ac:dyDescent="0.45">
      <c r="G1916" s="1"/>
      <c r="H1916" s="1"/>
    </row>
    <row r="1917" spans="7:8" x14ac:dyDescent="0.45">
      <c r="G1917" s="1"/>
      <c r="H1917" s="1"/>
    </row>
    <row r="1918" spans="7:8" x14ac:dyDescent="0.45">
      <c r="G1918" s="1"/>
      <c r="H1918" s="1"/>
    </row>
    <row r="1919" spans="7:8" x14ac:dyDescent="0.45">
      <c r="G1919" s="1"/>
      <c r="H1919" s="1"/>
    </row>
    <row r="1920" spans="7:8" x14ac:dyDescent="0.45">
      <c r="G1920" s="1"/>
      <c r="H1920" s="1"/>
    </row>
    <row r="1921" spans="7:8" x14ac:dyDescent="0.45">
      <c r="G1921" s="1"/>
      <c r="H1921" s="1"/>
    </row>
    <row r="1922" spans="7:8" x14ac:dyDescent="0.45">
      <c r="G1922" s="1"/>
      <c r="H1922" s="1"/>
    </row>
    <row r="1923" spans="7:8" x14ac:dyDescent="0.45">
      <c r="G1923" s="1"/>
      <c r="H1923" s="1"/>
    </row>
    <row r="1924" spans="7:8" x14ac:dyDescent="0.45">
      <c r="G1924" s="1"/>
      <c r="H1924" s="1"/>
    </row>
    <row r="1925" spans="7:8" x14ac:dyDescent="0.45">
      <c r="G1925" s="1"/>
      <c r="H1925" s="1"/>
    </row>
    <row r="1926" spans="7:8" x14ac:dyDescent="0.45">
      <c r="G1926" s="1"/>
      <c r="H1926" s="1"/>
    </row>
    <row r="1927" spans="7:8" x14ac:dyDescent="0.45">
      <c r="G1927" s="1"/>
      <c r="H1927" s="1"/>
    </row>
    <row r="1928" spans="7:8" x14ac:dyDescent="0.45">
      <c r="G1928" s="1"/>
      <c r="H1928" s="1"/>
    </row>
    <row r="1929" spans="7:8" x14ac:dyDescent="0.45">
      <c r="G1929" s="1"/>
      <c r="H1929" s="1"/>
    </row>
    <row r="1930" spans="7:8" x14ac:dyDescent="0.45">
      <c r="G1930" s="1"/>
      <c r="H1930" s="1"/>
    </row>
    <row r="1931" spans="7:8" x14ac:dyDescent="0.45">
      <c r="G1931" s="1"/>
      <c r="H1931" s="1"/>
    </row>
    <row r="1932" spans="7:8" x14ac:dyDescent="0.45">
      <c r="G1932" s="1"/>
      <c r="H1932" s="1"/>
    </row>
    <row r="1933" spans="7:8" x14ac:dyDescent="0.45">
      <c r="G1933" s="1"/>
      <c r="H1933" s="1"/>
    </row>
    <row r="1934" spans="7:8" x14ac:dyDescent="0.45">
      <c r="G1934" s="1"/>
      <c r="H1934" s="1"/>
    </row>
    <row r="1935" spans="7:8" x14ac:dyDescent="0.45">
      <c r="G1935" s="1"/>
      <c r="H1935" s="1"/>
    </row>
    <row r="1936" spans="7:8" x14ac:dyDescent="0.45">
      <c r="G1936" s="1"/>
      <c r="H1936" s="1"/>
    </row>
    <row r="1937" spans="7:8" x14ac:dyDescent="0.45">
      <c r="G1937" s="1"/>
      <c r="H1937" s="1"/>
    </row>
    <row r="1938" spans="7:8" x14ac:dyDescent="0.45">
      <c r="G1938" s="1"/>
      <c r="H1938" s="1"/>
    </row>
    <row r="1939" spans="7:8" x14ac:dyDescent="0.45">
      <c r="G1939" s="1"/>
      <c r="H1939" s="1"/>
    </row>
    <row r="1940" spans="7:8" x14ac:dyDescent="0.45">
      <c r="G1940" s="1"/>
      <c r="H1940" s="1"/>
    </row>
    <row r="1941" spans="7:8" x14ac:dyDescent="0.45">
      <c r="G1941" s="1"/>
      <c r="H1941" s="1"/>
    </row>
    <row r="1942" spans="7:8" x14ac:dyDescent="0.45">
      <c r="G1942" s="1"/>
      <c r="H1942" s="1"/>
    </row>
    <row r="1943" spans="7:8" x14ac:dyDescent="0.45">
      <c r="G1943" s="1"/>
      <c r="H1943" s="1"/>
    </row>
    <row r="1944" spans="7:8" x14ac:dyDescent="0.45">
      <c r="G1944" s="1"/>
      <c r="H1944" s="1"/>
    </row>
    <row r="1945" spans="7:8" x14ac:dyDescent="0.45">
      <c r="G1945" s="1"/>
      <c r="H1945" s="1"/>
    </row>
    <row r="1946" spans="7:8" x14ac:dyDescent="0.45">
      <c r="G1946" s="1"/>
      <c r="H1946" s="1"/>
    </row>
    <row r="1947" spans="7:8" x14ac:dyDescent="0.45">
      <c r="G1947" s="1"/>
      <c r="H1947" s="1"/>
    </row>
    <row r="1948" spans="7:8" x14ac:dyDescent="0.45">
      <c r="G1948" s="1"/>
      <c r="H1948" s="1"/>
    </row>
    <row r="1949" spans="7:8" x14ac:dyDescent="0.45">
      <c r="G1949" s="1"/>
      <c r="H1949" s="1"/>
    </row>
    <row r="1950" spans="7:8" x14ac:dyDescent="0.45">
      <c r="G1950" s="1"/>
      <c r="H1950" s="1"/>
    </row>
    <row r="1951" spans="7:8" x14ac:dyDescent="0.45">
      <c r="G1951" s="1"/>
      <c r="H1951" s="1"/>
    </row>
    <row r="1952" spans="7:8" x14ac:dyDescent="0.45">
      <c r="G1952" s="1"/>
      <c r="H1952" s="1"/>
    </row>
    <row r="1953" spans="7:8" x14ac:dyDescent="0.45">
      <c r="G1953" s="1"/>
      <c r="H1953" s="1"/>
    </row>
    <row r="1954" spans="7:8" x14ac:dyDescent="0.45">
      <c r="G1954" s="1"/>
      <c r="H1954" s="1"/>
    </row>
    <row r="1955" spans="7:8" x14ac:dyDescent="0.45">
      <c r="G1955" s="1"/>
      <c r="H1955" s="1"/>
    </row>
    <row r="1956" spans="7:8" x14ac:dyDescent="0.45">
      <c r="G1956" s="1"/>
      <c r="H1956" s="1"/>
    </row>
    <row r="1957" spans="7:8" x14ac:dyDescent="0.45">
      <c r="G1957" s="1"/>
      <c r="H1957" s="1"/>
    </row>
    <row r="1958" spans="7:8" x14ac:dyDescent="0.45">
      <c r="G1958" s="1"/>
      <c r="H1958" s="1"/>
    </row>
    <row r="1959" spans="7:8" x14ac:dyDescent="0.45">
      <c r="G1959" s="1"/>
      <c r="H1959" s="1"/>
    </row>
    <row r="1960" spans="7:8" x14ac:dyDescent="0.45">
      <c r="G1960" s="1"/>
      <c r="H1960" s="1"/>
    </row>
    <row r="1961" spans="7:8" x14ac:dyDescent="0.45">
      <c r="G1961" s="1"/>
      <c r="H1961" s="1"/>
    </row>
    <row r="1962" spans="7:8" x14ac:dyDescent="0.45">
      <c r="G1962" s="1"/>
      <c r="H1962" s="1"/>
    </row>
    <row r="1963" spans="7:8" x14ac:dyDescent="0.45">
      <c r="G1963" s="1"/>
      <c r="H1963" s="1"/>
    </row>
    <row r="1964" spans="7:8" x14ac:dyDescent="0.45">
      <c r="G1964" s="1"/>
      <c r="H1964" s="1"/>
    </row>
    <row r="1965" spans="7:8" x14ac:dyDescent="0.45">
      <c r="G1965" s="1"/>
      <c r="H1965" s="1"/>
    </row>
    <row r="1966" spans="7:8" x14ac:dyDescent="0.45">
      <c r="G1966" s="1"/>
      <c r="H1966" s="1"/>
    </row>
    <row r="1967" spans="7:8" x14ac:dyDescent="0.45">
      <c r="G1967" s="1"/>
      <c r="H1967" s="1"/>
    </row>
    <row r="1968" spans="7:8" x14ac:dyDescent="0.45">
      <c r="G1968" s="1"/>
      <c r="H1968" s="1"/>
    </row>
    <row r="1969" spans="7:8" x14ac:dyDescent="0.45">
      <c r="G1969" s="1"/>
      <c r="H1969" s="1"/>
    </row>
    <row r="1970" spans="7:8" x14ac:dyDescent="0.45">
      <c r="G1970" s="1"/>
      <c r="H1970" s="1"/>
    </row>
    <row r="1971" spans="7:8" x14ac:dyDescent="0.45">
      <c r="G1971" s="1"/>
      <c r="H1971" s="1"/>
    </row>
    <row r="1972" spans="7:8" x14ac:dyDescent="0.45">
      <c r="G1972" s="1"/>
      <c r="H1972" s="1"/>
    </row>
    <row r="1973" spans="7:8" x14ac:dyDescent="0.45">
      <c r="G1973" s="1"/>
      <c r="H1973" s="1"/>
    </row>
    <row r="1974" spans="7:8" x14ac:dyDescent="0.45">
      <c r="G1974" s="1"/>
      <c r="H1974" s="1"/>
    </row>
    <row r="1975" spans="7:8" x14ac:dyDescent="0.45">
      <c r="G1975" s="1"/>
      <c r="H1975" s="1"/>
    </row>
    <row r="1976" spans="7:8" x14ac:dyDescent="0.45">
      <c r="G1976" s="1"/>
      <c r="H1976" s="1"/>
    </row>
    <row r="1977" spans="7:8" x14ac:dyDescent="0.45">
      <c r="G1977" s="1"/>
      <c r="H1977" s="1"/>
    </row>
    <row r="1978" spans="7:8" x14ac:dyDescent="0.45">
      <c r="G1978" s="1"/>
      <c r="H1978" s="1"/>
    </row>
    <row r="1979" spans="7:8" x14ac:dyDescent="0.45">
      <c r="G1979" s="1"/>
      <c r="H1979" s="1"/>
    </row>
    <row r="1980" spans="7:8" x14ac:dyDescent="0.45">
      <c r="G1980" s="1"/>
      <c r="H1980" s="1"/>
    </row>
    <row r="1981" spans="7:8" x14ac:dyDescent="0.45">
      <c r="G1981" s="1"/>
      <c r="H1981" s="1"/>
    </row>
    <row r="1982" spans="7:8" x14ac:dyDescent="0.45">
      <c r="G1982" s="1"/>
      <c r="H1982" s="1"/>
    </row>
    <row r="1983" spans="7:8" x14ac:dyDescent="0.45">
      <c r="G1983" s="1"/>
      <c r="H1983" s="1"/>
    </row>
    <row r="1984" spans="7:8" x14ac:dyDescent="0.45">
      <c r="G1984" s="1"/>
      <c r="H1984" s="1"/>
    </row>
    <row r="1985" spans="7:8" x14ac:dyDescent="0.45">
      <c r="G1985" s="1"/>
      <c r="H1985" s="1"/>
    </row>
    <row r="1986" spans="7:8" x14ac:dyDescent="0.45">
      <c r="G1986" s="1"/>
      <c r="H1986" s="1"/>
    </row>
    <row r="1987" spans="7:8" x14ac:dyDescent="0.45">
      <c r="G1987" s="1"/>
      <c r="H1987" s="1"/>
    </row>
    <row r="1988" spans="7:8" x14ac:dyDescent="0.45">
      <c r="G1988" s="1"/>
      <c r="H1988" s="1"/>
    </row>
    <row r="1989" spans="7:8" x14ac:dyDescent="0.45">
      <c r="G1989" s="1"/>
      <c r="H1989" s="1"/>
    </row>
    <row r="1990" spans="7:8" x14ac:dyDescent="0.45">
      <c r="G1990" s="1"/>
      <c r="H1990" s="1"/>
    </row>
    <row r="1991" spans="7:8" x14ac:dyDescent="0.45">
      <c r="G1991" s="1"/>
      <c r="H1991" s="1"/>
    </row>
    <row r="1992" spans="7:8" x14ac:dyDescent="0.45">
      <c r="G1992" s="1"/>
      <c r="H1992" s="1"/>
    </row>
    <row r="1993" spans="7:8" x14ac:dyDescent="0.45">
      <c r="G1993" s="1"/>
      <c r="H1993" s="1"/>
    </row>
    <row r="1994" spans="7:8" x14ac:dyDescent="0.45">
      <c r="G1994" s="1"/>
      <c r="H1994" s="1"/>
    </row>
    <row r="1995" spans="7:8" x14ac:dyDescent="0.45">
      <c r="G1995" s="1"/>
      <c r="H1995" s="1"/>
    </row>
    <row r="1996" spans="7:8" x14ac:dyDescent="0.45">
      <c r="G1996" s="1"/>
      <c r="H1996" s="1"/>
    </row>
    <row r="1997" spans="7:8" x14ac:dyDescent="0.45">
      <c r="G1997" s="1"/>
      <c r="H1997" s="1"/>
    </row>
    <row r="1998" spans="7:8" x14ac:dyDescent="0.45">
      <c r="G1998" s="1"/>
      <c r="H1998" s="1"/>
    </row>
    <row r="1999" spans="7:8" x14ac:dyDescent="0.45">
      <c r="G1999" s="1"/>
      <c r="H1999" s="1"/>
    </row>
    <row r="2000" spans="7:8" x14ac:dyDescent="0.45">
      <c r="G2000" s="1"/>
      <c r="H2000" s="1"/>
    </row>
    <row r="2001" spans="7:8" x14ac:dyDescent="0.45">
      <c r="G2001" s="1"/>
      <c r="H2001" s="1"/>
    </row>
    <row r="2002" spans="7:8" x14ac:dyDescent="0.45">
      <c r="G2002" s="1"/>
      <c r="H2002" s="1"/>
    </row>
    <row r="2003" spans="7:8" x14ac:dyDescent="0.45">
      <c r="G2003" s="1"/>
      <c r="H2003" s="1"/>
    </row>
    <row r="2004" spans="7:8" x14ac:dyDescent="0.45">
      <c r="G2004" s="1"/>
      <c r="H2004" s="1"/>
    </row>
    <row r="2005" spans="7:8" x14ac:dyDescent="0.45">
      <c r="G2005" s="1"/>
      <c r="H2005" s="1"/>
    </row>
    <row r="2006" spans="7:8" x14ac:dyDescent="0.45">
      <c r="G2006" s="1"/>
      <c r="H2006" s="1"/>
    </row>
    <row r="2007" spans="7:8" x14ac:dyDescent="0.45">
      <c r="G2007" s="1"/>
      <c r="H2007" s="1"/>
    </row>
    <row r="2008" spans="7:8" x14ac:dyDescent="0.45">
      <c r="G2008" s="1"/>
      <c r="H2008" s="1"/>
    </row>
    <row r="2009" spans="7:8" x14ac:dyDescent="0.45">
      <c r="G2009" s="1"/>
      <c r="H2009" s="1"/>
    </row>
    <row r="2010" spans="7:8" x14ac:dyDescent="0.45">
      <c r="G2010" s="1"/>
      <c r="H2010" s="1"/>
    </row>
    <row r="2011" spans="7:8" x14ac:dyDescent="0.45">
      <c r="G2011" s="1"/>
      <c r="H2011" s="1"/>
    </row>
    <row r="2012" spans="7:8" x14ac:dyDescent="0.45">
      <c r="G2012" s="1"/>
      <c r="H2012" s="1"/>
    </row>
    <row r="2013" spans="7:8" x14ac:dyDescent="0.45">
      <c r="G2013" s="1"/>
      <c r="H2013" s="1"/>
    </row>
    <row r="2014" spans="7:8" x14ac:dyDescent="0.45">
      <c r="G2014" s="1"/>
      <c r="H2014" s="1"/>
    </row>
    <row r="2015" spans="7:8" x14ac:dyDescent="0.45">
      <c r="G2015" s="1"/>
      <c r="H2015" s="1"/>
    </row>
    <row r="2016" spans="7:8" x14ac:dyDescent="0.45">
      <c r="G2016" s="1"/>
      <c r="H2016" s="1"/>
    </row>
    <row r="2017" spans="7:8" x14ac:dyDescent="0.45">
      <c r="G2017" s="1"/>
      <c r="H2017" s="1"/>
    </row>
    <row r="2018" spans="7:8" x14ac:dyDescent="0.45">
      <c r="G2018" s="1"/>
      <c r="H2018" s="1"/>
    </row>
    <row r="2019" spans="7:8" x14ac:dyDescent="0.45">
      <c r="G2019" s="1"/>
      <c r="H2019" s="1"/>
    </row>
    <row r="2020" spans="7:8" x14ac:dyDescent="0.45">
      <c r="G2020" s="1"/>
      <c r="H2020" s="1"/>
    </row>
    <row r="2021" spans="7:8" x14ac:dyDescent="0.45">
      <c r="G2021" s="1"/>
      <c r="H2021" s="1"/>
    </row>
    <row r="2022" spans="7:8" x14ac:dyDescent="0.45">
      <c r="G2022" s="1"/>
      <c r="H2022" s="1"/>
    </row>
    <row r="2023" spans="7:8" x14ac:dyDescent="0.45">
      <c r="G2023" s="1"/>
      <c r="H2023" s="1"/>
    </row>
    <row r="2024" spans="7:8" x14ac:dyDescent="0.45">
      <c r="G2024" s="1"/>
      <c r="H2024" s="1"/>
    </row>
    <row r="2025" spans="7:8" x14ac:dyDescent="0.45">
      <c r="G2025" s="1"/>
      <c r="H2025" s="1"/>
    </row>
    <row r="2026" spans="7:8" x14ac:dyDescent="0.45">
      <c r="G2026" s="1"/>
      <c r="H2026" s="1"/>
    </row>
    <row r="2027" spans="7:8" x14ac:dyDescent="0.45">
      <c r="G2027" s="1"/>
      <c r="H2027" s="1"/>
    </row>
    <row r="2028" spans="7:8" x14ac:dyDescent="0.45">
      <c r="G2028" s="1"/>
      <c r="H2028" s="1"/>
    </row>
    <row r="2029" spans="7:8" x14ac:dyDescent="0.45">
      <c r="G2029" s="1"/>
      <c r="H2029" s="1"/>
    </row>
    <row r="2030" spans="7:8" x14ac:dyDescent="0.45">
      <c r="G2030" s="1"/>
      <c r="H2030" s="1"/>
    </row>
    <row r="2031" spans="7:8" x14ac:dyDescent="0.45">
      <c r="G2031" s="1"/>
      <c r="H2031" s="1"/>
    </row>
    <row r="2032" spans="7:8" x14ac:dyDescent="0.45">
      <c r="G2032" s="1"/>
      <c r="H2032" s="1"/>
    </row>
    <row r="2033" spans="7:8" x14ac:dyDescent="0.45">
      <c r="G2033" s="1"/>
      <c r="H2033" s="1"/>
    </row>
    <row r="2034" spans="7:8" x14ac:dyDescent="0.45">
      <c r="G2034" s="1"/>
      <c r="H2034" s="1"/>
    </row>
    <row r="2035" spans="7:8" x14ac:dyDescent="0.45">
      <c r="G2035" s="1"/>
      <c r="H2035" s="1"/>
    </row>
    <row r="2036" spans="7:8" x14ac:dyDescent="0.45">
      <c r="G2036" s="1"/>
      <c r="H2036" s="1"/>
    </row>
    <row r="2037" spans="7:8" x14ac:dyDescent="0.45">
      <c r="G2037" s="1"/>
      <c r="H2037" s="1"/>
    </row>
    <row r="2038" spans="7:8" x14ac:dyDescent="0.45">
      <c r="G2038" s="1"/>
      <c r="H2038" s="1"/>
    </row>
    <row r="2039" spans="7:8" x14ac:dyDescent="0.45">
      <c r="G2039" s="1"/>
      <c r="H2039" s="1"/>
    </row>
    <row r="2040" spans="7:8" x14ac:dyDescent="0.45">
      <c r="G2040" s="1"/>
      <c r="H2040" s="1"/>
    </row>
    <row r="2041" spans="7:8" x14ac:dyDescent="0.45">
      <c r="G2041" s="1"/>
      <c r="H2041" s="1"/>
    </row>
    <row r="2042" spans="7:8" x14ac:dyDescent="0.45">
      <c r="G2042" s="1"/>
      <c r="H2042" s="1"/>
    </row>
    <row r="2043" spans="7:8" x14ac:dyDescent="0.45">
      <c r="G2043" s="1"/>
      <c r="H2043" s="1"/>
    </row>
    <row r="2044" spans="7:8" x14ac:dyDescent="0.45">
      <c r="G2044" s="1"/>
      <c r="H2044" s="1"/>
    </row>
    <row r="2045" spans="7:8" x14ac:dyDescent="0.45">
      <c r="G2045" s="1"/>
      <c r="H2045" s="1"/>
    </row>
    <row r="2046" spans="7:8" x14ac:dyDescent="0.45">
      <c r="G2046" s="1"/>
      <c r="H2046" s="1"/>
    </row>
    <row r="2047" spans="7:8" x14ac:dyDescent="0.45">
      <c r="G2047" s="1"/>
      <c r="H2047" s="1"/>
    </row>
    <row r="2048" spans="7:8" x14ac:dyDescent="0.45">
      <c r="G2048" s="1"/>
      <c r="H2048" s="1"/>
    </row>
    <row r="2049" spans="7:8" x14ac:dyDescent="0.45">
      <c r="G2049" s="1"/>
      <c r="H2049" s="1"/>
    </row>
    <row r="2050" spans="7:8" x14ac:dyDescent="0.45">
      <c r="G2050" s="1"/>
      <c r="H2050" s="1"/>
    </row>
    <row r="2051" spans="7:8" x14ac:dyDescent="0.45">
      <c r="G2051" s="1"/>
      <c r="H2051" s="1"/>
    </row>
    <row r="2052" spans="7:8" x14ac:dyDescent="0.45">
      <c r="G2052" s="1"/>
      <c r="H2052" s="1"/>
    </row>
    <row r="2053" spans="7:8" x14ac:dyDescent="0.45">
      <c r="G2053" s="1"/>
      <c r="H2053" s="1"/>
    </row>
    <row r="2054" spans="7:8" x14ac:dyDescent="0.45">
      <c r="G2054" s="1"/>
      <c r="H2054" s="1"/>
    </row>
    <row r="2055" spans="7:8" x14ac:dyDescent="0.45">
      <c r="G2055" s="1"/>
      <c r="H2055" s="1"/>
    </row>
    <row r="2056" spans="7:8" x14ac:dyDescent="0.45">
      <c r="G2056" s="1"/>
      <c r="H2056" s="1"/>
    </row>
    <row r="2057" spans="7:8" x14ac:dyDescent="0.45">
      <c r="G2057" s="1"/>
      <c r="H2057" s="1"/>
    </row>
    <row r="2058" spans="7:8" x14ac:dyDescent="0.45">
      <c r="G2058" s="1"/>
      <c r="H2058" s="1"/>
    </row>
    <row r="2059" spans="7:8" x14ac:dyDescent="0.45">
      <c r="G2059" s="1"/>
      <c r="H2059" s="1"/>
    </row>
    <row r="2060" spans="7:8" x14ac:dyDescent="0.45">
      <c r="G2060" s="1"/>
      <c r="H2060" s="1"/>
    </row>
    <row r="2061" spans="7:8" x14ac:dyDescent="0.45">
      <c r="G2061" s="1"/>
      <c r="H2061" s="1"/>
    </row>
    <row r="2062" spans="7:8" x14ac:dyDescent="0.45">
      <c r="G2062" s="1"/>
      <c r="H2062" s="1"/>
    </row>
    <row r="2063" spans="7:8" x14ac:dyDescent="0.45">
      <c r="G2063" s="1"/>
      <c r="H2063" s="1"/>
    </row>
    <row r="2064" spans="7:8" x14ac:dyDescent="0.45">
      <c r="G2064" s="1"/>
      <c r="H2064" s="1"/>
    </row>
    <row r="2065" spans="7:8" x14ac:dyDescent="0.45">
      <c r="G2065" s="1"/>
      <c r="H2065" s="1"/>
    </row>
    <row r="2066" spans="7:8" x14ac:dyDescent="0.45">
      <c r="G2066" s="1"/>
      <c r="H2066" s="1"/>
    </row>
    <row r="2067" spans="7:8" x14ac:dyDescent="0.45">
      <c r="G2067" s="1"/>
      <c r="H2067" s="1"/>
    </row>
    <row r="2068" spans="7:8" x14ac:dyDescent="0.45">
      <c r="G2068" s="1"/>
      <c r="H2068" s="1"/>
    </row>
    <row r="2069" spans="7:8" x14ac:dyDescent="0.45">
      <c r="G2069" s="1"/>
      <c r="H2069" s="1"/>
    </row>
    <row r="2070" spans="7:8" x14ac:dyDescent="0.45">
      <c r="G2070" s="1"/>
      <c r="H2070" s="1"/>
    </row>
    <row r="2071" spans="7:8" x14ac:dyDescent="0.45">
      <c r="G2071" s="1"/>
      <c r="H2071" s="1"/>
    </row>
    <row r="2072" spans="7:8" x14ac:dyDescent="0.45">
      <c r="G2072" s="1"/>
      <c r="H2072" s="1"/>
    </row>
    <row r="2073" spans="7:8" x14ac:dyDescent="0.45">
      <c r="G2073" s="1"/>
      <c r="H2073" s="1"/>
    </row>
    <row r="2074" spans="7:8" x14ac:dyDescent="0.45">
      <c r="G2074" s="1"/>
      <c r="H2074" s="1"/>
    </row>
    <row r="2075" spans="7:8" x14ac:dyDescent="0.45">
      <c r="G2075" s="1"/>
      <c r="H2075" s="1"/>
    </row>
    <row r="2076" spans="7:8" x14ac:dyDescent="0.45">
      <c r="G2076" s="1"/>
      <c r="H2076" s="1"/>
    </row>
    <row r="2077" spans="7:8" x14ac:dyDescent="0.45">
      <c r="G2077" s="1"/>
      <c r="H2077" s="1"/>
    </row>
    <row r="2078" spans="7:8" x14ac:dyDescent="0.45">
      <c r="G2078" s="1"/>
      <c r="H2078" s="1"/>
    </row>
    <row r="2079" spans="7:8" x14ac:dyDescent="0.45">
      <c r="G2079" s="1"/>
      <c r="H2079" s="1"/>
    </row>
    <row r="2080" spans="7:8" x14ac:dyDescent="0.45">
      <c r="G2080" s="1"/>
      <c r="H2080" s="1"/>
    </row>
    <row r="2081" spans="7:8" x14ac:dyDescent="0.45">
      <c r="G2081" s="1"/>
      <c r="H2081" s="1"/>
    </row>
    <row r="2082" spans="7:8" x14ac:dyDescent="0.45">
      <c r="G2082" s="1"/>
      <c r="H2082" s="1"/>
    </row>
    <row r="2083" spans="7:8" x14ac:dyDescent="0.45">
      <c r="G2083" s="1"/>
      <c r="H2083" s="1"/>
    </row>
    <row r="2084" spans="7:8" x14ac:dyDescent="0.45">
      <c r="G2084" s="1"/>
      <c r="H2084" s="1"/>
    </row>
    <row r="2085" spans="7:8" x14ac:dyDescent="0.45">
      <c r="G2085" s="1"/>
      <c r="H2085" s="1"/>
    </row>
    <row r="2086" spans="7:8" x14ac:dyDescent="0.45">
      <c r="G2086" s="1"/>
      <c r="H2086" s="1"/>
    </row>
    <row r="2087" spans="7:8" x14ac:dyDescent="0.45">
      <c r="G2087" s="1"/>
      <c r="H2087" s="1"/>
    </row>
    <row r="2088" spans="7:8" x14ac:dyDescent="0.45">
      <c r="G2088" s="1"/>
      <c r="H2088" s="1"/>
    </row>
    <row r="2089" spans="7:8" x14ac:dyDescent="0.45">
      <c r="G2089" s="1"/>
      <c r="H2089" s="1"/>
    </row>
    <row r="2090" spans="7:8" x14ac:dyDescent="0.45">
      <c r="G2090" s="1"/>
      <c r="H2090" s="1"/>
    </row>
    <row r="2091" spans="7:8" x14ac:dyDescent="0.45">
      <c r="G2091" s="1"/>
      <c r="H2091" s="1"/>
    </row>
    <row r="2092" spans="7:8" x14ac:dyDescent="0.45">
      <c r="G2092" s="1"/>
      <c r="H2092" s="1"/>
    </row>
    <row r="2093" spans="7:8" x14ac:dyDescent="0.45">
      <c r="G2093" s="1"/>
      <c r="H2093" s="1"/>
    </row>
    <row r="2094" spans="7:8" x14ac:dyDescent="0.45">
      <c r="G2094" s="1"/>
      <c r="H2094" s="1"/>
    </row>
    <row r="2095" spans="7:8" x14ac:dyDescent="0.45">
      <c r="G2095" s="1"/>
      <c r="H2095" s="1"/>
    </row>
    <row r="2096" spans="7:8" x14ac:dyDescent="0.45">
      <c r="G2096" s="1"/>
      <c r="H2096" s="1"/>
    </row>
    <row r="2097" spans="7:8" x14ac:dyDescent="0.45">
      <c r="G2097" s="1"/>
      <c r="H2097" s="1"/>
    </row>
    <row r="2098" spans="7:8" x14ac:dyDescent="0.45">
      <c r="G2098" s="1"/>
      <c r="H2098" s="1"/>
    </row>
    <row r="2099" spans="7:8" x14ac:dyDescent="0.45">
      <c r="G2099" s="1"/>
      <c r="H2099" s="1"/>
    </row>
    <row r="2100" spans="7:8" x14ac:dyDescent="0.45">
      <c r="G2100" s="1"/>
      <c r="H2100" s="1"/>
    </row>
    <row r="2101" spans="7:8" x14ac:dyDescent="0.45">
      <c r="G2101" s="1"/>
      <c r="H2101" s="1"/>
    </row>
    <row r="2102" spans="7:8" x14ac:dyDescent="0.45">
      <c r="G2102" s="1"/>
      <c r="H2102" s="1"/>
    </row>
    <row r="2103" spans="7:8" x14ac:dyDescent="0.45">
      <c r="G2103" s="1"/>
      <c r="H2103" s="1"/>
    </row>
    <row r="2104" spans="7:8" x14ac:dyDescent="0.45">
      <c r="G2104" s="1"/>
      <c r="H2104" s="1"/>
    </row>
    <row r="2105" spans="7:8" x14ac:dyDescent="0.45">
      <c r="G2105" s="1"/>
      <c r="H2105" s="1"/>
    </row>
    <row r="2106" spans="7:8" x14ac:dyDescent="0.45">
      <c r="G2106" s="1"/>
      <c r="H2106" s="1"/>
    </row>
    <row r="2107" spans="7:8" x14ac:dyDescent="0.45">
      <c r="G2107" s="1"/>
      <c r="H2107" s="1"/>
    </row>
    <row r="2108" spans="7:8" x14ac:dyDescent="0.45">
      <c r="G2108" s="1"/>
      <c r="H2108" s="1"/>
    </row>
    <row r="2109" spans="7:8" x14ac:dyDescent="0.45">
      <c r="G2109" s="1"/>
      <c r="H2109" s="1"/>
    </row>
    <row r="2110" spans="7:8" x14ac:dyDescent="0.45">
      <c r="G2110" s="1"/>
      <c r="H2110" s="1"/>
    </row>
    <row r="2111" spans="7:8" x14ac:dyDescent="0.45">
      <c r="G2111" s="1"/>
      <c r="H2111" s="1"/>
    </row>
    <row r="2112" spans="7:8" x14ac:dyDescent="0.45">
      <c r="G2112" s="1"/>
      <c r="H2112" s="1"/>
    </row>
    <row r="2113" spans="7:8" x14ac:dyDescent="0.45">
      <c r="G2113" s="1"/>
      <c r="H2113" s="1"/>
    </row>
    <row r="2114" spans="7:8" x14ac:dyDescent="0.45">
      <c r="G2114" s="1"/>
      <c r="H2114" s="1"/>
    </row>
    <row r="2115" spans="7:8" x14ac:dyDescent="0.45">
      <c r="G2115" s="1"/>
      <c r="H2115" s="1"/>
    </row>
    <row r="2116" spans="7:8" x14ac:dyDescent="0.45">
      <c r="G2116" s="1"/>
      <c r="H2116" s="1"/>
    </row>
    <row r="2117" spans="7:8" x14ac:dyDescent="0.45">
      <c r="G2117" s="1"/>
      <c r="H2117" s="1"/>
    </row>
    <row r="2118" spans="7:8" x14ac:dyDescent="0.45">
      <c r="G2118" s="1"/>
      <c r="H2118" s="1"/>
    </row>
    <row r="2119" spans="7:8" x14ac:dyDescent="0.45">
      <c r="G2119" s="1"/>
      <c r="H2119" s="1"/>
    </row>
    <row r="2120" spans="7:8" x14ac:dyDescent="0.45">
      <c r="G2120" s="1"/>
      <c r="H2120" s="1"/>
    </row>
    <row r="2121" spans="7:8" x14ac:dyDescent="0.45">
      <c r="G2121" s="1"/>
      <c r="H2121" s="1"/>
    </row>
    <row r="2122" spans="7:8" x14ac:dyDescent="0.45">
      <c r="G2122" s="1"/>
      <c r="H2122" s="1"/>
    </row>
    <row r="2123" spans="7:8" x14ac:dyDescent="0.45">
      <c r="G2123" s="1"/>
      <c r="H2123" s="1"/>
    </row>
    <row r="2124" spans="7:8" x14ac:dyDescent="0.45">
      <c r="G2124" s="1"/>
      <c r="H2124" s="1"/>
    </row>
    <row r="2125" spans="7:8" x14ac:dyDescent="0.45">
      <c r="G2125" s="1"/>
      <c r="H2125" s="1"/>
    </row>
    <row r="2126" spans="7:8" x14ac:dyDescent="0.45">
      <c r="G2126" s="1"/>
      <c r="H2126" s="1"/>
    </row>
    <row r="2127" spans="7:8" x14ac:dyDescent="0.45">
      <c r="G2127" s="1"/>
      <c r="H2127" s="1"/>
    </row>
    <row r="2128" spans="7:8" x14ac:dyDescent="0.45">
      <c r="G2128" s="1"/>
      <c r="H2128" s="1"/>
    </row>
    <row r="2129" spans="7:8" x14ac:dyDescent="0.45">
      <c r="G2129" s="1"/>
      <c r="H2129" s="1"/>
    </row>
    <row r="2130" spans="7:8" x14ac:dyDescent="0.45">
      <c r="G2130" s="1"/>
      <c r="H2130" s="1"/>
    </row>
    <row r="2131" spans="7:8" x14ac:dyDescent="0.45">
      <c r="G2131" s="1"/>
      <c r="H2131" s="1"/>
    </row>
    <row r="2132" spans="7:8" x14ac:dyDescent="0.45">
      <c r="G2132" s="1"/>
      <c r="H2132" s="1"/>
    </row>
    <row r="2133" spans="7:8" x14ac:dyDescent="0.45">
      <c r="G2133" s="1"/>
      <c r="H2133" s="1"/>
    </row>
    <row r="2134" spans="7:8" x14ac:dyDescent="0.45">
      <c r="G2134" s="1"/>
      <c r="H2134" s="1"/>
    </row>
    <row r="2135" spans="7:8" x14ac:dyDescent="0.45">
      <c r="G2135" s="1"/>
      <c r="H2135" s="1"/>
    </row>
    <row r="2136" spans="7:8" x14ac:dyDescent="0.45">
      <c r="G2136" s="1"/>
      <c r="H2136" s="1"/>
    </row>
    <row r="2137" spans="7:8" x14ac:dyDescent="0.45">
      <c r="G2137" s="1"/>
      <c r="H2137" s="1"/>
    </row>
    <row r="2138" spans="7:8" x14ac:dyDescent="0.45">
      <c r="G2138" s="1"/>
      <c r="H2138" s="1"/>
    </row>
    <row r="2139" spans="7:8" x14ac:dyDescent="0.45">
      <c r="G2139" s="1"/>
      <c r="H2139" s="1"/>
    </row>
    <row r="2140" spans="7:8" x14ac:dyDescent="0.45">
      <c r="G2140" s="1"/>
      <c r="H2140" s="1"/>
    </row>
    <row r="2141" spans="7:8" x14ac:dyDescent="0.45">
      <c r="G2141" s="1"/>
      <c r="H2141" s="1"/>
    </row>
    <row r="2142" spans="7:8" x14ac:dyDescent="0.45">
      <c r="G2142" s="1"/>
      <c r="H2142" s="1"/>
    </row>
    <row r="2143" spans="7:8" x14ac:dyDescent="0.45">
      <c r="G2143" s="1"/>
      <c r="H2143" s="1"/>
    </row>
    <row r="2144" spans="7:8" x14ac:dyDescent="0.45">
      <c r="G2144" s="1"/>
      <c r="H2144" s="1"/>
    </row>
    <row r="2145" spans="7:8" x14ac:dyDescent="0.45">
      <c r="G2145" s="1"/>
      <c r="H2145" s="1"/>
    </row>
    <row r="2146" spans="7:8" x14ac:dyDescent="0.45">
      <c r="G2146" s="1"/>
      <c r="H2146" s="1"/>
    </row>
    <row r="2147" spans="7:8" x14ac:dyDescent="0.45">
      <c r="G2147" s="1"/>
      <c r="H2147" s="1"/>
    </row>
    <row r="2148" spans="7:8" x14ac:dyDescent="0.45">
      <c r="G2148" s="1"/>
      <c r="H2148" s="1"/>
    </row>
    <row r="2149" spans="7:8" x14ac:dyDescent="0.45">
      <c r="G2149" s="1"/>
      <c r="H2149" s="1"/>
    </row>
    <row r="2150" spans="7:8" x14ac:dyDescent="0.45">
      <c r="G2150" s="1"/>
      <c r="H2150" s="1"/>
    </row>
    <row r="2151" spans="7:8" x14ac:dyDescent="0.45">
      <c r="G2151" s="1"/>
      <c r="H2151" s="1"/>
    </row>
    <row r="2152" spans="7:8" x14ac:dyDescent="0.45">
      <c r="G2152" s="1"/>
      <c r="H2152" s="1"/>
    </row>
    <row r="2153" spans="7:8" x14ac:dyDescent="0.45">
      <c r="G2153" s="1"/>
      <c r="H2153" s="1"/>
    </row>
    <row r="2154" spans="7:8" x14ac:dyDescent="0.45">
      <c r="G2154" s="1"/>
      <c r="H2154" s="1"/>
    </row>
    <row r="2155" spans="7:8" x14ac:dyDescent="0.45">
      <c r="G2155" s="1"/>
      <c r="H2155" s="1"/>
    </row>
    <row r="2156" spans="7:8" x14ac:dyDescent="0.45">
      <c r="G2156" s="1"/>
      <c r="H2156" s="1"/>
    </row>
    <row r="2157" spans="7:8" x14ac:dyDescent="0.45">
      <c r="G2157" s="1"/>
      <c r="H2157" s="1"/>
    </row>
    <row r="2158" spans="7:8" x14ac:dyDescent="0.45">
      <c r="G2158" s="1"/>
      <c r="H2158" s="1"/>
    </row>
    <row r="2159" spans="7:8" x14ac:dyDescent="0.45">
      <c r="G2159" s="1"/>
      <c r="H2159" s="1"/>
    </row>
    <row r="2160" spans="7:8" x14ac:dyDescent="0.45">
      <c r="G2160" s="1"/>
      <c r="H2160" s="1"/>
    </row>
    <row r="2161" spans="7:8" x14ac:dyDescent="0.45">
      <c r="G2161" s="1"/>
      <c r="H2161" s="1"/>
    </row>
    <row r="2162" spans="7:8" x14ac:dyDescent="0.45">
      <c r="G2162" s="1"/>
      <c r="H2162" s="1"/>
    </row>
    <row r="2163" spans="7:8" x14ac:dyDescent="0.45">
      <c r="G2163" s="1"/>
      <c r="H2163" s="1"/>
    </row>
    <row r="2164" spans="7:8" x14ac:dyDescent="0.45">
      <c r="G2164" s="1"/>
      <c r="H2164" s="1"/>
    </row>
    <row r="2165" spans="7:8" x14ac:dyDescent="0.45">
      <c r="G2165" s="1"/>
      <c r="H2165" s="1"/>
    </row>
    <row r="2166" spans="7:8" x14ac:dyDescent="0.45">
      <c r="G2166" s="1"/>
      <c r="H2166" s="1"/>
    </row>
    <row r="2167" spans="7:8" x14ac:dyDescent="0.45">
      <c r="G2167" s="1"/>
      <c r="H2167" s="1"/>
    </row>
    <row r="2168" spans="7:8" x14ac:dyDescent="0.45">
      <c r="G2168" s="1"/>
      <c r="H2168" s="1"/>
    </row>
    <row r="2169" spans="7:8" x14ac:dyDescent="0.45">
      <c r="G2169" s="1"/>
      <c r="H2169" s="1"/>
    </row>
    <row r="2170" spans="7:8" x14ac:dyDescent="0.45">
      <c r="G2170" s="1"/>
      <c r="H2170" s="1"/>
    </row>
    <row r="2171" spans="7:8" x14ac:dyDescent="0.45">
      <c r="G2171" s="1"/>
      <c r="H2171" s="1"/>
    </row>
    <row r="2172" spans="7:8" x14ac:dyDescent="0.45">
      <c r="G2172" s="1"/>
      <c r="H2172" s="1"/>
    </row>
    <row r="2173" spans="7:8" x14ac:dyDescent="0.45">
      <c r="G2173" s="1"/>
      <c r="H2173" s="1"/>
    </row>
    <row r="2174" spans="7:8" x14ac:dyDescent="0.45">
      <c r="G2174" s="1"/>
      <c r="H2174" s="1"/>
    </row>
    <row r="2175" spans="7:8" x14ac:dyDescent="0.45">
      <c r="G2175" s="1"/>
      <c r="H2175" s="1"/>
    </row>
    <row r="2176" spans="7:8" x14ac:dyDescent="0.45">
      <c r="G2176" s="1"/>
      <c r="H2176" s="1"/>
    </row>
    <row r="2177" spans="7:8" x14ac:dyDescent="0.45">
      <c r="G2177" s="1"/>
      <c r="H2177" s="1"/>
    </row>
    <row r="2178" spans="7:8" x14ac:dyDescent="0.45">
      <c r="G2178" s="1"/>
      <c r="H2178" s="1"/>
    </row>
    <row r="2179" spans="7:8" x14ac:dyDescent="0.45">
      <c r="G2179" s="1"/>
      <c r="H2179" s="1"/>
    </row>
    <row r="2180" spans="7:8" x14ac:dyDescent="0.45">
      <c r="G2180" s="1"/>
      <c r="H2180" s="1"/>
    </row>
    <row r="2181" spans="7:8" x14ac:dyDescent="0.45">
      <c r="G2181" s="1"/>
      <c r="H2181" s="1"/>
    </row>
    <row r="2182" spans="7:8" x14ac:dyDescent="0.45">
      <c r="G2182" s="1"/>
      <c r="H2182" s="1"/>
    </row>
    <row r="2183" spans="7:8" x14ac:dyDescent="0.45">
      <c r="G2183" s="1"/>
      <c r="H2183" s="1"/>
    </row>
    <row r="2184" spans="7:8" x14ac:dyDescent="0.45">
      <c r="G2184" s="1"/>
      <c r="H2184" s="1"/>
    </row>
    <row r="2185" spans="7:8" x14ac:dyDescent="0.45">
      <c r="G2185" s="1"/>
      <c r="H2185" s="1"/>
    </row>
    <row r="2186" spans="7:8" x14ac:dyDescent="0.45">
      <c r="G2186" s="1"/>
      <c r="H2186" s="1"/>
    </row>
    <row r="2187" spans="7:8" x14ac:dyDescent="0.45">
      <c r="G2187" s="1"/>
      <c r="H2187" s="1"/>
    </row>
    <row r="2188" spans="7:8" x14ac:dyDescent="0.45">
      <c r="G2188" s="1"/>
      <c r="H2188" s="1"/>
    </row>
    <row r="2189" spans="7:8" x14ac:dyDescent="0.45">
      <c r="G2189" s="1"/>
      <c r="H2189" s="1"/>
    </row>
    <row r="2190" spans="7:8" x14ac:dyDescent="0.45">
      <c r="G2190" s="1"/>
      <c r="H2190" s="1"/>
    </row>
    <row r="2191" spans="7:8" x14ac:dyDescent="0.45">
      <c r="G2191" s="1"/>
      <c r="H2191" s="1"/>
    </row>
    <row r="2192" spans="7:8" x14ac:dyDescent="0.45">
      <c r="G2192" s="1"/>
      <c r="H2192" s="1"/>
    </row>
    <row r="2193" spans="7:8" x14ac:dyDescent="0.45">
      <c r="G2193" s="1"/>
      <c r="H2193" s="1"/>
    </row>
    <row r="2194" spans="7:8" x14ac:dyDescent="0.45">
      <c r="G2194" s="1"/>
      <c r="H2194" s="1"/>
    </row>
    <row r="2195" spans="7:8" x14ac:dyDescent="0.45">
      <c r="G2195" s="1"/>
      <c r="H2195" s="1"/>
    </row>
    <row r="2196" spans="7:8" x14ac:dyDescent="0.45">
      <c r="G2196" s="1"/>
      <c r="H2196" s="1"/>
    </row>
    <row r="2197" spans="7:8" x14ac:dyDescent="0.45">
      <c r="G2197" s="1"/>
      <c r="H2197" s="1"/>
    </row>
    <row r="2198" spans="7:8" x14ac:dyDescent="0.45">
      <c r="G2198" s="1"/>
      <c r="H2198" s="1"/>
    </row>
    <row r="2199" spans="7:8" x14ac:dyDescent="0.45">
      <c r="G2199" s="1"/>
      <c r="H2199" s="1"/>
    </row>
    <row r="2200" spans="7:8" x14ac:dyDescent="0.45">
      <c r="G2200" s="1"/>
      <c r="H2200" s="1"/>
    </row>
    <row r="2201" spans="7:8" x14ac:dyDescent="0.45">
      <c r="G2201" s="1"/>
      <c r="H2201" s="1"/>
    </row>
    <row r="2202" spans="7:8" x14ac:dyDescent="0.45">
      <c r="G2202" s="1"/>
      <c r="H2202" s="1"/>
    </row>
    <row r="2203" spans="7:8" x14ac:dyDescent="0.45">
      <c r="G2203" s="1"/>
      <c r="H2203" s="1"/>
    </row>
    <row r="2204" spans="7:8" x14ac:dyDescent="0.45">
      <c r="G2204" s="1"/>
      <c r="H2204" s="1"/>
    </row>
    <row r="2205" spans="7:8" x14ac:dyDescent="0.45">
      <c r="G2205" s="1"/>
      <c r="H2205" s="1"/>
    </row>
    <row r="2206" spans="7:8" x14ac:dyDescent="0.45">
      <c r="G2206" s="1"/>
      <c r="H2206" s="1"/>
    </row>
    <row r="2207" spans="7:8" x14ac:dyDescent="0.45">
      <c r="G2207" s="1"/>
      <c r="H2207" s="1"/>
    </row>
    <row r="2208" spans="7:8" x14ac:dyDescent="0.45">
      <c r="G2208" s="1"/>
      <c r="H2208" s="1"/>
    </row>
    <row r="2209" spans="7:8" x14ac:dyDescent="0.45">
      <c r="G2209" s="1"/>
      <c r="H2209" s="1"/>
    </row>
    <row r="2210" spans="7:8" x14ac:dyDescent="0.45">
      <c r="G2210" s="1"/>
      <c r="H2210" s="1"/>
    </row>
    <row r="2211" spans="7:8" x14ac:dyDescent="0.45">
      <c r="G2211" s="1"/>
      <c r="H2211" s="1"/>
    </row>
    <row r="2212" spans="7:8" x14ac:dyDescent="0.45">
      <c r="G2212" s="1"/>
      <c r="H2212" s="1"/>
    </row>
    <row r="2213" spans="7:8" x14ac:dyDescent="0.45">
      <c r="G2213" s="1"/>
      <c r="H2213" s="1"/>
    </row>
    <row r="2214" spans="7:8" x14ac:dyDescent="0.45">
      <c r="G2214" s="1"/>
      <c r="H2214" s="1"/>
    </row>
    <row r="2215" spans="7:8" x14ac:dyDescent="0.45">
      <c r="G2215" s="1"/>
      <c r="H2215" s="1"/>
    </row>
    <row r="2216" spans="7:8" x14ac:dyDescent="0.45">
      <c r="G2216" s="1"/>
      <c r="H2216" s="1"/>
    </row>
    <row r="2217" spans="7:8" x14ac:dyDescent="0.45">
      <c r="G2217" s="1"/>
      <c r="H2217" s="1"/>
    </row>
    <row r="2218" spans="7:8" x14ac:dyDescent="0.45">
      <c r="G2218" s="1"/>
      <c r="H2218" s="1"/>
    </row>
    <row r="2219" spans="7:8" x14ac:dyDescent="0.45">
      <c r="G2219" s="1"/>
      <c r="H2219" s="1"/>
    </row>
    <row r="2220" spans="7:8" x14ac:dyDescent="0.45">
      <c r="G2220" s="1"/>
      <c r="H2220" s="1"/>
    </row>
    <row r="2221" spans="7:8" x14ac:dyDescent="0.45">
      <c r="G2221" s="1"/>
      <c r="H2221" s="1"/>
    </row>
    <row r="2222" spans="7:8" x14ac:dyDescent="0.45">
      <c r="G2222" s="1"/>
      <c r="H2222" s="1"/>
    </row>
    <row r="2223" spans="7:8" x14ac:dyDescent="0.45">
      <c r="G2223" s="1"/>
      <c r="H2223" s="1"/>
    </row>
    <row r="2224" spans="7:8" x14ac:dyDescent="0.45">
      <c r="G2224" s="1"/>
      <c r="H2224" s="1"/>
    </row>
    <row r="2225" spans="7:8" x14ac:dyDescent="0.45">
      <c r="G2225" s="1"/>
      <c r="H2225" s="1"/>
    </row>
    <row r="2226" spans="7:8" x14ac:dyDescent="0.45">
      <c r="G2226" s="1"/>
      <c r="H2226" s="1"/>
    </row>
    <row r="2227" spans="7:8" x14ac:dyDescent="0.45">
      <c r="G2227" s="1"/>
      <c r="H2227" s="1"/>
    </row>
    <row r="2228" spans="7:8" x14ac:dyDescent="0.45">
      <c r="G2228" s="1"/>
      <c r="H2228" s="1"/>
    </row>
    <row r="2229" spans="7:8" x14ac:dyDescent="0.45">
      <c r="G2229" s="1"/>
      <c r="H2229" s="1"/>
    </row>
    <row r="2230" spans="7:8" x14ac:dyDescent="0.45">
      <c r="G2230" s="1"/>
      <c r="H2230" s="1"/>
    </row>
    <row r="2231" spans="7:8" x14ac:dyDescent="0.45">
      <c r="G2231" s="1"/>
      <c r="H2231" s="1"/>
    </row>
    <row r="2232" spans="7:8" x14ac:dyDescent="0.45">
      <c r="G2232" s="1"/>
      <c r="H2232" s="1"/>
    </row>
    <row r="2233" spans="7:8" x14ac:dyDescent="0.45">
      <c r="G2233" s="1"/>
      <c r="H2233" s="1"/>
    </row>
    <row r="2234" spans="7:8" x14ac:dyDescent="0.45">
      <c r="G2234" s="1"/>
      <c r="H2234" s="1"/>
    </row>
    <row r="2235" spans="7:8" x14ac:dyDescent="0.45">
      <c r="G2235" s="1"/>
      <c r="H2235" s="1"/>
    </row>
    <row r="2236" spans="7:8" x14ac:dyDescent="0.45">
      <c r="G2236" s="1"/>
      <c r="H2236" s="1"/>
    </row>
    <row r="2237" spans="7:8" x14ac:dyDescent="0.45">
      <c r="G2237" s="1"/>
      <c r="H2237" s="1"/>
    </row>
    <row r="2238" spans="7:8" x14ac:dyDescent="0.45">
      <c r="G2238" s="1"/>
      <c r="H2238" s="1"/>
    </row>
    <row r="2239" spans="7:8" x14ac:dyDescent="0.45">
      <c r="G2239" s="1"/>
      <c r="H2239" s="1"/>
    </row>
    <row r="2240" spans="7:8" x14ac:dyDescent="0.45">
      <c r="G2240" s="1"/>
      <c r="H2240" s="1"/>
    </row>
    <row r="2241" spans="7:8" x14ac:dyDescent="0.45">
      <c r="G2241" s="1"/>
      <c r="H2241" s="1"/>
    </row>
    <row r="2242" spans="7:8" x14ac:dyDescent="0.45">
      <c r="G2242" s="1"/>
      <c r="H2242" s="1"/>
    </row>
    <row r="2243" spans="7:8" x14ac:dyDescent="0.45">
      <c r="G2243" s="1"/>
      <c r="H224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ObservedCanola</vt:lpstr>
      <vt:lpstr>Sheet1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Huth, Neil (A&amp;F, Toowoomba)</cp:lastModifiedBy>
  <dcterms:created xsi:type="dcterms:W3CDTF">2021-08-23T06:15:56Z</dcterms:created>
  <dcterms:modified xsi:type="dcterms:W3CDTF">2022-12-01T07:58:36Z</dcterms:modified>
</cp:coreProperties>
</file>