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ApsimX\Prototypes\Lentil\Ex Olmedo\"/>
    </mc:Choice>
  </mc:AlternateContent>
  <xr:revisionPtr revIDLastSave="0" documentId="13_ncr:1_{4114C8E5-80EC-4182-A82C-EE8C87FB0A95}" xr6:coauthVersionLast="47" xr6:coauthVersionMax="47" xr10:uidLastSave="{00000000-0000-0000-0000-000000000000}"/>
  <bookViews>
    <workbookView xWindow="-108" yWindow="-108" windowWidth="23256" windowHeight="12456" activeTab="1" xr2:uid="{7C648EF9-BBF8-456E-B163-E16D7B829B9B}"/>
  </bookViews>
  <sheets>
    <sheet name="data" sheetId="1" r:id="rId1"/>
    <sheet name="read 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5" i="1" l="1"/>
  <c r="V36" i="1"/>
  <c r="V37" i="1"/>
  <c r="V38" i="1"/>
  <c r="V39" i="1"/>
  <c r="V40" i="1"/>
  <c r="V41" i="1"/>
  <c r="V3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2" i="1"/>
</calcChain>
</file>

<file path=xl/sharedStrings.xml><?xml version="1.0" encoding="utf-8"?>
<sst xmlns="http://schemas.openxmlformats.org/spreadsheetml/2006/main" count="346" uniqueCount="67">
  <si>
    <t>Sampling</t>
  </si>
  <si>
    <t>SamplingGS</t>
  </si>
  <si>
    <t>SamplingDate</t>
  </si>
  <si>
    <t>EmergenceDate</t>
  </si>
  <si>
    <t>PlantingDate</t>
  </si>
  <si>
    <t>TOS</t>
  </si>
  <si>
    <t>Water</t>
  </si>
  <si>
    <t>Cultivar</t>
  </si>
  <si>
    <t>DW.TotalBiomass.gmsq</t>
  </si>
  <si>
    <t>DW.Stem.gmsq</t>
  </si>
  <si>
    <t>DW.Pod.gmsq</t>
  </si>
  <si>
    <t>DW.Leaf.gmsq</t>
  </si>
  <si>
    <t>SpecificLA.cmsqg</t>
  </si>
  <si>
    <t>GY.Mgha</t>
  </si>
  <si>
    <t>KN.smsq</t>
  </si>
  <si>
    <t>KW.mgs</t>
  </si>
  <si>
    <t>HI</t>
  </si>
  <si>
    <t>V300DD</t>
  </si>
  <si>
    <t>TOS1</t>
  </si>
  <si>
    <t>No</t>
  </si>
  <si>
    <t>Yes</t>
  </si>
  <si>
    <t>TOS2</t>
  </si>
  <si>
    <t>V600DD</t>
  </si>
  <si>
    <t>Flowering</t>
  </si>
  <si>
    <t>Podding</t>
  </si>
  <si>
    <t>Maturity</t>
  </si>
  <si>
    <t>Project</t>
  </si>
  <si>
    <t>FAHMA</t>
  </si>
  <si>
    <t>Site</t>
  </si>
  <si>
    <t>Season</t>
  </si>
  <si>
    <t>g/m2</t>
  </si>
  <si>
    <t>Stem Biomass</t>
  </si>
  <si>
    <t>Pod Biomass</t>
  </si>
  <si>
    <t>Leaf Biomass</t>
  </si>
  <si>
    <t>Specific Leaf Area</t>
  </si>
  <si>
    <t>cm2/g</t>
  </si>
  <si>
    <t>Yield</t>
  </si>
  <si>
    <t>Mg/ha = tn/ha</t>
  </si>
  <si>
    <t>Seed Number</t>
  </si>
  <si>
    <t>seeds/m2</t>
  </si>
  <si>
    <t>Seed Weight</t>
  </si>
  <si>
    <t>mg/seed</t>
  </si>
  <si>
    <t>Harvest Index</t>
  </si>
  <si>
    <t>Total Plant Biomass</t>
  </si>
  <si>
    <t>Gatton, QLD</t>
  </si>
  <si>
    <t>Rainfed</t>
  </si>
  <si>
    <t>Irrigated</t>
  </si>
  <si>
    <t>PBA Hallmark XT</t>
  </si>
  <si>
    <t>ALB Terrier</t>
  </si>
  <si>
    <t>PBA_HallmarkXT</t>
  </si>
  <si>
    <t>ALB_Terrier</t>
  </si>
  <si>
    <t>150 plants/m2</t>
  </si>
  <si>
    <t>Plant density</t>
  </si>
  <si>
    <t>Crop</t>
  </si>
  <si>
    <t>Lentil</t>
  </si>
  <si>
    <t>"Stem" includes stem plus flower buds and flowers if present. At maturity, it also includes leaves</t>
  </si>
  <si>
    <t>SimulationName</t>
  </si>
  <si>
    <t>Clock.Today</t>
  </si>
  <si>
    <t>Lentil.AboveGround.Wt</t>
  </si>
  <si>
    <t>Lentil.Stem.Wt</t>
  </si>
  <si>
    <t>Lentil.Pod.Wt</t>
  </si>
  <si>
    <t>Lentil.Leaf.Wt</t>
  </si>
  <si>
    <t>Lentil.Leaf.Canopy.SpecificArea</t>
  </si>
  <si>
    <t>Lentil.Grain.Wt</t>
  </si>
  <si>
    <t>Lentil.Grain.Number</t>
  </si>
  <si>
    <t>Lentil.Grain.Size</t>
  </si>
  <si>
    <t>Lentil.Grain.HarvestIndex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</si>
</sst>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textRotation="6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DE22-146B-4FD4-A420-6BA96FC50FAE}">
  <dimension ref="A1:Z41"/>
  <sheetViews>
    <sheetView topLeftCell="L15" workbookViewId="0">
      <selection activeCell="S2" activeCellId="1" sqref="S41:U41 S2:V40"/>
    </sheetView>
  </sheetViews>
  <sheetFormatPr defaultRowHeight="14.4" x14ac:dyDescent="0.3"/>
  <cols>
    <col min="1" max="1" width="7.109375" bestFit="1" customWidth="1"/>
    <col min="2" max="2" width="7.44140625" bestFit="1" customWidth="1"/>
    <col min="3" max="3" width="11.44140625" bestFit="1" customWidth="1"/>
    <col min="4" max="4" width="5.6640625" bestFit="1" customWidth="1"/>
    <col min="6" max="6" width="11.5546875" bestFit="1" customWidth="1"/>
    <col min="7" max="7" width="13.44140625" bestFit="1" customWidth="1"/>
    <col min="8" max="8" width="14.6640625" bestFit="1" customWidth="1"/>
    <col min="9" max="9" width="12.33203125" bestFit="1" customWidth="1"/>
    <col min="12" max="12" width="15.6640625" bestFit="1" customWidth="1"/>
    <col min="13" max="13" width="33" bestFit="1" customWidth="1"/>
    <col min="14" max="14" width="15.6640625" customWidth="1"/>
    <col min="15" max="15" width="22.5546875" bestFit="1" customWidth="1"/>
    <col min="16" max="16" width="14.44140625" bestFit="1" customWidth="1"/>
    <col min="17" max="17" width="13.5546875" bestFit="1" customWidth="1"/>
    <col min="18" max="18" width="13.6640625" bestFit="1" customWidth="1"/>
    <col min="19" max="19" width="16.44140625" bestFit="1" customWidth="1"/>
    <col min="20" max="20" width="8.6640625" bestFit="1" customWidth="1"/>
    <col min="21" max="21" width="10" bestFit="1" customWidth="1"/>
    <col min="22" max="22" width="8.109375" bestFit="1" customWidth="1"/>
    <col min="23" max="23" width="6" bestFit="1" customWidth="1"/>
  </cols>
  <sheetData>
    <row r="1" spans="1:25" ht="150" x14ac:dyDescent="0.3">
      <c r="A1" t="s">
        <v>26</v>
      </c>
      <c r="B1" t="s">
        <v>29</v>
      </c>
      <c r="C1" t="s">
        <v>28</v>
      </c>
      <c r="D1" t="s">
        <v>53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66</v>
      </c>
    </row>
    <row r="2" spans="1:25" x14ac:dyDescent="0.3">
      <c r="A2" t="s">
        <v>27</v>
      </c>
      <c r="B2">
        <v>2024</v>
      </c>
      <c r="C2" t="s">
        <v>44</v>
      </c>
      <c r="D2" t="s">
        <v>54</v>
      </c>
      <c r="E2">
        <v>1</v>
      </c>
      <c r="F2" t="s">
        <v>17</v>
      </c>
      <c r="G2" s="1">
        <v>45468</v>
      </c>
      <c r="H2" s="1">
        <v>45448</v>
      </c>
      <c r="I2" s="1">
        <v>45435</v>
      </c>
      <c r="J2" t="s">
        <v>18</v>
      </c>
      <c r="K2" t="s">
        <v>19</v>
      </c>
      <c r="L2" t="s">
        <v>49</v>
      </c>
      <c r="M2" t="str">
        <f>"Gatton24"&amp;J2&amp;"Irr"&amp;IF(K2="Yes","Wet","Dry")&amp;"Cv"&amp;L2</f>
        <v>Gatton24TOS1IrrDryCvPBA_HallmarkXT</v>
      </c>
      <c r="N2" s="1">
        <f>G2</f>
        <v>45468</v>
      </c>
      <c r="O2">
        <v>15.503</v>
      </c>
      <c r="P2">
        <v>6.9390000000000001</v>
      </c>
      <c r="R2">
        <v>8.5640000000000001</v>
      </c>
      <c r="S2">
        <f>Y2/1000</f>
        <v>2.2268E-2</v>
      </c>
      <c r="Y2">
        <v>22.268000000000001</v>
      </c>
    </row>
    <row r="3" spans="1:25" x14ac:dyDescent="0.3">
      <c r="A3" t="s">
        <v>27</v>
      </c>
      <c r="B3">
        <v>2024</v>
      </c>
      <c r="C3" t="s">
        <v>44</v>
      </c>
      <c r="D3" t="s">
        <v>54</v>
      </c>
      <c r="E3">
        <v>1</v>
      </c>
      <c r="F3" t="s">
        <v>17</v>
      </c>
      <c r="G3" s="1">
        <v>45468</v>
      </c>
      <c r="H3" s="1">
        <v>45448</v>
      </c>
      <c r="I3" s="1">
        <v>45435</v>
      </c>
      <c r="J3" t="s">
        <v>18</v>
      </c>
      <c r="K3" t="s">
        <v>19</v>
      </c>
      <c r="L3" t="s">
        <v>50</v>
      </c>
      <c r="M3" t="str">
        <f t="shared" ref="M3:M41" si="0">"Gatton24"&amp;J3&amp;"Irr"&amp;IF(K3="Yes","Wet","Dry")&amp;"Cv"&amp;L3</f>
        <v>Gatton24TOS1IrrDryCvALB_Terrier</v>
      </c>
      <c r="N3" s="1">
        <f t="shared" ref="N3:N41" si="1">G3</f>
        <v>45468</v>
      </c>
      <c r="O3">
        <v>16.512</v>
      </c>
      <c r="P3">
        <v>7.2050000000000001</v>
      </c>
      <c r="R3">
        <v>9.3070000000000004</v>
      </c>
      <c r="S3">
        <f t="shared" ref="S3:S33" si="2">Y3/1000</f>
        <v>2.2940000000000002E-2</v>
      </c>
      <c r="Y3">
        <v>22.94</v>
      </c>
    </row>
    <row r="4" spans="1:25" x14ac:dyDescent="0.3">
      <c r="A4" t="s">
        <v>27</v>
      </c>
      <c r="B4">
        <v>2024</v>
      </c>
      <c r="C4" t="s">
        <v>44</v>
      </c>
      <c r="D4" t="s">
        <v>54</v>
      </c>
      <c r="E4">
        <v>1</v>
      </c>
      <c r="F4" t="s">
        <v>17</v>
      </c>
      <c r="G4" s="1">
        <v>45468</v>
      </c>
      <c r="H4" s="1">
        <v>45448</v>
      </c>
      <c r="I4" s="1">
        <v>45435</v>
      </c>
      <c r="J4" t="s">
        <v>18</v>
      </c>
      <c r="K4" t="s">
        <v>20</v>
      </c>
      <c r="L4" t="s">
        <v>49</v>
      </c>
      <c r="M4" t="str">
        <f t="shared" si="0"/>
        <v>Gatton24TOS1IrrWetCvPBA_HallmarkXT</v>
      </c>
      <c r="N4" s="1">
        <f t="shared" si="1"/>
        <v>45468</v>
      </c>
      <c r="O4">
        <v>16.358000000000001</v>
      </c>
      <c r="P4">
        <v>6.9969999999999999</v>
      </c>
      <c r="R4">
        <v>9.36</v>
      </c>
      <c r="S4">
        <f t="shared" si="2"/>
        <v>2.5378000000000001E-2</v>
      </c>
      <c r="Y4">
        <v>25.378</v>
      </c>
    </row>
    <row r="5" spans="1:25" x14ac:dyDescent="0.3">
      <c r="A5" t="s">
        <v>27</v>
      </c>
      <c r="B5">
        <v>2024</v>
      </c>
      <c r="C5" t="s">
        <v>44</v>
      </c>
      <c r="D5" t="s">
        <v>54</v>
      </c>
      <c r="E5">
        <v>1</v>
      </c>
      <c r="F5" t="s">
        <v>17</v>
      </c>
      <c r="G5" s="1">
        <v>45468</v>
      </c>
      <c r="H5" s="1">
        <v>45448</v>
      </c>
      <c r="I5" s="1">
        <v>45435</v>
      </c>
      <c r="J5" t="s">
        <v>18</v>
      </c>
      <c r="K5" t="s">
        <v>20</v>
      </c>
      <c r="L5" t="s">
        <v>50</v>
      </c>
      <c r="M5" t="str">
        <f t="shared" si="0"/>
        <v>Gatton24TOS1IrrWetCvALB_Terrier</v>
      </c>
      <c r="N5" s="1">
        <f t="shared" si="1"/>
        <v>45468</v>
      </c>
      <c r="O5">
        <v>17.222999999999999</v>
      </c>
      <c r="P5">
        <v>7.2359999999999998</v>
      </c>
      <c r="R5">
        <v>9.9870000000000001</v>
      </c>
      <c r="S5">
        <f t="shared" si="2"/>
        <v>2.6726E-2</v>
      </c>
      <c r="Y5">
        <v>26.725999999999999</v>
      </c>
    </row>
    <row r="6" spans="1:25" x14ac:dyDescent="0.3">
      <c r="A6" t="s">
        <v>27</v>
      </c>
      <c r="B6">
        <v>2024</v>
      </c>
      <c r="C6" t="s">
        <v>44</v>
      </c>
      <c r="D6" t="s">
        <v>54</v>
      </c>
      <c r="E6">
        <v>1</v>
      </c>
      <c r="F6" t="s">
        <v>17</v>
      </c>
      <c r="G6" s="1">
        <v>45523</v>
      </c>
      <c r="H6" s="1">
        <v>45500</v>
      </c>
      <c r="I6" s="1">
        <v>45488</v>
      </c>
      <c r="J6" t="s">
        <v>21</v>
      </c>
      <c r="K6" t="s">
        <v>19</v>
      </c>
      <c r="L6" t="s">
        <v>49</v>
      </c>
      <c r="M6" t="str">
        <f t="shared" si="0"/>
        <v>Gatton24TOS2IrrDryCvPBA_HallmarkXT</v>
      </c>
      <c r="N6" s="1">
        <f t="shared" si="1"/>
        <v>45523</v>
      </c>
      <c r="O6">
        <v>21.818999999999999</v>
      </c>
      <c r="P6">
        <v>8.3529999999999998</v>
      </c>
      <c r="R6">
        <v>13.465999999999999</v>
      </c>
      <c r="S6">
        <f t="shared" si="2"/>
        <v>3.2884000000000004E-2</v>
      </c>
      <c r="Y6">
        <v>32.884</v>
      </c>
    </row>
    <row r="7" spans="1:25" x14ac:dyDescent="0.3">
      <c r="A7" t="s">
        <v>27</v>
      </c>
      <c r="B7">
        <v>2024</v>
      </c>
      <c r="C7" t="s">
        <v>44</v>
      </c>
      <c r="D7" t="s">
        <v>54</v>
      </c>
      <c r="E7">
        <v>1</v>
      </c>
      <c r="F7" t="s">
        <v>17</v>
      </c>
      <c r="G7" s="1">
        <v>45523</v>
      </c>
      <c r="H7" s="1">
        <v>45500</v>
      </c>
      <c r="I7" s="1">
        <v>45488</v>
      </c>
      <c r="J7" t="s">
        <v>21</v>
      </c>
      <c r="K7" t="s">
        <v>19</v>
      </c>
      <c r="L7" t="s">
        <v>50</v>
      </c>
      <c r="M7" t="str">
        <f t="shared" si="0"/>
        <v>Gatton24TOS2IrrDryCvALB_Terrier</v>
      </c>
      <c r="N7" s="1">
        <f t="shared" si="1"/>
        <v>45523</v>
      </c>
      <c r="O7">
        <v>21.492999999999999</v>
      </c>
      <c r="P7">
        <v>7.7350000000000003</v>
      </c>
      <c r="R7">
        <v>13.757999999999999</v>
      </c>
      <c r="S7">
        <f t="shared" si="2"/>
        <v>3.3104000000000001E-2</v>
      </c>
      <c r="Y7">
        <v>33.103999999999999</v>
      </c>
    </row>
    <row r="8" spans="1:25" x14ac:dyDescent="0.3">
      <c r="A8" t="s">
        <v>27</v>
      </c>
      <c r="B8">
        <v>2024</v>
      </c>
      <c r="C8" t="s">
        <v>44</v>
      </c>
      <c r="D8" t="s">
        <v>54</v>
      </c>
      <c r="E8">
        <v>1</v>
      </c>
      <c r="F8" t="s">
        <v>17</v>
      </c>
      <c r="G8" s="1">
        <v>45523</v>
      </c>
      <c r="H8" s="1">
        <v>45500</v>
      </c>
      <c r="I8" s="1">
        <v>45488</v>
      </c>
      <c r="J8" t="s">
        <v>21</v>
      </c>
      <c r="K8" t="s">
        <v>20</v>
      </c>
      <c r="L8" t="s">
        <v>49</v>
      </c>
      <c r="M8" t="str">
        <f t="shared" si="0"/>
        <v>Gatton24TOS2IrrWetCvPBA_HallmarkXT</v>
      </c>
      <c r="N8" s="1">
        <f t="shared" si="1"/>
        <v>45523</v>
      </c>
      <c r="O8">
        <v>22.619</v>
      </c>
      <c r="P8">
        <v>8.673</v>
      </c>
      <c r="R8">
        <v>13.946</v>
      </c>
      <c r="S8">
        <f t="shared" si="2"/>
        <v>3.8202E-2</v>
      </c>
      <c r="Y8">
        <v>38.201999999999998</v>
      </c>
    </row>
    <row r="9" spans="1:25" x14ac:dyDescent="0.3">
      <c r="A9" t="s">
        <v>27</v>
      </c>
      <c r="B9">
        <v>2024</v>
      </c>
      <c r="C9" t="s">
        <v>44</v>
      </c>
      <c r="D9" t="s">
        <v>54</v>
      </c>
      <c r="E9">
        <v>1</v>
      </c>
      <c r="F9" t="s">
        <v>17</v>
      </c>
      <c r="G9" s="1">
        <v>45523</v>
      </c>
      <c r="H9" s="1">
        <v>45500</v>
      </c>
      <c r="I9" s="1">
        <v>45488</v>
      </c>
      <c r="J9" t="s">
        <v>21</v>
      </c>
      <c r="K9" t="s">
        <v>20</v>
      </c>
      <c r="L9" t="s">
        <v>50</v>
      </c>
      <c r="M9" t="str">
        <f t="shared" si="0"/>
        <v>Gatton24TOS2IrrWetCvALB_Terrier</v>
      </c>
      <c r="N9" s="1">
        <f t="shared" si="1"/>
        <v>45523</v>
      </c>
      <c r="O9">
        <v>23.097000000000001</v>
      </c>
      <c r="P9">
        <v>8.5389999999999997</v>
      </c>
      <c r="R9">
        <v>14.558</v>
      </c>
      <c r="S9">
        <f t="shared" si="2"/>
        <v>3.9257E-2</v>
      </c>
      <c r="Y9">
        <v>39.256999999999998</v>
      </c>
    </row>
    <row r="10" spans="1:25" x14ac:dyDescent="0.3">
      <c r="A10" t="s">
        <v>27</v>
      </c>
      <c r="B10">
        <v>2024</v>
      </c>
      <c r="C10" t="s">
        <v>44</v>
      </c>
      <c r="D10" t="s">
        <v>54</v>
      </c>
      <c r="E10">
        <v>2</v>
      </c>
      <c r="F10" t="s">
        <v>22</v>
      </c>
      <c r="G10" s="1">
        <v>45488</v>
      </c>
      <c r="H10" s="1">
        <v>45448</v>
      </c>
      <c r="I10" s="1">
        <v>45435</v>
      </c>
      <c r="J10" t="s">
        <v>18</v>
      </c>
      <c r="K10" t="s">
        <v>19</v>
      </c>
      <c r="L10" t="s">
        <v>49</v>
      </c>
      <c r="M10" t="str">
        <f t="shared" si="0"/>
        <v>Gatton24TOS1IrrDryCvPBA_HallmarkXT</v>
      </c>
      <c r="N10" s="1">
        <f t="shared" si="1"/>
        <v>45488</v>
      </c>
      <c r="O10">
        <v>102.923</v>
      </c>
      <c r="P10">
        <v>40.951999999999998</v>
      </c>
      <c r="R10">
        <v>61.970999999999997</v>
      </c>
      <c r="S10">
        <f t="shared" si="2"/>
        <v>4.4372000000000002E-2</v>
      </c>
      <c r="Y10">
        <v>44.372</v>
      </c>
    </row>
    <row r="11" spans="1:25" x14ac:dyDescent="0.3">
      <c r="A11" t="s">
        <v>27</v>
      </c>
      <c r="B11">
        <v>2024</v>
      </c>
      <c r="C11" t="s">
        <v>44</v>
      </c>
      <c r="D11" t="s">
        <v>54</v>
      </c>
      <c r="E11">
        <v>2</v>
      </c>
      <c r="F11" t="s">
        <v>22</v>
      </c>
      <c r="G11" s="1">
        <v>45488</v>
      </c>
      <c r="H11" s="1">
        <v>45448</v>
      </c>
      <c r="I11" s="1">
        <v>45435</v>
      </c>
      <c r="J11" t="s">
        <v>18</v>
      </c>
      <c r="K11" t="s">
        <v>19</v>
      </c>
      <c r="L11" t="s">
        <v>50</v>
      </c>
      <c r="M11" t="str">
        <f t="shared" si="0"/>
        <v>Gatton24TOS1IrrDryCvALB_Terrier</v>
      </c>
      <c r="N11" s="1">
        <f t="shared" si="1"/>
        <v>45488</v>
      </c>
      <c r="O11">
        <v>104.809</v>
      </c>
      <c r="P11">
        <v>38.868000000000002</v>
      </c>
      <c r="R11">
        <v>65.941000000000003</v>
      </c>
      <c r="S11">
        <f t="shared" si="2"/>
        <v>4.6020000000000005E-2</v>
      </c>
      <c r="Y11">
        <v>46.02</v>
      </c>
    </row>
    <row r="12" spans="1:25" x14ac:dyDescent="0.3">
      <c r="A12" t="s">
        <v>27</v>
      </c>
      <c r="B12">
        <v>2024</v>
      </c>
      <c r="C12" t="s">
        <v>44</v>
      </c>
      <c r="D12" t="s">
        <v>54</v>
      </c>
      <c r="E12">
        <v>2</v>
      </c>
      <c r="F12" t="s">
        <v>22</v>
      </c>
      <c r="G12" s="1">
        <v>45488</v>
      </c>
      <c r="H12" s="1">
        <v>45448</v>
      </c>
      <c r="I12" s="1">
        <v>45435</v>
      </c>
      <c r="J12" t="s">
        <v>18</v>
      </c>
      <c r="K12" t="s">
        <v>20</v>
      </c>
      <c r="L12" t="s">
        <v>49</v>
      </c>
      <c r="M12" t="str">
        <f t="shared" si="0"/>
        <v>Gatton24TOS1IrrWetCvPBA_HallmarkXT</v>
      </c>
      <c r="N12" s="1">
        <f t="shared" si="1"/>
        <v>45488</v>
      </c>
      <c r="O12">
        <v>108.273</v>
      </c>
      <c r="P12">
        <v>41.430999999999997</v>
      </c>
      <c r="R12">
        <v>66.841999999999999</v>
      </c>
      <c r="S12">
        <f t="shared" si="2"/>
        <v>4.4285999999999999E-2</v>
      </c>
      <c r="Y12">
        <v>44.286000000000001</v>
      </c>
    </row>
    <row r="13" spans="1:25" x14ac:dyDescent="0.3">
      <c r="A13" t="s">
        <v>27</v>
      </c>
      <c r="B13">
        <v>2024</v>
      </c>
      <c r="C13" t="s">
        <v>44</v>
      </c>
      <c r="D13" t="s">
        <v>54</v>
      </c>
      <c r="E13">
        <v>2</v>
      </c>
      <c r="F13" t="s">
        <v>22</v>
      </c>
      <c r="G13" s="1">
        <v>45488</v>
      </c>
      <c r="H13" s="1">
        <v>45448</v>
      </c>
      <c r="I13" s="1">
        <v>45435</v>
      </c>
      <c r="J13" t="s">
        <v>18</v>
      </c>
      <c r="K13" t="s">
        <v>20</v>
      </c>
      <c r="L13" t="s">
        <v>50</v>
      </c>
      <c r="M13" t="str">
        <f t="shared" si="0"/>
        <v>Gatton24TOS1IrrWetCvALB_Terrier</v>
      </c>
      <c r="N13" s="1">
        <f t="shared" si="1"/>
        <v>45488</v>
      </c>
      <c r="O13">
        <v>108.611</v>
      </c>
      <c r="P13">
        <v>40.034999999999997</v>
      </c>
      <c r="R13">
        <v>68.575999999999993</v>
      </c>
      <c r="S13">
        <f t="shared" si="2"/>
        <v>4.6797999999999999E-2</v>
      </c>
      <c r="Y13">
        <v>46.798000000000002</v>
      </c>
    </row>
    <row r="14" spans="1:25" x14ac:dyDescent="0.3">
      <c r="A14" t="s">
        <v>27</v>
      </c>
      <c r="B14">
        <v>2024</v>
      </c>
      <c r="C14" t="s">
        <v>44</v>
      </c>
      <c r="D14" t="s">
        <v>54</v>
      </c>
      <c r="E14">
        <v>2</v>
      </c>
      <c r="F14" t="s">
        <v>22</v>
      </c>
      <c r="G14" s="1">
        <v>45538</v>
      </c>
      <c r="H14" s="1">
        <v>45500</v>
      </c>
      <c r="I14" s="1">
        <v>45488</v>
      </c>
      <c r="J14" t="s">
        <v>21</v>
      </c>
      <c r="K14" t="s">
        <v>19</v>
      </c>
      <c r="L14" t="s">
        <v>49</v>
      </c>
      <c r="M14" t="str">
        <f t="shared" si="0"/>
        <v>Gatton24TOS2IrrDryCvPBA_HallmarkXT</v>
      </c>
      <c r="N14" s="1">
        <f t="shared" si="1"/>
        <v>45538</v>
      </c>
      <c r="O14">
        <v>120.733</v>
      </c>
      <c r="P14">
        <v>52.204999999999998</v>
      </c>
      <c r="R14">
        <v>68.528000000000006</v>
      </c>
      <c r="S14">
        <f t="shared" si="2"/>
        <v>7.2020000000000001E-2</v>
      </c>
      <c r="Y14">
        <v>72.02</v>
      </c>
    </row>
    <row r="15" spans="1:25" x14ac:dyDescent="0.3">
      <c r="A15" t="s">
        <v>27</v>
      </c>
      <c r="B15">
        <v>2024</v>
      </c>
      <c r="C15" t="s">
        <v>44</v>
      </c>
      <c r="D15" t="s">
        <v>54</v>
      </c>
      <c r="E15">
        <v>2</v>
      </c>
      <c r="F15" t="s">
        <v>22</v>
      </c>
      <c r="G15" s="1">
        <v>45538</v>
      </c>
      <c r="H15" s="1">
        <v>45500</v>
      </c>
      <c r="I15" s="1">
        <v>45488</v>
      </c>
      <c r="J15" t="s">
        <v>21</v>
      </c>
      <c r="K15" t="s">
        <v>19</v>
      </c>
      <c r="L15" t="s">
        <v>50</v>
      </c>
      <c r="M15" t="str">
        <f t="shared" si="0"/>
        <v>Gatton24TOS2IrrDryCvALB_Terrier</v>
      </c>
      <c r="N15" s="1">
        <f t="shared" si="1"/>
        <v>45538</v>
      </c>
      <c r="O15">
        <v>115.953</v>
      </c>
      <c r="P15">
        <v>47.835999999999999</v>
      </c>
      <c r="R15">
        <v>68.116</v>
      </c>
      <c r="S15">
        <f t="shared" si="2"/>
        <v>6.9194000000000006E-2</v>
      </c>
      <c r="Y15">
        <v>69.194000000000003</v>
      </c>
    </row>
    <row r="16" spans="1:25" x14ac:dyDescent="0.3">
      <c r="A16" t="s">
        <v>27</v>
      </c>
      <c r="B16">
        <v>2024</v>
      </c>
      <c r="C16" t="s">
        <v>44</v>
      </c>
      <c r="D16" t="s">
        <v>54</v>
      </c>
      <c r="E16">
        <v>2</v>
      </c>
      <c r="F16" t="s">
        <v>22</v>
      </c>
      <c r="G16" s="1">
        <v>45538</v>
      </c>
      <c r="H16" s="1">
        <v>45500</v>
      </c>
      <c r="I16" s="1">
        <v>45488</v>
      </c>
      <c r="J16" t="s">
        <v>21</v>
      </c>
      <c r="K16" t="s">
        <v>20</v>
      </c>
      <c r="L16" t="s">
        <v>49</v>
      </c>
      <c r="M16" t="str">
        <f t="shared" si="0"/>
        <v>Gatton24TOS2IrrWetCvPBA_HallmarkXT</v>
      </c>
      <c r="N16" s="1">
        <f t="shared" si="1"/>
        <v>45538</v>
      </c>
      <c r="O16">
        <v>117.54</v>
      </c>
      <c r="P16">
        <v>51.505000000000003</v>
      </c>
      <c r="R16">
        <v>66.034999999999997</v>
      </c>
      <c r="S16">
        <f t="shared" si="2"/>
        <v>7.6900999999999997E-2</v>
      </c>
      <c r="Y16">
        <v>76.900999999999996</v>
      </c>
    </row>
    <row r="17" spans="1:25" x14ac:dyDescent="0.3">
      <c r="A17" t="s">
        <v>27</v>
      </c>
      <c r="B17">
        <v>2024</v>
      </c>
      <c r="C17" t="s">
        <v>44</v>
      </c>
      <c r="D17" t="s">
        <v>54</v>
      </c>
      <c r="E17">
        <v>2</v>
      </c>
      <c r="F17" t="s">
        <v>22</v>
      </c>
      <c r="G17" s="1">
        <v>45538</v>
      </c>
      <c r="H17" s="1">
        <v>45500</v>
      </c>
      <c r="I17" s="1">
        <v>45488</v>
      </c>
      <c r="J17" t="s">
        <v>21</v>
      </c>
      <c r="K17" t="s">
        <v>20</v>
      </c>
      <c r="L17" t="s">
        <v>50</v>
      </c>
      <c r="M17" t="str">
        <f t="shared" si="0"/>
        <v>Gatton24TOS2IrrWetCvALB_Terrier</v>
      </c>
      <c r="N17" s="1">
        <f t="shared" si="1"/>
        <v>45538</v>
      </c>
      <c r="O17">
        <v>121.41200000000001</v>
      </c>
      <c r="P17">
        <v>51.448999999999998</v>
      </c>
      <c r="R17">
        <v>69.962999999999994</v>
      </c>
      <c r="S17">
        <f t="shared" si="2"/>
        <v>7.1543999999999996E-2</v>
      </c>
      <c r="Y17">
        <v>71.543999999999997</v>
      </c>
    </row>
    <row r="18" spans="1:25" x14ac:dyDescent="0.3">
      <c r="A18" t="s">
        <v>27</v>
      </c>
      <c r="B18">
        <v>2024</v>
      </c>
      <c r="C18" t="s">
        <v>44</v>
      </c>
      <c r="D18" t="s">
        <v>54</v>
      </c>
      <c r="E18">
        <v>3</v>
      </c>
      <c r="F18" t="s">
        <v>23</v>
      </c>
      <c r="G18" s="1">
        <v>45510</v>
      </c>
      <c r="H18" s="1">
        <v>45448</v>
      </c>
      <c r="I18" s="1">
        <v>45435</v>
      </c>
      <c r="J18" t="s">
        <v>18</v>
      </c>
      <c r="K18" t="s">
        <v>19</v>
      </c>
      <c r="L18" t="s">
        <v>50</v>
      </c>
      <c r="M18" t="str">
        <f t="shared" si="0"/>
        <v>Gatton24TOS1IrrDryCvALB_Terrier</v>
      </c>
      <c r="N18" s="1">
        <f t="shared" si="1"/>
        <v>45510</v>
      </c>
      <c r="O18">
        <v>284.22000000000003</v>
      </c>
      <c r="P18">
        <v>146.03399999999999</v>
      </c>
      <c r="Q18">
        <v>0.58399999999999996</v>
      </c>
      <c r="R18">
        <v>137.602</v>
      </c>
      <c r="S18">
        <f t="shared" si="2"/>
        <v>9.7647000000000012E-2</v>
      </c>
      <c r="Y18">
        <v>97.647000000000006</v>
      </c>
    </row>
    <row r="19" spans="1:25" x14ac:dyDescent="0.3">
      <c r="A19" t="s">
        <v>27</v>
      </c>
      <c r="B19">
        <v>2024</v>
      </c>
      <c r="C19" t="s">
        <v>44</v>
      </c>
      <c r="D19" t="s">
        <v>54</v>
      </c>
      <c r="E19">
        <v>3</v>
      </c>
      <c r="F19" t="s">
        <v>23</v>
      </c>
      <c r="G19" s="1">
        <v>45510</v>
      </c>
      <c r="H19" s="1">
        <v>45448</v>
      </c>
      <c r="I19" s="1">
        <v>45435</v>
      </c>
      <c r="J19" t="s">
        <v>18</v>
      </c>
      <c r="K19" t="s">
        <v>20</v>
      </c>
      <c r="L19" t="s">
        <v>50</v>
      </c>
      <c r="M19" t="str">
        <f t="shared" si="0"/>
        <v>Gatton24TOS1IrrWetCvALB_Terrier</v>
      </c>
      <c r="N19" s="1">
        <f t="shared" si="1"/>
        <v>45510</v>
      </c>
      <c r="O19">
        <v>323.09800000000001</v>
      </c>
      <c r="P19">
        <v>165.155</v>
      </c>
      <c r="Q19">
        <v>0.34799999999999998</v>
      </c>
      <c r="R19">
        <v>157.595</v>
      </c>
      <c r="S19">
        <f t="shared" si="2"/>
        <v>9.736199999999999E-2</v>
      </c>
      <c r="Y19">
        <v>97.361999999999995</v>
      </c>
    </row>
    <row r="20" spans="1:25" x14ac:dyDescent="0.3">
      <c r="A20" t="s">
        <v>27</v>
      </c>
      <c r="B20">
        <v>2024</v>
      </c>
      <c r="C20" t="s">
        <v>44</v>
      </c>
      <c r="D20" t="s">
        <v>54</v>
      </c>
      <c r="E20">
        <v>3</v>
      </c>
      <c r="F20" t="s">
        <v>23</v>
      </c>
      <c r="G20" s="1">
        <v>45523</v>
      </c>
      <c r="H20" s="1">
        <v>45448</v>
      </c>
      <c r="I20" s="1">
        <v>45435</v>
      </c>
      <c r="J20" t="s">
        <v>18</v>
      </c>
      <c r="K20" t="s">
        <v>19</v>
      </c>
      <c r="L20" t="s">
        <v>49</v>
      </c>
      <c r="M20" t="str">
        <f t="shared" si="0"/>
        <v>Gatton24TOS1IrrDryCvPBA_HallmarkXT</v>
      </c>
      <c r="N20" s="1">
        <f t="shared" si="1"/>
        <v>45523</v>
      </c>
      <c r="O20">
        <v>502.88499999999999</v>
      </c>
      <c r="P20">
        <v>303.58600000000001</v>
      </c>
      <c r="Q20">
        <v>3.504</v>
      </c>
      <c r="R20">
        <v>195.79499999999999</v>
      </c>
      <c r="S20">
        <f t="shared" si="2"/>
        <v>0.14729699999999998</v>
      </c>
      <c r="Y20">
        <v>147.297</v>
      </c>
    </row>
    <row r="21" spans="1:25" x14ac:dyDescent="0.3">
      <c r="A21" t="s">
        <v>27</v>
      </c>
      <c r="B21">
        <v>2024</v>
      </c>
      <c r="C21" t="s">
        <v>44</v>
      </c>
      <c r="D21" t="s">
        <v>54</v>
      </c>
      <c r="E21">
        <v>3</v>
      </c>
      <c r="F21" t="s">
        <v>23</v>
      </c>
      <c r="G21" s="1">
        <v>45523</v>
      </c>
      <c r="H21" s="1">
        <v>45448</v>
      </c>
      <c r="I21" s="1">
        <v>45435</v>
      </c>
      <c r="J21" t="s">
        <v>18</v>
      </c>
      <c r="K21" t="s">
        <v>20</v>
      </c>
      <c r="L21" t="s">
        <v>49</v>
      </c>
      <c r="M21" t="str">
        <f t="shared" si="0"/>
        <v>Gatton24TOS1IrrWetCvPBA_HallmarkXT</v>
      </c>
      <c r="N21" s="1">
        <f t="shared" si="1"/>
        <v>45523</v>
      </c>
      <c r="O21">
        <v>550.13900000000001</v>
      </c>
      <c r="P21">
        <v>337.995</v>
      </c>
      <c r="Q21">
        <v>0.41</v>
      </c>
      <c r="R21">
        <v>211.73400000000001</v>
      </c>
      <c r="S21">
        <f t="shared" si="2"/>
        <v>0.15485400000000002</v>
      </c>
      <c r="Y21">
        <v>154.85400000000001</v>
      </c>
    </row>
    <row r="22" spans="1:25" x14ac:dyDescent="0.3">
      <c r="A22" t="s">
        <v>27</v>
      </c>
      <c r="B22">
        <v>2024</v>
      </c>
      <c r="C22" t="s">
        <v>44</v>
      </c>
      <c r="D22" t="s">
        <v>54</v>
      </c>
      <c r="E22">
        <v>3</v>
      </c>
      <c r="F22" t="s">
        <v>23</v>
      </c>
      <c r="G22" s="1">
        <v>45545</v>
      </c>
      <c r="H22" s="1">
        <v>45500</v>
      </c>
      <c r="I22" s="1">
        <v>45488</v>
      </c>
      <c r="J22" t="s">
        <v>21</v>
      </c>
      <c r="K22" t="s">
        <v>19</v>
      </c>
      <c r="L22" t="s">
        <v>50</v>
      </c>
      <c r="M22" t="str">
        <f t="shared" si="0"/>
        <v>Gatton24TOS2IrrDryCvALB_Terrier</v>
      </c>
      <c r="N22" s="1">
        <f t="shared" si="1"/>
        <v>45545</v>
      </c>
      <c r="O22">
        <v>176.41399999999999</v>
      </c>
      <c r="P22">
        <v>85.015000000000001</v>
      </c>
      <c r="Q22">
        <v>2.5579999999999998</v>
      </c>
      <c r="R22">
        <v>88.84</v>
      </c>
      <c r="S22">
        <f t="shared" si="2"/>
        <v>6.6099999999999992E-2</v>
      </c>
      <c r="Y22">
        <v>66.099999999999994</v>
      </c>
    </row>
    <row r="23" spans="1:25" x14ac:dyDescent="0.3">
      <c r="A23" t="s">
        <v>27</v>
      </c>
      <c r="B23">
        <v>2024</v>
      </c>
      <c r="C23" t="s">
        <v>44</v>
      </c>
      <c r="D23" t="s">
        <v>54</v>
      </c>
      <c r="E23">
        <v>3</v>
      </c>
      <c r="F23" t="s">
        <v>23</v>
      </c>
      <c r="G23" s="1">
        <v>45552</v>
      </c>
      <c r="H23" s="1">
        <v>45500</v>
      </c>
      <c r="I23" s="1">
        <v>45488</v>
      </c>
      <c r="J23" t="s">
        <v>21</v>
      </c>
      <c r="K23" t="s">
        <v>19</v>
      </c>
      <c r="L23" t="s">
        <v>49</v>
      </c>
      <c r="M23" t="str">
        <f t="shared" si="0"/>
        <v>Gatton24TOS2IrrDryCvPBA_HallmarkXT</v>
      </c>
      <c r="N23" s="1">
        <f t="shared" si="1"/>
        <v>45552</v>
      </c>
      <c r="O23">
        <v>255.17</v>
      </c>
      <c r="P23">
        <v>115.312</v>
      </c>
      <c r="Q23">
        <v>0.90800000000000003</v>
      </c>
      <c r="R23">
        <v>138.94900000000001</v>
      </c>
      <c r="S23">
        <f t="shared" si="2"/>
        <v>7.8584000000000001E-2</v>
      </c>
      <c r="Y23">
        <v>78.584000000000003</v>
      </c>
    </row>
    <row r="24" spans="1:25" x14ac:dyDescent="0.3">
      <c r="A24" t="s">
        <v>27</v>
      </c>
      <c r="B24">
        <v>2024</v>
      </c>
      <c r="C24" t="s">
        <v>44</v>
      </c>
      <c r="D24" t="s">
        <v>54</v>
      </c>
      <c r="E24">
        <v>3</v>
      </c>
      <c r="F24" t="s">
        <v>23</v>
      </c>
      <c r="G24" s="1">
        <v>45559</v>
      </c>
      <c r="H24" s="1">
        <v>45500</v>
      </c>
      <c r="I24" s="1">
        <v>45488</v>
      </c>
      <c r="J24" t="s">
        <v>21</v>
      </c>
      <c r="K24" t="s">
        <v>20</v>
      </c>
      <c r="L24" t="s">
        <v>49</v>
      </c>
      <c r="M24" t="str">
        <f t="shared" si="0"/>
        <v>Gatton24TOS2IrrWetCvPBA_HallmarkXT</v>
      </c>
      <c r="N24" s="1">
        <f t="shared" si="1"/>
        <v>45559</v>
      </c>
      <c r="O24">
        <v>447.24</v>
      </c>
      <c r="P24">
        <v>245.07</v>
      </c>
      <c r="Q24">
        <v>7.1719999999999997</v>
      </c>
      <c r="R24">
        <v>194.999</v>
      </c>
      <c r="S24">
        <f t="shared" si="2"/>
        <v>9.0587000000000001E-2</v>
      </c>
      <c r="Y24">
        <v>90.587000000000003</v>
      </c>
    </row>
    <row r="25" spans="1:25" x14ac:dyDescent="0.3">
      <c r="A25" t="s">
        <v>27</v>
      </c>
      <c r="B25">
        <v>2024</v>
      </c>
      <c r="C25" t="s">
        <v>44</v>
      </c>
      <c r="D25" t="s">
        <v>54</v>
      </c>
      <c r="E25">
        <v>3</v>
      </c>
      <c r="F25" t="s">
        <v>23</v>
      </c>
      <c r="G25" s="1">
        <v>45559</v>
      </c>
      <c r="H25" s="1">
        <v>45500</v>
      </c>
      <c r="I25" s="1">
        <v>45488</v>
      </c>
      <c r="J25" t="s">
        <v>21</v>
      </c>
      <c r="K25" t="s">
        <v>20</v>
      </c>
      <c r="L25" t="s">
        <v>50</v>
      </c>
      <c r="M25" t="str">
        <f t="shared" si="0"/>
        <v>Gatton24TOS2IrrWetCvALB_Terrier</v>
      </c>
      <c r="N25" s="1">
        <f t="shared" si="1"/>
        <v>45559</v>
      </c>
      <c r="O25">
        <v>453.06700000000001</v>
      </c>
      <c r="P25">
        <v>240.816</v>
      </c>
      <c r="Q25">
        <v>4.6550000000000002</v>
      </c>
      <c r="R25">
        <v>207.596</v>
      </c>
      <c r="S25">
        <f t="shared" si="2"/>
        <v>8.6674000000000001E-2</v>
      </c>
      <c r="Y25">
        <v>86.674000000000007</v>
      </c>
    </row>
    <row r="26" spans="1:25" x14ac:dyDescent="0.3">
      <c r="A26" t="s">
        <v>27</v>
      </c>
      <c r="B26">
        <v>2024</v>
      </c>
      <c r="C26" t="s">
        <v>44</v>
      </c>
      <c r="D26" t="s">
        <v>54</v>
      </c>
      <c r="E26">
        <v>4</v>
      </c>
      <c r="F26" t="s">
        <v>24</v>
      </c>
      <c r="G26" s="1">
        <v>45534</v>
      </c>
      <c r="H26" s="1">
        <v>45448</v>
      </c>
      <c r="I26" s="1">
        <v>45435</v>
      </c>
      <c r="J26" t="s">
        <v>18</v>
      </c>
      <c r="K26" t="s">
        <v>19</v>
      </c>
      <c r="L26" t="s">
        <v>50</v>
      </c>
      <c r="M26" t="str">
        <f t="shared" si="0"/>
        <v>Gatton24TOS1IrrDryCvALB_Terrier</v>
      </c>
      <c r="N26" s="1">
        <f t="shared" si="1"/>
        <v>45534</v>
      </c>
      <c r="O26">
        <v>647.74099999999999</v>
      </c>
      <c r="P26">
        <v>364.923</v>
      </c>
      <c r="Q26">
        <v>54.478999999999999</v>
      </c>
      <c r="R26">
        <v>228.339</v>
      </c>
      <c r="S26">
        <f t="shared" si="2"/>
        <v>9.0506000000000003E-2</v>
      </c>
      <c r="Y26">
        <v>90.506</v>
      </c>
    </row>
    <row r="27" spans="1:25" x14ac:dyDescent="0.3">
      <c r="A27" t="s">
        <v>27</v>
      </c>
      <c r="B27">
        <v>2024</v>
      </c>
      <c r="C27" t="s">
        <v>44</v>
      </c>
      <c r="D27" t="s">
        <v>54</v>
      </c>
      <c r="E27">
        <v>4</v>
      </c>
      <c r="F27" t="s">
        <v>24</v>
      </c>
      <c r="G27" s="1">
        <v>45538</v>
      </c>
      <c r="H27" s="1">
        <v>45448</v>
      </c>
      <c r="I27" s="1">
        <v>45435</v>
      </c>
      <c r="J27" t="s">
        <v>18</v>
      </c>
      <c r="K27" t="s">
        <v>19</v>
      </c>
      <c r="L27" t="s">
        <v>49</v>
      </c>
      <c r="M27" t="str">
        <f t="shared" si="0"/>
        <v>Gatton24TOS1IrrDryCvPBA_HallmarkXT</v>
      </c>
      <c r="N27" s="1">
        <f t="shared" si="1"/>
        <v>45538</v>
      </c>
      <c r="O27">
        <v>735.33600000000001</v>
      </c>
      <c r="P27">
        <v>424.86700000000002</v>
      </c>
      <c r="Q27">
        <v>73.600999999999999</v>
      </c>
      <c r="R27">
        <v>236.86699999999999</v>
      </c>
      <c r="S27">
        <f t="shared" si="2"/>
        <v>9.0525000000000008E-2</v>
      </c>
      <c r="Y27">
        <v>90.525000000000006</v>
      </c>
    </row>
    <row r="28" spans="1:25" x14ac:dyDescent="0.3">
      <c r="A28" t="s">
        <v>27</v>
      </c>
      <c r="B28">
        <v>2024</v>
      </c>
      <c r="C28" t="s">
        <v>44</v>
      </c>
      <c r="D28" t="s">
        <v>54</v>
      </c>
      <c r="E28">
        <v>4</v>
      </c>
      <c r="F28" t="s">
        <v>24</v>
      </c>
      <c r="G28" s="1">
        <v>45545</v>
      </c>
      <c r="H28" s="1">
        <v>45448</v>
      </c>
      <c r="I28" s="1">
        <v>45435</v>
      </c>
      <c r="J28" t="s">
        <v>18</v>
      </c>
      <c r="K28" t="s">
        <v>20</v>
      </c>
      <c r="L28" t="s">
        <v>50</v>
      </c>
      <c r="M28" t="str">
        <f t="shared" si="0"/>
        <v>Gatton24TOS1IrrWetCvALB_Terrier</v>
      </c>
      <c r="N28" s="1">
        <f t="shared" si="1"/>
        <v>45545</v>
      </c>
      <c r="O28">
        <v>848.50800000000004</v>
      </c>
      <c r="P28">
        <v>497.69</v>
      </c>
      <c r="Q28">
        <v>67.959999999999994</v>
      </c>
      <c r="R28">
        <v>282.858</v>
      </c>
      <c r="S28">
        <f t="shared" si="2"/>
        <v>0.108223</v>
      </c>
      <c r="Y28">
        <v>108.223</v>
      </c>
    </row>
    <row r="29" spans="1:25" x14ac:dyDescent="0.3">
      <c r="A29" t="s">
        <v>27</v>
      </c>
      <c r="B29">
        <v>2024</v>
      </c>
      <c r="C29" t="s">
        <v>44</v>
      </c>
      <c r="D29" t="s">
        <v>54</v>
      </c>
      <c r="E29">
        <v>4</v>
      </c>
      <c r="F29" t="s">
        <v>24</v>
      </c>
      <c r="G29" s="1">
        <v>45552</v>
      </c>
      <c r="H29" s="1">
        <v>45448</v>
      </c>
      <c r="I29" s="1">
        <v>45435</v>
      </c>
      <c r="J29" t="s">
        <v>18</v>
      </c>
      <c r="K29" t="s">
        <v>20</v>
      </c>
      <c r="L29" t="s">
        <v>49</v>
      </c>
      <c r="M29" t="str">
        <f t="shared" si="0"/>
        <v>Gatton24TOS1IrrWetCvPBA_HallmarkXT</v>
      </c>
      <c r="N29" s="1">
        <f t="shared" si="1"/>
        <v>45552</v>
      </c>
      <c r="O29">
        <v>987.26</v>
      </c>
      <c r="P29">
        <v>611.60900000000004</v>
      </c>
      <c r="Q29">
        <v>94.69</v>
      </c>
      <c r="R29">
        <v>280.96100000000001</v>
      </c>
      <c r="S29">
        <f t="shared" si="2"/>
        <v>0.11617400000000001</v>
      </c>
      <c r="Y29">
        <v>116.17400000000001</v>
      </c>
    </row>
    <row r="30" spans="1:25" x14ac:dyDescent="0.3">
      <c r="A30" t="s">
        <v>27</v>
      </c>
      <c r="B30">
        <v>2024</v>
      </c>
      <c r="C30" t="s">
        <v>44</v>
      </c>
      <c r="D30" t="s">
        <v>54</v>
      </c>
      <c r="E30">
        <v>4</v>
      </c>
      <c r="F30" t="s">
        <v>24</v>
      </c>
      <c r="G30" s="1">
        <v>45566</v>
      </c>
      <c r="H30" s="1">
        <v>45500</v>
      </c>
      <c r="I30" s="1">
        <v>45488</v>
      </c>
      <c r="J30" t="s">
        <v>21</v>
      </c>
      <c r="K30" t="s">
        <v>19</v>
      </c>
      <c r="L30" t="s">
        <v>50</v>
      </c>
      <c r="M30" t="str">
        <f t="shared" si="0"/>
        <v>Gatton24TOS2IrrDryCvALB_Terrier</v>
      </c>
      <c r="N30" s="1">
        <f t="shared" si="1"/>
        <v>45566</v>
      </c>
      <c r="O30">
        <v>441.72899999999998</v>
      </c>
      <c r="P30">
        <v>168.952</v>
      </c>
      <c r="Q30">
        <v>131.625</v>
      </c>
      <c r="R30">
        <v>141.15199999999999</v>
      </c>
      <c r="S30">
        <f t="shared" si="2"/>
        <v>6.6980999999999999E-2</v>
      </c>
      <c r="Y30">
        <v>66.980999999999995</v>
      </c>
    </row>
    <row r="31" spans="1:25" x14ac:dyDescent="0.3">
      <c r="A31" t="s">
        <v>27</v>
      </c>
      <c r="B31">
        <v>2024</v>
      </c>
      <c r="C31" t="s">
        <v>44</v>
      </c>
      <c r="D31" t="s">
        <v>54</v>
      </c>
      <c r="E31">
        <v>4</v>
      </c>
      <c r="F31" t="s">
        <v>24</v>
      </c>
      <c r="G31" s="1">
        <v>45573</v>
      </c>
      <c r="H31" s="1">
        <v>45500</v>
      </c>
      <c r="I31" s="1">
        <v>45488</v>
      </c>
      <c r="J31" t="s">
        <v>21</v>
      </c>
      <c r="K31" t="s">
        <v>19</v>
      </c>
      <c r="L31" t="s">
        <v>49</v>
      </c>
      <c r="M31" t="str">
        <f t="shared" si="0"/>
        <v>Gatton24TOS2IrrDryCvPBA_HallmarkXT</v>
      </c>
      <c r="N31" s="1">
        <f t="shared" si="1"/>
        <v>45573</v>
      </c>
      <c r="O31">
        <v>609.48199999999997</v>
      </c>
      <c r="P31">
        <v>238.184</v>
      </c>
      <c r="Q31">
        <v>218.928</v>
      </c>
      <c r="R31">
        <v>152.37</v>
      </c>
      <c r="S31">
        <f t="shared" si="2"/>
        <v>6.7891999999999994E-2</v>
      </c>
      <c r="Y31">
        <v>67.891999999999996</v>
      </c>
    </row>
    <row r="32" spans="1:25" x14ac:dyDescent="0.3">
      <c r="A32" t="s">
        <v>27</v>
      </c>
      <c r="B32">
        <v>2024</v>
      </c>
      <c r="C32" t="s">
        <v>44</v>
      </c>
      <c r="D32" t="s">
        <v>54</v>
      </c>
      <c r="E32">
        <v>4</v>
      </c>
      <c r="F32" t="s">
        <v>24</v>
      </c>
      <c r="G32" s="1">
        <v>45580</v>
      </c>
      <c r="H32" s="1">
        <v>45500</v>
      </c>
      <c r="I32" s="1">
        <v>45488</v>
      </c>
      <c r="J32" t="s">
        <v>21</v>
      </c>
      <c r="K32" t="s">
        <v>20</v>
      </c>
      <c r="L32" t="s">
        <v>49</v>
      </c>
      <c r="M32" t="str">
        <f t="shared" si="0"/>
        <v>Gatton24TOS2IrrWetCvPBA_HallmarkXT</v>
      </c>
      <c r="N32" s="1">
        <f t="shared" si="1"/>
        <v>45580</v>
      </c>
      <c r="O32">
        <v>809.34199999999998</v>
      </c>
      <c r="P32">
        <v>358.18799999999999</v>
      </c>
      <c r="Q32">
        <v>240.78399999999999</v>
      </c>
      <c r="R32">
        <v>210.369</v>
      </c>
      <c r="S32">
        <f t="shared" si="2"/>
        <v>7.8059000000000003E-2</v>
      </c>
      <c r="Y32">
        <v>78.058999999999997</v>
      </c>
    </row>
    <row r="33" spans="1:26" x14ac:dyDescent="0.3">
      <c r="A33" t="s">
        <v>27</v>
      </c>
      <c r="B33">
        <v>2024</v>
      </c>
      <c r="C33" t="s">
        <v>44</v>
      </c>
      <c r="D33" t="s">
        <v>54</v>
      </c>
      <c r="E33">
        <v>4</v>
      </c>
      <c r="F33" t="s">
        <v>24</v>
      </c>
      <c r="G33" s="1">
        <v>45580</v>
      </c>
      <c r="H33" s="1">
        <v>45500</v>
      </c>
      <c r="I33" s="1">
        <v>45488</v>
      </c>
      <c r="J33" t="s">
        <v>21</v>
      </c>
      <c r="K33" t="s">
        <v>20</v>
      </c>
      <c r="L33" t="s">
        <v>50</v>
      </c>
      <c r="M33" t="str">
        <f t="shared" si="0"/>
        <v>Gatton24TOS2IrrWetCvALB_Terrier</v>
      </c>
      <c r="N33" s="1">
        <f t="shared" si="1"/>
        <v>45580</v>
      </c>
      <c r="O33">
        <v>871.79499999999996</v>
      </c>
      <c r="P33">
        <v>323.10899999999998</v>
      </c>
      <c r="Q33">
        <v>333.16899999999998</v>
      </c>
      <c r="R33">
        <v>215.517</v>
      </c>
      <c r="S33">
        <f t="shared" si="2"/>
        <v>7.8151999999999999E-2</v>
      </c>
      <c r="Y33">
        <v>78.152000000000001</v>
      </c>
    </row>
    <row r="34" spans="1:26" x14ac:dyDescent="0.3">
      <c r="A34" t="s">
        <v>27</v>
      </c>
      <c r="B34">
        <v>2024</v>
      </c>
      <c r="C34" t="s">
        <v>44</v>
      </c>
      <c r="D34" t="s">
        <v>54</v>
      </c>
      <c r="E34">
        <v>5</v>
      </c>
      <c r="F34" t="s">
        <v>25</v>
      </c>
      <c r="G34" s="1">
        <v>45573</v>
      </c>
      <c r="H34" s="1">
        <v>45448</v>
      </c>
      <c r="I34" s="1">
        <v>45435</v>
      </c>
      <c r="J34" t="s">
        <v>18</v>
      </c>
      <c r="K34" t="s">
        <v>19</v>
      </c>
      <c r="L34" t="s">
        <v>49</v>
      </c>
      <c r="M34" t="str">
        <f t="shared" si="0"/>
        <v>Gatton24TOS1IrrDryCvPBA_HallmarkXT</v>
      </c>
      <c r="N34" s="1">
        <f t="shared" si="1"/>
        <v>45573</v>
      </c>
      <c r="O34">
        <v>859.08600000000001</v>
      </c>
      <c r="P34">
        <v>457.464</v>
      </c>
      <c r="Q34">
        <v>401.62200000000001</v>
      </c>
      <c r="T34">
        <v>3.04</v>
      </c>
      <c r="U34">
        <v>7976.0529999999999</v>
      </c>
      <c r="V34">
        <f>Z34/1000</f>
        <v>3.8072000000000002E-2</v>
      </c>
      <c r="W34">
        <v>0.35399999999999998</v>
      </c>
      <c r="Z34">
        <v>38.072000000000003</v>
      </c>
    </row>
    <row r="35" spans="1:26" x14ac:dyDescent="0.3">
      <c r="A35" t="s">
        <v>27</v>
      </c>
      <c r="B35">
        <v>2024</v>
      </c>
      <c r="C35" t="s">
        <v>44</v>
      </c>
      <c r="D35" t="s">
        <v>54</v>
      </c>
      <c r="E35">
        <v>5</v>
      </c>
      <c r="F35" t="s">
        <v>25</v>
      </c>
      <c r="G35" s="1">
        <v>45573</v>
      </c>
      <c r="H35" s="1">
        <v>45448</v>
      </c>
      <c r="I35" s="1">
        <v>45435</v>
      </c>
      <c r="J35" t="s">
        <v>18</v>
      </c>
      <c r="K35" t="s">
        <v>19</v>
      </c>
      <c r="L35" t="s">
        <v>50</v>
      </c>
      <c r="M35" t="str">
        <f t="shared" si="0"/>
        <v>Gatton24TOS1IrrDryCvALB_Terrier</v>
      </c>
      <c r="N35" s="1">
        <f t="shared" si="1"/>
        <v>45573</v>
      </c>
      <c r="O35">
        <v>840.51800000000003</v>
      </c>
      <c r="P35">
        <v>405.83699999999999</v>
      </c>
      <c r="Q35">
        <v>434.68099999999998</v>
      </c>
      <c r="T35">
        <v>3.141</v>
      </c>
      <c r="U35">
        <v>8626.1530000000002</v>
      </c>
      <c r="V35">
        <f t="shared" ref="V35:V41" si="3">Z35/1000</f>
        <v>3.6444999999999998E-2</v>
      </c>
      <c r="W35">
        <v>0.374</v>
      </c>
      <c r="Z35">
        <v>36.445</v>
      </c>
    </row>
    <row r="36" spans="1:26" x14ac:dyDescent="0.3">
      <c r="A36" t="s">
        <v>27</v>
      </c>
      <c r="B36">
        <v>2024</v>
      </c>
      <c r="C36" t="s">
        <v>44</v>
      </c>
      <c r="D36" t="s">
        <v>54</v>
      </c>
      <c r="E36">
        <v>5</v>
      </c>
      <c r="F36" t="s">
        <v>25</v>
      </c>
      <c r="G36" s="1">
        <v>45580</v>
      </c>
      <c r="H36" s="1">
        <v>45448</v>
      </c>
      <c r="I36" s="1">
        <v>45435</v>
      </c>
      <c r="J36" t="s">
        <v>18</v>
      </c>
      <c r="K36" t="s">
        <v>20</v>
      </c>
      <c r="L36" t="s">
        <v>49</v>
      </c>
      <c r="M36" t="str">
        <f t="shared" si="0"/>
        <v>Gatton24TOS1IrrWetCvPBA_HallmarkXT</v>
      </c>
      <c r="N36" s="1">
        <f t="shared" si="1"/>
        <v>45580</v>
      </c>
      <c r="O36">
        <v>1242.1669999999999</v>
      </c>
      <c r="P36">
        <v>691.27300000000002</v>
      </c>
      <c r="Q36">
        <v>550.89400000000001</v>
      </c>
      <c r="T36">
        <v>4.3639999999999999</v>
      </c>
      <c r="U36">
        <v>12083.852999999999</v>
      </c>
      <c r="V36">
        <f t="shared" si="3"/>
        <v>3.5947E-2</v>
      </c>
      <c r="W36">
        <v>0.34699999999999998</v>
      </c>
      <c r="Z36">
        <v>35.947000000000003</v>
      </c>
    </row>
    <row r="37" spans="1:26" x14ac:dyDescent="0.3">
      <c r="A37" t="s">
        <v>27</v>
      </c>
      <c r="B37">
        <v>2024</v>
      </c>
      <c r="C37" t="s">
        <v>44</v>
      </c>
      <c r="D37" t="s">
        <v>54</v>
      </c>
      <c r="E37">
        <v>5</v>
      </c>
      <c r="F37" t="s">
        <v>25</v>
      </c>
      <c r="G37" s="1">
        <v>45580</v>
      </c>
      <c r="H37" s="1">
        <v>45448</v>
      </c>
      <c r="I37" s="1">
        <v>45435</v>
      </c>
      <c r="J37" t="s">
        <v>18</v>
      </c>
      <c r="K37" t="s">
        <v>20</v>
      </c>
      <c r="L37" t="s">
        <v>50</v>
      </c>
      <c r="M37" t="str">
        <f t="shared" si="0"/>
        <v>Gatton24TOS1IrrWetCvALB_Terrier</v>
      </c>
      <c r="N37" s="1">
        <f t="shared" si="1"/>
        <v>45580</v>
      </c>
      <c r="O37">
        <v>1108.8330000000001</v>
      </c>
      <c r="P37">
        <v>528.79200000000003</v>
      </c>
      <c r="Q37">
        <v>580.04100000000005</v>
      </c>
      <c r="T37">
        <v>4.2640000000000002</v>
      </c>
      <c r="U37">
        <v>11481.772000000001</v>
      </c>
      <c r="V37">
        <f t="shared" si="3"/>
        <v>3.7100000000000001E-2</v>
      </c>
      <c r="W37">
        <v>0.38300000000000001</v>
      </c>
      <c r="Z37">
        <v>37.1</v>
      </c>
    </row>
    <row r="38" spans="1:26" x14ac:dyDescent="0.3">
      <c r="A38" t="s">
        <v>27</v>
      </c>
      <c r="B38">
        <v>2024</v>
      </c>
      <c r="C38" t="s">
        <v>44</v>
      </c>
      <c r="D38" t="s">
        <v>54</v>
      </c>
      <c r="E38">
        <v>5</v>
      </c>
      <c r="F38" t="s">
        <v>25</v>
      </c>
      <c r="G38" s="1">
        <v>45600</v>
      </c>
      <c r="H38" s="1">
        <v>45500</v>
      </c>
      <c r="I38" s="1">
        <v>45488</v>
      </c>
      <c r="J38" t="s">
        <v>21</v>
      </c>
      <c r="K38" t="s">
        <v>19</v>
      </c>
      <c r="L38" t="s">
        <v>49</v>
      </c>
      <c r="M38" t="str">
        <f t="shared" si="0"/>
        <v>Gatton24TOS2IrrDryCvPBA_HallmarkXT</v>
      </c>
      <c r="N38" s="1">
        <f t="shared" si="1"/>
        <v>45600</v>
      </c>
      <c r="O38">
        <v>639.25</v>
      </c>
      <c r="P38">
        <v>257.66000000000003</v>
      </c>
      <c r="Q38">
        <v>381.59</v>
      </c>
      <c r="T38">
        <v>3.0049999999999999</v>
      </c>
      <c r="U38">
        <v>8421.5609999999997</v>
      </c>
      <c r="V38">
        <f t="shared" si="3"/>
        <v>3.5956000000000002E-2</v>
      </c>
      <c r="W38">
        <v>0.47099999999999997</v>
      </c>
      <c r="Z38">
        <v>35.956000000000003</v>
      </c>
    </row>
    <row r="39" spans="1:26" x14ac:dyDescent="0.3">
      <c r="A39" t="s">
        <v>27</v>
      </c>
      <c r="B39">
        <v>2024</v>
      </c>
      <c r="C39" t="s">
        <v>44</v>
      </c>
      <c r="D39" t="s">
        <v>54</v>
      </c>
      <c r="E39">
        <v>5</v>
      </c>
      <c r="F39" t="s">
        <v>25</v>
      </c>
      <c r="G39" s="1">
        <v>45600</v>
      </c>
      <c r="H39" s="1">
        <v>45500</v>
      </c>
      <c r="I39" s="1">
        <v>45488</v>
      </c>
      <c r="J39" t="s">
        <v>21</v>
      </c>
      <c r="K39" t="s">
        <v>19</v>
      </c>
      <c r="L39" t="s">
        <v>50</v>
      </c>
      <c r="M39" t="str">
        <f t="shared" si="0"/>
        <v>Gatton24TOS2IrrDryCvALB_Terrier</v>
      </c>
      <c r="N39" s="1">
        <f t="shared" si="1"/>
        <v>45600</v>
      </c>
      <c r="O39">
        <v>673.83299999999997</v>
      </c>
      <c r="P39">
        <v>278.88600000000002</v>
      </c>
      <c r="Q39">
        <v>394.947</v>
      </c>
      <c r="T39">
        <v>3.2850000000000001</v>
      </c>
      <c r="U39">
        <v>9066.2270000000008</v>
      </c>
      <c r="V39">
        <f t="shared" si="3"/>
        <v>3.6216999999999999E-2</v>
      </c>
      <c r="W39">
        <v>0.48799999999999999</v>
      </c>
      <c r="Z39">
        <v>36.216999999999999</v>
      </c>
    </row>
    <row r="40" spans="1:26" x14ac:dyDescent="0.3">
      <c r="A40" t="s">
        <v>27</v>
      </c>
      <c r="B40">
        <v>2024</v>
      </c>
      <c r="C40" t="s">
        <v>44</v>
      </c>
      <c r="D40" t="s">
        <v>54</v>
      </c>
      <c r="E40">
        <v>5</v>
      </c>
      <c r="F40" t="s">
        <v>25</v>
      </c>
      <c r="G40" s="1">
        <v>45604</v>
      </c>
      <c r="H40" s="1">
        <v>45500</v>
      </c>
      <c r="I40" s="1">
        <v>45488</v>
      </c>
      <c r="J40" t="s">
        <v>21</v>
      </c>
      <c r="K40" t="s">
        <v>20</v>
      </c>
      <c r="L40" t="s">
        <v>49</v>
      </c>
      <c r="M40" t="str">
        <f t="shared" si="0"/>
        <v>Gatton24TOS2IrrWetCvPBA_HallmarkXT</v>
      </c>
      <c r="N40" s="1">
        <f t="shared" si="1"/>
        <v>45604</v>
      </c>
      <c r="O40">
        <v>682.31399999999996</v>
      </c>
      <c r="P40">
        <v>295.827</v>
      </c>
      <c r="Q40">
        <v>386.48700000000002</v>
      </c>
      <c r="T40">
        <v>2.99</v>
      </c>
      <c r="U40">
        <v>8940.5030000000006</v>
      </c>
      <c r="V40">
        <f t="shared" si="3"/>
        <v>3.3368000000000002E-2</v>
      </c>
      <c r="W40">
        <v>0.437</v>
      </c>
      <c r="Z40">
        <v>33.368000000000002</v>
      </c>
    </row>
    <row r="41" spans="1:26" x14ac:dyDescent="0.3">
      <c r="A41" t="s">
        <v>27</v>
      </c>
      <c r="B41">
        <v>2024</v>
      </c>
      <c r="C41" t="s">
        <v>44</v>
      </c>
      <c r="D41" t="s">
        <v>54</v>
      </c>
      <c r="E41">
        <v>5</v>
      </c>
      <c r="F41" t="s">
        <v>25</v>
      </c>
      <c r="G41" s="1">
        <v>45604</v>
      </c>
      <c r="H41" s="1">
        <v>45500</v>
      </c>
      <c r="I41" s="1">
        <v>45488</v>
      </c>
      <c r="J41" t="s">
        <v>21</v>
      </c>
      <c r="K41" t="s">
        <v>20</v>
      </c>
      <c r="L41" t="s">
        <v>50</v>
      </c>
      <c r="M41" t="str">
        <f t="shared" si="0"/>
        <v>Gatton24TOS2IrrWetCvALB_Terrier</v>
      </c>
      <c r="N41" s="1">
        <f t="shared" si="1"/>
        <v>45604</v>
      </c>
      <c r="O41">
        <v>730.11099999999999</v>
      </c>
      <c r="P41">
        <v>327.83199999999999</v>
      </c>
      <c r="Q41">
        <v>402.279</v>
      </c>
      <c r="T41">
        <v>3.298</v>
      </c>
      <c r="U41">
        <v>10501.916999999999</v>
      </c>
      <c r="V41">
        <f t="shared" si="3"/>
        <v>3.1337999999999998E-2</v>
      </c>
      <c r="W41">
        <v>0.45100000000000001</v>
      </c>
      <c r="Z41">
        <v>31.338000000000001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DADC-F82E-46F8-B623-8B8C7B820960}">
  <dimension ref="A1:D21"/>
  <sheetViews>
    <sheetView tabSelected="1" workbookViewId="0">
      <selection activeCell="D1" sqref="D1"/>
    </sheetView>
  </sheetViews>
  <sheetFormatPr defaultRowHeight="14.4" x14ac:dyDescent="0.3"/>
  <cols>
    <col min="1" max="1" width="24.88671875" customWidth="1"/>
    <col min="2" max="2" width="18.88671875" bestFit="1" customWidth="1"/>
    <col min="3" max="3" width="13.33203125" bestFit="1" customWidth="1"/>
  </cols>
  <sheetData>
    <row r="1" spans="1:4" x14ac:dyDescent="0.3">
      <c r="A1" t="s">
        <v>5</v>
      </c>
      <c r="B1" t="s">
        <v>18</v>
      </c>
      <c r="C1" s="2">
        <v>45435</v>
      </c>
    </row>
    <row r="2" spans="1:4" x14ac:dyDescent="0.3">
      <c r="A2" t="s">
        <v>5</v>
      </c>
      <c r="B2" t="s">
        <v>21</v>
      </c>
      <c r="C2" s="2">
        <v>45488</v>
      </c>
    </row>
    <row r="3" spans="1:4" x14ac:dyDescent="0.3">
      <c r="C3" s="3"/>
    </row>
    <row r="4" spans="1:4" x14ac:dyDescent="0.3">
      <c r="A4" t="s">
        <v>6</v>
      </c>
      <c r="B4" t="s">
        <v>19</v>
      </c>
      <c r="C4" s="3" t="s">
        <v>45</v>
      </c>
    </row>
    <row r="5" spans="1:4" x14ac:dyDescent="0.3">
      <c r="A5" t="s">
        <v>6</v>
      </c>
      <c r="B5" t="s">
        <v>20</v>
      </c>
      <c r="C5" s="3" t="s">
        <v>46</v>
      </c>
    </row>
    <row r="6" spans="1:4" x14ac:dyDescent="0.3">
      <c r="C6" s="3"/>
    </row>
    <row r="7" spans="1:4" x14ac:dyDescent="0.3">
      <c r="A7" t="s">
        <v>7</v>
      </c>
      <c r="B7" t="s">
        <v>47</v>
      </c>
    </row>
    <row r="8" spans="1:4" x14ac:dyDescent="0.3">
      <c r="A8" t="s">
        <v>7</v>
      </c>
      <c r="B8" t="s">
        <v>48</v>
      </c>
    </row>
    <row r="10" spans="1:4" x14ac:dyDescent="0.3">
      <c r="A10" t="s">
        <v>52</v>
      </c>
      <c r="B10" t="s">
        <v>51</v>
      </c>
    </row>
    <row r="13" spans="1:4" x14ac:dyDescent="0.3">
      <c r="A13" t="s">
        <v>8</v>
      </c>
      <c r="B13" t="s">
        <v>43</v>
      </c>
      <c r="C13" t="s">
        <v>30</v>
      </c>
    </row>
    <row r="14" spans="1:4" x14ac:dyDescent="0.3">
      <c r="A14" t="s">
        <v>9</v>
      </c>
      <c r="B14" t="s">
        <v>31</v>
      </c>
      <c r="C14" t="s">
        <v>30</v>
      </c>
      <c r="D14" t="s">
        <v>55</v>
      </c>
    </row>
    <row r="15" spans="1:4" x14ac:dyDescent="0.3">
      <c r="A15" t="s">
        <v>10</v>
      </c>
      <c r="B15" t="s">
        <v>32</v>
      </c>
      <c r="C15" t="s">
        <v>30</v>
      </c>
    </row>
    <row r="16" spans="1:4" x14ac:dyDescent="0.3">
      <c r="A16" t="s">
        <v>11</v>
      </c>
      <c r="B16" t="s">
        <v>33</v>
      </c>
      <c r="C16" t="s">
        <v>30</v>
      </c>
    </row>
    <row r="17" spans="1:3" x14ac:dyDescent="0.3">
      <c r="A17" t="s">
        <v>12</v>
      </c>
      <c r="B17" t="s">
        <v>34</v>
      </c>
      <c r="C17" t="s">
        <v>35</v>
      </c>
    </row>
    <row r="18" spans="1:3" x14ac:dyDescent="0.3">
      <c r="A18" t="s">
        <v>13</v>
      </c>
      <c r="B18" t="s">
        <v>36</v>
      </c>
      <c r="C18" t="s">
        <v>37</v>
      </c>
    </row>
    <row r="19" spans="1:3" x14ac:dyDescent="0.3">
      <c r="A19" t="s">
        <v>14</v>
      </c>
      <c r="B19" t="s">
        <v>38</v>
      </c>
      <c r="C19" t="s">
        <v>39</v>
      </c>
    </row>
    <row r="20" spans="1:3" x14ac:dyDescent="0.3">
      <c r="A20" t="s">
        <v>15</v>
      </c>
      <c r="B20" t="s">
        <v>40</v>
      </c>
      <c r="C20" t="s">
        <v>41</v>
      </c>
    </row>
    <row r="21" spans="1:3" x14ac:dyDescent="0.3">
      <c r="A21" t="s">
        <v>16</v>
      </c>
      <c r="B21" t="s">
        <v>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2024-12-26T02:37:15Z</dcterms:created>
  <dcterms:modified xsi:type="dcterms:W3CDTF">2024-12-27T20:51:56Z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2024-12-27T20:14:06Z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867c820f-d837-4372-8b18-dffd3769d492</vt:lpwstr>
  </property>
  <property fmtid="{D5CDD505-2E9C-101B-9397-08002B2CF9AE}" pid="8" name="MSIP_Label_8d8f3512-c98a-4fbc-ad6e-3260f1cde3f8_ContentBits">
    <vt:lpwstr>0</vt:lpwstr>
  </property>
</Properties>
</file>