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0F1016C8-24A0-4859-AB8B-73979683CA8E}" xr6:coauthVersionLast="47" xr6:coauthVersionMax="47" xr10:uidLastSave="{00000000-0000-0000-0000-000000000000}"/>
  <bookViews>
    <workbookView xWindow="15" yWindow="735" windowWidth="21585" windowHeight="13665" xr2:uid="{2CD5F283-94FE-4198-B98E-779709417693}"/>
  </bookViews>
  <sheets>
    <sheet name="CottonObserved" sheetId="1" r:id="rId1"/>
  </sheets>
  <definedNames>
    <definedName name="_xlnm._FilterDatabase" localSheetId="0" hidden="1">CottonObserved!$A$1:$FC$2584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" l="1"/>
  <c r="H35" i="1"/>
  <c r="H33" i="1"/>
  <c r="H38" i="1"/>
  <c r="H44" i="1"/>
  <c r="H21" i="1"/>
  <c r="H23" i="1"/>
  <c r="H17" i="1"/>
  <c r="H15" i="1"/>
  <c r="H12" i="1"/>
  <c r="H10" i="1"/>
  <c r="AC17" i="1"/>
</calcChain>
</file>

<file path=xl/sharedStrings.xml><?xml version="1.0" encoding="utf-8"?>
<sst xmlns="http://schemas.openxmlformats.org/spreadsheetml/2006/main" count="88" uniqueCount="44">
  <si>
    <t>SimulationName</t>
  </si>
  <si>
    <t>Clock.Today</t>
  </si>
  <si>
    <t>Cotton.Leaf.Height</t>
  </si>
  <si>
    <t>Cotton.Leaf.NodeNumber</t>
  </si>
  <si>
    <t>EMCalculator.Script.EMp100</t>
  </si>
  <si>
    <t>Cotton.Leaf.LAI</t>
  </si>
  <si>
    <t>Cotton.Leaf.CoverGreen</t>
  </si>
  <si>
    <t>EMCalculator.Script.EMv100</t>
  </si>
  <si>
    <t>Cotton.Leaf.TotalNumber</t>
  </si>
  <si>
    <t>Cotton.Leaf.Wt</t>
  </si>
  <si>
    <t>Cotton.Stem.Wt</t>
  </si>
  <si>
    <t>Cotton.Boll.Wt</t>
  </si>
  <si>
    <t>Cotton.AboveGround.Wt</t>
  </si>
  <si>
    <t>ForestHill2023IrrigationFull</t>
  </si>
  <si>
    <t>ForestHill2023IrrigationPartial</t>
  </si>
  <si>
    <t>Cotton.Bur.Wt</t>
  </si>
  <si>
    <t>Cotton.Leaf.LAIError</t>
  </si>
  <si>
    <t>Cotton.Leaf.CoverGreenError</t>
  </si>
  <si>
    <t>Cotton.Leaf.WtError</t>
  </si>
  <si>
    <t>Cotton.Stem.WtError</t>
  </si>
  <si>
    <t>Cotton.Boll.WtError</t>
  </si>
  <si>
    <t>Cotton.AboveGround.WtError</t>
  </si>
  <si>
    <t>Cotton.Bur.WtError</t>
  </si>
  <si>
    <t>Cotton.Seed.Wt</t>
  </si>
  <si>
    <t>Cotton.Seed.WtError</t>
  </si>
  <si>
    <t>Cotton.Leaf.N</t>
  </si>
  <si>
    <t>Cotton.Leaf.Nerror</t>
  </si>
  <si>
    <t>Cotton.Leaf.Nconc</t>
  </si>
  <si>
    <t>Cotton.Leaf.NConcError</t>
  </si>
  <si>
    <t>Cotton.Stem.N</t>
  </si>
  <si>
    <t>Cotton.Stem.Nerror</t>
  </si>
  <si>
    <t>Cotton.Stem.Nconc</t>
  </si>
  <si>
    <t>Cotton.Stem.NConcError</t>
  </si>
  <si>
    <t>Cotton.Seed.N</t>
  </si>
  <si>
    <t>Cotton.Seed.Nerror</t>
  </si>
  <si>
    <t>Cotton.Seed.NConc</t>
  </si>
  <si>
    <t>Cotton.Seed.NConcError</t>
  </si>
  <si>
    <t>Cotton.Burr.N</t>
  </si>
  <si>
    <t>Cotton.Burr.NError</t>
  </si>
  <si>
    <t>Cotton.Burr.NConcError</t>
  </si>
  <si>
    <t>Cotton.Burr.NConc</t>
  </si>
  <si>
    <t>Cotton.Leaf.SpecificAreaCanopy</t>
  </si>
  <si>
    <t>Cotton.Lint.Wt</t>
  </si>
  <si>
    <t>Cotton.Lint.WtError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</si>
</sst>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AP1663"/>
  <sheetViews>
    <sheetView tabSelected="1" topLeftCell="AN19" zoomScale="130" zoomScaleNormal="130" workbookViewId="0">
      <selection activeCell="AP47" sqref="AP47"/>
    </sheetView>
  </sheetViews>
  <sheetFormatPr defaultColWidth="39.59765625" defaultRowHeight="14.25" x14ac:dyDescent="0.45"/>
  <cols>
    <col min="1" max="1" width="28.9296875" customWidth="1"/>
    <col min="2" max="2" width="15.265625" customWidth="1"/>
    <col min="3" max="3" width="14.3984375" bestFit="1" customWidth="1"/>
    <col min="4" max="4" width="25.73046875" bestFit="1" customWidth="1"/>
    <col min="5" max="10" width="25.73046875" customWidth="1"/>
    <col min="11" max="11" width="38.1328125" bestFit="1" customWidth="1"/>
    <col min="12" max="12" width="24.06640625" bestFit="1" customWidth="1"/>
    <col min="13" max="13" width="36.265625" bestFit="1" customWidth="1"/>
    <col min="14" max="18" width="17.6640625" customWidth="1"/>
    <col min="19" max="19" width="16" bestFit="1" customWidth="1"/>
    <col min="20" max="24" width="16" customWidth="1"/>
    <col min="25" max="25" width="32.3984375" bestFit="1" customWidth="1"/>
    <col min="26" max="26" width="32.3984375" customWidth="1"/>
    <col min="27" max="27" width="33.3984375" bestFit="1" customWidth="1"/>
    <col min="28" max="28" width="33.3984375" customWidth="1"/>
    <col min="29" max="29" width="20.3984375" bestFit="1" customWidth="1"/>
    <col min="30" max="30" width="20.86328125" bestFit="1" customWidth="1"/>
    <col min="31" max="31" width="21" bestFit="1" customWidth="1"/>
    <col min="32" max="32" width="27.1328125" bestFit="1" customWidth="1"/>
    <col min="33" max="33" width="34.3984375" bestFit="1" customWidth="1"/>
    <col min="34" max="34" width="32.3984375" bestFit="1" customWidth="1"/>
    <col min="35" max="35" width="33.59765625" bestFit="1" customWidth="1"/>
    <col min="36" max="36" width="30.265625" bestFit="1" customWidth="1"/>
    <col min="37" max="37" width="34.1328125" bestFit="1" customWidth="1"/>
    <col min="38" max="38" width="31.86328125" bestFit="1" customWidth="1"/>
    <col min="39" max="39" width="35.59765625" bestFit="1" customWidth="1"/>
    <col min="40" max="40" width="14.3984375" bestFit="1" customWidth="1"/>
    <col min="41" max="41" width="17.3984375" bestFit="1" customWidth="1"/>
    <col min="42" max="42" width="16.265625" bestFit="1" customWidth="1"/>
    <col min="43" max="43" width="16.1328125" bestFit="1" customWidth="1"/>
    <col min="44" max="44" width="18.59765625" bestFit="1" customWidth="1"/>
    <col min="45" max="45" width="18" bestFit="1" customWidth="1"/>
    <col min="46" max="46" width="21.1328125" bestFit="1" customWidth="1"/>
    <col min="47" max="47" width="16.73046875" bestFit="1" customWidth="1"/>
    <col min="48" max="48" width="21.3984375" bestFit="1" customWidth="1"/>
    <col min="49" max="49" width="17.3984375" bestFit="1" customWidth="1"/>
    <col min="50" max="50" width="17.86328125" bestFit="1" customWidth="1"/>
    <col min="51" max="51" width="24.73046875" bestFit="1" customWidth="1"/>
    <col min="52" max="52" width="16.1328125" bestFit="1" customWidth="1"/>
    <col min="53" max="53" width="12.265625" bestFit="1" customWidth="1"/>
    <col min="54" max="54" width="9.3984375" bestFit="1" customWidth="1"/>
    <col min="55" max="55" width="12.265625" bestFit="1" customWidth="1"/>
    <col min="56" max="56" width="12.3984375" bestFit="1" customWidth="1"/>
    <col min="57" max="57" width="11.3984375" bestFit="1" customWidth="1"/>
    <col min="58" max="58" width="12.265625" bestFit="1" customWidth="1"/>
    <col min="59" max="59" width="17.59765625" bestFit="1" customWidth="1"/>
    <col min="60" max="60" width="20.73046875" bestFit="1" customWidth="1"/>
    <col min="61" max="61" width="16.3984375" bestFit="1" customWidth="1"/>
    <col min="62" max="62" width="26" bestFit="1" customWidth="1"/>
    <col min="63" max="63" width="24.86328125" bestFit="1" customWidth="1"/>
    <col min="64" max="64" width="27.3984375" bestFit="1" customWidth="1"/>
    <col min="65" max="65" width="12.3984375" bestFit="1" customWidth="1"/>
    <col min="66" max="66" width="16.73046875" bestFit="1" customWidth="1"/>
    <col min="67" max="67" width="14.73046875" bestFit="1" customWidth="1"/>
    <col min="68" max="68" width="17.265625" bestFit="1" customWidth="1"/>
    <col min="69" max="69" width="33.265625" bestFit="1" customWidth="1"/>
    <col min="70" max="70" width="32.3984375" bestFit="1" customWidth="1"/>
    <col min="71" max="71" width="32.86328125" bestFit="1" customWidth="1"/>
    <col min="72" max="72" width="14.73046875" bestFit="1" customWidth="1"/>
    <col min="73" max="73" width="9.86328125" bestFit="1" customWidth="1"/>
    <col min="74" max="74" width="8.3984375" bestFit="1" customWidth="1"/>
    <col min="75" max="75" width="9.3984375" bestFit="1" customWidth="1"/>
    <col min="76" max="76" width="10.73046875" bestFit="1" customWidth="1"/>
    <col min="77" max="77" width="7.73046875" bestFit="1" customWidth="1"/>
    <col min="78" max="78" width="7.1328125" bestFit="1" customWidth="1"/>
    <col min="79" max="79" width="16.1328125" bestFit="1" customWidth="1"/>
    <col min="80" max="80" width="12.86328125" bestFit="1" customWidth="1"/>
    <col min="81" max="81" width="11.86328125" bestFit="1" customWidth="1"/>
    <col min="82" max="83" width="11.3984375" bestFit="1" customWidth="1"/>
    <col min="84" max="84" width="12.86328125" bestFit="1" customWidth="1"/>
    <col min="85" max="85" width="12.3984375" bestFit="1" customWidth="1"/>
    <col min="86" max="86" width="17.59765625" bestFit="1" customWidth="1"/>
    <col min="87" max="88" width="14.1328125" bestFit="1" customWidth="1"/>
    <col min="89" max="89" width="23" bestFit="1" customWidth="1"/>
    <col min="90" max="90" width="11.73046875" bestFit="1" customWidth="1"/>
    <col min="91" max="91" width="12.3984375" bestFit="1" customWidth="1"/>
    <col min="92" max="92" width="23" bestFit="1" customWidth="1"/>
    <col min="93" max="93" width="11.73046875" bestFit="1" customWidth="1"/>
    <col min="94" max="94" width="12.3984375" bestFit="1" customWidth="1"/>
    <col min="95" max="95" width="23" bestFit="1" customWidth="1"/>
    <col min="96" max="96" width="11.73046875" bestFit="1" customWidth="1"/>
    <col min="97" max="97" width="12.3984375" bestFit="1" customWidth="1"/>
    <col min="98" max="98" width="23" bestFit="1" customWidth="1"/>
    <col min="99" max="99" width="11.73046875" bestFit="1" customWidth="1"/>
    <col min="100" max="100" width="12.3984375" bestFit="1" customWidth="1"/>
    <col min="101" max="101" width="23" bestFit="1" customWidth="1"/>
    <col min="102" max="102" width="11.73046875" bestFit="1" customWidth="1"/>
    <col min="103" max="103" width="12.3984375" bestFit="1" customWidth="1"/>
    <col min="104" max="104" width="23" bestFit="1" customWidth="1"/>
    <col min="105" max="105" width="11.73046875" bestFit="1" customWidth="1"/>
    <col min="106" max="106" width="12.3984375" bestFit="1" customWidth="1"/>
    <col min="107" max="107" width="23" bestFit="1" customWidth="1"/>
    <col min="108" max="108" width="11.73046875" bestFit="1" customWidth="1"/>
    <col min="109" max="109" width="12.3984375" bestFit="1" customWidth="1"/>
    <col min="110" max="110" width="23" bestFit="1" customWidth="1"/>
    <col min="111" max="111" width="11.73046875" bestFit="1" customWidth="1"/>
    <col min="112" max="112" width="12.3984375" bestFit="1" customWidth="1"/>
    <col min="113" max="113" width="23" bestFit="1" customWidth="1"/>
    <col min="114" max="114" width="11.73046875" bestFit="1" customWidth="1"/>
    <col min="115" max="115" width="12.3984375" bestFit="1" customWidth="1"/>
    <col min="116" max="116" width="24" bestFit="1" customWidth="1"/>
    <col min="117" max="117" width="12.73046875" bestFit="1" customWidth="1"/>
    <col min="118" max="118" width="13.3984375" bestFit="1" customWidth="1"/>
    <col min="119" max="119" width="24" bestFit="1" customWidth="1"/>
    <col min="120" max="120" width="12.73046875" bestFit="1" customWidth="1"/>
    <col min="121" max="121" width="13.3984375" bestFit="1" customWidth="1"/>
    <col min="122" max="122" width="24" bestFit="1" customWidth="1"/>
    <col min="123" max="123" width="12.73046875" bestFit="1" customWidth="1"/>
    <col min="124" max="124" width="13.3984375" bestFit="1" customWidth="1"/>
    <col min="125" max="125" width="7.59765625" bestFit="1" customWidth="1"/>
    <col min="126" max="126" width="18.59765625" bestFit="1" customWidth="1"/>
    <col min="127" max="127" width="19" bestFit="1" customWidth="1"/>
    <col min="128" max="128" width="18.59765625" bestFit="1" customWidth="1"/>
    <col min="129" max="129" width="19" bestFit="1" customWidth="1"/>
    <col min="130" max="130" width="18.59765625" bestFit="1" customWidth="1"/>
    <col min="131" max="131" width="19" bestFit="1" customWidth="1"/>
    <col min="132" max="132" width="18.59765625" bestFit="1" customWidth="1"/>
    <col min="133" max="133" width="19" bestFit="1" customWidth="1"/>
    <col min="134" max="134" width="18.59765625" bestFit="1" customWidth="1"/>
    <col min="135" max="135" width="19" bestFit="1" customWidth="1"/>
    <col min="136" max="136" width="18.59765625" bestFit="1" customWidth="1"/>
    <col min="137" max="137" width="19" bestFit="1" customWidth="1"/>
    <col min="138" max="138" width="18.59765625" bestFit="1" customWidth="1"/>
    <col min="139" max="139" width="19" bestFit="1" customWidth="1"/>
    <col min="140" max="140" width="18.59765625" bestFit="1" customWidth="1"/>
    <col min="141" max="141" width="19" bestFit="1" customWidth="1"/>
    <col min="142" max="142" width="7.59765625" bestFit="1" customWidth="1"/>
    <col min="143" max="150" width="18.59765625" bestFit="1" customWidth="1"/>
    <col min="151" max="151" width="6.1328125" bestFit="1" customWidth="1"/>
    <col min="152" max="159" width="24.59765625" bestFit="1" customWidth="1"/>
  </cols>
  <sheetData>
    <row r="1" spans="1:42" x14ac:dyDescent="0.4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5</v>
      </c>
      <c r="G1" t="s">
        <v>16</v>
      </c>
      <c r="H1" t="s">
        <v>41</v>
      </c>
      <c r="I1" t="s">
        <v>6</v>
      </c>
      <c r="J1" t="s">
        <v>17</v>
      </c>
      <c r="K1" t="s">
        <v>7</v>
      </c>
      <c r="L1" t="s">
        <v>4</v>
      </c>
      <c r="M1" t="s">
        <v>9</v>
      </c>
      <c r="N1" t="s">
        <v>18</v>
      </c>
      <c r="O1" t="s">
        <v>25</v>
      </c>
      <c r="P1" t="s">
        <v>26</v>
      </c>
      <c r="Q1" t="s">
        <v>27</v>
      </c>
      <c r="R1" t="s">
        <v>28</v>
      </c>
      <c r="S1" t="s">
        <v>10</v>
      </c>
      <c r="T1" t="s">
        <v>19</v>
      </c>
      <c r="U1" t="s">
        <v>29</v>
      </c>
      <c r="V1" t="s">
        <v>30</v>
      </c>
      <c r="W1" t="s">
        <v>31</v>
      </c>
      <c r="X1" t="s">
        <v>32</v>
      </c>
      <c r="Y1" t="s">
        <v>11</v>
      </c>
      <c r="Z1" t="s">
        <v>20</v>
      </c>
      <c r="AA1" t="s">
        <v>12</v>
      </c>
      <c r="AB1" t="s">
        <v>21</v>
      </c>
      <c r="AC1" t="s">
        <v>15</v>
      </c>
      <c r="AD1" t="s">
        <v>22</v>
      </c>
      <c r="AE1" t="s">
        <v>23</v>
      </c>
      <c r="AF1" t="s">
        <v>24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40</v>
      </c>
      <c r="AN1" t="s">
        <v>39</v>
      </c>
      <c r="AO1" t="s">
        <v>42</v>
      </c>
      <c r="AP1" t="s">
        <v>43</v>
      </c>
    </row>
    <row r="2" spans="1:42" x14ac:dyDescent="0.45">
      <c r="A2" t="s">
        <v>13</v>
      </c>
      <c r="B2" s="1">
        <v>45236</v>
      </c>
      <c r="K2">
        <v>105.68333333333334</v>
      </c>
      <c r="L2">
        <v>96.683333333333337</v>
      </c>
    </row>
    <row r="3" spans="1:42" x14ac:dyDescent="0.45">
      <c r="A3" t="s">
        <v>13</v>
      </c>
      <c r="B3" s="1">
        <v>45243</v>
      </c>
      <c r="K3">
        <v>120.93333333333334</v>
      </c>
      <c r="L3">
        <v>139.43333333333331</v>
      </c>
    </row>
    <row r="4" spans="1:42" x14ac:dyDescent="0.45">
      <c r="A4" t="s">
        <v>13</v>
      </c>
      <c r="B4" s="1">
        <v>45248</v>
      </c>
      <c r="K4">
        <v>144.7833333333333</v>
      </c>
      <c r="L4">
        <v>162.56666666666666</v>
      </c>
    </row>
    <row r="5" spans="1:42" x14ac:dyDescent="0.45">
      <c r="A5" t="s">
        <v>13</v>
      </c>
      <c r="B5" s="1">
        <v>45254</v>
      </c>
      <c r="C5">
        <v>86</v>
      </c>
      <c r="D5">
        <v>1.45</v>
      </c>
      <c r="K5">
        <v>163.91666666666666</v>
      </c>
      <c r="L5">
        <v>183.21666666666667</v>
      </c>
    </row>
    <row r="6" spans="1:42" x14ac:dyDescent="0.45">
      <c r="A6" t="s">
        <v>13</v>
      </c>
      <c r="B6" s="1">
        <v>45259</v>
      </c>
      <c r="C6">
        <v>153</v>
      </c>
      <c r="D6">
        <v>2.85</v>
      </c>
      <c r="F6">
        <v>0.10276899785187731</v>
      </c>
      <c r="G6">
        <v>2.4123522851920851E-2</v>
      </c>
      <c r="K6">
        <v>178.29999999999998</v>
      </c>
      <c r="L6">
        <v>172.93333333333331</v>
      </c>
    </row>
    <row r="7" spans="1:42" x14ac:dyDescent="0.45">
      <c r="A7" t="s">
        <v>13</v>
      </c>
      <c r="B7" s="1">
        <v>45266</v>
      </c>
      <c r="C7">
        <v>250</v>
      </c>
      <c r="D7">
        <v>6.05</v>
      </c>
      <c r="F7">
        <v>0.22487305131812216</v>
      </c>
      <c r="G7">
        <v>1.3732764172807894E-2</v>
      </c>
      <c r="I7">
        <v>0.19663461538461538</v>
      </c>
      <c r="J7">
        <v>3.5770618361488406E-2</v>
      </c>
      <c r="K7">
        <v>178.16666666666666</v>
      </c>
      <c r="L7">
        <v>192.94999999999996</v>
      </c>
    </row>
    <row r="8" spans="1:42" x14ac:dyDescent="0.45">
      <c r="A8" t="s">
        <v>13</v>
      </c>
      <c r="B8" s="1">
        <v>45273</v>
      </c>
      <c r="C8">
        <v>337</v>
      </c>
      <c r="D8">
        <v>8</v>
      </c>
      <c r="G8">
        <v>3.605272908788857E-2</v>
      </c>
      <c r="I8">
        <v>0.27596153846153848</v>
      </c>
      <c r="J8">
        <v>4.7629496970109417E-2</v>
      </c>
      <c r="K8">
        <v>182.6</v>
      </c>
      <c r="L8">
        <v>161.20000000000002</v>
      </c>
    </row>
    <row r="9" spans="1:42" x14ac:dyDescent="0.45">
      <c r="A9" t="s">
        <v>13</v>
      </c>
      <c r="B9" s="1">
        <v>45274</v>
      </c>
      <c r="F9">
        <v>0.5190413407082255</v>
      </c>
      <c r="G9">
        <v>3.605272908788857E-2</v>
      </c>
    </row>
    <row r="10" spans="1:42" x14ac:dyDescent="0.45">
      <c r="A10" t="s">
        <v>13</v>
      </c>
      <c r="B10" s="1">
        <v>45279</v>
      </c>
      <c r="C10">
        <v>448.5</v>
      </c>
      <c r="D10">
        <v>9.9499999999999993</v>
      </c>
      <c r="E10">
        <v>19.8</v>
      </c>
      <c r="F10">
        <v>0.93459622187351832</v>
      </c>
      <c r="G10">
        <v>0.14620537270042952</v>
      </c>
      <c r="H10">
        <f>F10/M10</f>
        <v>1.5105834874517821E-2</v>
      </c>
      <c r="I10">
        <v>0.41602564102564105</v>
      </c>
      <c r="J10">
        <v>4.632333044943851E-2</v>
      </c>
      <c r="K10">
        <v>176.85714285714286</v>
      </c>
      <c r="L10">
        <v>142.31428571428572</v>
      </c>
      <c r="M10">
        <v>61.869882044725493</v>
      </c>
      <c r="N10">
        <v>9.8944061136249797</v>
      </c>
      <c r="O10">
        <v>2.7791398409567232</v>
      </c>
      <c r="P10">
        <v>0.51636545192196637</v>
      </c>
      <c r="Q10">
        <v>4.4797499999999997E-2</v>
      </c>
      <c r="R10">
        <v>2.5078194379448237E-3</v>
      </c>
      <c r="S10">
        <v>47.219165425471701</v>
      </c>
      <c r="T10">
        <v>8.1228456876960564</v>
      </c>
      <c r="U10">
        <v>1.2118088803109981</v>
      </c>
      <c r="V10">
        <v>0.18412828321885388</v>
      </c>
      <c r="W10">
        <v>2.57275E-2</v>
      </c>
      <c r="X10">
        <v>6.7158394858723817E-4</v>
      </c>
      <c r="AA10">
        <v>109.08904747019719</v>
      </c>
      <c r="AB10">
        <v>17.913790990518695</v>
      </c>
    </row>
    <row r="11" spans="1:42" x14ac:dyDescent="0.45">
      <c r="A11" t="s">
        <v>13</v>
      </c>
      <c r="B11" s="1">
        <v>45288</v>
      </c>
      <c r="F11">
        <v>2.2807749309999026</v>
      </c>
      <c r="G11">
        <v>4.1026933330751199E-2</v>
      </c>
      <c r="K11">
        <v>198.48333333333335</v>
      </c>
      <c r="L11">
        <v>190.58333333333337</v>
      </c>
    </row>
    <row r="12" spans="1:42" x14ac:dyDescent="0.45">
      <c r="A12" t="s">
        <v>13</v>
      </c>
      <c r="B12" s="1">
        <v>45296</v>
      </c>
      <c r="C12">
        <v>770.5</v>
      </c>
      <c r="E12">
        <v>41.2</v>
      </c>
      <c r="F12">
        <v>2.9598787282147736</v>
      </c>
      <c r="G12">
        <v>7.4730791031138666E-2</v>
      </c>
      <c r="H12">
        <f>F12/M12</f>
        <v>1.9955521573186027E-2</v>
      </c>
      <c r="I12">
        <v>0.75</v>
      </c>
      <c r="J12">
        <v>8.4403488823438802E-2</v>
      </c>
      <c r="K12">
        <v>195.43333333333337</v>
      </c>
      <c r="L12">
        <v>145.15</v>
      </c>
      <c r="M12">
        <v>148.32379686792672</v>
      </c>
      <c r="N12">
        <v>6.8778449919180575</v>
      </c>
      <c r="O12">
        <v>6.2119392764509858</v>
      </c>
      <c r="P12">
        <v>0.43258397929577203</v>
      </c>
      <c r="Q12">
        <v>4.1849999999999998E-2</v>
      </c>
      <c r="R12">
        <v>1.1403800536080946E-3</v>
      </c>
      <c r="S12">
        <v>182.30627017799995</v>
      </c>
      <c r="T12">
        <v>22.665866039996502</v>
      </c>
      <c r="U12">
        <v>3.5376681735872255</v>
      </c>
      <c r="V12">
        <v>0.77283952257010957</v>
      </c>
      <c r="W12">
        <v>1.9224999999999999E-2</v>
      </c>
      <c r="X12">
        <v>2.2917606041353133E-3</v>
      </c>
      <c r="AA12">
        <v>330.63006704592664</v>
      </c>
      <c r="AB12">
        <v>29.284809478125943</v>
      </c>
    </row>
    <row r="13" spans="1:42" x14ac:dyDescent="0.45">
      <c r="A13" t="s">
        <v>13</v>
      </c>
      <c r="B13" s="1">
        <v>45302</v>
      </c>
      <c r="C13">
        <v>973</v>
      </c>
      <c r="D13">
        <v>16.3</v>
      </c>
      <c r="I13">
        <v>0.92307692307692313</v>
      </c>
      <c r="J13">
        <v>0.10013140610136738</v>
      </c>
    </row>
    <row r="14" spans="1:42" x14ac:dyDescent="0.45">
      <c r="A14" t="s">
        <v>13</v>
      </c>
      <c r="B14" s="1">
        <v>45306</v>
      </c>
      <c r="C14">
        <v>1014</v>
      </c>
      <c r="I14">
        <v>0.9028846153846154</v>
      </c>
      <c r="J14">
        <v>7.0723752109358815E-2</v>
      </c>
      <c r="K14">
        <v>158.63333333333333</v>
      </c>
      <c r="L14">
        <v>104.5</v>
      </c>
    </row>
    <row r="15" spans="1:42" x14ac:dyDescent="0.45">
      <c r="A15" t="s">
        <v>13</v>
      </c>
      <c r="B15" s="1">
        <v>45307</v>
      </c>
      <c r="D15">
        <v>16.899999999999999</v>
      </c>
      <c r="E15">
        <v>52.9</v>
      </c>
      <c r="F15">
        <v>4.2869858289235543</v>
      </c>
      <c r="G15">
        <v>0.46875655267478084</v>
      </c>
      <c r="H15">
        <f>F15/M15</f>
        <v>1.8194598470576563E-2</v>
      </c>
      <c r="M15">
        <v>235.61860053445332</v>
      </c>
      <c r="N15">
        <v>27.886131015250321</v>
      </c>
      <c r="O15">
        <v>9.3830195296014427</v>
      </c>
      <c r="P15">
        <v>1.2147513729806729</v>
      </c>
      <c r="Q15">
        <v>3.9805E-2</v>
      </c>
      <c r="R15">
        <v>1.1691164755205162E-3</v>
      </c>
      <c r="S15">
        <v>329.13664247461998</v>
      </c>
      <c r="T15">
        <v>47.906275214333796</v>
      </c>
      <c r="U15">
        <v>4.3640337069750732</v>
      </c>
      <c r="V15">
        <v>1.0235305361576506</v>
      </c>
      <c r="W15">
        <v>1.3165E-2</v>
      </c>
      <c r="X15">
        <v>1.4221697038914437E-3</v>
      </c>
      <c r="Y15">
        <v>39.927173460593856</v>
      </c>
      <c r="Z15">
        <v>11.962135909923683</v>
      </c>
      <c r="AA15">
        <v>604.68241646966715</v>
      </c>
      <c r="AB15">
        <v>85.8105223676002</v>
      </c>
      <c r="AC15">
        <v>26.970805672631151</v>
      </c>
      <c r="AD15">
        <v>8.0804228071534308</v>
      </c>
    </row>
    <row r="16" spans="1:42" x14ac:dyDescent="0.45">
      <c r="A16" t="s">
        <v>13</v>
      </c>
      <c r="B16" s="1">
        <v>45314</v>
      </c>
      <c r="C16">
        <v>1175.5</v>
      </c>
      <c r="D16">
        <v>18.149999999999999</v>
      </c>
      <c r="I16">
        <v>0.98701923076923082</v>
      </c>
      <c r="J16">
        <v>7.2646492320450506E-2</v>
      </c>
      <c r="K16">
        <v>202.79999999999998</v>
      </c>
      <c r="L16">
        <v>173.93333333333331</v>
      </c>
    </row>
    <row r="17" spans="1:42" x14ac:dyDescent="0.45">
      <c r="A17" t="s">
        <v>13</v>
      </c>
      <c r="B17" s="1">
        <v>45323</v>
      </c>
      <c r="C17">
        <v>1246.5</v>
      </c>
      <c r="D17">
        <v>19.649999999999999</v>
      </c>
      <c r="E17">
        <v>66.849999999999994</v>
      </c>
      <c r="F17">
        <v>5.312378794687266</v>
      </c>
      <c r="G17">
        <v>0.32232021196016941</v>
      </c>
      <c r="H17">
        <f>F17/M17</f>
        <v>1.8772983230925386E-2</v>
      </c>
      <c r="I17" s="2">
        <v>0.98990384615384619</v>
      </c>
      <c r="J17">
        <v>6.3817475023250456E-2</v>
      </c>
      <c r="K17">
        <v>204.26666666666665</v>
      </c>
      <c r="L17" s="2">
        <v>180.61666666666667</v>
      </c>
      <c r="M17">
        <v>282.98</v>
      </c>
      <c r="N17">
        <v>14.343476168991488</v>
      </c>
      <c r="O17">
        <v>10.735863447906745</v>
      </c>
      <c r="P17">
        <v>1.0446586237321978</v>
      </c>
      <c r="Q17">
        <v>3.7872499999999996E-2</v>
      </c>
      <c r="R17">
        <v>1.876244031747204E-3</v>
      </c>
      <c r="S17" s="2">
        <v>425.3</v>
      </c>
      <c r="T17">
        <v>30.683746252519693</v>
      </c>
      <c r="U17">
        <v>4.5787539320801187</v>
      </c>
      <c r="V17">
        <v>0.56508636038383531</v>
      </c>
      <c r="W17">
        <v>1.07435E-2</v>
      </c>
      <c r="X17">
        <v>7.0551801299945712E-4</v>
      </c>
      <c r="Y17">
        <v>175.6</v>
      </c>
      <c r="Z17">
        <v>33.94794110158449</v>
      </c>
      <c r="AA17">
        <v>883.9</v>
      </c>
      <c r="AB17">
        <v>74.99244449534504</v>
      </c>
      <c r="AC17">
        <f>Y17*0.4156</f>
        <v>72.97936</v>
      </c>
      <c r="AD17">
        <v>14.108764321818526</v>
      </c>
    </row>
    <row r="18" spans="1:42" x14ac:dyDescent="0.45">
      <c r="A18" t="s">
        <v>13</v>
      </c>
      <c r="B18" s="1">
        <v>45331</v>
      </c>
      <c r="F18">
        <v>5.8926489999999996</v>
      </c>
      <c r="G18">
        <v>0.16848393942648088</v>
      </c>
      <c r="I18" s="2"/>
      <c r="K18" s="2">
        <v>175.71666666666667</v>
      </c>
      <c r="L18" s="2">
        <v>124.45</v>
      </c>
    </row>
    <row r="19" spans="1:42" x14ac:dyDescent="0.45">
      <c r="A19" t="s">
        <v>13</v>
      </c>
      <c r="B19" s="1">
        <v>45335</v>
      </c>
      <c r="I19" s="2"/>
      <c r="K19">
        <v>191.41666666666666</v>
      </c>
      <c r="L19" s="2">
        <v>164.79999999999998</v>
      </c>
      <c r="S19" s="2"/>
      <c r="T19" s="2"/>
      <c r="U19" s="2"/>
      <c r="V19" s="2"/>
      <c r="W19" s="2"/>
      <c r="X19" s="2"/>
    </row>
    <row r="20" spans="1:42" x14ac:dyDescent="0.45">
      <c r="A20" t="s">
        <v>13</v>
      </c>
      <c r="B20" s="1">
        <v>45345</v>
      </c>
      <c r="C20">
        <v>1420</v>
      </c>
      <c r="F20">
        <v>7.135758</v>
      </c>
      <c r="G20">
        <v>0.25569019509642193</v>
      </c>
      <c r="I20" s="2"/>
      <c r="K20" s="2">
        <v>170.18571428571428</v>
      </c>
      <c r="L20" s="2">
        <v>147.1142857142857</v>
      </c>
      <c r="S20" s="2"/>
      <c r="T20" s="2"/>
      <c r="U20" s="2"/>
      <c r="V20" s="2"/>
      <c r="W20" s="2"/>
      <c r="X20" s="2"/>
    </row>
    <row r="21" spans="1:42" x14ac:dyDescent="0.45">
      <c r="A21" t="s">
        <v>13</v>
      </c>
      <c r="B21" s="1">
        <v>45355</v>
      </c>
      <c r="D21">
        <v>23</v>
      </c>
      <c r="E21">
        <v>79</v>
      </c>
      <c r="F21">
        <v>5.51</v>
      </c>
      <c r="G21">
        <v>0.53</v>
      </c>
      <c r="H21">
        <f>F21/M21</f>
        <v>1.6305383267428347E-2</v>
      </c>
      <c r="I21" s="2"/>
      <c r="K21" s="2"/>
      <c r="L21" s="2"/>
      <c r="M21">
        <v>337.92520602731139</v>
      </c>
      <c r="N21">
        <v>26.271203900123851</v>
      </c>
      <c r="O21">
        <v>11.867738993747693</v>
      </c>
      <c r="P21">
        <v>1.2816402222262933</v>
      </c>
      <c r="Q21">
        <v>3.5055000000000003E-2</v>
      </c>
      <c r="R21">
        <v>1.2674515112355966E-3</v>
      </c>
      <c r="S21">
        <v>523.52460726068648</v>
      </c>
      <c r="T21">
        <v>44.994370618393809</v>
      </c>
      <c r="U21">
        <v>4.8443436499220844</v>
      </c>
      <c r="V21">
        <v>0.6925192542480183</v>
      </c>
      <c r="W21">
        <v>9.2165000000000007E-3</v>
      </c>
      <c r="X21">
        <v>5.799841951869511E-4</v>
      </c>
      <c r="Y21">
        <v>675.24907725830906</v>
      </c>
      <c r="Z21">
        <v>60.207945935871315</v>
      </c>
      <c r="AA21">
        <v>1638.318526743443</v>
      </c>
      <c r="AB21">
        <v>221.32118746238078</v>
      </c>
      <c r="AC21">
        <v>201.62937446933105</v>
      </c>
      <c r="AD21">
        <v>17.978092656451143</v>
      </c>
      <c r="AE21">
        <v>191.02796395637563</v>
      </c>
      <c r="AF21">
        <v>17.032827905257886</v>
      </c>
      <c r="AG21">
        <v>7.6506823406061057</v>
      </c>
      <c r="AH21">
        <v>0.87325237998046579</v>
      </c>
      <c r="AI21">
        <v>4.0004999999999999E-2</v>
      </c>
      <c r="AJ21">
        <v>1.88860618799512E-3</v>
      </c>
      <c r="AK21">
        <v>2.5361029191403284</v>
      </c>
      <c r="AL21">
        <v>0.31169440130238801</v>
      </c>
      <c r="AM21">
        <v>1.2669999999999999E-2</v>
      </c>
      <c r="AN21">
        <v>2.12967916206487E-3</v>
      </c>
      <c r="AO21">
        <v>282.59173883260235</v>
      </c>
      <c r="AP21">
        <v>25.197025374162948</v>
      </c>
    </row>
    <row r="22" spans="1:42" x14ac:dyDescent="0.45">
      <c r="A22" t="s">
        <v>13</v>
      </c>
      <c r="B22" s="1">
        <v>45365</v>
      </c>
      <c r="I22" s="2"/>
      <c r="K22" s="2">
        <v>133.20000000000002</v>
      </c>
      <c r="L22" s="2">
        <v>108.51666666666667</v>
      </c>
    </row>
    <row r="23" spans="1:42" x14ac:dyDescent="0.45">
      <c r="A23" t="s">
        <v>13</v>
      </c>
      <c r="B23" s="1">
        <v>45385</v>
      </c>
      <c r="C23">
        <v>1428.5</v>
      </c>
      <c r="D23">
        <v>23.65</v>
      </c>
      <c r="E23">
        <v>86.85</v>
      </c>
      <c r="F23">
        <v>4.3250000000000002</v>
      </c>
      <c r="G23">
        <v>0.11559999999999999</v>
      </c>
      <c r="H23">
        <f>F23/M23</f>
        <v>1.2941352483542789E-2</v>
      </c>
      <c r="I23" s="2"/>
      <c r="K23" s="2">
        <v>124.89999999999999</v>
      </c>
      <c r="L23" s="2">
        <v>79.050000000000011</v>
      </c>
      <c r="M23">
        <v>334.2</v>
      </c>
      <c r="N23">
        <v>13.419042646376479</v>
      </c>
      <c r="O23">
        <v>11.559452469963013</v>
      </c>
      <c r="P23">
        <v>1.0513685766398784</v>
      </c>
      <c r="Q23">
        <v>3.4540000000000001E-2</v>
      </c>
      <c r="R23">
        <v>1.9491536624904667E-3</v>
      </c>
      <c r="S23" s="2">
        <v>630.6</v>
      </c>
      <c r="T23">
        <v>59.199997434162121</v>
      </c>
      <c r="U23">
        <v>7.1397333860757417</v>
      </c>
      <c r="V23">
        <v>0.91414967363948718</v>
      </c>
      <c r="W23">
        <v>1.1295000000000001E-2</v>
      </c>
      <c r="X23">
        <v>4.5683695121998609E-4</v>
      </c>
      <c r="Y23" s="2">
        <v>855.7</v>
      </c>
      <c r="Z23">
        <v>91.695835177236717</v>
      </c>
      <c r="AA23" s="2">
        <v>1820.5</v>
      </c>
      <c r="AB23">
        <v>146.70194778841221</v>
      </c>
      <c r="AC23">
        <v>187.39514354294664</v>
      </c>
      <c r="AD23">
        <v>20.081387903815017</v>
      </c>
      <c r="AI23">
        <v>4.3422500000000003E-2</v>
      </c>
      <c r="AJ23">
        <v>2.2055290370640965E-3</v>
      </c>
      <c r="AK23">
        <v>1.9535475365449542</v>
      </c>
      <c r="AL23">
        <v>0.41232588415750304</v>
      </c>
      <c r="AM23">
        <v>1.0438000000000001E-2</v>
      </c>
      <c r="AN23">
        <v>2.0458093752840187E-3</v>
      </c>
    </row>
    <row r="24" spans="1:42" x14ac:dyDescent="0.45">
      <c r="A24" t="s">
        <v>13</v>
      </c>
      <c r="B24" s="1">
        <v>45412</v>
      </c>
      <c r="I24" s="2"/>
      <c r="K24" s="2"/>
      <c r="L24" s="2"/>
      <c r="M24">
        <v>61.342563002639388</v>
      </c>
      <c r="N24">
        <v>9.5391475995884676</v>
      </c>
      <c r="O24">
        <v>1.9064599321036442</v>
      </c>
      <c r="P24">
        <v>0.40026684732717238</v>
      </c>
      <c r="Q24">
        <v>3.1032499999999998E-2</v>
      </c>
      <c r="R24">
        <v>3.5977064453157925E-3</v>
      </c>
      <c r="S24">
        <v>598.10592203032706</v>
      </c>
      <c r="T24">
        <v>76.849771781065485</v>
      </c>
      <c r="U24">
        <v>8.2327407991582557</v>
      </c>
      <c r="V24">
        <v>1.7500727476286186</v>
      </c>
      <c r="W24">
        <v>1.3667499999999999E-2</v>
      </c>
      <c r="X24">
        <v>1.4249999999999914E-3</v>
      </c>
      <c r="Y24">
        <v>832.08967648769135</v>
      </c>
      <c r="Z24">
        <v>69.017440607751908</v>
      </c>
      <c r="AA24">
        <v>1491.5381615206577</v>
      </c>
      <c r="AB24">
        <v>137.01665077173698</v>
      </c>
      <c r="AC24">
        <v>176.31980244774178</v>
      </c>
      <c r="AD24">
        <v>14.624795664783132</v>
      </c>
      <c r="AE24">
        <v>352.47318696018601</v>
      </c>
      <c r="AF24">
        <v>29.235787841444349</v>
      </c>
      <c r="AG24">
        <v>15.686311413510827</v>
      </c>
      <c r="AH24">
        <v>1.5974968382342152</v>
      </c>
      <c r="AI24">
        <v>4.4472500000000005E-2</v>
      </c>
      <c r="AJ24">
        <v>1.7122767494384731E-3</v>
      </c>
      <c r="AK24">
        <v>1.6464349889014456</v>
      </c>
      <c r="AL24">
        <v>0.22395941688111298</v>
      </c>
      <c r="AM24">
        <v>9.4684999999999995E-3</v>
      </c>
      <c r="AN24">
        <v>2.1371241579905241E-3</v>
      </c>
      <c r="AO24">
        <v>303.29668707976356</v>
      </c>
      <c r="AP24">
        <v>25.156857101525507</v>
      </c>
    </row>
    <row r="25" spans="1:42" x14ac:dyDescent="0.45">
      <c r="A25" t="s">
        <v>14</v>
      </c>
      <c r="B25" s="1">
        <v>45236</v>
      </c>
      <c r="K25">
        <v>93.333333333333329</v>
      </c>
      <c r="L25" s="2">
        <v>82.300000000000011</v>
      </c>
    </row>
    <row r="26" spans="1:42" x14ac:dyDescent="0.45">
      <c r="A26" t="s">
        <v>14</v>
      </c>
      <c r="B26" s="1">
        <v>45243</v>
      </c>
      <c r="K26">
        <v>104.5</v>
      </c>
      <c r="L26" s="2">
        <v>135.1</v>
      </c>
    </row>
    <row r="27" spans="1:42" x14ac:dyDescent="0.45">
      <c r="A27" t="s">
        <v>14</v>
      </c>
      <c r="B27" s="1">
        <v>45248</v>
      </c>
      <c r="K27">
        <v>124.35000000000002</v>
      </c>
      <c r="L27" s="2">
        <v>158.38333333333333</v>
      </c>
    </row>
    <row r="28" spans="1:42" x14ac:dyDescent="0.45">
      <c r="A28" t="s">
        <v>14</v>
      </c>
      <c r="B28" s="1">
        <v>45254</v>
      </c>
      <c r="C28">
        <v>70</v>
      </c>
      <c r="D28">
        <v>1.2</v>
      </c>
      <c r="K28">
        <v>158.5</v>
      </c>
      <c r="L28" s="2">
        <v>170.91666666666666</v>
      </c>
    </row>
    <row r="29" spans="1:42" x14ac:dyDescent="0.45">
      <c r="A29" t="s">
        <v>14</v>
      </c>
      <c r="B29" s="1">
        <v>45259</v>
      </c>
      <c r="C29">
        <v>122.5</v>
      </c>
      <c r="D29">
        <v>2.5499999999999998</v>
      </c>
      <c r="F29">
        <v>0.10798078444273128</v>
      </c>
      <c r="G29">
        <v>1.0286612192528072E-2</v>
      </c>
      <c r="K29">
        <v>166.08333333333334</v>
      </c>
      <c r="L29" s="2">
        <v>170.3</v>
      </c>
    </row>
    <row r="30" spans="1:42" x14ac:dyDescent="0.45">
      <c r="A30" t="s">
        <v>14</v>
      </c>
      <c r="B30" s="1">
        <v>45266</v>
      </c>
      <c r="C30">
        <v>249.5</v>
      </c>
      <c r="D30">
        <v>5.4</v>
      </c>
      <c r="F30">
        <v>0.21781349165461303</v>
      </c>
      <c r="G30">
        <v>3.0473870842271603E-2</v>
      </c>
      <c r="I30">
        <v>0.20528846153846153</v>
      </c>
      <c r="J30">
        <v>3.5743400843100848E-2</v>
      </c>
      <c r="K30">
        <v>182.61666666666667</v>
      </c>
      <c r="L30" s="2">
        <v>167.28333333333333</v>
      </c>
    </row>
    <row r="31" spans="1:42" x14ac:dyDescent="0.45">
      <c r="A31" t="s">
        <v>14</v>
      </c>
      <c r="B31" s="1">
        <v>45273</v>
      </c>
      <c r="C31">
        <v>346.84210526315792</v>
      </c>
      <c r="D31">
        <v>8.0526315789473681</v>
      </c>
      <c r="I31">
        <v>0.30819838056680166</v>
      </c>
      <c r="J31">
        <v>4.4581672466543681E-2</v>
      </c>
      <c r="K31">
        <v>168.93333333333331</v>
      </c>
      <c r="L31" s="2">
        <v>158.08333333333334</v>
      </c>
    </row>
    <row r="32" spans="1:42" x14ac:dyDescent="0.45">
      <c r="A32" t="s">
        <v>14</v>
      </c>
      <c r="B32" s="1">
        <v>45274</v>
      </c>
      <c r="F32">
        <v>0.45692237396557861</v>
      </c>
      <c r="G32">
        <v>5.1146750325636835E-2</v>
      </c>
    </row>
    <row r="33" spans="1:42" x14ac:dyDescent="0.45">
      <c r="A33" t="s">
        <v>14</v>
      </c>
      <c r="B33" s="1">
        <v>45279</v>
      </c>
      <c r="C33">
        <v>462</v>
      </c>
      <c r="D33">
        <v>10.15</v>
      </c>
      <c r="E33">
        <v>21.25</v>
      </c>
      <c r="F33">
        <v>0.90377009469093894</v>
      </c>
      <c r="G33">
        <v>0.17957612594849667</v>
      </c>
      <c r="H33">
        <f>F33/M33</f>
        <v>1.4968551468417543E-2</v>
      </c>
      <c r="I33">
        <v>0.40192307692307694</v>
      </c>
      <c r="J33">
        <v>5.4543711246622169E-2</v>
      </c>
      <c r="K33">
        <v>158.51666666666665</v>
      </c>
      <c r="L33">
        <v>137.65</v>
      </c>
      <c r="M33">
        <v>60.377926120494841</v>
      </c>
      <c r="N33">
        <v>8.9151821165985226</v>
      </c>
      <c r="O33">
        <v>2.7682807975460642</v>
      </c>
      <c r="P33">
        <v>0.45214771285279237</v>
      </c>
      <c r="Q33">
        <v>4.5779999999999994E-2</v>
      </c>
      <c r="R33">
        <v>1.0374969879476535E-3</v>
      </c>
      <c r="S33">
        <v>47.44502885132195</v>
      </c>
      <c r="T33">
        <v>7.0481501468892152</v>
      </c>
      <c r="U33">
        <v>1.2646339945067164</v>
      </c>
      <c r="V33">
        <v>0.13103404119087797</v>
      </c>
      <c r="W33">
        <v>2.6789999999999998E-2</v>
      </c>
      <c r="X33">
        <v>1.5500322577288762E-3</v>
      </c>
      <c r="AA33">
        <v>107.82295497181678</v>
      </c>
      <c r="AB33">
        <v>15.816021408416001</v>
      </c>
    </row>
    <row r="34" spans="1:42" x14ac:dyDescent="0.45">
      <c r="A34" t="s">
        <v>14</v>
      </c>
      <c r="B34" s="1">
        <v>45288</v>
      </c>
      <c r="C34">
        <v>586.5</v>
      </c>
      <c r="D34">
        <v>12.2</v>
      </c>
      <c r="F34">
        <v>2.1000585963396539</v>
      </c>
      <c r="G34">
        <v>0.16175497233014249</v>
      </c>
      <c r="I34">
        <v>0.61923076923076925</v>
      </c>
      <c r="J34">
        <v>5.8313123992568404E-2</v>
      </c>
      <c r="K34">
        <v>183.81666666666663</v>
      </c>
      <c r="L34" s="2">
        <v>185.81666666666663</v>
      </c>
    </row>
    <row r="35" spans="1:42" x14ac:dyDescent="0.45">
      <c r="A35" t="s">
        <v>14</v>
      </c>
      <c r="B35" s="1">
        <v>45296</v>
      </c>
      <c r="C35">
        <v>793</v>
      </c>
      <c r="E35">
        <v>40</v>
      </c>
      <c r="F35">
        <v>3.0317071477592523</v>
      </c>
      <c r="G35">
        <v>0.33366923094714623</v>
      </c>
      <c r="H35">
        <f>F35/M35</f>
        <v>2.1060960200872104E-2</v>
      </c>
      <c r="I35">
        <v>0.76298076923076918</v>
      </c>
      <c r="J35">
        <v>7.3246859198435113E-2</v>
      </c>
      <c r="K35">
        <v>174.58333333333334</v>
      </c>
      <c r="L35" s="2">
        <v>149.88333333333335</v>
      </c>
      <c r="M35">
        <v>143.94914186456293</v>
      </c>
      <c r="N35">
        <v>14.304627948968733</v>
      </c>
      <c r="O35">
        <v>5.9658226694967524</v>
      </c>
      <c r="P35">
        <v>0.62857236489966073</v>
      </c>
      <c r="Q35">
        <v>4.1440000000000005E-2</v>
      </c>
      <c r="R35">
        <v>1.2549103553637813E-3</v>
      </c>
      <c r="S35">
        <v>181.99552389227946</v>
      </c>
      <c r="T35">
        <v>19.022103704598056</v>
      </c>
      <c r="U35">
        <v>3.2982286229974349</v>
      </c>
      <c r="V35">
        <v>0.53250200411833715</v>
      </c>
      <c r="W35">
        <v>1.805E-2</v>
      </c>
      <c r="X35">
        <v>1.1323721414211428E-3</v>
      </c>
      <c r="AA35">
        <v>325.94466575684237</v>
      </c>
      <c r="AB35">
        <v>32.992140008724505</v>
      </c>
    </row>
    <row r="36" spans="1:42" x14ac:dyDescent="0.45">
      <c r="A36" t="s">
        <v>14</v>
      </c>
      <c r="B36" s="1">
        <v>45302</v>
      </c>
      <c r="C36">
        <v>956.5</v>
      </c>
      <c r="D36">
        <v>16.2</v>
      </c>
      <c r="I36">
        <v>0.86442307692307696</v>
      </c>
      <c r="J36">
        <v>5.5622450987683897E-2</v>
      </c>
    </row>
    <row r="37" spans="1:42" x14ac:dyDescent="0.45">
      <c r="A37" t="s">
        <v>14</v>
      </c>
      <c r="B37" s="1">
        <v>45306</v>
      </c>
      <c r="C37">
        <v>1006</v>
      </c>
      <c r="I37">
        <v>0.9259615384615385</v>
      </c>
      <c r="J37">
        <v>4.7935013232664241E-2</v>
      </c>
      <c r="K37">
        <v>133.11666666666665</v>
      </c>
      <c r="L37" s="2">
        <v>100.80000000000001</v>
      </c>
    </row>
    <row r="38" spans="1:42" x14ac:dyDescent="0.45">
      <c r="A38" t="s">
        <v>14</v>
      </c>
      <c r="B38" s="1">
        <v>45307</v>
      </c>
      <c r="D38">
        <v>17</v>
      </c>
      <c r="E38">
        <v>54.5</v>
      </c>
      <c r="F38">
        <v>4.0425206810776277</v>
      </c>
      <c r="G38">
        <v>0.37827040810057388</v>
      </c>
      <c r="H38">
        <f>F38/M38</f>
        <v>1.8643711192968791E-2</v>
      </c>
      <c r="M38">
        <v>216.8302565533308</v>
      </c>
      <c r="N38">
        <v>22.317232342008793</v>
      </c>
      <c r="O38">
        <v>8.8264483099599538</v>
      </c>
      <c r="P38">
        <v>1.0685174831378961</v>
      </c>
      <c r="Q38">
        <v>4.0665E-2</v>
      </c>
      <c r="R38">
        <v>1.8507025692963406E-3</v>
      </c>
      <c r="S38">
        <v>304.20829456947212</v>
      </c>
      <c r="T38">
        <v>33.049531593508924</v>
      </c>
      <c r="U38">
        <v>4.2006012545515095</v>
      </c>
      <c r="V38">
        <v>0.5042336240389429</v>
      </c>
      <c r="W38">
        <v>1.3805E-2</v>
      </c>
      <c r="X38">
        <v>7.4857642673723196E-4</v>
      </c>
      <c r="Y38">
        <v>35.676835928243406</v>
      </c>
      <c r="Z38">
        <v>4.2802524978283669</v>
      </c>
      <c r="AA38">
        <v>556.71538705104638</v>
      </c>
      <c r="AB38">
        <v>55.869701255861287</v>
      </c>
      <c r="AC38">
        <v>24.099702669528423</v>
      </c>
      <c r="AD38">
        <v>2.8913105622830111</v>
      </c>
    </row>
    <row r="39" spans="1:42" x14ac:dyDescent="0.45">
      <c r="A39" t="s">
        <v>14</v>
      </c>
      <c r="B39" s="1">
        <v>45314</v>
      </c>
      <c r="C39">
        <v>1191.5</v>
      </c>
      <c r="D39">
        <v>18.25</v>
      </c>
      <c r="I39">
        <v>0.9802884615384615</v>
      </c>
      <c r="J39">
        <v>6.4726008422452033E-2</v>
      </c>
      <c r="K39">
        <v>150.83333333333334</v>
      </c>
      <c r="L39">
        <v>119.81666666666666</v>
      </c>
    </row>
    <row r="40" spans="1:42" x14ac:dyDescent="0.45">
      <c r="A40" t="s">
        <v>14</v>
      </c>
      <c r="B40" s="1">
        <v>45323</v>
      </c>
      <c r="K40">
        <v>188.48333333333335</v>
      </c>
      <c r="L40">
        <v>172.45000000000005</v>
      </c>
    </row>
    <row r="41" spans="1:42" x14ac:dyDescent="0.45">
      <c r="A41" t="s">
        <v>14</v>
      </c>
      <c r="B41" s="1">
        <v>45331</v>
      </c>
      <c r="F41">
        <v>5.5032705000000002</v>
      </c>
      <c r="G41">
        <v>1.6615774246742543E-2</v>
      </c>
      <c r="K41">
        <v>165.13333333333333</v>
      </c>
      <c r="L41">
        <v>133.63333333333333</v>
      </c>
    </row>
    <row r="42" spans="1:42" x14ac:dyDescent="0.45">
      <c r="A42" t="s">
        <v>14</v>
      </c>
      <c r="B42" s="1">
        <v>45335</v>
      </c>
      <c r="K42" s="2">
        <v>146.33333333333334</v>
      </c>
      <c r="L42">
        <v>103.91666666666669</v>
      </c>
    </row>
    <row r="43" spans="1:42" x14ac:dyDescent="0.45">
      <c r="A43" t="s">
        <v>14</v>
      </c>
      <c r="B43" s="1">
        <v>45345</v>
      </c>
      <c r="C43">
        <v>1375</v>
      </c>
      <c r="F43">
        <v>6.2965385000000005</v>
      </c>
      <c r="G43">
        <v>0.3468610456650591</v>
      </c>
      <c r="K43" s="2">
        <v>126.25000000000001</v>
      </c>
      <c r="L43">
        <v>83.516666666666666</v>
      </c>
    </row>
    <row r="44" spans="1:42" x14ac:dyDescent="0.45">
      <c r="A44" t="s">
        <v>14</v>
      </c>
      <c r="B44" s="1">
        <v>45356</v>
      </c>
      <c r="D44">
        <v>22.1</v>
      </c>
      <c r="E44">
        <v>76.900000000000006</v>
      </c>
      <c r="F44">
        <v>4.8499999999999996</v>
      </c>
      <c r="G44">
        <v>0.16900000000000001</v>
      </c>
      <c r="H44">
        <f>F44/M44</f>
        <v>1.6447898595651291E-2</v>
      </c>
      <c r="M44">
        <v>294.8704949629435</v>
      </c>
      <c r="N44">
        <v>20.734360281019086</v>
      </c>
      <c r="O44">
        <v>9.7668740022694838</v>
      </c>
      <c r="P44">
        <v>0.95524162106036969</v>
      </c>
      <c r="Q44">
        <v>3.3074999999999993E-2</v>
      </c>
      <c r="R44">
        <v>1.030614703304313E-3</v>
      </c>
      <c r="S44">
        <v>516.04750033059599</v>
      </c>
      <c r="T44">
        <v>24.811124241055534</v>
      </c>
      <c r="U44">
        <v>4.4987569821554123</v>
      </c>
      <c r="V44">
        <v>0.46122572816007251</v>
      </c>
      <c r="W44">
        <v>8.7022499999999999E-3</v>
      </c>
      <c r="X44">
        <v>5.2024185080915637E-4</v>
      </c>
      <c r="Y44">
        <v>740.51192649397217</v>
      </c>
      <c r="Z44">
        <v>36.330379431195375</v>
      </c>
      <c r="AA44">
        <v>1481.2449607065223</v>
      </c>
      <c r="AB44">
        <v>193.14268552539269</v>
      </c>
      <c r="AC44">
        <v>221.11686125110003</v>
      </c>
      <c r="AD44">
        <v>10.848251298155573</v>
      </c>
      <c r="AE44">
        <v>209.49082400514473</v>
      </c>
      <c r="AF44">
        <v>10.277864341084486</v>
      </c>
      <c r="AG44">
        <v>8.6898954639811326</v>
      </c>
      <c r="AH44">
        <v>0.56515879905236555</v>
      </c>
      <c r="AI44">
        <v>4.1472500000000002E-2</v>
      </c>
      <c r="AJ44">
        <v>1.5617378141032374E-3</v>
      </c>
      <c r="AK44">
        <v>2.2652248834184032</v>
      </c>
      <c r="AL44">
        <v>0.33285168385544511</v>
      </c>
      <c r="AM44">
        <v>1.0208750000000001E-2</v>
      </c>
      <c r="AN44">
        <v>1.0099681100576056E-3</v>
      </c>
      <c r="AO44">
        <v>309.90424123772738</v>
      </c>
      <c r="AP44">
        <v>15.204263791954325</v>
      </c>
    </row>
    <row r="45" spans="1:42" x14ac:dyDescent="0.45">
      <c r="A45" t="s">
        <v>14</v>
      </c>
      <c r="B45" s="1">
        <v>45365</v>
      </c>
      <c r="K45">
        <v>84.583333333333343</v>
      </c>
      <c r="L45">
        <v>48.733333333333341</v>
      </c>
    </row>
    <row r="46" spans="1:42" x14ac:dyDescent="0.45">
      <c r="A46" t="s">
        <v>14</v>
      </c>
      <c r="B46" s="1">
        <v>45385</v>
      </c>
      <c r="C46">
        <v>1319.5</v>
      </c>
      <c r="D46">
        <v>21.75</v>
      </c>
      <c r="E46">
        <v>71.599999999999994</v>
      </c>
      <c r="F46">
        <v>2.8519999999999999</v>
      </c>
      <c r="G46">
        <v>0.29970000000000002</v>
      </c>
      <c r="H46">
        <f>F46/M46</f>
        <v>1.2720785013380909E-2</v>
      </c>
      <c r="K46">
        <v>82.983333333333334</v>
      </c>
      <c r="L46">
        <v>62.15</v>
      </c>
      <c r="M46">
        <v>224.2</v>
      </c>
      <c r="N46">
        <v>32.954685431718381</v>
      </c>
      <c r="O46">
        <v>7.4317257252457098</v>
      </c>
      <c r="P46">
        <v>1.1371749085562419</v>
      </c>
      <c r="Q46">
        <v>3.3134999999999998E-2</v>
      </c>
      <c r="R46">
        <v>2.9771350881952575E-4</v>
      </c>
      <c r="S46">
        <v>591.5</v>
      </c>
      <c r="T46">
        <v>25.609865442475606</v>
      </c>
      <c r="U46">
        <v>6.7106484820007593</v>
      </c>
      <c r="V46">
        <v>0.90007576784194165</v>
      </c>
      <c r="W46">
        <v>1.1315E-2</v>
      </c>
      <c r="X46">
        <v>1.0149712639610257E-3</v>
      </c>
      <c r="Y46">
        <v>890</v>
      </c>
      <c r="Z46">
        <v>113.28005745031211</v>
      </c>
      <c r="AA46">
        <v>1705.6</v>
      </c>
      <c r="AB46">
        <v>150.40049485323803</v>
      </c>
      <c r="AC46">
        <v>211.54468897750871</v>
      </c>
      <c r="AD46">
        <v>26.926669655939463</v>
      </c>
      <c r="AI46">
        <v>4.2617500000000003E-2</v>
      </c>
      <c r="AJ46">
        <v>2.4842889660155834E-3</v>
      </c>
      <c r="AK46">
        <v>3.2536575814417046</v>
      </c>
      <c r="AL46">
        <v>1.0270030910943657</v>
      </c>
      <c r="AM46">
        <v>1.57425E-2</v>
      </c>
      <c r="AN46">
        <v>5.9179522077601543E-3</v>
      </c>
    </row>
    <row r="47" spans="1:42" x14ac:dyDescent="0.45">
      <c r="A47" t="s">
        <v>14</v>
      </c>
      <c r="B47" s="1">
        <v>45412</v>
      </c>
      <c r="M47">
        <v>55.377323080508745</v>
      </c>
      <c r="N47">
        <v>16.323194965851901</v>
      </c>
      <c r="O47">
        <v>1.6854307521650567</v>
      </c>
      <c r="P47">
        <v>0.48711354836009996</v>
      </c>
      <c r="Q47">
        <v>3.0525E-2</v>
      </c>
      <c r="R47">
        <v>1.2255202976695161E-3</v>
      </c>
      <c r="S47">
        <v>579.77488595232262</v>
      </c>
      <c r="T47">
        <v>21.582634487979615</v>
      </c>
      <c r="U47">
        <v>7.576394182823563</v>
      </c>
      <c r="V47">
        <v>1.1679757744489696</v>
      </c>
      <c r="W47">
        <v>1.3025000000000002E-2</v>
      </c>
      <c r="X47">
        <v>1.535849384976687E-3</v>
      </c>
      <c r="Y47">
        <v>887.93697486863152</v>
      </c>
      <c r="Z47">
        <v>67.847286123336261</v>
      </c>
      <c r="AA47">
        <v>1523.089183901463</v>
      </c>
      <c r="AB47">
        <v>73.773279696124959</v>
      </c>
      <c r="AC47">
        <v>179.8072374108979</v>
      </c>
      <c r="AD47">
        <v>13.739075439975338</v>
      </c>
      <c r="AE47">
        <v>383.58877314324883</v>
      </c>
      <c r="AF47">
        <v>29.310027605280752</v>
      </c>
      <c r="AG47">
        <v>16.69503292505626</v>
      </c>
      <c r="AH47">
        <v>1.084706323245489</v>
      </c>
      <c r="AI47">
        <v>4.3560000000000001E-2</v>
      </c>
      <c r="AJ47">
        <v>1.0611628841354704E-3</v>
      </c>
      <c r="AK47">
        <v>1.7844693537727041</v>
      </c>
      <c r="AL47">
        <v>0.39454257254064817</v>
      </c>
      <c r="AM47">
        <v>9.8587499999999995E-3</v>
      </c>
      <c r="AN47">
        <v>1.6013172442294716E-3</v>
      </c>
      <c r="AO47">
        <v>324.54096431448488</v>
      </c>
      <c r="AP47">
        <v>24.798183078078235</v>
      </c>
    </row>
    <row r="1663" ht="15.75" customHeight="1" x14ac:dyDescent="0.45"/>
  </sheetData>
  <sortState xmlns:xlrd2="http://schemas.microsoft.com/office/spreadsheetml/2017/richdata2" ref="A1641:FC1820">
    <sortCondition ref="B2:B2271"/>
    <sortCondition ref="C2:C227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2025-04-06T10:11:04Z</dcterms:modified>
</cp:coreProperties>
</file>