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filterPrivacy="1" defaultThemeVersion="124226"/>
  <xr:revisionPtr revIDLastSave="0" documentId="13_ncr:1_{91496E5C-8C5A-4858-B285-AFAC15C9F252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81029"/>
</workbook>
</file>

<file path=xl/calcChain.xml><?xml version="1.0" encoding="utf-8"?>
<calcChain xmlns="http://schemas.openxmlformats.org/spreadsheetml/2006/main">
  <c r="H18" i="2" l="1"/>
  <c r="J18" i="2" s="1"/>
  <c r="N18" i="2" s="1"/>
  <c r="H17" i="2"/>
  <c r="J17" i="2" s="1"/>
  <c r="N17" i="2" s="1"/>
  <c r="H16" i="2"/>
  <c r="J16" i="2" s="1"/>
  <c r="N16" i="2" s="1"/>
  <c r="J15" i="2"/>
  <c r="N15" i="2" s="1"/>
  <c r="H15" i="2"/>
  <c r="H14" i="2"/>
  <c r="J14" i="2" s="1"/>
  <c r="N14" i="2" s="1"/>
  <c r="J13" i="2"/>
  <c r="N13" i="2" s="1"/>
  <c r="J12" i="2"/>
  <c r="N12" i="2" s="1"/>
  <c r="N11" i="2"/>
  <c r="J11" i="2"/>
  <c r="H10" i="2"/>
  <c r="J10" i="2" s="1"/>
  <c r="N10" i="2" s="1"/>
  <c r="J9" i="2"/>
  <c r="N9" i="2" s="1"/>
  <c r="J8" i="2"/>
  <c r="N8" i="2" s="1"/>
  <c r="J7" i="2"/>
  <c r="N7" i="2" s="1"/>
  <c r="J6" i="2"/>
  <c r="N6" i="2" s="1"/>
  <c r="N5" i="2"/>
  <c r="J5" i="2"/>
  <c r="J4" i="2"/>
  <c r="N4" i="2" s="1"/>
  <c r="J3" i="2"/>
  <c r="N3" i="2" s="1"/>
  <c r="H19" i="2" l="1"/>
  <c r="N19" i="1"/>
  <c r="N8" i="1"/>
  <c r="N9" i="1"/>
  <c r="N10" i="1"/>
  <c r="N11" i="1"/>
  <c r="N12" i="1"/>
  <c r="N13" i="1"/>
  <c r="N14" i="1"/>
  <c r="N15" i="1"/>
  <c r="N16" i="1"/>
  <c r="N17" i="1"/>
  <c r="N18" i="1"/>
  <c r="N20" i="1"/>
  <c r="N21" i="1"/>
  <c r="N23" i="1"/>
  <c r="N25" i="1"/>
  <c r="N26" i="1"/>
  <c r="N27" i="1"/>
  <c r="H23" i="1" l="1"/>
  <c r="H22" i="1"/>
  <c r="J22" i="1" s="1"/>
  <c r="N22" i="1" s="1"/>
  <c r="J31" i="1" l="1"/>
  <c r="N31" i="1" s="1"/>
  <c r="J30" i="1"/>
  <c r="N30" i="1" s="1"/>
  <c r="J29" i="1"/>
  <c r="N29" i="1" s="1"/>
  <c r="J28" i="1"/>
  <c r="N28" i="1" s="1"/>
  <c r="J24" i="1"/>
  <c r="N24" i="1" s="1"/>
  <c r="H7" i="1"/>
  <c r="J7" i="1" s="1"/>
  <c r="N7" i="1" s="1"/>
  <c r="H5" i="1"/>
  <c r="H6" i="1" l="1"/>
  <c r="J6" i="1" s="1"/>
  <c r="N6" i="1" s="1"/>
  <c r="J5" i="1"/>
  <c r="N5" i="1" s="1"/>
</calcChain>
</file>

<file path=xl/sharedStrings.xml><?xml version="1.0" encoding="utf-8"?>
<sst xmlns="http://schemas.openxmlformats.org/spreadsheetml/2006/main" count="110" uniqueCount="88">
  <si>
    <t>SAIRAM SRINIDHI GARDENS RESIDENTS WELFARE ASSOCIATION,SANGEETHA NAGAR, HYDERABAD</t>
  </si>
  <si>
    <t>Flat No,</t>
  </si>
  <si>
    <t>Bore water</t>
  </si>
  <si>
    <t>Manjeera water</t>
  </si>
  <si>
    <t>Total</t>
  </si>
  <si>
    <t>Unit cost</t>
  </si>
  <si>
    <t>GM Amount</t>
  </si>
  <si>
    <t>Corpus Fund</t>
  </si>
  <si>
    <t>Remarks</t>
  </si>
  <si>
    <t>Sr.No.</t>
  </si>
  <si>
    <t>Cost Center</t>
  </si>
  <si>
    <t>Amount</t>
  </si>
  <si>
    <t xml:space="preserve">Salary - house  keepingpersonnel </t>
  </si>
  <si>
    <t xml:space="preserve">Salary - Security personnel </t>
  </si>
  <si>
    <t>Day and Night shifts</t>
  </si>
  <si>
    <t>Supervisor salary</t>
  </si>
  <si>
    <t>GHMC - Garbage collection and disposal</t>
  </si>
  <si>
    <t>80 rupees per flat.</t>
  </si>
  <si>
    <t>desiel /hk  material/blubs</t>
  </si>
  <si>
    <t>Replacement of the damaged ones</t>
  </si>
  <si>
    <t>Power bill @ 20%</t>
  </si>
  <si>
    <t>Unit water cost calculations</t>
  </si>
  <si>
    <t>Total Number of units spent</t>
  </si>
  <si>
    <t>Total power bill @80% in rupees</t>
  </si>
  <si>
    <t>Manjeera Water bill in rupees</t>
  </si>
  <si>
    <t>Total in Rupees</t>
  </si>
  <si>
    <t>Unit water cost = Total power bill / Total No. of Kilo Lts of water used</t>
  </si>
  <si>
    <t>S.No</t>
  </si>
  <si>
    <t>Amount in Rupees</t>
  </si>
  <si>
    <t>Total Amount collected towards GM</t>
  </si>
  <si>
    <t>Total Expenditure</t>
  </si>
  <si>
    <t>Water amount total collected</t>
  </si>
  <si>
    <t>Water amount spent</t>
  </si>
  <si>
    <t>NET RE</t>
  </si>
  <si>
    <t>NET  RE</t>
  </si>
  <si>
    <t>water  amount</t>
  </si>
  <si>
    <t xml:space="preserve">  </t>
  </si>
  <si>
    <t>1600/-</t>
  </si>
  <si>
    <t>supervisor salary pending amount</t>
  </si>
  <si>
    <t>april and may 2020</t>
  </si>
  <si>
    <t>transformer work</t>
  </si>
  <si>
    <t>we finished work on april month</t>
  </si>
  <si>
    <t>11000/-</t>
  </si>
  <si>
    <t>22000/-</t>
  </si>
  <si>
    <t>9000/-</t>
  </si>
  <si>
    <t>18,220/-</t>
  </si>
  <si>
    <t>40,220/-</t>
  </si>
  <si>
    <t>19,745/-</t>
  </si>
  <si>
    <t xml:space="preserve">Total ( ------ ) balance </t>
  </si>
  <si>
    <t xml:space="preserve">   102                                              185/-</t>
  </si>
  <si>
    <t>Particulars</t>
  </si>
  <si>
    <t>3400/-</t>
  </si>
  <si>
    <t>2220/-</t>
  </si>
  <si>
    <t>meeters   3*900</t>
  </si>
  <si>
    <t>2700/-</t>
  </si>
  <si>
    <t>4390/-</t>
  </si>
  <si>
    <t xml:space="preserve">     105                                             1800/-</t>
  </si>
  <si>
    <t xml:space="preserve">      107                                              1800/-</t>
  </si>
  <si>
    <t xml:space="preserve">      203                                              2200/-</t>
  </si>
  <si>
    <t>GENRAT0R belt /RADIOTAR/ SERVICING/garden material/</t>
  </si>
  <si>
    <t>3750/-</t>
  </si>
  <si>
    <t>57,226/-</t>
  </si>
  <si>
    <t>3226/-</t>
  </si>
  <si>
    <t xml:space="preserve"> 44   flats</t>
  </si>
  <si>
    <t>15,482/-</t>
  </si>
  <si>
    <t>17985.6ps</t>
  </si>
  <si>
    <t>12386.6ps</t>
  </si>
  <si>
    <t>3096.4ps</t>
  </si>
  <si>
    <t xml:space="preserve">        206                                         1800/-</t>
  </si>
  <si>
    <t>DUE  NO    OF FLATS  oct   2020</t>
  </si>
  <si>
    <t>BALANCE SHEET    oct  2020</t>
  </si>
  <si>
    <t>TOTAL</t>
  </si>
  <si>
    <t xml:space="preserve">                                               GRAND TOTAL     </t>
  </si>
  <si>
    <t>TOTAL         [ A]</t>
  </si>
  <si>
    <t>Balance     [ B ]</t>
  </si>
  <si>
    <t>Balance     [ C ]</t>
  </si>
  <si>
    <t xml:space="preserve">[A]  40220    [B]  3226/-  [C] 4390/-  </t>
  </si>
  <si>
    <t>[D] 10185/-</t>
  </si>
  <si>
    <t xml:space="preserve"> [C]  4390/-    </t>
  </si>
  <si>
    <t>58,021/-</t>
  </si>
  <si>
    <t>409                                                    1600/-</t>
  </si>
  <si>
    <t xml:space="preserve"> 1/11/20</t>
  </si>
  <si>
    <t>october old due</t>
  </si>
  <si>
    <t xml:space="preserve">    </t>
  </si>
  <si>
    <t xml:space="preserve">     </t>
  </si>
  <si>
    <t xml:space="preserve"> [-------]</t>
  </si>
  <si>
    <t xml:space="preserve">BALANCE AMOUNT </t>
  </si>
  <si>
    <t xml:space="preserve">MONTH   OF    OCTOBER  2020 WATER  MAINTENANCE    / GENERAL MAINTENANCE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</si>
</sst>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&quot;₹&quot;\ #,##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1" xfId="0" applyFont="1" applyBorder="1"/>
    <xf numFmtId="2" fontId="1" fillId="0" borderId="1" xfId="0" applyNumberFormat="1" applyFont="1" applyBorder="1"/>
    <xf numFmtId="2" fontId="1" fillId="0" borderId="1" xfId="0" applyNumberFormat="1" applyFont="1" applyFill="1" applyBorder="1"/>
    <xf numFmtId="164" fontId="1" fillId="0" borderId="1" xfId="0" applyNumberFormat="1" applyFont="1" applyBorder="1"/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/>
    <xf numFmtId="0" fontId="1" fillId="0" borderId="0" xfId="0" applyFont="1" applyBorder="1"/>
    <xf numFmtId="14" fontId="1" fillId="0" borderId="1" xfId="0" applyNumberFormat="1" applyFont="1" applyBorder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1" fillId="0" borderId="5" xfId="0" applyFont="1" applyBorder="1"/>
    <xf numFmtId="1" fontId="1" fillId="0" borderId="1" xfId="0" applyNumberFormat="1" applyFont="1" applyBorder="1"/>
    <xf numFmtId="165" fontId="1" fillId="0" borderId="1" xfId="0" applyNumberFormat="1" applyFont="1" applyBorder="1"/>
    <xf numFmtId="0" fontId="1" fillId="0" borderId="3" xfId="0" applyFont="1" applyBorder="1"/>
    <xf numFmtId="1" fontId="1" fillId="0" borderId="3" xfId="0" applyNumberFormat="1" applyFont="1" applyFill="1" applyBorder="1"/>
    <xf numFmtId="1" fontId="1" fillId="0" borderId="1" xfId="0" applyNumberFormat="1" applyFont="1" applyFill="1" applyBorder="1"/>
    <xf numFmtId="0" fontId="4" fillId="0" borderId="0" xfId="0" applyFont="1" applyBorder="1" applyAlignment="1"/>
    <xf numFmtId="0" fontId="4" fillId="0" borderId="0" xfId="0" applyFont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3" fontId="4" fillId="0" borderId="6" xfId="0" applyNumberFormat="1" applyFont="1" applyBorder="1"/>
    <xf numFmtId="0" fontId="4" fillId="0" borderId="7" xfId="0" applyFont="1" applyBorder="1"/>
    <xf numFmtId="0" fontId="4" fillId="0" borderId="11" xfId="0" applyFont="1" applyBorder="1"/>
    <xf numFmtId="0" fontId="4" fillId="0" borderId="0" xfId="0" applyFont="1" applyBorder="1"/>
    <xf numFmtId="0" fontId="4" fillId="0" borderId="1" xfId="0" applyFont="1" applyBorder="1"/>
    <xf numFmtId="3" fontId="4" fillId="0" borderId="1" xfId="0" applyNumberFormat="1" applyFont="1" applyBorder="1"/>
    <xf numFmtId="166" fontId="4" fillId="0" borderId="1" xfId="0" applyNumberFormat="1" applyFont="1" applyBorder="1"/>
    <xf numFmtId="0" fontId="4" fillId="0" borderId="12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3" xfId="0" applyFont="1" applyBorder="1"/>
    <xf numFmtId="0" fontId="4" fillId="0" borderId="2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5" fillId="0" borderId="1" xfId="0" applyFont="1" applyBorder="1"/>
    <xf numFmtId="0" fontId="5" fillId="0" borderId="7" xfId="0" applyFont="1" applyBorder="1"/>
    <xf numFmtId="2" fontId="5" fillId="0" borderId="1" xfId="0" applyNumberFormat="1" applyFont="1" applyBorder="1"/>
    <xf numFmtId="2" fontId="5" fillId="0" borderId="1" xfId="0" applyNumberFormat="1" applyFont="1" applyFill="1" applyBorder="1"/>
    <xf numFmtId="0" fontId="5" fillId="0" borderId="0" xfId="0" applyFont="1"/>
    <xf numFmtId="164" fontId="5" fillId="0" borderId="1" xfId="0" applyNumberFormat="1" applyFont="1" applyBorder="1"/>
    <xf numFmtId="0" fontId="5" fillId="0" borderId="4" xfId="0" applyFont="1" applyBorder="1"/>
    <xf numFmtId="0" fontId="5" fillId="0" borderId="11" xfId="0" applyFont="1" applyBorder="1"/>
    <xf numFmtId="0" fontId="5" fillId="0" borderId="3" xfId="0" applyFont="1" applyFill="1" applyBorder="1"/>
    <xf numFmtId="0" fontId="5" fillId="0" borderId="1" xfId="0" applyFont="1" applyFill="1" applyBorder="1"/>
    <xf numFmtId="0" fontId="6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3" fontId="4" fillId="0" borderId="1" xfId="0" applyNumberFormat="1" applyFont="1" applyBorder="1" applyAlignment="1">
      <alignment horizontal="center"/>
    </xf>
    <xf numFmtId="3" fontId="4" fillId="0" borderId="5" xfId="0" applyNumberFormat="1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" fillId="0" borderId="0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0" xfId="0" applyFont="1" applyAlignment="1">
      <alignment horizontal="center"/>
    </xf>
    <xf numFmtId="3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3" fontId="4" fillId="0" borderId="5" xfId="0" applyNumberFormat="1" applyFont="1" applyBorder="1" applyAlignment="1">
      <alignment horizontal="center"/>
    </xf>
    <xf numFmtId="3" fontId="4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5" fillId="0" borderId="0" xfId="0" applyFont="1" applyBorder="1"/>
    <xf numFmtId="0" fontId="5" fillId="0" borderId="0" xfId="0" applyFont="1" applyFill="1" applyBorder="1"/>
    <xf numFmtId="2" fontId="5" fillId="0" borderId="0" xfId="0" applyNumberFormat="1" applyFont="1" applyBorder="1"/>
    <xf numFmtId="0" fontId="6" fillId="0" borderId="0" xfId="0" applyFont="1" applyBorder="1"/>
    <xf numFmtId="164" fontId="5" fillId="0" borderId="0" xfId="0" applyNumberFormat="1" applyFont="1" applyBorder="1"/>
    <xf numFmtId="2" fontId="1" fillId="0" borderId="0" xfId="0" applyNumberFormat="1" applyFont="1" applyBorder="1"/>
    <xf numFmtId="1" fontId="1" fillId="0" borderId="0" xfId="0" applyNumberFormat="1" applyFont="1" applyBorder="1"/>
    <xf numFmtId="165" fontId="1" fillId="0" borderId="0" xfId="0" applyNumberFormat="1" applyFont="1" applyBorder="1"/>
    <xf numFmtId="164" fontId="1" fillId="0" borderId="0" xfId="0" applyNumberFormat="1" applyFont="1" applyBorder="1"/>
    <xf numFmtId="0" fontId="1" fillId="0" borderId="0" xfId="0" applyFont="1" applyBorder="1" applyAlignment="1">
      <alignment vertical="center" wrapText="1"/>
    </xf>
    <xf numFmtId="0" fontId="1" fillId="0" borderId="14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64" fontId="1" fillId="0" borderId="4" xfId="0" applyNumberFormat="1" applyFont="1" applyBorder="1"/>
    <xf numFmtId="0" fontId="1" fillId="0" borderId="1" xfId="0" applyFont="1" applyBorder="1" applyAlignment="1">
      <alignment vertical="center" wrapText="1"/>
    </xf>
    <xf numFmtId="0" fontId="6" fillId="0" borderId="1" xfId="0" applyFont="1" applyFill="1" applyBorder="1"/>
    <xf numFmtId="0" fontId="4" fillId="0" borderId="5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3" fontId="4" fillId="0" borderId="0" xfId="0" applyNumberFormat="1" applyFont="1" applyBorder="1" applyAlignment="1">
      <alignment horizontal="center"/>
    </xf>
    <xf numFmtId="0" fontId="4" fillId="0" borderId="0" xfId="0" applyFont="1" applyFill="1" applyBorder="1"/>
    <xf numFmtId="2" fontId="5" fillId="0" borderId="5" xfId="0" applyNumberFormat="1" applyFont="1" applyBorder="1"/>
    <xf numFmtId="2" fontId="5" fillId="0" borderId="7" xfId="0" applyNumberFormat="1" applyFont="1" applyBorder="1"/>
    <xf numFmtId="0" fontId="5" fillId="0" borderId="2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04"/>
  <sheetViews>
    <sheetView tabSelected="1" workbookViewId="0">
      <selection activeCell="E6" sqref="E6"/>
    </sheetView>
  </sheetViews>
  <sheetFormatPr defaultRowHeight="14.5" x14ac:dyDescent="0.35"/>
  <cols>
    <col min="2" max="3" width="10.08984375" bestFit="1" customWidth="1"/>
    <col min="5" max="5" width="10.08984375" bestFit="1" customWidth="1"/>
  </cols>
  <sheetData>
    <row r="1" spans="1:15" ht="17" x14ac:dyDescent="0.4">
      <c r="A1" s="56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</row>
    <row r="2" spans="1:15" ht="18.5" x14ac:dyDescent="0.45">
      <c r="A2" s="57" t="s">
        <v>87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</row>
    <row r="3" spans="1:15" x14ac:dyDescent="0.35">
      <c r="A3" s="54" t="s">
        <v>1</v>
      </c>
      <c r="B3" s="55" t="s">
        <v>2</v>
      </c>
      <c r="C3" s="55"/>
      <c r="D3" s="55"/>
      <c r="E3" s="55" t="s">
        <v>3</v>
      </c>
      <c r="F3" s="55"/>
      <c r="G3" s="55"/>
      <c r="H3" s="55" t="s">
        <v>4</v>
      </c>
      <c r="I3" s="54" t="s">
        <v>5</v>
      </c>
      <c r="J3" s="54" t="s">
        <v>35</v>
      </c>
      <c r="K3" s="54" t="s">
        <v>6</v>
      </c>
      <c r="L3" s="54" t="s">
        <v>7</v>
      </c>
      <c r="M3" s="54" t="s">
        <v>82</v>
      </c>
      <c r="N3" s="54" t="s">
        <v>4</v>
      </c>
      <c r="O3" s="55" t="s">
        <v>8</v>
      </c>
    </row>
    <row r="4" spans="1:15" x14ac:dyDescent="0.35">
      <c r="A4" s="54"/>
      <c r="B4" s="9">
        <v>43840</v>
      </c>
      <c r="C4" s="9">
        <v>43841</v>
      </c>
      <c r="D4" s="1" t="s">
        <v>33</v>
      </c>
      <c r="E4" s="9">
        <v>43840</v>
      </c>
      <c r="F4" s="1" t="s">
        <v>81</v>
      </c>
      <c r="G4" s="1" t="s">
        <v>34</v>
      </c>
      <c r="H4" s="55"/>
      <c r="I4" s="54"/>
      <c r="J4" s="54"/>
      <c r="K4" s="54"/>
      <c r="L4" s="54"/>
      <c r="M4" s="54"/>
      <c r="N4" s="54"/>
      <c r="O4" s="55"/>
    </row>
    <row r="5" spans="1:15" x14ac:dyDescent="0.35">
      <c r="A5" s="41">
        <v>101</v>
      </c>
      <c r="B5" s="41">
        <v>851.69</v>
      </c>
      <c r="C5" s="42">
        <v>863.4</v>
      </c>
      <c r="D5" s="43">
        <v>11.71</v>
      </c>
      <c r="E5" s="44">
        <v>214.24</v>
      </c>
      <c r="F5" s="45">
        <v>218.5</v>
      </c>
      <c r="G5" s="43">
        <v>4.26</v>
      </c>
      <c r="H5" s="43">
        <f>(D5+G5)</f>
        <v>15.97</v>
      </c>
      <c r="I5" s="46">
        <v>33.5</v>
      </c>
      <c r="J5" s="2">
        <f>(H5*I5)</f>
        <v>534.995</v>
      </c>
      <c r="K5" s="13">
        <v>1200</v>
      </c>
      <c r="L5" s="13">
        <v>200</v>
      </c>
      <c r="M5" s="14"/>
      <c r="N5" s="4">
        <f>(J5+K5+L5+M5)</f>
        <v>1934.9949999999999</v>
      </c>
      <c r="O5" s="5"/>
    </row>
    <row r="6" spans="1:15" x14ac:dyDescent="0.35">
      <c r="A6" s="41">
        <v>102</v>
      </c>
      <c r="B6" s="47">
        <v>545.55999999999995</v>
      </c>
      <c r="C6" s="42">
        <v>556.20000000000005</v>
      </c>
      <c r="D6" s="43">
        <v>10.64</v>
      </c>
      <c r="E6" s="44">
        <v>61.48</v>
      </c>
      <c r="F6" s="41">
        <v>62.5</v>
      </c>
      <c r="G6" s="43">
        <v>1.02</v>
      </c>
      <c r="H6" s="43">
        <f>(D6+G6)</f>
        <v>11.66</v>
      </c>
      <c r="I6" s="46">
        <v>33.5</v>
      </c>
      <c r="J6" s="2">
        <f>(H6*I6)</f>
        <v>390.61</v>
      </c>
      <c r="K6" s="13">
        <v>1200</v>
      </c>
      <c r="L6" s="13">
        <v>200</v>
      </c>
      <c r="M6" s="14">
        <v>185</v>
      </c>
      <c r="N6" s="4">
        <f>(J6+K6+L6+M6)</f>
        <v>1975.6100000000001</v>
      </c>
      <c r="O6" s="6"/>
    </row>
    <row r="7" spans="1:15" x14ac:dyDescent="0.35">
      <c r="A7" s="41">
        <v>103</v>
      </c>
      <c r="B7" s="41">
        <v>276.73</v>
      </c>
      <c r="C7" s="41">
        <v>281.16699999999997</v>
      </c>
      <c r="D7" s="43">
        <v>4.4370000000000003</v>
      </c>
      <c r="E7" s="44">
        <v>469.73</v>
      </c>
      <c r="F7" s="45">
        <v>469.73</v>
      </c>
      <c r="G7" s="43">
        <v>0.3</v>
      </c>
      <c r="H7" s="43">
        <f>(D7+G7)</f>
        <v>4.7370000000000001</v>
      </c>
      <c r="I7" s="46">
        <v>33.5</v>
      </c>
      <c r="J7" s="2">
        <f>(H7*I7)</f>
        <v>158.68950000000001</v>
      </c>
      <c r="K7" s="13">
        <v>1200</v>
      </c>
      <c r="L7" s="13">
        <v>200</v>
      </c>
      <c r="M7" s="14"/>
      <c r="N7" s="4">
        <f>(J7+K7+L7+M7)</f>
        <v>1558.6895</v>
      </c>
      <c r="O7" s="6"/>
    </row>
    <row r="8" spans="1:15" x14ac:dyDescent="0.35">
      <c r="A8" s="50">
        <v>104</v>
      </c>
      <c r="B8" s="44">
        <v>529.01</v>
      </c>
      <c r="C8" s="48">
        <v>531</v>
      </c>
      <c r="D8" s="44">
        <v>1.99</v>
      </c>
      <c r="E8" s="44">
        <v>15.99</v>
      </c>
      <c r="F8" s="41">
        <v>15.99</v>
      </c>
      <c r="G8" s="44">
        <v>0.19</v>
      </c>
      <c r="H8" s="46">
        <v>2.09</v>
      </c>
      <c r="I8" s="46">
        <v>33.5</v>
      </c>
      <c r="J8" s="13">
        <v>70.349999999999994</v>
      </c>
      <c r="K8" s="13">
        <v>1200</v>
      </c>
      <c r="L8" s="13">
        <v>200</v>
      </c>
      <c r="M8" s="7"/>
      <c r="N8" s="4">
        <f>(J8+K8+L8+M8)</f>
        <v>1470.35</v>
      </c>
      <c r="O8" s="15"/>
    </row>
    <row r="9" spans="1:15" x14ac:dyDescent="0.35">
      <c r="A9" s="41">
        <v>105</v>
      </c>
      <c r="B9" s="43">
        <v>25.670999999999999</v>
      </c>
      <c r="C9" s="41">
        <v>42.55</v>
      </c>
      <c r="D9" s="44">
        <v>16.88</v>
      </c>
      <c r="E9" s="43">
        <v>3.5640000000000001</v>
      </c>
      <c r="F9" s="49">
        <v>4.6399999999999997</v>
      </c>
      <c r="G9" s="43">
        <v>1.08</v>
      </c>
      <c r="H9" s="46">
        <v>17.96</v>
      </c>
      <c r="I9" s="46">
        <v>33.5</v>
      </c>
      <c r="J9" s="13">
        <v>603</v>
      </c>
      <c r="K9" s="13">
        <v>1200</v>
      </c>
      <c r="L9" s="13">
        <v>200</v>
      </c>
      <c r="M9" s="14">
        <v>1800</v>
      </c>
      <c r="N9" s="4">
        <f>(J9+K9+L9+M9)</f>
        <v>3803</v>
      </c>
      <c r="O9" s="15"/>
    </row>
    <row r="10" spans="1:15" x14ac:dyDescent="0.35">
      <c r="A10" s="41">
        <v>106</v>
      </c>
      <c r="B10" s="43">
        <v>84.003</v>
      </c>
      <c r="C10" s="48">
        <v>122.125</v>
      </c>
      <c r="D10" s="44">
        <v>38.125</v>
      </c>
      <c r="E10" s="43">
        <v>93.117999999999995</v>
      </c>
      <c r="F10" s="41">
        <v>96.22</v>
      </c>
      <c r="G10" s="43">
        <v>3.1</v>
      </c>
      <c r="H10" s="46">
        <v>41.4</v>
      </c>
      <c r="I10" s="46">
        <v>33.5</v>
      </c>
      <c r="J10" s="13">
        <v>1386.9</v>
      </c>
      <c r="K10" s="13">
        <v>1200</v>
      </c>
      <c r="L10" s="13">
        <v>200</v>
      </c>
      <c r="M10" s="7"/>
      <c r="N10" s="4">
        <f>(J10+K10+L10+M10)</f>
        <v>2786.9</v>
      </c>
      <c r="O10" s="15"/>
    </row>
    <row r="11" spans="1:15" x14ac:dyDescent="0.35">
      <c r="A11" s="41">
        <v>107</v>
      </c>
      <c r="B11" s="43">
        <v>418.55</v>
      </c>
      <c r="C11" s="41">
        <v>422.55</v>
      </c>
      <c r="D11" s="44">
        <v>4</v>
      </c>
      <c r="E11" s="43">
        <v>154.99</v>
      </c>
      <c r="F11" s="49">
        <v>155.9</v>
      </c>
      <c r="G11" s="43">
        <v>0.91</v>
      </c>
      <c r="H11" s="46">
        <v>4.91</v>
      </c>
      <c r="I11" s="46">
        <v>33.5</v>
      </c>
      <c r="J11" s="13">
        <v>164.15</v>
      </c>
      <c r="K11" s="13">
        <v>1200</v>
      </c>
      <c r="L11" s="13">
        <v>200</v>
      </c>
      <c r="M11" s="14">
        <v>1800</v>
      </c>
      <c r="N11" s="4">
        <f>(J11+K11+L11+M11)</f>
        <v>3364.15</v>
      </c>
      <c r="O11" s="15"/>
    </row>
    <row r="12" spans="1:15" x14ac:dyDescent="0.35">
      <c r="A12" s="41">
        <v>108</v>
      </c>
      <c r="B12" s="43">
        <v>233.4</v>
      </c>
      <c r="C12" s="48">
        <v>234.4</v>
      </c>
      <c r="D12" s="44">
        <v>1</v>
      </c>
      <c r="E12" s="44">
        <v>58.55</v>
      </c>
      <c r="F12" s="41">
        <v>58.55</v>
      </c>
      <c r="G12" s="43">
        <v>0</v>
      </c>
      <c r="H12" s="46">
        <v>1</v>
      </c>
      <c r="I12" s="46">
        <v>33.5</v>
      </c>
      <c r="J12" s="4">
        <v>33.5</v>
      </c>
      <c r="K12" s="13">
        <v>1200</v>
      </c>
      <c r="L12" s="13">
        <v>200</v>
      </c>
      <c r="M12" s="1"/>
      <c r="N12" s="4">
        <f>(J12+K12+L12+M12)</f>
        <v>1433.5</v>
      </c>
      <c r="O12" s="15"/>
    </row>
    <row r="13" spans="1:15" x14ac:dyDescent="0.35">
      <c r="A13" s="41">
        <v>109</v>
      </c>
      <c r="B13" s="43">
        <v>194.48</v>
      </c>
      <c r="C13" s="41">
        <v>197.04</v>
      </c>
      <c r="D13" s="44">
        <v>2.56</v>
      </c>
      <c r="E13" s="43">
        <v>140.5</v>
      </c>
      <c r="F13" s="49">
        <v>141.5</v>
      </c>
      <c r="G13" s="43">
        <v>1</v>
      </c>
      <c r="H13" s="46">
        <v>3.56</v>
      </c>
      <c r="I13" s="46">
        <v>33.5</v>
      </c>
      <c r="J13" s="13">
        <v>120.6</v>
      </c>
      <c r="K13" s="13">
        <v>1200</v>
      </c>
      <c r="L13" s="13">
        <v>200</v>
      </c>
      <c r="M13" s="7"/>
      <c r="N13" s="4">
        <f>(J13+K13+L13+M13)</f>
        <v>1520.6</v>
      </c>
      <c r="O13" s="15"/>
    </row>
    <row r="14" spans="1:15" x14ac:dyDescent="0.35">
      <c r="A14" s="41">
        <v>201</v>
      </c>
      <c r="B14" s="43">
        <v>183.672</v>
      </c>
      <c r="C14" s="48">
        <v>200.488</v>
      </c>
      <c r="D14" s="44">
        <v>16.818000000000001</v>
      </c>
      <c r="E14" s="43">
        <v>10.018000000000001</v>
      </c>
      <c r="F14" s="41">
        <v>11.85</v>
      </c>
      <c r="G14" s="43">
        <v>1.83</v>
      </c>
      <c r="H14" s="46">
        <v>18.649999999999999</v>
      </c>
      <c r="I14" s="46">
        <v>33.5</v>
      </c>
      <c r="J14" s="13">
        <v>626.45000000000005</v>
      </c>
      <c r="K14" s="13">
        <v>1200</v>
      </c>
      <c r="L14" s="13">
        <v>200</v>
      </c>
      <c r="M14" s="14">
        <v>1600</v>
      </c>
      <c r="N14" s="4">
        <f>(J14+K14+L14+M14)</f>
        <v>3626.45</v>
      </c>
      <c r="O14" s="15"/>
    </row>
    <row r="15" spans="1:15" x14ac:dyDescent="0.35">
      <c r="A15" s="41">
        <v>202</v>
      </c>
      <c r="B15" s="43">
        <v>59.334000000000003</v>
      </c>
      <c r="C15" s="41">
        <v>67.248999999999995</v>
      </c>
      <c r="D15" s="44">
        <v>7.9189999999999996</v>
      </c>
      <c r="E15" s="43">
        <v>142.88</v>
      </c>
      <c r="F15" s="49">
        <v>145</v>
      </c>
      <c r="G15" s="43">
        <v>2.12</v>
      </c>
      <c r="H15" s="46">
        <v>10.039999999999999</v>
      </c>
      <c r="I15" s="46">
        <v>33.5</v>
      </c>
      <c r="J15" s="13">
        <v>335</v>
      </c>
      <c r="K15" s="13">
        <v>1200</v>
      </c>
      <c r="L15" s="13">
        <v>200</v>
      </c>
      <c r="M15" s="14">
        <v>1600</v>
      </c>
      <c r="N15" s="4">
        <f>(J15+K15+L15+M15)</f>
        <v>3335</v>
      </c>
      <c r="O15" s="15"/>
    </row>
    <row r="16" spans="1:15" x14ac:dyDescent="0.35">
      <c r="A16" s="41">
        <v>203</v>
      </c>
      <c r="B16" s="43">
        <v>36.5</v>
      </c>
      <c r="C16" s="48">
        <v>56.5</v>
      </c>
      <c r="D16" s="44">
        <v>20</v>
      </c>
      <c r="E16" s="43">
        <v>19.411999999999999</v>
      </c>
      <c r="F16" s="41">
        <v>24.5</v>
      </c>
      <c r="G16" s="43">
        <v>5.09</v>
      </c>
      <c r="H16" s="46">
        <v>25.09</v>
      </c>
      <c r="I16" s="46">
        <v>33.5</v>
      </c>
      <c r="J16" s="13">
        <v>840.85</v>
      </c>
      <c r="K16" s="13">
        <v>1200</v>
      </c>
      <c r="L16" s="13">
        <v>200</v>
      </c>
      <c r="M16" s="16">
        <v>2600</v>
      </c>
      <c r="N16" s="4">
        <f>(J16+K16+L16+M16)</f>
        <v>4840.8500000000004</v>
      </c>
      <c r="O16" s="15"/>
    </row>
    <row r="17" spans="1:15" x14ac:dyDescent="0.35">
      <c r="A17" s="41">
        <v>204</v>
      </c>
      <c r="B17" s="43">
        <v>122.67100000000001</v>
      </c>
      <c r="C17" s="41">
        <v>138</v>
      </c>
      <c r="D17" s="44">
        <v>15.33</v>
      </c>
      <c r="E17" s="43">
        <v>64.599999999999994</v>
      </c>
      <c r="F17" s="49">
        <v>70.989999999999995</v>
      </c>
      <c r="G17" s="43">
        <v>6.39</v>
      </c>
      <c r="H17" s="46">
        <v>21.722999999999999</v>
      </c>
      <c r="I17" s="46">
        <v>33.5</v>
      </c>
      <c r="J17" s="13">
        <v>726.95</v>
      </c>
      <c r="K17" s="13">
        <v>1200</v>
      </c>
      <c r="L17" s="13">
        <v>200</v>
      </c>
      <c r="M17" s="1">
        <v>1400</v>
      </c>
      <c r="N17" s="4">
        <f>(J17+K17+L17+M17)</f>
        <v>3526.95</v>
      </c>
      <c r="O17" s="15"/>
    </row>
    <row r="18" spans="1:15" x14ac:dyDescent="0.35">
      <c r="A18" s="41">
        <v>205</v>
      </c>
      <c r="B18" s="43">
        <v>1124.1500000000001</v>
      </c>
      <c r="C18" s="48">
        <v>1135.75</v>
      </c>
      <c r="D18" s="44">
        <v>11.6</v>
      </c>
      <c r="E18" s="43">
        <v>340.69</v>
      </c>
      <c r="F18" s="41">
        <v>343.3</v>
      </c>
      <c r="G18" s="43">
        <v>2.61</v>
      </c>
      <c r="H18" s="46">
        <v>14.21</v>
      </c>
      <c r="I18" s="46">
        <v>33.5</v>
      </c>
      <c r="J18" s="13">
        <v>475.7</v>
      </c>
      <c r="K18" s="13">
        <v>1200</v>
      </c>
      <c r="L18" s="13">
        <v>200</v>
      </c>
      <c r="M18" s="7"/>
      <c r="N18" s="4">
        <f>(J18+K18+L18+M18)</f>
        <v>1875.7</v>
      </c>
      <c r="O18" s="15"/>
    </row>
    <row r="19" spans="1:15" x14ac:dyDescent="0.35">
      <c r="A19" s="41">
        <v>206</v>
      </c>
      <c r="B19" s="43">
        <v>399.83</v>
      </c>
      <c r="C19" s="41">
        <v>408</v>
      </c>
      <c r="D19" s="44">
        <v>8.17</v>
      </c>
      <c r="E19" s="43">
        <v>57.39</v>
      </c>
      <c r="F19" s="49">
        <v>57.5</v>
      </c>
      <c r="G19" s="43">
        <v>0.11</v>
      </c>
      <c r="H19" s="46">
        <v>8.17</v>
      </c>
      <c r="I19" s="46">
        <v>33.5</v>
      </c>
      <c r="J19" s="13">
        <v>274.7</v>
      </c>
      <c r="K19" s="13">
        <v>1200</v>
      </c>
      <c r="L19" s="13">
        <v>200</v>
      </c>
      <c r="M19" s="14">
        <v>1800</v>
      </c>
      <c r="N19" s="4">
        <f>(J19+K19+L19+M19)</f>
        <v>3474.7</v>
      </c>
      <c r="O19" s="15"/>
    </row>
    <row r="20" spans="1:15" x14ac:dyDescent="0.35">
      <c r="A20" s="41">
        <v>207</v>
      </c>
      <c r="B20" s="43">
        <v>435.81</v>
      </c>
      <c r="C20" s="48">
        <v>442</v>
      </c>
      <c r="D20" s="44">
        <v>6.19</v>
      </c>
      <c r="E20" s="43">
        <v>379.51</v>
      </c>
      <c r="F20" s="41">
        <v>385</v>
      </c>
      <c r="G20" s="43">
        <v>5.49</v>
      </c>
      <c r="H20" s="46">
        <v>11.68</v>
      </c>
      <c r="I20" s="46">
        <v>33.5</v>
      </c>
      <c r="J20" s="13">
        <v>391.95</v>
      </c>
      <c r="K20" s="13">
        <v>1200</v>
      </c>
      <c r="L20" s="13">
        <v>200</v>
      </c>
      <c r="M20" s="12"/>
      <c r="N20" s="4">
        <f>(J20+K20+L20+M20)</f>
        <v>1791.95</v>
      </c>
      <c r="O20" s="15"/>
    </row>
    <row r="21" spans="1:15" x14ac:dyDescent="0.35">
      <c r="A21" s="41">
        <v>208</v>
      </c>
      <c r="B21" s="43">
        <v>317.98099999999999</v>
      </c>
      <c r="C21" s="41">
        <v>329</v>
      </c>
      <c r="D21" s="44">
        <v>11.73</v>
      </c>
      <c r="E21" s="43">
        <v>186.55</v>
      </c>
      <c r="F21" s="49">
        <v>187</v>
      </c>
      <c r="G21" s="43">
        <v>0.45</v>
      </c>
      <c r="H21" s="46">
        <v>12.18</v>
      </c>
      <c r="I21" s="46">
        <v>33.5</v>
      </c>
      <c r="J21" s="13">
        <v>408.7</v>
      </c>
      <c r="K21" s="13">
        <v>1200</v>
      </c>
      <c r="L21" s="13">
        <v>200</v>
      </c>
      <c r="M21" s="7"/>
      <c r="N21" s="4">
        <f>(J21+K21+L21+M21)</f>
        <v>1808.7</v>
      </c>
      <c r="O21" s="15"/>
    </row>
    <row r="22" spans="1:15" x14ac:dyDescent="0.35">
      <c r="A22" s="41">
        <v>209</v>
      </c>
      <c r="B22" s="41">
        <v>819.38</v>
      </c>
      <c r="C22" s="48">
        <v>839.05</v>
      </c>
      <c r="D22" s="43">
        <v>19.670000000000002</v>
      </c>
      <c r="E22" s="44">
        <v>185.99</v>
      </c>
      <c r="F22" s="41">
        <v>187.03</v>
      </c>
      <c r="G22" s="43">
        <v>1.04</v>
      </c>
      <c r="H22" s="43">
        <f>(D22+G22)</f>
        <v>20.71</v>
      </c>
      <c r="I22" s="46">
        <v>33.5</v>
      </c>
      <c r="J22" s="2">
        <f>(H22*I22)</f>
        <v>693.78500000000008</v>
      </c>
      <c r="K22" s="13">
        <v>1200</v>
      </c>
      <c r="L22" s="13">
        <v>200</v>
      </c>
      <c r="M22" s="14"/>
      <c r="N22" s="4">
        <f>(J22+K22+L22+M22)</f>
        <v>2093.7849999999999</v>
      </c>
      <c r="O22" s="6"/>
    </row>
    <row r="23" spans="1:15" x14ac:dyDescent="0.35">
      <c r="A23" s="41">
        <v>301</v>
      </c>
      <c r="B23" s="41">
        <v>784.25</v>
      </c>
      <c r="C23" s="41">
        <v>793.55</v>
      </c>
      <c r="D23" s="43">
        <v>9.3000000000000007</v>
      </c>
      <c r="E23" s="44">
        <v>79.81</v>
      </c>
      <c r="F23" s="49">
        <v>81.55</v>
      </c>
      <c r="G23" s="43">
        <v>1.69</v>
      </c>
      <c r="H23" s="43">
        <f>(D23+G23)</f>
        <v>10.99</v>
      </c>
      <c r="I23" s="46">
        <v>33.5</v>
      </c>
      <c r="J23" s="2">
        <v>368.16500000000002</v>
      </c>
      <c r="K23" s="13">
        <v>1200</v>
      </c>
      <c r="L23" s="13">
        <v>200</v>
      </c>
      <c r="M23" s="14"/>
      <c r="N23" s="4">
        <f>(J23+K23+L23+M23)</f>
        <v>1768.165</v>
      </c>
      <c r="O23" s="6"/>
    </row>
    <row r="24" spans="1:15" x14ac:dyDescent="0.35">
      <c r="A24" s="50">
        <v>302</v>
      </c>
      <c r="B24" s="50">
        <v>709.05</v>
      </c>
      <c r="C24" s="48">
        <v>713.5</v>
      </c>
      <c r="D24" s="43">
        <v>4.45</v>
      </c>
      <c r="E24" s="44">
        <v>348.27</v>
      </c>
      <c r="F24" s="41">
        <v>349.5</v>
      </c>
      <c r="G24" s="44">
        <v>1.22</v>
      </c>
      <c r="H24" s="44">
        <v>5.66</v>
      </c>
      <c r="I24" s="46">
        <v>33.5</v>
      </c>
      <c r="J24" s="3">
        <f>(H24*I24)</f>
        <v>189.61</v>
      </c>
      <c r="K24" s="17">
        <v>1200</v>
      </c>
      <c r="L24" s="17">
        <v>200</v>
      </c>
      <c r="M24" s="14"/>
      <c r="N24" s="4">
        <f>(J24+K24+L24+M24)</f>
        <v>1589.6100000000001</v>
      </c>
      <c r="O24" s="6"/>
    </row>
    <row r="25" spans="1:15" x14ac:dyDescent="0.35">
      <c r="A25" s="41">
        <v>303</v>
      </c>
      <c r="B25" s="41">
        <v>393.81099999999998</v>
      </c>
      <c r="C25" s="41">
        <v>412</v>
      </c>
      <c r="D25" s="43">
        <v>18.189</v>
      </c>
      <c r="E25" s="44">
        <v>211.64</v>
      </c>
      <c r="F25" s="49">
        <v>213.34</v>
      </c>
      <c r="G25" s="43">
        <v>4.67</v>
      </c>
      <c r="H25" s="43">
        <v>21.809000000000001</v>
      </c>
      <c r="I25" s="46">
        <v>33.5</v>
      </c>
      <c r="J25" s="2">
        <v>730.63499999999999</v>
      </c>
      <c r="K25" s="13">
        <v>1200</v>
      </c>
      <c r="L25" s="13">
        <v>200</v>
      </c>
      <c r="M25" s="14"/>
      <c r="N25" s="4">
        <f>(J25+K25+L25+M25)</f>
        <v>2130.6350000000002</v>
      </c>
      <c r="O25" s="6"/>
    </row>
    <row r="26" spans="1:15" x14ac:dyDescent="0.35">
      <c r="A26" s="41">
        <v>304</v>
      </c>
      <c r="B26" s="41">
        <v>414.52</v>
      </c>
      <c r="C26" s="48">
        <v>426.5</v>
      </c>
      <c r="D26" s="43">
        <v>11.93</v>
      </c>
      <c r="E26" s="44">
        <v>378</v>
      </c>
      <c r="F26" s="41">
        <v>382.65</v>
      </c>
      <c r="G26" s="43">
        <v>4.6500000000000004</v>
      </c>
      <c r="H26" s="43">
        <v>11.93</v>
      </c>
      <c r="I26" s="46">
        <v>33.5</v>
      </c>
      <c r="J26" s="2">
        <v>399.65499999999997</v>
      </c>
      <c r="K26" s="13">
        <v>1200</v>
      </c>
      <c r="L26" s="13">
        <v>200</v>
      </c>
      <c r="M26" s="14"/>
      <c r="N26" s="4">
        <f>(J26+K26+L26+M26)</f>
        <v>1799.655</v>
      </c>
      <c r="O26" s="6"/>
    </row>
    <row r="27" spans="1:15" x14ac:dyDescent="0.35">
      <c r="A27" s="41">
        <v>305</v>
      </c>
      <c r="B27" s="41">
        <v>216.03200000000001</v>
      </c>
      <c r="C27" s="41">
        <v>224.941</v>
      </c>
      <c r="D27" s="43">
        <v>8.9090000000000007</v>
      </c>
      <c r="E27" s="44">
        <v>86.99</v>
      </c>
      <c r="F27" s="49">
        <v>87.99</v>
      </c>
      <c r="G27" s="43">
        <v>0.39</v>
      </c>
      <c r="H27" s="43">
        <v>8.0299999999999994</v>
      </c>
      <c r="I27" s="46">
        <v>33.5</v>
      </c>
      <c r="J27" s="2">
        <v>269.005</v>
      </c>
      <c r="K27" s="13">
        <v>1200</v>
      </c>
      <c r="L27" s="13">
        <v>200</v>
      </c>
      <c r="M27" s="14"/>
      <c r="N27" s="4">
        <f>(J27+K27+L27+M27)</f>
        <v>1669.0050000000001</v>
      </c>
      <c r="O27" s="6"/>
    </row>
    <row r="28" spans="1:15" x14ac:dyDescent="0.35">
      <c r="A28" s="41">
        <v>306</v>
      </c>
      <c r="B28" s="41">
        <v>392.52</v>
      </c>
      <c r="C28" s="48">
        <v>398.5</v>
      </c>
      <c r="D28" s="43">
        <v>5.99</v>
      </c>
      <c r="E28" s="44">
        <v>148</v>
      </c>
      <c r="F28" s="41">
        <v>148.94999999999999</v>
      </c>
      <c r="G28" s="43">
        <v>0.95</v>
      </c>
      <c r="H28" s="43">
        <v>6.94</v>
      </c>
      <c r="I28" s="46">
        <v>33.5</v>
      </c>
      <c r="J28" s="2">
        <f>(H28*I28)</f>
        <v>232.49</v>
      </c>
      <c r="K28" s="13">
        <v>1200</v>
      </c>
      <c r="L28" s="13">
        <v>200</v>
      </c>
      <c r="M28" s="14"/>
      <c r="N28" s="4">
        <f>(J28+K28+L28+M28)</f>
        <v>1632.49</v>
      </c>
      <c r="O28" s="6"/>
    </row>
    <row r="29" spans="1:15" x14ac:dyDescent="0.35">
      <c r="A29" s="41">
        <v>307</v>
      </c>
      <c r="B29" s="41">
        <v>746.53</v>
      </c>
      <c r="C29" s="41">
        <v>755.5</v>
      </c>
      <c r="D29" s="43">
        <v>8.9700000000000006</v>
      </c>
      <c r="E29" s="44">
        <v>442.03</v>
      </c>
      <c r="F29" s="49">
        <v>447.5</v>
      </c>
      <c r="G29" s="43">
        <v>5.47</v>
      </c>
      <c r="H29" s="43">
        <v>14.42</v>
      </c>
      <c r="I29" s="46">
        <v>33.5</v>
      </c>
      <c r="J29" s="2">
        <f>(H29*I29)</f>
        <v>483.07</v>
      </c>
      <c r="K29" s="13">
        <v>1200</v>
      </c>
      <c r="L29" s="13">
        <v>200</v>
      </c>
      <c r="M29" s="14"/>
      <c r="N29" s="4">
        <f>(J29+K29+L29+M29)</f>
        <v>1883.07</v>
      </c>
      <c r="O29" s="6"/>
    </row>
    <row r="30" spans="1:15" x14ac:dyDescent="0.35">
      <c r="A30" s="41">
        <v>308</v>
      </c>
      <c r="B30" s="48">
        <v>149.9</v>
      </c>
      <c r="C30" s="48">
        <v>160.5</v>
      </c>
      <c r="D30" s="43">
        <v>10.6</v>
      </c>
      <c r="E30" s="99">
        <v>141.75</v>
      </c>
      <c r="F30" s="99">
        <v>145.19999999999999</v>
      </c>
      <c r="G30" s="43">
        <v>3.45</v>
      </c>
      <c r="H30" s="43">
        <v>14.05</v>
      </c>
      <c r="I30" s="46">
        <v>33.5</v>
      </c>
      <c r="J30" s="2">
        <f>(H30*I30)</f>
        <v>470.67500000000001</v>
      </c>
      <c r="K30" s="13">
        <v>1200</v>
      </c>
      <c r="L30" s="13">
        <v>200</v>
      </c>
      <c r="M30" s="14"/>
      <c r="N30" s="4">
        <f>(J30+K30+L30+M30)</f>
        <v>1870.675</v>
      </c>
      <c r="O30" s="6"/>
    </row>
    <row r="31" spans="1:15" x14ac:dyDescent="0.35">
      <c r="A31" s="41">
        <v>309</v>
      </c>
      <c r="B31" s="41">
        <v>1322.27</v>
      </c>
      <c r="C31" s="41">
        <v>1339.5</v>
      </c>
      <c r="D31" s="97">
        <v>17.23</v>
      </c>
      <c r="E31" s="50">
        <v>389.05</v>
      </c>
      <c r="F31" s="50">
        <v>392.5</v>
      </c>
      <c r="G31" s="98">
        <v>3.45</v>
      </c>
      <c r="H31" s="43">
        <v>20.68</v>
      </c>
      <c r="I31" s="46">
        <v>33.5</v>
      </c>
      <c r="J31" s="2">
        <f>(H31*I31)</f>
        <v>692.78</v>
      </c>
      <c r="K31" s="13">
        <v>1200</v>
      </c>
      <c r="L31" s="13">
        <v>200</v>
      </c>
      <c r="M31" s="14"/>
      <c r="N31" s="4">
        <f>(J31+K31+L31+M31)</f>
        <v>2092.7799999999997</v>
      </c>
      <c r="O31" s="6"/>
    </row>
    <row r="51" spans="1:17" x14ac:dyDescent="0.35">
      <c r="O51" s="7"/>
    </row>
    <row r="52" spans="1:17" x14ac:dyDescent="0.35">
      <c r="O52" s="18"/>
    </row>
    <row r="53" spans="1:17" x14ac:dyDescent="0.35">
      <c r="O53" s="18"/>
    </row>
    <row r="54" spans="1:17" x14ac:dyDescent="0.35">
      <c r="O54" s="19"/>
    </row>
    <row r="55" spans="1:17" x14ac:dyDescent="0.35">
      <c r="O55" s="19"/>
      <c r="P55" s="10"/>
      <c r="Q55" s="10"/>
    </row>
    <row r="56" spans="1:17" x14ac:dyDescent="0.35">
      <c r="O56" s="19"/>
    </row>
    <row r="57" spans="1:17" x14ac:dyDescent="0.35">
      <c r="O57" s="19"/>
    </row>
    <row r="58" spans="1:17" x14ac:dyDescent="0.35">
      <c r="O58" s="19"/>
    </row>
    <row r="59" spans="1:17" x14ac:dyDescent="0.35">
      <c r="O59" s="19"/>
    </row>
    <row r="60" spans="1:17" x14ac:dyDescent="0.35">
      <c r="O60" s="19"/>
    </row>
    <row r="61" spans="1:17" ht="16.5" customHeight="1" x14ac:dyDescent="0.35">
      <c r="O61" s="19"/>
    </row>
    <row r="62" spans="1:17" x14ac:dyDescent="0.35">
      <c r="A62" s="67"/>
      <c r="B62" s="67"/>
      <c r="C62" s="19"/>
      <c r="D62" s="19"/>
      <c r="E62" s="19"/>
      <c r="F62" s="19"/>
      <c r="G62" s="19"/>
      <c r="H62" s="28"/>
      <c r="I62" s="19"/>
      <c r="J62" s="19"/>
      <c r="K62" s="67"/>
      <c r="L62" s="67"/>
      <c r="M62" s="67"/>
      <c r="N62" s="67"/>
      <c r="O62" s="18"/>
    </row>
    <row r="75" spans="1:15" s="11" customFormat="1" x14ac:dyDescent="0.35"/>
    <row r="76" spans="1:15" s="11" customFormat="1" x14ac:dyDescent="0.35">
      <c r="A76" s="29"/>
      <c r="B76" s="29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29"/>
    </row>
    <row r="77" spans="1:15" s="11" customFormat="1" x14ac:dyDescent="0.35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</row>
    <row r="78" spans="1:15" s="11" customFormat="1" x14ac:dyDescent="0.35">
      <c r="A78" s="29"/>
      <c r="B78" s="29"/>
      <c r="C78" s="29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29"/>
      <c r="O78" s="29"/>
    </row>
    <row r="79" spans="1:15" s="11" customFormat="1" x14ac:dyDescent="0.35">
      <c r="A79" s="29"/>
      <c r="B79" s="29"/>
      <c r="C79" s="29"/>
      <c r="D79" s="94"/>
      <c r="E79" s="94"/>
      <c r="F79" s="94"/>
      <c r="G79" s="94"/>
      <c r="H79" s="94"/>
      <c r="I79" s="95"/>
      <c r="J79" s="67"/>
      <c r="K79" s="67"/>
      <c r="L79" s="67"/>
      <c r="M79" s="67"/>
      <c r="N79" s="29"/>
      <c r="O79" s="29"/>
    </row>
    <row r="80" spans="1:15" s="11" customFormat="1" x14ac:dyDescent="0.35">
      <c r="A80" s="29"/>
      <c r="B80" s="29"/>
      <c r="C80" s="29"/>
      <c r="D80" s="67"/>
      <c r="E80" s="67"/>
      <c r="F80" s="67"/>
      <c r="G80" s="67"/>
      <c r="H80" s="67"/>
      <c r="I80" s="95"/>
      <c r="J80" s="67"/>
      <c r="K80" s="67"/>
      <c r="L80" s="29"/>
      <c r="M80" s="29"/>
      <c r="N80" s="29"/>
      <c r="O80" s="29"/>
    </row>
    <row r="81" spans="1:15" s="11" customFormat="1" x14ac:dyDescent="0.35">
      <c r="A81" s="29"/>
      <c r="B81" s="29"/>
      <c r="C81" s="29"/>
      <c r="D81" s="67"/>
      <c r="E81" s="67"/>
      <c r="F81" s="67"/>
      <c r="G81" s="67"/>
      <c r="H81" s="67"/>
      <c r="I81" s="67"/>
      <c r="J81" s="67"/>
      <c r="K81" s="53"/>
      <c r="L81" s="67"/>
      <c r="M81" s="67"/>
      <c r="N81" s="29"/>
      <c r="O81" s="29"/>
    </row>
    <row r="82" spans="1:15" s="11" customFormat="1" x14ac:dyDescent="0.35">
      <c r="A82" s="29"/>
      <c r="B82" s="29"/>
      <c r="C82" s="29"/>
      <c r="D82" s="67"/>
      <c r="E82" s="67"/>
      <c r="F82" s="67"/>
      <c r="G82" s="67"/>
      <c r="H82" s="67"/>
      <c r="I82" s="95"/>
      <c r="J82" s="67"/>
      <c r="K82" s="67"/>
      <c r="L82" s="67"/>
      <c r="M82" s="67"/>
      <c r="N82" s="29"/>
      <c r="O82" s="29"/>
    </row>
    <row r="83" spans="1:15" s="11" customFormat="1" x14ac:dyDescent="0.35">
      <c r="A83" s="29"/>
      <c r="B83" s="29"/>
      <c r="C83" s="29"/>
      <c r="D83" s="67"/>
      <c r="E83" s="67"/>
      <c r="F83" s="67"/>
      <c r="G83" s="67"/>
      <c r="H83" s="67"/>
      <c r="I83" s="95"/>
      <c r="J83" s="67"/>
      <c r="K83" s="67"/>
      <c r="L83" s="67"/>
      <c r="M83" s="67"/>
      <c r="N83" s="29"/>
      <c r="O83" s="29"/>
    </row>
    <row r="84" spans="1:15" s="11" customFormat="1" x14ac:dyDescent="0.35">
      <c r="A84" s="29"/>
      <c r="B84" s="29"/>
      <c r="C84" s="29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29"/>
      <c r="O84" s="29"/>
    </row>
    <row r="85" spans="1:15" s="11" customFormat="1" x14ac:dyDescent="0.3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</row>
    <row r="86" spans="1:15" s="11" customFormat="1" x14ac:dyDescent="0.35">
      <c r="A86" s="29"/>
      <c r="B86" s="29"/>
      <c r="C86" s="29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29"/>
      <c r="O86" s="29"/>
    </row>
    <row r="87" spans="1:15" s="11" customFormat="1" x14ac:dyDescent="0.35">
      <c r="A87" s="29"/>
      <c r="B87" s="29"/>
      <c r="C87" s="29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29"/>
      <c r="O87" s="29"/>
    </row>
    <row r="88" spans="1:15" s="11" customFormat="1" x14ac:dyDescent="0.35">
      <c r="A88" s="29"/>
      <c r="B88" s="29"/>
      <c r="C88" s="29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29"/>
      <c r="O88" s="29"/>
    </row>
    <row r="89" spans="1:15" s="11" customFormat="1" x14ac:dyDescent="0.35">
      <c r="A89" s="29"/>
      <c r="B89" s="29"/>
      <c r="C89" s="29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29"/>
      <c r="O89" s="29"/>
    </row>
    <row r="90" spans="1:15" s="11" customFormat="1" x14ac:dyDescent="0.35">
      <c r="A90" s="29"/>
      <c r="B90" s="29"/>
      <c r="C90" s="29"/>
      <c r="D90" s="29"/>
      <c r="E90" s="29"/>
      <c r="F90" s="29"/>
      <c r="G90" s="29"/>
      <c r="H90" s="29"/>
      <c r="I90" s="29"/>
      <c r="J90" s="67"/>
      <c r="K90" s="67"/>
      <c r="L90" s="67"/>
      <c r="M90" s="67"/>
      <c r="N90" s="29"/>
      <c r="O90" s="29"/>
    </row>
    <row r="91" spans="1:15" s="11" customFormat="1" x14ac:dyDescent="0.35">
      <c r="A91" s="29"/>
      <c r="B91" s="29"/>
      <c r="C91" s="29"/>
      <c r="D91" s="29"/>
      <c r="E91" s="29"/>
      <c r="F91" s="29"/>
      <c r="G91" s="29"/>
      <c r="H91" s="29"/>
      <c r="I91" s="29"/>
      <c r="J91" s="67"/>
      <c r="K91" s="67"/>
      <c r="L91" s="67"/>
      <c r="M91" s="67"/>
      <c r="N91" s="29"/>
      <c r="O91" s="29"/>
    </row>
    <row r="92" spans="1:15" s="11" customFormat="1" x14ac:dyDescent="0.35">
      <c r="A92" s="29"/>
      <c r="B92" s="29"/>
      <c r="C92" s="29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29"/>
      <c r="O92" s="29"/>
    </row>
    <row r="93" spans="1:15" s="11" customFormat="1" x14ac:dyDescent="0.35">
      <c r="A93" s="29"/>
      <c r="B93" s="29"/>
      <c r="C93" s="29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29"/>
      <c r="O93" s="29"/>
    </row>
    <row r="94" spans="1:15" s="11" customFormat="1" x14ac:dyDescent="0.35">
      <c r="A94" s="29"/>
      <c r="B94" s="29"/>
      <c r="C94" s="53"/>
      <c r="D94" s="29"/>
      <c r="E94" s="29"/>
      <c r="F94" s="29"/>
      <c r="G94" s="29"/>
      <c r="H94" s="29"/>
      <c r="I94" s="29"/>
      <c r="J94" s="95"/>
      <c r="K94" s="67"/>
      <c r="L94" s="67"/>
      <c r="M94" s="67"/>
      <c r="N94" s="29"/>
      <c r="O94" s="29"/>
    </row>
    <row r="95" spans="1:15" s="11" customFormat="1" x14ac:dyDescent="0.35">
      <c r="A95" s="29"/>
      <c r="B95" s="29"/>
      <c r="C95" s="29"/>
      <c r="D95" s="29"/>
      <c r="E95" s="29"/>
      <c r="F95" s="29"/>
      <c r="G95" s="67"/>
      <c r="H95" s="67"/>
      <c r="I95" s="67"/>
      <c r="J95" s="67"/>
      <c r="K95" s="67"/>
      <c r="L95" s="67"/>
      <c r="M95" s="29"/>
      <c r="N95" s="29"/>
      <c r="O95" s="29"/>
    </row>
    <row r="96" spans="1:15" s="11" customFormat="1" x14ac:dyDescent="0.35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</row>
    <row r="97" spans="1:15" s="11" customFormat="1" x14ac:dyDescent="0.35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</row>
    <row r="98" spans="1:15" s="11" customFormat="1" x14ac:dyDescent="0.35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</row>
    <row r="99" spans="1:15" s="11" customFormat="1" x14ac:dyDescent="0.35">
      <c r="A99" s="29"/>
      <c r="B99" s="29"/>
      <c r="C99" s="29"/>
      <c r="D99" s="29"/>
      <c r="E99" s="29"/>
      <c r="F99" s="29"/>
      <c r="G99" s="29"/>
      <c r="H99" s="96"/>
      <c r="I99" s="29"/>
      <c r="J99" s="29"/>
      <c r="K99" s="29"/>
      <c r="L99" s="29"/>
      <c r="M99" s="29"/>
      <c r="N99" s="29"/>
      <c r="O99" s="29"/>
    </row>
    <row r="100" spans="1:15" s="11" customFormat="1" x14ac:dyDescent="0.3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</row>
    <row r="101" spans="1:15" s="11" customFormat="1" x14ac:dyDescent="0.35"/>
    <row r="102" spans="1:15" s="11" customFormat="1" x14ac:dyDescent="0.35"/>
    <row r="103" spans="1:15" s="11" customFormat="1" x14ac:dyDescent="0.35"/>
    <row r="104" spans="1:15" s="11" customFormat="1" x14ac:dyDescent="0.35"/>
  </sheetData>
  <mergeCells count="52">
    <mergeCell ref="G95:L95"/>
    <mergeCell ref="J94:M94"/>
    <mergeCell ref="D93:I93"/>
    <mergeCell ref="J91:M91"/>
    <mergeCell ref="J92:M92"/>
    <mergeCell ref="J93:M93"/>
    <mergeCell ref="D88:I88"/>
    <mergeCell ref="J88:M88"/>
    <mergeCell ref="D89:I89"/>
    <mergeCell ref="J89:M89"/>
    <mergeCell ref="D92:I92"/>
    <mergeCell ref="J90:M90"/>
    <mergeCell ref="D84:H84"/>
    <mergeCell ref="I84:K84"/>
    <mergeCell ref="L84:M84"/>
    <mergeCell ref="D86:I86"/>
    <mergeCell ref="J86:M86"/>
    <mergeCell ref="D87:I87"/>
    <mergeCell ref="J87:M87"/>
    <mergeCell ref="D82:H82"/>
    <mergeCell ref="I82:K82"/>
    <mergeCell ref="L82:M82"/>
    <mergeCell ref="D83:H83"/>
    <mergeCell ref="I83:K83"/>
    <mergeCell ref="L83:M83"/>
    <mergeCell ref="D80:H80"/>
    <mergeCell ref="I80:K80"/>
    <mergeCell ref="I81:J81"/>
    <mergeCell ref="D81:H81"/>
    <mergeCell ref="L81:M81"/>
    <mergeCell ref="C76:N76"/>
    <mergeCell ref="D78:H78"/>
    <mergeCell ref="I78:K78"/>
    <mergeCell ref="L78:M78"/>
    <mergeCell ref="D79:H79"/>
    <mergeCell ref="I79:K79"/>
    <mergeCell ref="L79:M79"/>
    <mergeCell ref="A62:B62"/>
    <mergeCell ref="K62:N62"/>
    <mergeCell ref="M3:M4"/>
    <mergeCell ref="N3:N4"/>
    <mergeCell ref="O3:O4"/>
    <mergeCell ref="A1:O1"/>
    <mergeCell ref="A2:O2"/>
    <mergeCell ref="A3:A4"/>
    <mergeCell ref="B3:D3"/>
    <mergeCell ref="E3:G3"/>
    <mergeCell ref="H3:H4"/>
    <mergeCell ref="I3:I4"/>
    <mergeCell ref="J3:J4"/>
    <mergeCell ref="K3:K4"/>
    <mergeCell ref="L3:L4"/>
  </mergeCells>
  <pageMargins left="0.7" right="0.7" top="0.75" bottom="0.75" header="0.3" footer="0.3"/>
  <pageSetup scale="35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19"/>
  <sheetViews>
    <sheetView topLeftCell="C143" workbookViewId="0">
      <selection activeCell="E13" sqref="E13"/>
    </sheetView>
  </sheetViews>
  <sheetFormatPr defaultRowHeight="14.5" x14ac:dyDescent="0.35"/>
  <cols>
    <col min="2" max="3" width="10.08984375" bestFit="1" customWidth="1"/>
    <col min="5" max="5" width="10.08984375" bestFit="1" customWidth="1"/>
    <col min="16" max="49" width="8.7265625" style="11"/>
  </cols>
  <sheetData>
    <row r="1" spans="1:30" x14ac:dyDescent="0.35">
      <c r="A1" s="54" t="s">
        <v>1</v>
      </c>
      <c r="B1" s="55" t="s">
        <v>2</v>
      </c>
      <c r="C1" s="55"/>
      <c r="D1" s="55"/>
      <c r="E1" s="55" t="s">
        <v>3</v>
      </c>
      <c r="F1" s="55"/>
      <c r="G1" s="55"/>
      <c r="H1" s="55" t="s">
        <v>4</v>
      </c>
      <c r="I1" s="54" t="s">
        <v>5</v>
      </c>
      <c r="J1" s="54" t="s">
        <v>35</v>
      </c>
      <c r="K1" s="54" t="s">
        <v>6</v>
      </c>
      <c r="L1" s="54" t="s">
        <v>7</v>
      </c>
      <c r="M1" s="54" t="s">
        <v>82</v>
      </c>
      <c r="N1" s="54" t="s">
        <v>4</v>
      </c>
      <c r="O1" s="55" t="s">
        <v>8</v>
      </c>
      <c r="P1" s="78"/>
      <c r="Q1" s="78"/>
      <c r="R1" s="79"/>
      <c r="S1" s="80"/>
      <c r="T1" s="78"/>
      <c r="U1" s="81"/>
      <c r="V1" s="80"/>
      <c r="W1" s="80"/>
      <c r="X1" s="82"/>
      <c r="Y1" s="83"/>
      <c r="Z1" s="84"/>
      <c r="AA1" s="84"/>
      <c r="AB1" s="85"/>
      <c r="AC1" s="86"/>
      <c r="AD1" s="87"/>
    </row>
    <row r="2" spans="1:30" x14ac:dyDescent="0.35">
      <c r="A2" s="54"/>
      <c r="B2" s="9">
        <v>43840</v>
      </c>
      <c r="C2" s="9">
        <v>43841</v>
      </c>
      <c r="D2" s="1" t="s">
        <v>33</v>
      </c>
      <c r="E2" s="9">
        <v>43840</v>
      </c>
      <c r="F2" s="1" t="s">
        <v>81</v>
      </c>
      <c r="G2" s="1" t="s">
        <v>34</v>
      </c>
      <c r="H2" s="55"/>
      <c r="I2" s="54"/>
      <c r="J2" s="54"/>
      <c r="K2" s="54"/>
      <c r="L2" s="54"/>
      <c r="M2" s="54"/>
      <c r="N2" s="54"/>
      <c r="O2" s="55"/>
      <c r="P2" s="78"/>
      <c r="Q2" s="78"/>
      <c r="R2" s="81"/>
      <c r="S2" s="80"/>
      <c r="T2" s="78"/>
      <c r="U2" s="79"/>
      <c r="V2" s="80"/>
      <c r="W2" s="80"/>
      <c r="X2" s="82"/>
      <c r="Y2" s="83"/>
      <c r="Z2" s="84"/>
      <c r="AA2" s="84"/>
      <c r="AB2" s="85"/>
      <c r="AC2" s="86"/>
      <c r="AD2" s="87"/>
    </row>
    <row r="3" spans="1:30" x14ac:dyDescent="0.35">
      <c r="A3" s="41">
        <v>403</v>
      </c>
      <c r="B3" s="41">
        <v>445.64</v>
      </c>
      <c r="C3" s="50">
        <v>473.38</v>
      </c>
      <c r="D3" s="43">
        <v>27.74</v>
      </c>
      <c r="E3" s="44">
        <v>261.99</v>
      </c>
      <c r="F3" s="41">
        <v>261.99</v>
      </c>
      <c r="G3" s="43">
        <v>0</v>
      </c>
      <c r="H3" s="43">
        <v>27.74</v>
      </c>
      <c r="I3" s="46">
        <v>33.5</v>
      </c>
      <c r="J3" s="2">
        <f>(H3*I3)</f>
        <v>929.29</v>
      </c>
      <c r="K3" s="13">
        <v>1200</v>
      </c>
      <c r="L3" s="13">
        <v>200</v>
      </c>
      <c r="M3" s="14"/>
      <c r="N3" s="4">
        <f>(J3+K3+L3+M3)</f>
        <v>2329.29</v>
      </c>
      <c r="O3" s="91"/>
    </row>
    <row r="4" spans="1:30" x14ac:dyDescent="0.35">
      <c r="A4" s="50">
        <v>404</v>
      </c>
      <c r="B4" s="50">
        <v>559.83000000000004</v>
      </c>
      <c r="C4" s="41">
        <v>560.83000000000004</v>
      </c>
      <c r="D4" s="44">
        <v>1</v>
      </c>
      <c r="E4" s="44">
        <v>99.5</v>
      </c>
      <c r="F4" s="44">
        <v>99.5</v>
      </c>
      <c r="G4" s="44">
        <v>0</v>
      </c>
      <c r="H4" s="44">
        <v>1</v>
      </c>
      <c r="I4" s="46">
        <v>33.5</v>
      </c>
      <c r="J4" s="3">
        <f>(H4*I4)</f>
        <v>33.5</v>
      </c>
      <c r="K4" s="17">
        <v>1200</v>
      </c>
      <c r="L4" s="17">
        <v>200</v>
      </c>
      <c r="M4" s="14"/>
      <c r="N4" s="4">
        <f>(J4+K4+L4+M4)</f>
        <v>1433.5</v>
      </c>
      <c r="O4" s="91"/>
    </row>
    <row r="5" spans="1:30" x14ac:dyDescent="0.35">
      <c r="A5" s="41">
        <v>405</v>
      </c>
      <c r="B5" s="41">
        <v>538.6</v>
      </c>
      <c r="C5" s="51">
        <v>550.20000000000005</v>
      </c>
      <c r="D5" s="43">
        <v>11.6</v>
      </c>
      <c r="E5" s="41">
        <v>107.79</v>
      </c>
      <c r="F5" s="51">
        <v>110</v>
      </c>
      <c r="G5" s="43">
        <v>2.21</v>
      </c>
      <c r="H5" s="43">
        <v>13.81</v>
      </c>
      <c r="I5" s="46">
        <v>33.5</v>
      </c>
      <c r="J5" s="2">
        <f>(H5*I5)</f>
        <v>462.63499999999999</v>
      </c>
      <c r="K5" s="13">
        <v>1200</v>
      </c>
      <c r="L5" s="13">
        <v>200</v>
      </c>
      <c r="M5" s="14"/>
      <c r="N5" s="4">
        <f>(J5+K5+L5+M5)</f>
        <v>1862.635</v>
      </c>
      <c r="O5" s="91"/>
    </row>
    <row r="6" spans="1:30" x14ac:dyDescent="0.35">
      <c r="A6" s="41">
        <v>406</v>
      </c>
      <c r="B6" s="41">
        <v>852.9</v>
      </c>
      <c r="C6" s="51">
        <v>868.5</v>
      </c>
      <c r="D6" s="43">
        <v>15.6</v>
      </c>
      <c r="E6" s="50">
        <v>333.66</v>
      </c>
      <c r="F6" s="50">
        <v>333.85</v>
      </c>
      <c r="G6" s="43">
        <v>0.19</v>
      </c>
      <c r="H6" s="43">
        <v>15.79</v>
      </c>
      <c r="I6" s="46">
        <v>33.5</v>
      </c>
      <c r="J6" s="2">
        <f>(H6*I6)</f>
        <v>528.96499999999992</v>
      </c>
      <c r="K6" s="13">
        <v>1200</v>
      </c>
      <c r="L6" s="13">
        <v>200</v>
      </c>
      <c r="M6" s="14"/>
      <c r="N6" s="4">
        <f>(J6+K6+L6+M6)</f>
        <v>1928.9649999999999</v>
      </c>
      <c r="O6" s="91"/>
    </row>
    <row r="7" spans="1:30" x14ac:dyDescent="0.35">
      <c r="A7" s="41">
        <v>407</v>
      </c>
      <c r="B7" s="41">
        <v>378.04</v>
      </c>
      <c r="C7" s="51">
        <v>382.58499999999998</v>
      </c>
      <c r="D7" s="43">
        <v>4.5449999999999999</v>
      </c>
      <c r="E7" s="41">
        <v>44.99</v>
      </c>
      <c r="F7" s="51">
        <v>47.5</v>
      </c>
      <c r="G7" s="43">
        <v>2.0099999999999998</v>
      </c>
      <c r="H7" s="43">
        <v>6.56</v>
      </c>
      <c r="I7" s="46">
        <v>33.5</v>
      </c>
      <c r="J7" s="2">
        <f>(H7*I7)</f>
        <v>219.76</v>
      </c>
      <c r="K7" s="13">
        <v>1200</v>
      </c>
      <c r="L7" s="13">
        <v>200</v>
      </c>
      <c r="M7" s="14"/>
      <c r="N7" s="4">
        <f>(J7+K7+L7+M7)</f>
        <v>1619.76</v>
      </c>
      <c r="O7" s="91"/>
    </row>
    <row r="8" spans="1:30" x14ac:dyDescent="0.35">
      <c r="A8" s="41">
        <v>408</v>
      </c>
      <c r="B8" s="41">
        <v>542.79</v>
      </c>
      <c r="C8" s="51">
        <v>549</v>
      </c>
      <c r="D8" s="43">
        <v>6.1</v>
      </c>
      <c r="E8" s="50">
        <v>94.16</v>
      </c>
      <c r="F8" s="50">
        <v>94.5</v>
      </c>
      <c r="G8" s="43">
        <v>0.34</v>
      </c>
      <c r="H8" s="43">
        <v>6.44</v>
      </c>
      <c r="I8" s="46">
        <v>33.5</v>
      </c>
      <c r="J8" s="2">
        <f>(H8*I8)</f>
        <v>215.74</v>
      </c>
      <c r="K8" s="13">
        <v>1200</v>
      </c>
      <c r="L8" s="13">
        <v>200</v>
      </c>
      <c r="M8" s="14"/>
      <c r="N8" s="4">
        <f>(J8+K8+L8+M8)</f>
        <v>1615.74</v>
      </c>
      <c r="O8" s="91"/>
    </row>
    <row r="9" spans="1:30" x14ac:dyDescent="0.35">
      <c r="A9" s="41">
        <v>409</v>
      </c>
      <c r="B9" s="41">
        <v>91.39</v>
      </c>
      <c r="C9" s="92">
        <v>97.15</v>
      </c>
      <c r="D9" s="43">
        <v>5.76</v>
      </c>
      <c r="E9" s="41">
        <v>53.65</v>
      </c>
      <c r="F9" s="51">
        <v>54.8</v>
      </c>
      <c r="G9" s="43">
        <v>1.1499999999999999</v>
      </c>
      <c r="H9" s="43">
        <v>6.91</v>
      </c>
      <c r="I9" s="46">
        <v>33.5</v>
      </c>
      <c r="J9" s="2">
        <f>(H9*I9)</f>
        <v>231.48500000000001</v>
      </c>
      <c r="K9" s="13">
        <v>1200</v>
      </c>
      <c r="L9" s="13">
        <v>200</v>
      </c>
      <c r="M9" s="14">
        <v>1600</v>
      </c>
      <c r="N9" s="14">
        <f>(J9+K9+L9+M9)</f>
        <v>3231.4850000000001</v>
      </c>
      <c r="O9" s="91"/>
    </row>
    <row r="10" spans="1:30" x14ac:dyDescent="0.35">
      <c r="A10" s="41">
        <v>501</v>
      </c>
      <c r="B10" s="41">
        <v>188.73</v>
      </c>
      <c r="C10" s="51">
        <v>196.75</v>
      </c>
      <c r="D10" s="43">
        <v>10.02</v>
      </c>
      <c r="E10" s="50">
        <v>68.569999999999993</v>
      </c>
      <c r="F10" s="50">
        <v>69.66</v>
      </c>
      <c r="G10" s="43">
        <v>1.0900000000000001</v>
      </c>
      <c r="H10" s="43">
        <f>(D10+G10)</f>
        <v>11.11</v>
      </c>
      <c r="I10" s="46">
        <v>33.5</v>
      </c>
      <c r="J10" s="2">
        <f>(H10*I10)</f>
        <v>372.185</v>
      </c>
      <c r="K10" s="13">
        <v>1200</v>
      </c>
      <c r="L10" s="13">
        <v>200</v>
      </c>
      <c r="M10" s="14"/>
      <c r="N10" s="4">
        <f>(J10+K10+L10+M10)</f>
        <v>1772.1849999999999</v>
      </c>
      <c r="O10" s="91"/>
    </row>
    <row r="11" spans="1:30" x14ac:dyDescent="0.35">
      <c r="A11" s="41">
        <v>502</v>
      </c>
      <c r="B11" s="41">
        <v>632</v>
      </c>
      <c r="C11" s="41">
        <v>633</v>
      </c>
      <c r="D11" s="43">
        <v>1</v>
      </c>
      <c r="E11" s="41">
        <v>82.6</v>
      </c>
      <c r="F11" s="51">
        <v>82.6</v>
      </c>
      <c r="G11" s="43">
        <v>0</v>
      </c>
      <c r="H11" s="43">
        <v>1</v>
      </c>
      <c r="I11" s="46">
        <v>33.5</v>
      </c>
      <c r="J11" s="2">
        <f>(H11*I11)</f>
        <v>33.5</v>
      </c>
      <c r="K11" s="13">
        <v>1200</v>
      </c>
      <c r="L11" s="13">
        <v>200</v>
      </c>
      <c r="M11" s="14"/>
      <c r="N11" s="4">
        <f>(J11+K11+L11+M11)</f>
        <v>1433.5</v>
      </c>
      <c r="O11" s="91"/>
    </row>
    <row r="12" spans="1:30" x14ac:dyDescent="0.35">
      <c r="A12" s="41">
        <v>503</v>
      </c>
      <c r="B12" s="41">
        <v>568.21</v>
      </c>
      <c r="C12" s="51">
        <v>577</v>
      </c>
      <c r="D12" s="43">
        <v>8.7899999999999991</v>
      </c>
      <c r="E12" s="50">
        <v>320.66000000000003</v>
      </c>
      <c r="F12" s="50">
        <v>322</v>
      </c>
      <c r="G12" s="43">
        <v>1.34</v>
      </c>
      <c r="H12" s="43">
        <v>10.130000000000001</v>
      </c>
      <c r="I12" s="46">
        <v>33.5</v>
      </c>
      <c r="J12" s="2">
        <f>(H12*I12)</f>
        <v>339.35500000000002</v>
      </c>
      <c r="K12" s="13">
        <v>1200</v>
      </c>
      <c r="L12" s="13">
        <v>200</v>
      </c>
      <c r="M12" s="14"/>
      <c r="N12" s="4">
        <f>(J12+K12+L12+M12)</f>
        <v>1739.355</v>
      </c>
      <c r="O12" s="91"/>
    </row>
    <row r="13" spans="1:30" x14ac:dyDescent="0.35">
      <c r="A13" s="41">
        <v>504</v>
      </c>
      <c r="B13" s="41">
        <v>127.304</v>
      </c>
      <c r="C13" s="92">
        <v>133.87</v>
      </c>
      <c r="D13" s="43">
        <v>6.5666000000000002</v>
      </c>
      <c r="E13" s="41">
        <v>202.66</v>
      </c>
      <c r="F13" s="51">
        <v>205</v>
      </c>
      <c r="G13" s="43">
        <v>2.34</v>
      </c>
      <c r="H13" s="43">
        <v>8.91</v>
      </c>
      <c r="I13" s="46">
        <v>33.5</v>
      </c>
      <c r="J13" s="2">
        <f>(H13*I13)</f>
        <v>298.48500000000001</v>
      </c>
      <c r="K13" s="13">
        <v>1200</v>
      </c>
      <c r="L13" s="13">
        <v>200</v>
      </c>
      <c r="M13" s="14"/>
      <c r="N13" s="4">
        <f>(J13+K13+L13+M13)</f>
        <v>1698.4850000000001</v>
      </c>
      <c r="O13" s="91"/>
    </row>
    <row r="14" spans="1:30" x14ac:dyDescent="0.35">
      <c r="A14" s="41">
        <v>505</v>
      </c>
      <c r="B14" s="50">
        <v>649.99</v>
      </c>
      <c r="C14" s="41">
        <v>651.12</v>
      </c>
      <c r="D14" s="43">
        <v>1.1299999999999999</v>
      </c>
      <c r="E14" s="44">
        <v>128.71</v>
      </c>
      <c r="F14" s="50">
        <v>128.71</v>
      </c>
      <c r="G14" s="43">
        <v>0</v>
      </c>
      <c r="H14" s="43">
        <f>(D14+G14)</f>
        <v>1.1299999999999999</v>
      </c>
      <c r="I14" s="46">
        <v>33.5</v>
      </c>
      <c r="J14" s="2">
        <f>(H14*I14)</f>
        <v>37.854999999999997</v>
      </c>
      <c r="K14" s="13">
        <v>1200</v>
      </c>
      <c r="L14" s="13">
        <v>200</v>
      </c>
      <c r="M14" s="14"/>
      <c r="N14" s="4">
        <f>(J14+K14+L14+M14)</f>
        <v>1437.855</v>
      </c>
      <c r="O14" s="91"/>
    </row>
    <row r="15" spans="1:30" x14ac:dyDescent="0.35">
      <c r="A15" s="41">
        <v>506</v>
      </c>
      <c r="B15" s="41">
        <v>478.37</v>
      </c>
      <c r="C15" s="51">
        <v>490</v>
      </c>
      <c r="D15" s="43">
        <v>11.63</v>
      </c>
      <c r="E15" s="41">
        <v>52.55</v>
      </c>
      <c r="F15" s="51">
        <v>53</v>
      </c>
      <c r="G15" s="43">
        <v>0.45</v>
      </c>
      <c r="H15" s="43">
        <f>(D15+G15)</f>
        <v>12.08</v>
      </c>
      <c r="I15" s="46">
        <v>33.5</v>
      </c>
      <c r="J15" s="2">
        <f>(H15*I15)</f>
        <v>404.68</v>
      </c>
      <c r="K15" s="13">
        <v>1200</v>
      </c>
      <c r="L15" s="13">
        <v>200</v>
      </c>
      <c r="M15" s="14"/>
      <c r="N15" s="4">
        <f>(J15+K15+L15+M15)</f>
        <v>1804.68</v>
      </c>
      <c r="O15" s="91"/>
    </row>
    <row r="16" spans="1:30" x14ac:dyDescent="0.35">
      <c r="A16" s="41">
        <v>507</v>
      </c>
      <c r="B16" s="41">
        <v>527.67999999999995</v>
      </c>
      <c r="C16" s="51">
        <v>541</v>
      </c>
      <c r="D16" s="43">
        <v>13.32</v>
      </c>
      <c r="E16" s="44">
        <v>268.69</v>
      </c>
      <c r="F16" s="50">
        <v>269</v>
      </c>
      <c r="G16" s="43">
        <v>0.31</v>
      </c>
      <c r="H16" s="43">
        <f>(D16+G16)</f>
        <v>13.63</v>
      </c>
      <c r="I16" s="46">
        <v>33.5</v>
      </c>
      <c r="J16" s="2">
        <f>(H16*I16)</f>
        <v>456.60500000000002</v>
      </c>
      <c r="K16" s="13">
        <v>1200</v>
      </c>
      <c r="L16" s="13">
        <v>200</v>
      </c>
      <c r="M16" s="14"/>
      <c r="N16" s="4">
        <f>(J16+K16+L16+M16)</f>
        <v>1856.605</v>
      </c>
      <c r="O16" s="91"/>
    </row>
    <row r="17" spans="1:15" x14ac:dyDescent="0.35">
      <c r="A17" s="41">
        <v>508</v>
      </c>
      <c r="B17" s="41">
        <v>610.04999999999995</v>
      </c>
      <c r="C17" s="41">
        <v>611.04999999999995</v>
      </c>
      <c r="D17" s="43">
        <v>1</v>
      </c>
      <c r="E17" s="44">
        <v>162</v>
      </c>
      <c r="F17" s="41">
        <v>162</v>
      </c>
      <c r="G17" s="43">
        <v>0</v>
      </c>
      <c r="H17" s="43">
        <f>(D17+G17)</f>
        <v>1</v>
      </c>
      <c r="I17" s="46">
        <v>33.5</v>
      </c>
      <c r="J17" s="2">
        <f>(H17*I17)</f>
        <v>33.5</v>
      </c>
      <c r="K17" s="13">
        <v>1200</v>
      </c>
      <c r="L17" s="13">
        <v>200</v>
      </c>
      <c r="M17" s="14"/>
      <c r="N17" s="4">
        <f>(J17+K17+L17+M17)</f>
        <v>1433.5</v>
      </c>
      <c r="O17" s="91"/>
    </row>
    <row r="18" spans="1:15" x14ac:dyDescent="0.35">
      <c r="A18" s="41">
        <v>509</v>
      </c>
      <c r="B18" s="41">
        <v>655.49</v>
      </c>
      <c r="C18" s="41">
        <v>654.49</v>
      </c>
      <c r="D18" s="43">
        <v>1</v>
      </c>
      <c r="E18" s="44">
        <v>55.31</v>
      </c>
      <c r="F18" s="41">
        <v>55.31</v>
      </c>
      <c r="G18" s="43">
        <v>0</v>
      </c>
      <c r="H18" s="43">
        <f>(D18+G18)</f>
        <v>1</v>
      </c>
      <c r="I18" s="46">
        <v>33.5</v>
      </c>
      <c r="J18" s="2">
        <f>(H18*I18)</f>
        <v>33.5</v>
      </c>
      <c r="K18" s="13">
        <v>1200</v>
      </c>
      <c r="L18" s="13">
        <v>200</v>
      </c>
      <c r="M18" s="14"/>
      <c r="N18" s="4">
        <f>(J18+K18+L18+M18)</f>
        <v>1433.5</v>
      </c>
      <c r="O18" s="91"/>
    </row>
    <row r="19" spans="1:15" x14ac:dyDescent="0.35">
      <c r="A19" s="7"/>
      <c r="B19" s="7"/>
      <c r="C19" s="7"/>
      <c r="D19" s="88" t="s">
        <v>4</v>
      </c>
      <c r="E19" s="89"/>
      <c r="F19" s="7"/>
      <c r="G19" s="7"/>
      <c r="H19" s="90">
        <f>SUM(H1:H18)</f>
        <v>138.23999999999998</v>
      </c>
      <c r="I19" s="90"/>
      <c r="J19" s="7"/>
      <c r="K19" s="7"/>
      <c r="L19" s="7"/>
      <c r="M19" s="7"/>
      <c r="N19" s="7"/>
      <c r="O19" s="7"/>
    </row>
  </sheetData>
  <mergeCells count="12">
    <mergeCell ref="J1:J2"/>
    <mergeCell ref="K1:K2"/>
    <mergeCell ref="L1:L2"/>
    <mergeCell ref="M1:M2"/>
    <mergeCell ref="N1:N2"/>
    <mergeCell ref="O1:O2"/>
    <mergeCell ref="D19:E19"/>
    <mergeCell ref="A1:A2"/>
    <mergeCell ref="B1:D1"/>
    <mergeCell ref="E1:G1"/>
    <mergeCell ref="H1:H2"/>
    <mergeCell ref="I1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"/>
  <sheetViews>
    <sheetView workbookViewId="0">
      <selection activeCell="D13" sqref="D13"/>
    </sheetView>
  </sheetViews>
  <sheetFormatPr defaultRowHeight="14.5" x14ac:dyDescent="0.35"/>
  <sheetData>
    <row r="1" spans="1:14" x14ac:dyDescent="0.35">
      <c r="A1" s="58" t="s">
        <v>9</v>
      </c>
      <c r="B1" s="58"/>
      <c r="C1" s="58" t="s">
        <v>10</v>
      </c>
      <c r="D1" s="58"/>
      <c r="E1" s="58"/>
      <c r="F1" s="58"/>
      <c r="G1" s="58"/>
      <c r="H1" s="58"/>
      <c r="I1" s="58" t="s">
        <v>11</v>
      </c>
      <c r="J1" s="58"/>
      <c r="K1" s="58" t="s">
        <v>8</v>
      </c>
      <c r="L1" s="58"/>
      <c r="M1" s="58"/>
      <c r="N1" s="58"/>
    </row>
    <row r="2" spans="1:14" x14ac:dyDescent="0.35">
      <c r="A2" s="58">
        <v>1</v>
      </c>
      <c r="B2" s="58"/>
      <c r="C2" s="58" t="s">
        <v>12</v>
      </c>
      <c r="D2" s="58"/>
      <c r="E2" s="58"/>
      <c r="F2" s="58"/>
      <c r="G2" s="58"/>
      <c r="H2" s="58"/>
      <c r="I2" s="58" t="s">
        <v>44</v>
      </c>
      <c r="J2" s="58"/>
      <c r="K2" s="59"/>
      <c r="L2" s="61"/>
      <c r="M2" s="61"/>
      <c r="N2" s="60"/>
    </row>
    <row r="3" spans="1:14" x14ac:dyDescent="0.35">
      <c r="A3" s="58">
        <v>2</v>
      </c>
      <c r="B3" s="58"/>
      <c r="C3" s="58" t="s">
        <v>13</v>
      </c>
      <c r="D3" s="58"/>
      <c r="E3" s="58"/>
      <c r="F3" s="58"/>
      <c r="G3" s="58"/>
      <c r="H3" s="58"/>
      <c r="I3" s="58" t="s">
        <v>43</v>
      </c>
      <c r="J3" s="58"/>
      <c r="K3" s="58" t="s">
        <v>14</v>
      </c>
      <c r="L3" s="58"/>
      <c r="M3" s="58"/>
      <c r="N3" s="58"/>
    </row>
    <row r="4" spans="1:14" x14ac:dyDescent="0.35">
      <c r="A4" s="59">
        <v>3</v>
      </c>
      <c r="B4" s="60"/>
      <c r="C4" s="59" t="s">
        <v>15</v>
      </c>
      <c r="D4" s="61"/>
      <c r="E4" s="61"/>
      <c r="F4" s="61"/>
      <c r="G4" s="61"/>
      <c r="H4" s="60"/>
      <c r="I4" s="59" t="s">
        <v>42</v>
      </c>
      <c r="J4" s="60"/>
      <c r="K4" s="59"/>
      <c r="L4" s="61"/>
      <c r="M4" s="61"/>
      <c r="N4" s="60"/>
    </row>
    <row r="5" spans="1:14" x14ac:dyDescent="0.35">
      <c r="A5" s="58">
        <v>4</v>
      </c>
      <c r="B5" s="58"/>
      <c r="C5" s="58" t="s">
        <v>16</v>
      </c>
      <c r="D5" s="58"/>
      <c r="E5" s="58"/>
      <c r="F5" s="58"/>
      <c r="G5" s="58"/>
      <c r="H5" s="58"/>
      <c r="I5" s="59" t="s">
        <v>51</v>
      </c>
      <c r="J5" s="60"/>
      <c r="K5" s="58" t="s">
        <v>17</v>
      </c>
      <c r="L5" s="58"/>
      <c r="M5" s="58"/>
      <c r="N5" s="58"/>
    </row>
    <row r="6" spans="1:14" x14ac:dyDescent="0.35">
      <c r="A6" s="58">
        <v>5</v>
      </c>
      <c r="B6" s="58"/>
      <c r="C6" s="58" t="s">
        <v>18</v>
      </c>
      <c r="D6" s="58"/>
      <c r="E6" s="58"/>
      <c r="F6" s="58"/>
      <c r="G6" s="58"/>
      <c r="H6" s="58"/>
      <c r="I6" s="59" t="s">
        <v>52</v>
      </c>
      <c r="J6" s="60"/>
      <c r="K6" s="58" t="s">
        <v>19</v>
      </c>
      <c r="L6" s="58"/>
      <c r="M6" s="58"/>
      <c r="N6" s="58"/>
    </row>
    <row r="7" spans="1:14" x14ac:dyDescent="0.35">
      <c r="A7" s="58">
        <v>6</v>
      </c>
      <c r="B7" s="58"/>
      <c r="C7" s="58" t="s">
        <v>59</v>
      </c>
      <c r="D7" s="58"/>
      <c r="E7" s="58"/>
      <c r="F7" s="58"/>
      <c r="G7" s="58"/>
      <c r="H7" s="58"/>
      <c r="I7" s="59" t="s">
        <v>60</v>
      </c>
      <c r="J7" s="60"/>
      <c r="K7" s="62"/>
      <c r="L7" s="62"/>
      <c r="M7" s="62"/>
      <c r="N7" s="62"/>
    </row>
    <row r="8" spans="1:14" x14ac:dyDescent="0.35">
      <c r="A8" s="58">
        <v>7</v>
      </c>
      <c r="B8" s="58"/>
      <c r="C8" s="58" t="s">
        <v>20</v>
      </c>
      <c r="D8" s="58"/>
      <c r="E8" s="58"/>
      <c r="F8" s="58"/>
      <c r="G8" s="58"/>
      <c r="H8" s="58"/>
      <c r="I8" s="58" t="s">
        <v>67</v>
      </c>
      <c r="J8" s="58"/>
      <c r="K8" s="64" t="s">
        <v>64</v>
      </c>
      <c r="L8" s="65"/>
      <c r="M8" s="65"/>
      <c r="N8" s="66"/>
    </row>
    <row r="9" spans="1:14" x14ac:dyDescent="0.35">
      <c r="A9" s="68">
        <v>8</v>
      </c>
      <c r="B9" s="69"/>
      <c r="C9" s="68" t="s">
        <v>53</v>
      </c>
      <c r="D9" s="70"/>
      <c r="E9" s="70"/>
      <c r="F9" s="70"/>
      <c r="G9" s="70"/>
      <c r="H9" s="69"/>
      <c r="I9" s="68" t="s">
        <v>54</v>
      </c>
      <c r="J9" s="69"/>
      <c r="K9" s="20"/>
      <c r="L9" s="20"/>
      <c r="M9" s="20"/>
      <c r="N9" s="21"/>
    </row>
    <row r="10" spans="1:14" x14ac:dyDescent="0.35">
      <c r="A10" s="58">
        <v>9</v>
      </c>
      <c r="B10" s="58"/>
      <c r="C10" s="22"/>
      <c r="D10" s="23"/>
      <c r="E10" s="23"/>
      <c r="F10" s="24"/>
      <c r="G10" s="24"/>
      <c r="H10" s="25" t="s">
        <v>4</v>
      </c>
      <c r="I10" s="26" t="s">
        <v>61</v>
      </c>
      <c r="J10" s="27"/>
      <c r="K10" s="24"/>
      <c r="L10" s="23"/>
      <c r="M10" s="23"/>
      <c r="N10" s="27"/>
    </row>
  </sheetData>
  <mergeCells count="36">
    <mergeCell ref="K4:N4"/>
    <mergeCell ref="A1:B1"/>
    <mergeCell ref="C1:H1"/>
    <mergeCell ref="I1:J1"/>
    <mergeCell ref="K1:N1"/>
    <mergeCell ref="A2:B2"/>
    <mergeCell ref="C2:H2"/>
    <mergeCell ref="I2:J2"/>
    <mergeCell ref="K2:N2"/>
    <mergeCell ref="C6:H6"/>
    <mergeCell ref="I6:J6"/>
    <mergeCell ref="K6:N6"/>
    <mergeCell ref="A3:B3"/>
    <mergeCell ref="C3:H3"/>
    <mergeCell ref="I3:J3"/>
    <mergeCell ref="K3:N3"/>
    <mergeCell ref="A4:B4"/>
    <mergeCell ref="C4:H4"/>
    <mergeCell ref="I4:J4"/>
    <mergeCell ref="A7:B7"/>
    <mergeCell ref="C7:H7"/>
    <mergeCell ref="I7:J7"/>
    <mergeCell ref="K7:N7"/>
    <mergeCell ref="A8:B8"/>
    <mergeCell ref="A5:B5"/>
    <mergeCell ref="C5:H5"/>
    <mergeCell ref="I5:J5"/>
    <mergeCell ref="K5:N5"/>
    <mergeCell ref="A6:B6"/>
    <mergeCell ref="K8:N8"/>
    <mergeCell ref="A9:B9"/>
    <mergeCell ref="C9:H9"/>
    <mergeCell ref="I9:J9"/>
    <mergeCell ref="A10:B10"/>
    <mergeCell ref="C8:H8"/>
    <mergeCell ref="I8:J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FA333-82D6-4EBD-9A79-B50FBB6DD79C}">
  <dimension ref="A1:N13"/>
  <sheetViews>
    <sheetView workbookViewId="0">
      <selection activeCell="F15" sqref="F15"/>
    </sheetView>
  </sheetViews>
  <sheetFormatPr defaultRowHeight="14.5" x14ac:dyDescent="0.35"/>
  <sheetData>
    <row r="1" spans="1:14" x14ac:dyDescent="0.35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</row>
    <row r="2" spans="1:14" x14ac:dyDescent="0.35">
      <c r="A2" s="29"/>
      <c r="B2" s="58" t="s">
        <v>38</v>
      </c>
      <c r="C2" s="58"/>
      <c r="D2" s="58"/>
      <c r="E2" s="58"/>
      <c r="F2" s="58"/>
      <c r="G2" s="58"/>
      <c r="H2" s="63">
        <v>22000</v>
      </c>
      <c r="I2" s="58"/>
      <c r="J2" s="58" t="s">
        <v>39</v>
      </c>
      <c r="K2" s="58"/>
      <c r="L2" s="58"/>
      <c r="M2" s="58"/>
      <c r="N2" s="29"/>
    </row>
    <row r="3" spans="1:14" x14ac:dyDescent="0.35">
      <c r="A3" s="29"/>
      <c r="B3" s="58" t="s">
        <v>40</v>
      </c>
      <c r="C3" s="58"/>
      <c r="D3" s="58"/>
      <c r="E3" s="58"/>
      <c r="F3" s="58"/>
      <c r="G3" s="58"/>
      <c r="H3" s="63" t="s">
        <v>45</v>
      </c>
      <c r="I3" s="58"/>
      <c r="J3" s="58" t="s">
        <v>41</v>
      </c>
      <c r="K3" s="58"/>
      <c r="L3" s="58"/>
      <c r="M3" s="58"/>
      <c r="N3" s="29"/>
    </row>
    <row r="4" spans="1:14" x14ac:dyDescent="0.35">
      <c r="A4" s="29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29"/>
    </row>
    <row r="5" spans="1:14" x14ac:dyDescent="0.35">
      <c r="A5" s="29"/>
      <c r="B5" s="58" t="s">
        <v>73</v>
      </c>
      <c r="C5" s="58"/>
      <c r="D5" s="58"/>
      <c r="E5" s="58"/>
      <c r="F5" s="58"/>
      <c r="G5" s="58"/>
      <c r="H5" s="63" t="s">
        <v>46</v>
      </c>
      <c r="I5" s="58"/>
      <c r="J5" s="58"/>
      <c r="K5" s="58"/>
      <c r="L5" s="58"/>
      <c r="M5" s="58"/>
      <c r="N5" s="29"/>
    </row>
    <row r="6" spans="1:14" x14ac:dyDescent="0.35">
      <c r="A6" s="19"/>
      <c r="B6" s="59"/>
      <c r="C6" s="61"/>
      <c r="D6" s="61"/>
      <c r="E6" s="61"/>
      <c r="F6" s="61"/>
      <c r="G6" s="61"/>
      <c r="H6" s="61"/>
      <c r="I6" s="61"/>
      <c r="J6" s="61"/>
      <c r="K6" s="61"/>
      <c r="L6" s="61"/>
      <c r="M6" s="60"/>
      <c r="N6" s="19"/>
    </row>
    <row r="7" spans="1:14" x14ac:dyDescent="0.35">
      <c r="A7" s="19"/>
      <c r="B7" s="71" t="s">
        <v>21</v>
      </c>
      <c r="C7" s="71"/>
      <c r="D7" s="71"/>
      <c r="E7" s="71"/>
      <c r="F7" s="71"/>
      <c r="G7" s="71"/>
      <c r="H7" s="19"/>
      <c r="I7" s="19"/>
      <c r="J7" s="19"/>
      <c r="K7" s="19"/>
      <c r="L7" s="19"/>
      <c r="M7" s="19"/>
      <c r="N7" s="19"/>
    </row>
    <row r="8" spans="1:14" x14ac:dyDescent="0.35">
      <c r="A8" s="19"/>
      <c r="B8" s="58" t="s">
        <v>22</v>
      </c>
      <c r="C8" s="58"/>
      <c r="D8" s="58"/>
      <c r="E8" s="58"/>
      <c r="F8" s="58"/>
      <c r="G8" s="58"/>
      <c r="H8" s="58"/>
      <c r="I8" s="58"/>
      <c r="J8" s="30">
        <v>535.79999999999995</v>
      </c>
      <c r="K8" s="19"/>
      <c r="L8" s="19"/>
      <c r="M8" s="19"/>
      <c r="N8" s="19"/>
    </row>
    <row r="9" spans="1:14" x14ac:dyDescent="0.35">
      <c r="A9" s="19"/>
      <c r="B9" s="58" t="s">
        <v>23</v>
      </c>
      <c r="C9" s="58"/>
      <c r="D9" s="58"/>
      <c r="E9" s="58"/>
      <c r="F9" s="58"/>
      <c r="G9" s="58"/>
      <c r="H9" s="58"/>
      <c r="I9" s="58"/>
      <c r="J9" s="31" t="s">
        <v>66</v>
      </c>
      <c r="K9" s="19"/>
      <c r="L9" s="19"/>
      <c r="M9" s="19"/>
      <c r="N9" s="19"/>
    </row>
    <row r="10" spans="1:14" x14ac:dyDescent="0.35">
      <c r="A10" s="19"/>
      <c r="B10" s="58" t="s">
        <v>24</v>
      </c>
      <c r="C10" s="58"/>
      <c r="D10" s="58"/>
      <c r="E10" s="58"/>
      <c r="F10" s="58"/>
      <c r="G10" s="58"/>
      <c r="H10" s="58"/>
      <c r="I10" s="58"/>
      <c r="J10" s="31">
        <v>5600</v>
      </c>
      <c r="K10" s="19"/>
      <c r="L10" s="19"/>
      <c r="M10" s="19"/>
      <c r="N10" s="19"/>
    </row>
    <row r="11" spans="1:14" x14ac:dyDescent="0.35">
      <c r="A11" s="19"/>
      <c r="B11" s="58" t="s">
        <v>25</v>
      </c>
      <c r="C11" s="58"/>
      <c r="D11" s="58"/>
      <c r="E11" s="58"/>
      <c r="F11" s="58"/>
      <c r="G11" s="58"/>
      <c r="H11" s="58"/>
      <c r="I11" s="58"/>
      <c r="J11" s="31" t="s">
        <v>65</v>
      </c>
      <c r="K11" s="19"/>
      <c r="L11" s="19"/>
      <c r="M11" s="19"/>
      <c r="N11" s="19"/>
    </row>
    <row r="12" spans="1:14" x14ac:dyDescent="0.35">
      <c r="A12" s="19"/>
      <c r="B12" s="58" t="s">
        <v>26</v>
      </c>
      <c r="C12" s="58"/>
      <c r="D12" s="58"/>
      <c r="E12" s="58"/>
      <c r="F12" s="58"/>
      <c r="G12" s="58"/>
      <c r="H12" s="58"/>
      <c r="I12" s="58"/>
      <c r="J12" s="32">
        <v>33.5</v>
      </c>
      <c r="K12" s="19"/>
      <c r="L12" s="19"/>
      <c r="M12" s="19"/>
      <c r="N12" s="19"/>
    </row>
    <row r="13" spans="1:14" x14ac:dyDescent="0.3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</row>
  </sheetData>
  <mergeCells count="20">
    <mergeCell ref="A1:N1"/>
    <mergeCell ref="B2:G2"/>
    <mergeCell ref="H2:I2"/>
    <mergeCell ref="J2:M2"/>
    <mergeCell ref="B3:G3"/>
    <mergeCell ref="H3:I3"/>
    <mergeCell ref="J3:M3"/>
    <mergeCell ref="B4:G4"/>
    <mergeCell ref="H4:I4"/>
    <mergeCell ref="J4:M4"/>
    <mergeCell ref="B5:G5"/>
    <mergeCell ref="H5:I5"/>
    <mergeCell ref="J5:M5"/>
    <mergeCell ref="B12:I12"/>
    <mergeCell ref="B6:M6"/>
    <mergeCell ref="B7:G7"/>
    <mergeCell ref="B8:I8"/>
    <mergeCell ref="B9:I9"/>
    <mergeCell ref="B10:I10"/>
    <mergeCell ref="B11:I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51E9A-4155-402E-AE08-E044513A6959}">
  <dimension ref="A1:O23"/>
  <sheetViews>
    <sheetView workbookViewId="0">
      <selection activeCell="M13" sqref="M13"/>
    </sheetView>
  </sheetViews>
  <sheetFormatPr defaultRowHeight="14.5" x14ac:dyDescent="0.35"/>
  <sheetData>
    <row r="1" spans="1:15" x14ac:dyDescent="0.35">
      <c r="A1" s="71" t="s">
        <v>70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19"/>
    </row>
    <row r="2" spans="1:15" x14ac:dyDescent="0.3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</row>
    <row r="3" spans="1:15" x14ac:dyDescent="0.35">
      <c r="A3" s="52" t="s">
        <v>27</v>
      </c>
      <c r="B3" s="58" t="s">
        <v>50</v>
      </c>
      <c r="C3" s="58"/>
      <c r="D3" s="58"/>
      <c r="E3" s="58"/>
      <c r="F3" s="58"/>
      <c r="G3" s="58" t="s">
        <v>28</v>
      </c>
      <c r="H3" s="58"/>
      <c r="I3" s="58"/>
      <c r="J3" s="58" t="s">
        <v>8</v>
      </c>
      <c r="K3" s="58"/>
      <c r="L3" s="19"/>
      <c r="M3" s="19"/>
    </row>
    <row r="4" spans="1:15" x14ac:dyDescent="0.35">
      <c r="A4" s="52">
        <v>1</v>
      </c>
      <c r="B4" s="62" t="s">
        <v>29</v>
      </c>
      <c r="C4" s="62"/>
      <c r="D4" s="62"/>
      <c r="E4" s="62"/>
      <c r="F4" s="62"/>
      <c r="G4" s="63">
        <v>52800</v>
      </c>
      <c r="H4" s="58"/>
      <c r="I4" s="58"/>
      <c r="J4" s="58" t="s">
        <v>63</v>
      </c>
      <c r="K4" s="58"/>
      <c r="L4" s="19"/>
      <c r="M4" s="19"/>
    </row>
    <row r="5" spans="1:15" x14ac:dyDescent="0.35">
      <c r="A5" s="52">
        <v>2</v>
      </c>
      <c r="B5" s="58" t="s">
        <v>30</v>
      </c>
      <c r="C5" s="58"/>
      <c r="D5" s="58"/>
      <c r="E5" s="58"/>
      <c r="F5" s="58"/>
      <c r="G5" s="72" t="s">
        <v>61</v>
      </c>
      <c r="H5" s="73"/>
      <c r="I5" s="73"/>
      <c r="J5" s="19"/>
      <c r="K5" s="27"/>
      <c r="L5" s="19"/>
      <c r="M5" s="19"/>
    </row>
    <row r="6" spans="1:15" x14ac:dyDescent="0.35">
      <c r="A6" s="52">
        <v>3</v>
      </c>
      <c r="B6" s="58" t="s">
        <v>74</v>
      </c>
      <c r="C6" s="58"/>
      <c r="D6" s="58"/>
      <c r="E6" s="58"/>
      <c r="F6" s="59"/>
      <c r="G6" s="93" t="s">
        <v>62</v>
      </c>
      <c r="H6" s="65"/>
      <c r="I6" s="66"/>
      <c r="J6" s="60"/>
      <c r="K6" s="58"/>
      <c r="L6" s="19"/>
      <c r="M6" s="19"/>
    </row>
    <row r="7" spans="1:15" x14ac:dyDescent="0.35">
      <c r="A7" s="52">
        <v>4</v>
      </c>
      <c r="B7" s="58" t="s">
        <v>31</v>
      </c>
      <c r="C7" s="58"/>
      <c r="D7" s="58"/>
      <c r="E7" s="58"/>
      <c r="F7" s="59"/>
      <c r="G7" s="74">
        <v>15355</v>
      </c>
      <c r="H7" s="61"/>
      <c r="I7" s="60"/>
      <c r="J7" s="60"/>
      <c r="K7" s="58"/>
      <c r="L7" s="19"/>
      <c r="M7" s="19"/>
    </row>
    <row r="8" spans="1:15" x14ac:dyDescent="0.35">
      <c r="A8" s="52">
        <v>5</v>
      </c>
      <c r="B8" s="58" t="s">
        <v>32</v>
      </c>
      <c r="C8" s="58"/>
      <c r="D8" s="58"/>
      <c r="E8" s="58"/>
      <c r="F8" s="58"/>
      <c r="G8" s="75" t="s">
        <v>47</v>
      </c>
      <c r="H8" s="76"/>
      <c r="I8" s="76"/>
      <c r="J8" s="58"/>
      <c r="K8" s="58"/>
      <c r="L8" s="19"/>
      <c r="M8" s="19"/>
    </row>
    <row r="9" spans="1:15" x14ac:dyDescent="0.35">
      <c r="A9" s="52">
        <v>6</v>
      </c>
      <c r="B9" s="58" t="s">
        <v>75</v>
      </c>
      <c r="C9" s="58"/>
      <c r="D9" s="58"/>
      <c r="E9" s="58"/>
      <c r="F9" s="58"/>
      <c r="G9" s="58" t="s">
        <v>55</v>
      </c>
      <c r="H9" s="58"/>
      <c r="I9" s="58"/>
      <c r="J9" s="58"/>
      <c r="K9" s="58"/>
      <c r="L9" s="19"/>
      <c r="M9" s="19"/>
    </row>
    <row r="10" spans="1:15" x14ac:dyDescent="0.35">
      <c r="A10" s="19"/>
      <c r="B10" s="19"/>
      <c r="C10" s="19"/>
      <c r="D10" s="19" t="s">
        <v>48</v>
      </c>
      <c r="E10" s="19"/>
      <c r="F10" s="19"/>
      <c r="G10" s="19"/>
      <c r="H10" s="19"/>
      <c r="I10" s="19"/>
      <c r="J10" s="19"/>
      <c r="K10" s="19"/>
      <c r="L10" s="19"/>
      <c r="M10" s="19"/>
    </row>
    <row r="11" spans="1:15" x14ac:dyDescent="0.35">
      <c r="A11" s="30"/>
      <c r="B11" s="58" t="s">
        <v>69</v>
      </c>
      <c r="C11" s="58"/>
      <c r="D11" s="58"/>
      <c r="E11" s="58"/>
      <c r="F11" s="58"/>
      <c r="G11" s="58"/>
      <c r="H11" s="73"/>
      <c r="I11" s="73"/>
      <c r="J11" s="73"/>
      <c r="K11" s="73"/>
      <c r="L11" s="19"/>
      <c r="M11" s="19"/>
    </row>
    <row r="12" spans="1:15" x14ac:dyDescent="0.35">
      <c r="A12" s="30"/>
      <c r="B12" s="58" t="s">
        <v>49</v>
      </c>
      <c r="C12" s="58"/>
      <c r="D12" s="58"/>
      <c r="E12" s="58"/>
      <c r="F12" s="58"/>
      <c r="G12" s="58"/>
      <c r="H12" s="59"/>
      <c r="I12" s="61"/>
      <c r="J12" s="61"/>
      <c r="K12" s="60"/>
      <c r="L12" s="19"/>
      <c r="M12" s="19"/>
    </row>
    <row r="13" spans="1:15" x14ac:dyDescent="0.35">
      <c r="A13" s="30"/>
      <c r="B13" s="58" t="s">
        <v>56</v>
      </c>
      <c r="C13" s="58"/>
      <c r="D13" s="58"/>
      <c r="E13" s="58"/>
      <c r="F13" s="58"/>
      <c r="G13" s="58"/>
      <c r="H13" s="77"/>
      <c r="I13" s="76"/>
      <c r="J13" s="76"/>
      <c r="K13" s="76"/>
      <c r="L13" s="19"/>
      <c r="M13" s="19"/>
    </row>
    <row r="14" spans="1:15" x14ac:dyDescent="0.35">
      <c r="A14" s="30"/>
      <c r="B14" s="58" t="s">
        <v>57</v>
      </c>
      <c r="C14" s="58"/>
      <c r="D14" s="58"/>
      <c r="E14" s="58"/>
      <c r="F14" s="58"/>
      <c r="G14" s="58"/>
      <c r="H14" s="60"/>
      <c r="I14" s="58"/>
      <c r="J14" s="58"/>
      <c r="K14" s="58"/>
      <c r="L14" s="19"/>
      <c r="M14" s="19"/>
    </row>
    <row r="15" spans="1:15" x14ac:dyDescent="0.35">
      <c r="A15" s="30"/>
      <c r="B15" s="34" t="s">
        <v>84</v>
      </c>
      <c r="C15" s="35">
        <v>201</v>
      </c>
      <c r="D15" s="35"/>
      <c r="E15" s="35" t="s">
        <v>83</v>
      </c>
      <c r="F15" s="35" t="s">
        <v>37</v>
      </c>
      <c r="G15" s="33"/>
      <c r="H15" s="60"/>
      <c r="I15" s="58"/>
      <c r="J15" s="58"/>
      <c r="K15" s="58"/>
      <c r="L15" s="19"/>
      <c r="M15" s="19"/>
    </row>
    <row r="16" spans="1:15" x14ac:dyDescent="0.35">
      <c r="A16" s="30"/>
      <c r="B16" s="19"/>
      <c r="C16" s="19">
        <v>202</v>
      </c>
      <c r="D16" s="19"/>
      <c r="E16" s="19"/>
      <c r="F16" s="19" t="s">
        <v>37</v>
      </c>
      <c r="G16" s="19"/>
      <c r="H16" s="58"/>
      <c r="I16" s="58"/>
      <c r="J16" s="58"/>
      <c r="K16" s="58"/>
      <c r="L16" s="19"/>
      <c r="M16" s="19"/>
      <c r="O16" s="11"/>
    </row>
    <row r="17" spans="1:15" x14ac:dyDescent="0.35">
      <c r="A17" s="30"/>
      <c r="B17" s="58" t="s">
        <v>58</v>
      </c>
      <c r="C17" s="58"/>
      <c r="D17" s="58"/>
      <c r="E17" s="58"/>
      <c r="F17" s="58"/>
      <c r="G17" s="58"/>
      <c r="H17" s="58"/>
      <c r="I17" s="58"/>
      <c r="J17" s="58"/>
      <c r="K17" s="58"/>
      <c r="L17" s="19"/>
      <c r="M17" s="19"/>
      <c r="O17" s="11"/>
    </row>
    <row r="18" spans="1:15" x14ac:dyDescent="0.35">
      <c r="A18" s="30"/>
      <c r="B18" s="58" t="s">
        <v>68</v>
      </c>
      <c r="C18" s="58"/>
      <c r="D18" s="58"/>
      <c r="E18" s="58"/>
      <c r="F18" s="58"/>
      <c r="G18" s="58"/>
      <c r="H18" s="58"/>
      <c r="I18" s="58"/>
      <c r="J18" s="58"/>
      <c r="K18" s="58"/>
      <c r="L18" s="19"/>
      <c r="M18" s="19"/>
    </row>
    <row r="19" spans="1:15" x14ac:dyDescent="0.35">
      <c r="A19" s="52"/>
      <c r="B19" s="36"/>
      <c r="C19" s="29" t="s">
        <v>80</v>
      </c>
      <c r="D19" s="29"/>
      <c r="E19" s="29"/>
      <c r="F19" s="23"/>
      <c r="G19" s="29"/>
      <c r="H19" s="63"/>
      <c r="I19" s="58"/>
      <c r="J19" s="58"/>
      <c r="K19" s="58"/>
      <c r="L19" s="19"/>
      <c r="M19" s="19"/>
    </row>
    <row r="20" spans="1:15" x14ac:dyDescent="0.35">
      <c r="A20" s="37" t="s">
        <v>71</v>
      </c>
      <c r="B20" s="38" t="s">
        <v>76</v>
      </c>
      <c r="C20" s="23"/>
      <c r="D20" s="39" t="s">
        <v>78</v>
      </c>
      <c r="E20" s="60" t="s">
        <v>36</v>
      </c>
      <c r="F20" s="58"/>
      <c r="G20" s="58"/>
      <c r="H20" s="58"/>
      <c r="I20" s="58"/>
      <c r="J20" s="59"/>
      <c r="K20" s="40"/>
      <c r="L20" s="19"/>
      <c r="M20" s="19"/>
    </row>
    <row r="21" spans="1:15" x14ac:dyDescent="0.35">
      <c r="A21" s="30"/>
      <c r="B21" s="22" t="s">
        <v>77</v>
      </c>
      <c r="C21" s="35"/>
      <c r="D21" s="23"/>
      <c r="E21" s="35"/>
      <c r="F21" s="23"/>
      <c r="G21" s="35"/>
      <c r="H21" s="22"/>
      <c r="I21" s="23"/>
      <c r="J21" s="23"/>
      <c r="K21" s="27"/>
      <c r="L21" s="19"/>
      <c r="M21" s="19"/>
    </row>
    <row r="22" spans="1:15" x14ac:dyDescent="0.35">
      <c r="A22" s="30"/>
      <c r="B22" s="22" t="s">
        <v>72</v>
      </c>
      <c r="C22" s="39"/>
      <c r="D22" s="23"/>
      <c r="E22" s="19"/>
      <c r="F22" s="29" t="s">
        <v>79</v>
      </c>
      <c r="G22" s="19" t="s">
        <v>83</v>
      </c>
      <c r="H22" s="34"/>
      <c r="I22" s="35"/>
      <c r="J22" s="35"/>
      <c r="K22" s="27"/>
      <c r="L22" s="19"/>
      <c r="M22" s="19"/>
    </row>
    <row r="23" spans="1:15" x14ac:dyDescent="0.35">
      <c r="A23" s="30"/>
      <c r="B23" s="22"/>
      <c r="C23" s="23" t="s">
        <v>85</v>
      </c>
      <c r="D23" s="23" t="s">
        <v>86</v>
      </c>
      <c r="E23" s="23"/>
      <c r="F23" s="23"/>
      <c r="G23" s="27"/>
      <c r="H23" s="22"/>
      <c r="I23" s="23"/>
      <c r="J23" s="23"/>
      <c r="K23" s="27"/>
      <c r="L23" s="19"/>
      <c r="M23" s="19"/>
    </row>
  </sheetData>
  <mergeCells count="37">
    <mergeCell ref="B18:G18"/>
    <mergeCell ref="H18:K18"/>
    <mergeCell ref="H19:K19"/>
    <mergeCell ref="E20:J20"/>
    <mergeCell ref="G6:I6"/>
    <mergeCell ref="B14:G14"/>
    <mergeCell ref="H14:K14"/>
    <mergeCell ref="H15:K15"/>
    <mergeCell ref="H16:K16"/>
    <mergeCell ref="B17:G17"/>
    <mergeCell ref="H17:K17"/>
    <mergeCell ref="B11:G11"/>
    <mergeCell ref="H11:K11"/>
    <mergeCell ref="B12:G12"/>
    <mergeCell ref="H12:K12"/>
    <mergeCell ref="B13:G13"/>
    <mergeCell ref="H13:K13"/>
    <mergeCell ref="B8:F8"/>
    <mergeCell ref="G8:I8"/>
    <mergeCell ref="J8:K8"/>
    <mergeCell ref="B9:F9"/>
    <mergeCell ref="G9:I9"/>
    <mergeCell ref="J9:K9"/>
    <mergeCell ref="B5:F5"/>
    <mergeCell ref="G5:I5"/>
    <mergeCell ref="B6:F6"/>
    <mergeCell ref="J6:K6"/>
    <mergeCell ref="B7:F7"/>
    <mergeCell ref="G7:I7"/>
    <mergeCell ref="J7:K7"/>
    <mergeCell ref="A1:L1"/>
    <mergeCell ref="B3:F3"/>
    <mergeCell ref="G3:I3"/>
    <mergeCell ref="J3:K3"/>
    <mergeCell ref="B4:F4"/>
    <mergeCell ref="G4:I4"/>
    <mergeCell ref="J4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2020-11-04T05:38:59Z</dcterms:modified>
</cp:coreProperties>
</file>