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19"/>
  <workbookPr filterPrivacy="1"/>
  <xr:revisionPtr revIDLastSave="25983" documentId="101_{C41BB324-3EAE-5148-95F2-E4AD19BF45B2}" xr6:coauthVersionLast="47" xr6:coauthVersionMax="47" xr10:uidLastSave="{EC77C00C-4623-45F3-956F-CD0E6AE81CAC}"/>
  <bookViews>
    <workbookView xWindow="-120" yWindow="-120" windowWidth="29040" windowHeight="15720" firstSheet="122" activeTab="122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0 June 2024 " sheetId="95" state="hidden" r:id="rId112"/>
    <sheet name="17 June 2024  " sheetId="96" state="hidden" r:id="rId113"/>
    <sheet name="24 June 2024 " sheetId="97" state="hidden" r:id="rId114"/>
    <sheet name="1 July 2024 " sheetId="98" state="hidden" r:id="rId115"/>
    <sheet name="8 July 2024  " sheetId="99" state="hidden" r:id="rId116"/>
    <sheet name="15 July 2024  " sheetId="100" state="hidden" r:id="rId117"/>
    <sheet name="22 July 2024  " sheetId="101" state="hidden" r:id="rId118"/>
    <sheet name="29 July 2024  " sheetId="102" r:id="rId119"/>
    <sheet name="1 August 2024" sheetId="129" r:id="rId120"/>
    <sheet name="5 August 2024  " sheetId="103" r:id="rId121"/>
    <sheet name="12 August 2024  " sheetId="104" r:id="rId122"/>
    <sheet name="19 August 2024" sheetId="105" r:id="rId123"/>
    <sheet name="26 August 2024" sheetId="106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2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3" i="105" l="1"/>
  <c r="P13" i="105" s="1"/>
  <c r="N31" i="105"/>
  <c r="P31" i="105" s="1"/>
  <c r="N30" i="105"/>
  <c r="P30" i="105" s="1"/>
  <c r="N29" i="105"/>
  <c r="P29" i="105" s="1"/>
  <c r="N28" i="105"/>
  <c r="P28" i="105" s="1"/>
  <c r="N27" i="105"/>
  <c r="P27" i="105" s="1"/>
  <c r="N26" i="105"/>
  <c r="P26" i="105" s="1"/>
  <c r="N25" i="105"/>
  <c r="P25" i="105" s="1"/>
  <c r="N24" i="105"/>
  <c r="P24" i="105"/>
  <c r="N23" i="105"/>
  <c r="P23" i="105"/>
  <c r="N22" i="105"/>
  <c r="P22" i="105" s="1"/>
  <c r="N21" i="105"/>
  <c r="P21" i="105" s="1"/>
  <c r="N20" i="105"/>
  <c r="P20" i="105" s="1"/>
  <c r="N19" i="105"/>
  <c r="P19" i="105"/>
  <c r="N18" i="105"/>
  <c r="P18" i="105" s="1"/>
  <c r="N17" i="105"/>
  <c r="P17" i="105" s="1"/>
  <c r="N16" i="105"/>
  <c r="P16" i="105" s="1"/>
  <c r="N15" i="105"/>
  <c r="P15" i="105" s="1"/>
  <c r="N14" i="105"/>
  <c r="P14" i="105" s="1"/>
  <c r="N12" i="105"/>
  <c r="P12" i="105" s="1"/>
  <c r="N11" i="105"/>
  <c r="P11" i="105" s="1"/>
  <c r="N10" i="105"/>
  <c r="P10" i="105" s="1"/>
  <c r="N9" i="105"/>
  <c r="P9" i="105" s="1"/>
  <c r="N8" i="105"/>
  <c r="P8" i="105" s="1"/>
  <c r="N7" i="105"/>
  <c r="P7" i="105" s="1"/>
  <c r="N6" i="105"/>
  <c r="P6" i="105" s="1"/>
  <c r="L32" i="105" a="1"/>
  <c r="L32" i="105" s="1"/>
  <c r="L31" i="105" a="1"/>
  <c r="L31" i="105" s="1"/>
  <c r="L30" i="105" a="1"/>
  <c r="L30" i="105" s="1"/>
  <c r="L29" i="105" a="1"/>
  <c r="L29" i="105" s="1"/>
  <c r="L28" i="105" a="1"/>
  <c r="L28" i="105" s="1"/>
  <c r="L27" i="105" a="1"/>
  <c r="L27" i="105" s="1"/>
  <c r="L26" i="105" a="1"/>
  <c r="L26" i="105" s="1"/>
  <c r="L25" i="105" a="1"/>
  <c r="L25" i="105" s="1"/>
  <c r="L24" i="105" a="1"/>
  <c r="L24" i="105" s="1"/>
  <c r="L23" i="105" a="1"/>
  <c r="L23" i="105" s="1"/>
  <c r="L22" i="105" a="1"/>
  <c r="L22" i="105" s="1"/>
  <c r="L21" i="105" a="1"/>
  <c r="L21" i="105" s="1"/>
  <c r="L20" i="105" a="1"/>
  <c r="L20" i="105" s="1"/>
  <c r="L19" i="105" a="1"/>
  <c r="L19" i="105" s="1"/>
  <c r="L18" i="105" a="1"/>
  <c r="L18" i="105" s="1"/>
  <c r="L17" i="105" a="1"/>
  <c r="L17" i="105" s="1"/>
  <c r="L16" i="105" a="1"/>
  <c r="L16" i="105" s="1"/>
  <c r="L15" i="105" a="1"/>
  <c r="L15" i="105" s="1"/>
  <c r="L14" i="105" a="1"/>
  <c r="L14" i="105" s="1"/>
  <c r="L13" i="105" a="1"/>
  <c r="L13" i="105" s="1"/>
  <c r="L12" i="105" a="1"/>
  <c r="L12" i="105" s="1"/>
  <c r="L11" i="105" a="1"/>
  <c r="L11" i="105" s="1"/>
  <c r="L10" i="105" a="1"/>
  <c r="L10" i="105" s="1"/>
  <c r="L9" i="105" a="1"/>
  <c r="L9" i="105" s="1"/>
  <c r="L8" i="105" a="1"/>
  <c r="L8" i="105" s="1"/>
  <c r="L7" i="105" a="1"/>
  <c r="L7" i="105" s="1"/>
  <c r="L6" i="105" a="1"/>
  <c r="L6" i="105" s="1"/>
  <c r="N32" i="105"/>
  <c r="N16" i="106"/>
  <c r="P16" i="106"/>
  <c r="N31" i="106"/>
  <c r="P31" i="106"/>
  <c r="N30" i="106"/>
  <c r="P30" i="106"/>
  <c r="N29" i="106"/>
  <c r="P29" i="106"/>
  <c r="N28" i="106"/>
  <c r="P28" i="106"/>
  <c r="N27" i="106"/>
  <c r="P27" i="106"/>
  <c r="N26" i="106"/>
  <c r="P26" i="106"/>
  <c r="N25" i="106"/>
  <c r="P25" i="106"/>
  <c r="N24" i="106"/>
  <c r="P24" i="106"/>
  <c r="N23" i="106"/>
  <c r="P23" i="106"/>
  <c r="N22" i="106"/>
  <c r="P22" i="106"/>
  <c r="N21" i="106"/>
  <c r="P21" i="106"/>
  <c r="N15" i="106"/>
  <c r="P15" i="106"/>
  <c r="N14" i="106"/>
  <c r="P14" i="106"/>
  <c r="N13" i="106"/>
  <c r="P13" i="106"/>
  <c r="N18" i="106"/>
  <c r="P18" i="106"/>
  <c r="N20" i="106"/>
  <c r="P20" i="106"/>
  <c r="N19" i="106"/>
  <c r="P19" i="106"/>
  <c r="N17" i="106"/>
  <c r="P17" i="106"/>
  <c r="N12" i="106"/>
  <c r="P12" i="106"/>
  <c r="N11" i="106"/>
  <c r="P11" i="106"/>
  <c r="N10" i="106"/>
  <c r="P10" i="106"/>
  <c r="N6" i="106"/>
  <c r="P6" i="106"/>
  <c r="N9" i="106"/>
  <c r="P9" i="106"/>
  <c r="N8" i="106"/>
  <c r="P8" i="106"/>
  <c r="N7" i="106"/>
  <c r="P7" i="106"/>
  <c r="Q34" i="129"/>
  <c r="Q33" i="129"/>
  <c r="N17" i="129"/>
  <c r="N24" i="129"/>
  <c r="N11" i="129"/>
  <c r="Q32" i="129"/>
  <c r="P32" i="129"/>
  <c r="R32" i="129"/>
  <c r="Q32" i="103"/>
  <c r="N11" i="103"/>
  <c r="N32" i="103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2" i="129"/>
  <c r="N13" i="129"/>
  <c r="N14" i="129"/>
  <c r="N15" i="129"/>
  <c r="N16" i="129"/>
  <c r="N18" i="129"/>
  <c r="N19" i="129"/>
  <c r="N20" i="129"/>
  <c r="N21" i="129"/>
  <c r="N22" i="129"/>
  <c r="N23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P32" i="103"/>
  <c r="R32" i="10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<sst xmlns="http://schemas.openxmlformats.org/spreadsheetml/2006/main" count="26803" uniqueCount="2401">
  <si>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</si>
  <si>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</si>
  <si>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</si>
  <si>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</si>
  <si>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</si>
  <si>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</si>
  <si>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</si>
  <si>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</si>
  <si>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</si>
  <si>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</si>
  <si>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</si>
  <si>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</si>
  <si>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</si>
  <si>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</si>
  <si>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</si>
  <si>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</si>
  <si>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</si>
  <si>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</si>
  <si>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</si>
  <si>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</si>
  <si>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</si>
  <si>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</si>
  <si>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</si>
  <si>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</si>
  <si>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</si>
  <si>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</si>
  <si>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</si>
  <si>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</si>
  <si>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</si>
  <si>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</si>
  <si>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</si>
  <si>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</si>
  <si>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</si>
  <si>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</si>
  <si>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</si>
  <si>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</si>
  <si>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</si>
  <si>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</si>
  <si>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</si>
  <si>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</si>
  <si>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</si>
  <si>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</si>
  <si>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</si>
  <si>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</si>
  <si>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</si>
  <si>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</si>
  <si>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</si>
  <si>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</si>
  <si>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</si>
  <si>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</si>
  <si>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</si>
  <si>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</si>
  <si>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</si>
  <si>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</si>
  <si>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</si>
  <si>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</si>
  <si>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</si>
  <si>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</si>
  <si>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</si>
  <si>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</si>
  <si>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</si>
  <si>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</si>
  <si>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</si>
  <si>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</si>
  <si>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</si>
  <si>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</si>
  <si>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</si>
  <si>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</si>
  <si>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</si>
  <si>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</si>
  <si>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</si>
  <si>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</si>
  <si>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</si>
  <si>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</si>
  <si>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</si>
  <si>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</si>
  <si>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</si>
  <si>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</si>
  <si>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</si>
  <si>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</si>
  <si>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</si>
  <si>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</si>
  <si>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</si>
  <si>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</si>
  <si>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</si>
  <si>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</si>
  <si>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</si>
  <si>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</si>
  <si>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</si>
  <si>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</si>
  <si>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</si>
  <si>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</si>
  <si>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</si>
  <si>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</si>
  <si>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</si>
  <si>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</si>
  <si>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</si>
  <si>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</si>
  <si>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</si>
  <si>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</si>
  <si>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</si>
  <si>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</si>
  <si>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</si>
  <si>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</si>
  <si>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</si>
  <si>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</si>
  <si>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</si>
  <si>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</si>
  <si>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</si>
  <si>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</si>
  <si>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</si>
  <si>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</si>
  <si>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</si>
  <si>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</si>
  <si>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</si>
  <si>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</si>
  <si>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</si>
  <si>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</si>
  <si>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</si>
  <si>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</si>
  <si>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</si>
  <si>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</si>
  <si>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</si>
  <si>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</si>
  <si>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</si>
  <si>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</si>
  <si>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</si>
  <si>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</si>
  <si>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</si>
  <si>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</si>
  <si>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</si>
  <si>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</si>
  <si>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</si>
  <si>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</si>
  <si>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</si>
  <si>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</si>
  <si>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</si>
  <si>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</si>
  <si>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</si>
  <si>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</si>
  <si>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</si>
  <si>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</si>
  <si>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</si>
  <si>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</si>
  <si>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</si>
  <si>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</si>
  <si>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</si>
  <si>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</si>
  <si>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</si>
  <si>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</si>
  <si>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</si>
  <si>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</si>
  <si>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</si>
  <si>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</si>
  <si>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</si>
  <si>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</si>
  <si>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</si>
  <si>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</si>
  <si>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</si>
  <si>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</si>
  <si>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</si>
  <si>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</si>
  <si>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</si>
  <si>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</si>
  <si>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</si>
  <si>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</si>
  <si>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</si>
  <si>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</si>
  <si>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</si>
  <si>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</si>
  <si>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</si>
  <si>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</si>
  <si>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</si>
  <si>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</si>
  <si>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</si>
  <si>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</si>
  <si>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</si>
  <si>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</si>
  <si>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</si>
  <si>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</si>
  <si>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</si>
  <si>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</si>
  <si>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</si>
  <si>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</si>
  <si>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</si>
  <si>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</si>
  <si>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</si>
  <si>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</si>
  <si>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</si>
  <si>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</si>
  <si>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</si>
  <si>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</si>
  <si>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</si>
  <si>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</si>
  <si>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</si>
  <si>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</si>
  <si>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</si>
  <si>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</si>
  <si>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</si>
  <si>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</si>
  <si>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</si>
  <si>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</si>
  <si>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</si>
  <si>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</si>
  <si>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</si>
  <si>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</si>
  <si>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</si>
  <si>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</si>
  <si>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</si>
  <si>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</si>
  <si>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</si>
  <si>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</si>
  <si>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</si>
  <si>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</si>
  <si>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</si>
  <si>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</si>
  <si>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</si>
  <si>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</si>
  <si>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</si>
  <si>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</si>
  <si>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</si>
  <si>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</si>
  <si>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</si>
  <si>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</si>
  <si>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</si>
  <si>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</si>
  <si>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</si>
  <si>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</si>
  <si>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</si>
  <si>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</si>
  <si>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</si>
  <si>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</si>
  <si>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</si>
  <si>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</si>
  <si>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</si>
  <si>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</si>
  <si>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</si>
  <si>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</si>
  <si>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</si>
  <si>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</si>
  <si>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</si>
  <si>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</si>
  <si>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</si>
  <si>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</si>
  <si>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</si>
  <si>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</si>
  <si>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</si>
  <si>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</si>
  <si>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</si>
  <si>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</si>
  <si>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</si>
  <si>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</si>
  <si>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</si>
  <si>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</si>
  <si>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</si>
  <si>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</si>
  <si>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</si>
  <si>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</si>
  <si>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</si>
  <si>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</si>
  <si>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</si>
  <si>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</si>
  <si>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</si>
  <si>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</si>
  <si>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</si>
  <si>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</si>
  <si>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</si>
  <si>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</si>
  <si>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</si>
  <si>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</si>
  <si>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</si>
  <si>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</si>
  <si>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</si>
  <si>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</si>
  <si>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</si>
  <si>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</si>
  <si>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</si>
  <si>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</si>
  <si>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</si>
  <si>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</si>
  <si>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</si>
  <si>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</si>
  <si>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</si>
  <si>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</si>
  <si>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</si>
  <si>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</si>
  <si>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</si>
  <si>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</si>
  <si>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</si>
  <si>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</si>
  <si>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</si>
  <si>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</si>
  <si>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</si>
  <si>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</si>
  <si>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</si>
  <si>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</si>
  <si>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</si>
  <si>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</si>
  <si>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</si>
  <si>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</si>
  <si>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</si>
  <si>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</si>
  <si>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</si>
  <si>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</si>
  <si>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</si>
  <si>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</si>
  <si>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</si>
  <si>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</si>
  <si>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</si>
  <si>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</si>
  <si>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</si>
  <si>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</si>
  <si>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</si>
  <si>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</si>
  <si>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</si>
  <si>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</si>
  <si>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</si>
  <si>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</si>
  <si>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</si>
  <si>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</si>
  <si>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</si>
  <si>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</si>
  <si>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</si>
  <si>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</si>
  <si>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</si>
  <si>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</si>
  <si>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</si>
  <si>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</si>
  <si>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</si>
  <si>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</si>
  <si>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</si>
  <si>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</si>
  <si>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</si>
  <si>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</si>
  <si>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</si>
  <si>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</si>
  <si>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</si>
  <si>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</si>
  <si>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</si>
  <si>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</si>
  <si>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</si>
  <si>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</si>
  <si>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</si>
  <si>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</si>
  <si>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</si>
  <si>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</si>
  <si>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</si>
  <si>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</si>
  <si>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</si>
  <si>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</si>
  <si>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</si>
  <si>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</si>
  <si>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</si>
  <si>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</si>
  <si>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</si>
  <si>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</si>
  <si>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</si>
  <si>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</si>
  <si>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</si>
  <si>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</si>
  <si>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</si>
  <si>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</si>
  <si>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</si>
  <si>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</si>
  <si>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</si>
  <si>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</si>
  <si>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</si>
  <si>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</si>
  <si>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</si>
  <si>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</si>
  <si>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</si>
  <si>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</si>
  <si>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</si>
  <si>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</si>
  <si>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</si>
  <si>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</si>
  <si>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</si>
  <si>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</si>
  <si>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</si>
  <si>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</si>
  <si>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</si>
  <si>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</si>
  <si>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</si>
  <si>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</si>
  <si>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</si>
  <si>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</si>
  <si>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</si>
  <si>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</si>
  <si>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</si>
  <si>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</si>
  <si>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</si>
  <si>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</si>
  <si>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</si>
  <si>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</si>
  <si>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</si>
  <si>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</si>
  <si>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</si>
  <si>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</si>
  <si>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</si>
  <si>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</si>
  <si>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</si>
  <si>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</si>
  <si>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</si>
  <si>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</si>
  <si>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</si>
  <si>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</si>
  <si>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</si>
  <si>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</si>
  <si>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</si>
  <si>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</si>
  <si>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</si>
  <si>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</si>
  <si>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</si>
  <si>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</si>
  <si>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</si>
  <si>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</si>
  <si>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</si>
  <si>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</si>
  <si>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</si>
  <si>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</si>
  <si>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</si>
  <si>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</si>
  <si>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</si>
  <si>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</si>
  <si>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</si>
  <si>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</si>
  <si>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</si>
  <si>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</si>
  <si>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</si>
  <si>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</si>
  <si>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</si>
  <si>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</si>
  <si>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</si>
  <si>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</si>
  <si>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</si>
  <si>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</si>
  <si>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</si>
  <si>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</si>
  <si>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</si>
  <si>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</si>
  <si>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</si>
  <si>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</si>
  <si>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</si>
  <si>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</si>
  <si>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</si>
  <si>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</si>
  <si>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</si>
  <si>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</si>
  <si>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</si>
  <si>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</si>
  <si>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</si>
  <si>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</si>
  <si>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</si>
  <si>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</si>
  <si>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</si>
  <si>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</si>
  <si>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</si>
  <si>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</si>
  <si>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</si>
  <si>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</si>
  <si>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</si>
  <si>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</si>
  <si>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</si>
  <si>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</si>
  <si>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</si>
  <si>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</si>
  <si>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</si>
  <si>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</si>
  <si>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</si>
  <si>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</si>
  <si>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</si>
  <si>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</si>
  <si>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</si>
  <si>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</si>
  <si>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</si>
  <si>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</si>
  <si>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</si>
  <si>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</si>
  <si>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</si>
  <si>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</si>
  <si>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</si>
  <si>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</si>
  <si>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</si>
  <si>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</si>
  <si>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</si>
  <si>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</si>
  <si>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</si>
  <si>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</si>
  <si>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</si>
  <si>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</si>
  <si>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</si>
  <si>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</si>
  <si>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</si>
  <si>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</si>
  <si>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</si>
  <si>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</si>
  <si>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</si>
  <si>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</si>
  <si>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</si>
  <si>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</si>
  <si>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</si>
  <si>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</si>
  <si>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</si>
  <si>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</si>
  <si>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</si>
  <si>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</si>
  <si>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</si>
  <si>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</si>
  <si>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</si>
  <si>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</si>
  <si>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</si>
  <si>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</si>
  <si>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</si>
  <si>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</si>
  <si>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</si>
  <si>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</si>
  <si>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</si>
  <si>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</si>
  <si>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</si>
  <si>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</si>
  <si>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</si>
  <si>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</si>
  <si>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</si>
  <si>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</si>
  <si>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</si>
  <si>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</si>
  <si>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</si>
  <si>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</si>
  <si>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</si>
  <si>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</si>
  <si>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</si>
  <si>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</si>
  <si>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</si>
  <si>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</si>
  <si>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</si>
  <si>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</si>
  <si>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</si>
  <si>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</si>
  <si>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</si>
  <si>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</si>
  <si>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</si>
  <si>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</si>
  <si>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</si>
  <si>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</si>
  <si>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</si>
  <si>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</si>
  <si>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</si>
  <si>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</si>
  <si>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</si>
  <si>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</si>
  <si>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</si>
  <si>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</si>
  <si>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</si>
  <si>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</si>
  <si>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</si>
  <si>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</si>
  <si>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</si>
  <si>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</si>
  <si>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</si>
  <si>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</si>
  <si>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</si>
  <si>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</si>
  <si>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</si>
  <si>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</si>
  <si>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</si>
  <si>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</si>
  <si>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</si>
  <si>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</si>
  <si>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</si>
  <si>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</si>
  <si>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</si>
  <si>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</si>
  <si>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</si>
  <si>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</si>
  <si>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</si>
  <si>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</si>
  <si>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</si>
  <si>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</si>
  <si>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</si>
  <si>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</si>
  <si>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</si>
  <si>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</si>
  <si>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</si>
  <si>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</si>
  <si>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</si>
  <si>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</si>
  <si>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</si>
  <si>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</si>
  <si>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</si>
  <si>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</si>
  <si>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</si>
  <si>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</si>
  <si>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</si>
  <si>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</si>
  <si>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</si>
  <si>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</si>
  <si>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</si>
  <si>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</si>
  <si>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</si>
  <si>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</si>
  <si>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</si>
  <si>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</si>
  <si>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</si>
  <si>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</si>
  <si>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</si>
  <si>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</si>
  <si>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</si>
  <si>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</si>
  <si>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</si>
  <si>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</si>
  <si>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</si>
  <si>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</si>
  <si>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</si>
  <si>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</si>
  <si>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</si>
  <si>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</si>
  <si>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</si>
  <si>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</si>
  <si>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</si>
  <si>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</si>
  <si>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</si>
  <si>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</si>
  <si>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</si>
  <si>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</si>
  <si>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</si>
  <si>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</si>
  <si>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</si>
  <si>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</si>
  <si>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</si>
  <si>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</si>
  <si>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</si>
  <si>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</si>
  <si>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</si>
  <si>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</si>
  <si>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</si>
  <si>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</si>
  <si>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</si>
  <si>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</si>
  <si>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</si>
  <si>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</si>
  <si>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</si>
  <si>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</si>
  <si>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</si>
  <si>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</si>
  <si>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</si>
  <si>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</si>
  <si>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</si>
  <si>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</si>
  <si>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</si>
  <si>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</si>
  <si>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</si>
  <si>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</si>
  <si>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</si>
  <si>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</si>
  <si>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</si>
  <si>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</si>
  <si>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</si>
  <si>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</si>
  <si>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</si>
  <si>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</si>
  <si>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</si>
  <si>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</si>
  <si>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</si>
  <si>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</si>
  <si>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</si>
  <si>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</si>
  <si>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</si>
  <si>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</si>
  <si>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</si>
  <si>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</si>
  <si>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</si>
  <si>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</si>
  <si>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</si>
  <si>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</si>
  <si>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</si>
  <si>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</si>
  <si>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</si>
  <si>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</si>
  <si>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</si>
  <si>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</si>
  <si>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</si>
  <si>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</si>
  <si>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</si>
  <si>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</si>
  <si>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</si>
  <si>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</si>
  <si>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</si>
  <si>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</si>
  <si>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</si>
  <si>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</si>
  <si>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</si>
  <si>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</si>
  <si>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</si>
  <si>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</si>
  <si>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</si>
  <si>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</si>
  <si>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</si>
  <si>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</si>
  <si>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</si>
  <si>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</si>
  <si>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</si>
  <si>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</si>
  <si>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</si>
  <si>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</si>
  <si>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</si>
  <si>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</si>
  <si>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</si>
  <si>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</si>
  <si>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</si>
  <si>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</si>
  <si>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</si>
  <si>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</si>
  <si>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</si>
  <si>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</si>
  <si>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</si>
  <si>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</si>
  <si>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</si>
  <si>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</si>
  <si>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</si>
  <si>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</si>
  <si>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</si>
  <si>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</si>
  <si>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</si>
  <si>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</si>
  <si>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</si>
  <si>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</si>
  <si>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</si>
  <si>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</si>
  <si>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</si>
  <si>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</si>
  <si>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</si>
  <si>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</si>
  <si>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</si>
  <si>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</si>
  <si>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</si>
  <si>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</si>
  <si>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</si>
  <si>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</si>
  <si>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</si>
  <si>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</si>
  <si>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</si>
  <si>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</si>
  <si>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</si>
  <si>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</si>
  <si>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</si>
  <si>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</si>
  <si>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</si>
  <si>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</si>
  <si>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</si>
  <si>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</si>
  <si>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</si>
  <si>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</si>
  <si>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</si>
  <si>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</si>
  <si>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</si>
  <si>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</si>
  <si>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</si>
  <si>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</si>
  <si>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</si>
  <si>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</si>
  <si>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</si>
  <si>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</si>
  <si>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</si>
  <si>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</si>
  <si>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</si>
  <si>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</si>
  <si>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</si>
  <si>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</si>
  <si>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</si>
  <si>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</si>
  <si>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</si>
  <si>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</si>
  <si>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</si>
  <si>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</si>
  <si>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</si>
  <si>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</si>
  <si>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</si>
  <si>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</si>
  <si>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</si>
  <si>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</si>
  <si>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</si>
  <si>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</si>
  <si>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</si>
  <si>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</si>
  <si>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</si>
  <si>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</si>
  <si>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</si>
  <si>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</si>
  <si>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</si>
  <si>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</si>
  <si>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</si>
  <si>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</si>
  <si>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</si>
  <si>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</si>
  <si>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</si>
  <si>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</si>
  <si>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</si>
  <si>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</si>
  <si>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</si>
  <si>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</si>
  <si>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</si>
  <si>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</si>
  <si>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</si>
  <si>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</si>
  <si>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</si>
  <si>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</si>
  <si>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</si>
  <si>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</si>
  <si>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</si>
  <si>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</si>
  <si>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</si>
  <si>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</si>
  <si>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</si>
  <si>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</si>
  <si>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</si>
  <si>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</si>
  <si>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</si>
  <si>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</si>
  <si>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</si>
  <si>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</si>
  <si>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</si>
  <si>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</si>
  <si>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</si>
  <si>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</si>
  <si>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</si>
  <si>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</si>
  <si>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</si>
  <si>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</si>
  <si>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</si>
  <si>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</si>
  <si>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</si>
  <si>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</si>
  <si>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</si>
  <si>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</si>
  <si>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</si>
  <si>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</si>
  <si>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</si>
  <si>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</si>
  <si>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</si>
  <si>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</si>
  <si>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</si>
  <si>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</si>
  <si>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</si>
  <si>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</si>
  <si>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</si>
  <si>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</si>
  <si>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</si>
  <si>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</si>
  <si>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</si>
  <si>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</si>
  <si>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</si>
  <si>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</si>
  <si>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</si>
  <si>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</si>
  <si>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</si>
  <si>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</si>
  <si>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</si>
  <si>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</si>
  <si>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</si>
  <si>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</si>
  <si>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</si>
  <si>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</si>
  <si>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</si>
  <si>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</si>
  <si>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</si>
  <si>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</si>
  <si>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</si>
  <si>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</si>
  <si>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</si>
  <si>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</si>
  <si>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</si>
  <si>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</si>
  <si>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</si>
  <si>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</si>
  <si>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</si>
  <si>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</si>
  <si>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</si>
  <si>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</si>
  <si>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</si>
  <si>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</si>
  <si>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</si>
  <si>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</si>
  <si>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</si>
  <si>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</si>
  <si>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</si>
  <si>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</si>
  <si>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</si>
  <si>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</si>
  <si>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</si>
  <si>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</si>
  <si>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</si>
  <si>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</si>
  <si>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</si>
  <si>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</si>
  <si>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</si>
  <si>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</si>
  <si>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</si>
  <si>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</si>
  <si>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</si>
  <si>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</si>
  <si>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</si>
  <si>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</si>
  <si>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</si>
  <si>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</si>
  <si>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</si>
  <si>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</si>
  <si>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</si>
  <si>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</si>
  <si>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</si>
  <si>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</si>
  <si>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</si>
  <si>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</si>
  <si>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</si>
  <si>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</si>
  <si>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</si>
  <si>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</si>
  <si>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</si>
  <si>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</si>
  <si>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</si>
  <si>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</si>
  <si>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</si>
  <si>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</si>
  <si>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</si>
  <si>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</si>
  <si>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</si>
  <si>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</si>
  <si>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</si>
  <si>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</si>
  <si>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</si>
  <si>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</si>
  <si>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</si>
  <si>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</si>
  <si>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</si>
  <si>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</si>
  <si>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</si>
  <si>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</si>
  <si>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</si>
  <si>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</si>
  <si>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</si>
  <si>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</si>
  <si>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</si>
  <si>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</si>
  <si>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</si>
  <si>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</si>
  <si>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</si>
  <si>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</si>
  <si>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</si>
  <si>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</si>
  <si>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</si>
  <si>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</si>
  <si>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</si>
  <si>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</si>
  <si>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</si>
  <si>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</si>
  <si>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</si>
  <si>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</si>
  <si>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</si>
  <si>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</si>
  <si>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</si>
  <si>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</si>
  <si>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</si>
  <si>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</si>
  <si>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</si>
  <si>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</si>
  <si>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</si>
  <si>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</si>
  <si>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</si>
  <si>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</si>
  <si>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</si>
  <si>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</si>
  <si>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</si>
  <si>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</si>
  <si>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</si>
  <si>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</si>
  <si>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</si>
  <si>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</si>
  <si>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</si>
  <si>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</si>
  <si>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</si>
  <si>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</si>
  <si>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</si>
  <si>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</si>
  <si>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</si>
  <si>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</si>
  <si>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</si>
  <si>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</si>
  <si>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</si>
  <si>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</si>
  <si>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</si>
  <si>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</si>
  <si>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</si>
  <si>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</si>
  <si>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</si>
  <si>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</si>
  <si>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</si>
  <si>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</si>
  <si>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</si>
  <si>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</si>
  <si>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</si>
  <si>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</si>
  <si>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</si>
  <si>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</si>
  <si>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</si>
  <si>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</si>
  <si>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</si>
  <si>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</si>
  <si>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</si>
  <si>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</si>
  <si>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</si>
  <si>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</si>
  <si>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</si>
  <si>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</si>
  <si>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</si>
  <si>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</si>
  <si>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</si>
  <si>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</si>
  <si>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</si>
  <si>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</si>
  <si>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</si>
  <si>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</si>
  <si>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</si>
  <si>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</si>
  <si>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</si>
  <si>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</si>
  <si>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</si>
  <si>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</si>
  <si>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</si>
  <si>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</si>
  <si>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</si>
  <si>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</si>
  <si>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</si>
  <si>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</si>
  <si>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</si>
  <si>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</si>
  <si>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</si>
  <si>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</si>
  <si>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</si>
  <si>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</si>
  <si>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</si>
  <si>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</si>
  <si>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</si>
  <si>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</si>
  <si>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</si>
  <si>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</si>
  <si>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</si>
  <si>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</si>
  <si>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</si>
  <si>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</si>
  <si>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</si>
  <si>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</si>
  <si>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</si>
  <si>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</si>
  <si>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</si>
  <si>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</si>
  <si>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</si>
  <si>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</si>
  <si>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</si>
  <si>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</si>
  <si>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</si>
  <si>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</si>
  <si>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</si>
  <si>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</si>
  <si>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</si>
  <si>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</si>
  <si>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</si>
  <si>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</si>
  <si>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</si>
  <si>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</si>
  <si>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</si>
  <si>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</si>
  <si>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</si>
  <si>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</si>
  <si>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</si>
  <si>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</si>
  <si>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</si>
  <si>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</si>
  <si>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</si>
  <si>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</si>
  <si>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</si>
  <si>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</si>
  <si>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</si>
  <si>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</si>
  <si>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</si>
  <si>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</si>
  <si>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</si>
  <si>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</si>
  <si>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</si>
  <si>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</si>
  <si>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</si>
  <si>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</si>
  <si>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</si>
  <si>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</si>
  <si>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</si>
  <si>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</si>
  <si>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</si>
  <si>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</si>
  <si>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</si>
  <si>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</si>
  <si>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</si>
  <si>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</si>
  <si>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</si>
  <si>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</si>
  <si>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</si>
  <si>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</si>
  <si>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</si>
  <si>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</si>
  <si>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</si>
  <si>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</si>
  <si>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</si>
  <si>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</si>
  <si>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</si>
  <si>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</si>
  <si>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</si>
  <si>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</si>
  <si>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</si>
  <si>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</si>
  <si>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</si>
  <si>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</si>
  <si>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</si>
  <si>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</si>
  <si>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</si>
  <si>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</si>
  <si>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</si>
  <si>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</si>
  <si>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</si>
  <si>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</si>
  <si>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</si>
  <si>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</si>
  <si>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</si>
  <si>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</si>
  <si>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</si>
  <si>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</si>
  <si>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</si>
  <si>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</si>
  <si>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</si>
  <si>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</si>
  <si>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</si>
  <si>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</si>
  <si>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</si>
  <si>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</si>
  <si>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</si>
  <si>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</si>
  <si>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</si>
  <si>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</si>
  <si>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</si>
  <si>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</si>
  <si>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</si>
  <si>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</si>
  <si>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</si>
  <si>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</si>
  <si>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</si>
  <si>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</si>
  <si>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</si>
  <si>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</si>
  <si>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</si>
  <si>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</si>
  <si>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</si>
  <si>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</si>
  <si>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</si>
  <si>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</si>
  <si>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</si>
  <si>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</si>
  <si>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</si>
  <si>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</si>
  <si>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</si>
  <si>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</si>
  <si>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</si>
  <si>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</si>
  <si>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</si>
  <si>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</si>
  <si>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</si>
  <si>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</si>
  <si>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</si>
  <si>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</si>
  <si>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</si>
  <si>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</si>
  <si>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</si>
  <si>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</si>
  <si>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</si>
  <si>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</si>
  <si>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</si>
  <si>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</si>
  <si>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</si>
  <si>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</si>
  <si>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</si>
  <si>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</si>
  <si>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</si>
  <si>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</si>
  <si>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</si>
  <si>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</si>
  <si>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</si>
  <si>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</si>
  <si>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</si>
  <si>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</si>
  <si>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</si>
  <si>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</si>
  <si>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</si>
  <si>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</si>
  <si>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</si>
  <si>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</si>
  <si>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</si>
  <si>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</si>
  <si>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</si>
  <si>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</si>
  <si>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</si>
  <si>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</si>
  <si>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</si>
  <si>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</si>
  <si>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</si>
  <si>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</si>
  <si>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</si>
  <si>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</si>
  <si>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</si>
  <si>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</si>
  <si>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</si>
  <si>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</si>
  <si>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</si>
  <si>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</si>
  <si>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</si>
  <si>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</si>
  <si>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</si>
  <si>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</si>
  <si>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</si>
  <si>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</si>
  <si>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</si>
  <si>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</si>
  <si>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</si>
  <si>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</si>
  <si>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</si>
  <si>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</si>
  <si>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</si>
  <si>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</si>
  <si>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</si>
  <si>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</si>
  <si>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</si>
  <si>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</si>
  <si>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</si>
  <si>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</si>
  <si>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</si>
  <si>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</si>
  <si>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</si>
  <si>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</si>
  <si>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</si>
  <si>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</si>
  <si>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</si>
  <si>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</si>
  <si>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</si>
  <si>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</si>
  <si>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</si>
  <si>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</si>
  <si>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</si>
  <si>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</si>
  <si>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</si>
  <si>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</si>
  <si>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</si>
  <si>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</si>
  <si>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</si>
  <si>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</si>
  <si>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</si>
  <si>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</si>
  <si>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</si>
  <si>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</si>
  <si>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</si>
  <si>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</si>
  <si>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</si>
  <si>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</si>
  <si>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</si>
  <si>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</si>
  <si>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</si>
  <si>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</si>
  <si>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</si>
  <si>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</si>
  <si>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</si>
  <si>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</si>
  <si>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</si>
  <si>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</si>
  <si>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</si>
  <si>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</si>
  <si>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</si>
  <si>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</si>
  <si>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</si>
  <si>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</si>
  <si>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</si>
  <si>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</si>
  <si>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</si>
  <si>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</si>
  <si>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</si>
  <si>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</si>
  <si>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</si>
  <si>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</si>
  <si>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</si>
  <si>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</si>
  <si>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</si>
  <si>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</si>
  <si>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</si>
  <si>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</si>
  <si>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</si>
  <si>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</si>
  <si>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</si>
  <si>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</si>
  <si>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</si>
  <si>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</si>
  <si>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</si>
  <si>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</si>
  <si>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</si>
  <si>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</si>
  <si>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</si>
  <si>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</si>
  <si>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</si>
  <si>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</si>
  <si>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</si>
  <si>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</si>
  <si>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</si>
  <si>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</si>
  <si>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</si>
  <si>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</si>
  <si>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</si>
  <si>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</si>
  <si>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</si>
  <si>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</si>
  <si>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</si>
  <si>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</si>
  <si>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</si>
  <si>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</si>
  <si>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</si>
  <si>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</si>
  <si>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</si>
  <si>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</si>
  <si>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</si>
  <si>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</si>
  <si>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</si>
  <si>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</si>
  <si>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</si>
  <si>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</si>
  <si>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</si>
  <si>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</si>
  <si>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</si>
  <si>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</si>
  <si>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</si>
  <si>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</si>
  <si>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</si>
  <si>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</si>
  <si>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</si>
  <si>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</si>
  <si>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</si>
  <si>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</si>
  <si>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</si>
  <si>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</si>
  <si>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</si>
  <si>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</si>
  <si>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</si>
  <si>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</si>
  <si>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</si>
  <si>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</si>
  <si>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</si>
  <si>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</si>
  <si>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</si>
  <si>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</si>
  <si>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</si>
  <si>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</si>
  <si>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</si>
  <si>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</si>
  <si>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</si>
  <si>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</si>
  <si>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</si>
  <si>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</si>
  <si>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</si>
  <si>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</si>
  <si>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</si>
  <si>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</si>
  <si>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</si>
  <si>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</si>
  <si>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</si>
  <si>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</si>
  <si>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</si>
  <si>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</si>
  <si>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</si>
  <si>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</si>
  <si>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</si>
  <si>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</si>
  <si>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</si>
  <si>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</si>
  <si>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</si>
  <si>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</si>
  <si>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</si>
  <si>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</si>
  <si>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</si>
  <si>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</si>
  <si>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</si>
  <si>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</si>
  <si>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</si>
  <si>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</si>
  <si>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</si>
  <si>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</si>
  <si>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</si>
  <si>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</si>
  <si>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</si>
  <si>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</si>
  <si>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</si>
  <si>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</si>
  <si>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</si>
  <si>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</si>
  <si>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</si>
  <si>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</si>
  <si>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</si>
  <si>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</si>
  <si>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</si>
  <si>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</si>
  <si>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</si>
  <si>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</si>
  <si>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</si>
  <si>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</si>
  <si>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</si>
  <si>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</si>
  <si>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</si>
  <si>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</si>
  <si>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</si>
  <si>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</si>
  <si>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</si>
  <si>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</si>
  <si>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</si>
  <si>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</si>
  <si>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</si>
  <si>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</si>
  <si>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</si>
  <si>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</si>
  <si>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</si>
  <si>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</si>
  <si>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</si>
  <si>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</si>
  <si>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</si>
  <si>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</si>
  <si>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</si>
  <si>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</si>
  <si>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</si>
  <si>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</si>
  <si>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</si>
  <si>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</si>
  <si>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</si>
  <si>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</si>
  <si>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</si>
  <si>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</si>
  <si>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</si>
  <si>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</si>
  <si>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</si>
  <si>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</si>
  <si>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</si>
  <si>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</si>
  <si>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</si>
  <si>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</si>
  <si>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</si>
  <si>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</si>
  <si>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</si>
  <si>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</si>
  <si>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</si>
  <si>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</si>
  <si>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</si>
  <si>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</si>
  <si>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</si>
  <si>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</si>
  <si>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</si>
  <si>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</si>
  <si>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</si>
  <si>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</si>
  <si>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</si>
  <si>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</si>
  <si>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</si>
  <si>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</si>
  <si>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</si>
  <si>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</si>
  <si>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</si>
  <si>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</si>
  <si>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</si>
  <si>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</si>
  <si>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</si>
  <si>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</si>
  <si>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</si>
  <si>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</si>
  <si>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</si>
  <si>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</si>
  <si>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</si>
  <si>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</si>
  <si>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</si>
  <si>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</si>
  <si>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</si>
  <si>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</si>
  <si>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</si>
  <si>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</si>
  <si>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</si>
  <si>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</si>
  <si>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</si>
  <si>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</si>
  <si>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</si>
  <si>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</si>
  <si>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</si>
  <si>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</si>
  <si>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</si>
  <si>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</si>
  <si>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</si>
  <si>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</si>
  <si>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</si>
  <si>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</si>
  <si>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</si>
  <si>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</si>
  <si>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</si>
  <si>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</si>
  <si>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</si>
  <si>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</si>
  <si>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</si>
  <si>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</si>
  <si>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</si>
  <si>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</si>
  <si>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</si>
  <si>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</si>
  <si>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</si>
  <si>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</si>
  <si>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</si>
  <si>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</si>
  <si>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</si>
  <si>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</si>
  <si>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</si>
  <si>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</si>
  <si>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</si>
  <si>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</si>
  <si>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</si>
  <si>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</si>
  <si>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</si>
  <si>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</si>
  <si>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</si>
  <si>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</si>
  <si>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</si>
  <si>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</si>
  <si>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</si>
  <si>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</si>
  <si>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</si>
  <si>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</si>
  <si>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</si>
  <si>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</si>
  <si>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</si>
  <si>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</si>
  <si>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</si>
  <si>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</si>
  <si>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</si>
  <si>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</si>
  <si>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</si>
  <si>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</si>
  <si>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</si>
  <si>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</si>
  <si>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</si>
  <si>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</si>
  <si>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</si>
  <si>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</si>
  <si>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</si>
  <si>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</si>
  <si>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</si>
  <si>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</si>
  <si>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</si>
  <si>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</si>
  <si>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</si>
  <si>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</si>
  <si>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</si>
  <si>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</si>
  <si>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</si>
  <si>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</si>
  <si>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</si>
  <si>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</si>
  <si>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</si>
  <si>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</si>
  <si>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</si>
  <si>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</si>
  <si>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</si>
  <si>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</si>
  <si>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</si>
  <si>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</si>
  <si>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</si>
  <si>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</si>
  <si>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</si>
  <si>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</si>
  <si>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</si>
  <si>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</si>
  <si>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</si>
  <si>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</si>
  <si>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</si>
  <si>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</si>
  <si>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</si>
  <si>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</si>
  <si>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</si>
  <si>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</si>
  <si>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</si>
  <si>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</si>
  <si>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</si>
  <si>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</si>
  <si>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</si>
  <si>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</si>
  <si>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</si>
  <si>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</si>
  <si>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</si>
  <si>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</si>
  <si>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</si>
  <si>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</si>
  <si>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</si>
  <si>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</si>
  <si>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</si>
  <si>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</si>
  <si>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</si>
  <si>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</si>
  <si>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</si>
  <si>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</si>
  <si>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</si>
  <si>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</si>
  <si>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</si>
  <si>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</si>
  <si>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</si>
  <si>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</si>
  <si>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</si>
  <si>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</si>
  <si>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</si>
  <si>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</si>
  <si>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</si>
  <si>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</si>
  <si>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</si>
  <si>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</si>
  <si>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</si>
  <si>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</si>
  <si>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</si>
  <si>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</si>
  <si>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</si>
  <si>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</si>
  <si>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</si>
  <si>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</si>
  <si>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</si>
  <si>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</si>
  <si>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</si>
  <si>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</si>
  <si>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</si>
  <si>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</si>
  <si>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</si>
  <si>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</si>
  <si>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</si>
  <si>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</si>
  <si>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</si>
  <si>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</si>
  <si>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</si>
  <si>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</si>
  <si>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</si>
  <si>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</si>
  <si>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</si>
  <si>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</si>
  <si>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</si>
  <si>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</si>
  <si>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</si>
  <si>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</si>
  <si>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</si>
  <si>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</si>
  <si>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</si>
  <si>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</si>
  <si>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</si>
  <si>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</si>
  <si>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</si>
  <si>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</si>
  <si>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</si>
  <si>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</si>
  <si>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</si>
  <si>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</si>
  <si>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</si>
  <si>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</si>
  <si>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</si>
  <si>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</si>
  <si>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</si>
  <si>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</si>
  <si>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</si>
  <si>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</si>
  <si>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</si>
  <si>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</si>
  <si>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</si>
  <si>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</si>
  <si>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</si>
  <si>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</si>
  <si>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</si>
  <si>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</si>
  <si>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</si>
  <si>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</si>
  <si>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</si>
  <si>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</si>
  <si>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</si>
  <si>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</si>
  <si>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</si>
  <si>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</si>
  <si>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</si>
  <si>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</si>
  <si>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</si>
  <si>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</si>
  <si>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</si>
  <si>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</si>
  <si>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</si>
  <si>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</si>
  <si>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</si>
  <si>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</si>
  <si>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</si>
  <si>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</si>
  <si>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</si>
  <si>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</si>
  <si>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</si>
  <si>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</si>
  <si>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</si>
  <si>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</si>
  <si>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</si>
  <si>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</si>
  <si>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</si>
  <si>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</si>
  <si>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</si>
  <si>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</si>
  <si>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</si>
  <si>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</si>
  <si>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</si>
  <si>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</si>
  <si>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</si>
  <si>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</si>
  <si>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</si>
  <si>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</si>
  <si>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</si>
  <si>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</si>
  <si>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</si>
  <si>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</si>
  <si>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</si>
  <si>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</si>
  <si>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</si>
  <si>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</si>
  <si>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</si>
  <si>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</si>
  <si>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</si>
  <si>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</si>
  <si>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</si>
  <si>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</si>
  <si>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</si>
  <si>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</si>
  <si>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</si>
  <si>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</si>
  <si>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</si>
  <si>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</si>
  <si>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</si>
  <si>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</si>
  <si>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</si>
  <si>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</si>
  <si>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</si>
  <si>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</si>
  <si>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</si>
  <si>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</si>
  <si>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</si>
  <si>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</si>
  <si>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</si>
  <si>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</si>
  <si>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</si>
  <si>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</si>
  <si>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</si>
  <si>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</si>
  <si>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</si>
  <si>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</si>
  <si>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</si>
  <si>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</si>
  <si>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</si>
  <si>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</si>
  <si>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</si>
  <si>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</si>
  <si>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</si>
  <si>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</si>
  <si>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</si>
  <si>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</si>
  <si>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</si>
  <si>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</si>
  <si>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</si>
  <si>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</si>
  <si>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</si>
  <si>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</si>
  <si>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</si>
  <si>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</si>
  <si>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</si>
  <si>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</si>
  <si>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</si>
  <si>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</si>
  <si>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</si>
  <si>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</si>
  <si>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</si>
  <si>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</si>
  <si>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</si>
  <si>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</si>
  <si>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</si>
  <si>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</si>
  <si>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</si>
  <si>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</si>
  <si>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</si>
  <si>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</si>
  <si>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</si>
  <si>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</si>
  <si>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</si>
  <si>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</si>
  <si>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</si>
  <si>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</si>
  <si>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</si>
  <si>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</si>
  <si>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</si>
  <si>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</si>
  <si>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</si>
  <si>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</si>
  <si>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</si>
  <si>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</si>
  <si>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</si>
  <si>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</si>
  <si>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</si>
  <si>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</si>
  <si>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</si>
  <si>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</si>
  <si>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</si>
  <si>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</si>
  <si>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</si>
  <si>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</si>
  <si>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</si>
  <si>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</si>
  <si>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</si>
  <si>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</si>
  <si>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</si>
  <si>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</si>
  <si>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</si>
  <si>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</si>
  <si>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</si>
  <si>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</si>
  <si>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</si>
  <si>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</si>
  <si>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</si>
  <si>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</si>
  <si>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</si>
  <si>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</si>
  <si>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</si>
  <si>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</si>
  <si>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</si>
  <si>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</si>
  <si>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</si>
  <si>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</si>
  <si>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</si>
  <si>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</si>
  <si>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</si>
  <si>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</si>
  <si>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</si>
  <si>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</si>
  <si>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</si>
  <si>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</si>
  <si>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</si>
  <si>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</si>
  <si>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</si>
  <si>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</si>
  <si>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</si>
  <si>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</si>
  <si>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</si>
  <si>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</si>
  <si>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</si>
  <si>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</si>
  <si>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</si>
  <si>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</si>
  <si>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</si>
  <si>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</si>
  <si>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</si>
  <si>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</si>
  <si>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</si>
  <si>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</si>
  <si>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</si>
  <si>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</si>
  <si>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</si>
  <si>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</si>
  <si>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</si>
  <si>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</si>
  <si>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</si>
  <si>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</si>
  <si>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</si>
  <si>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</si>
  <si>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</si>
  <si>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</si>
  <si>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</si>
  <si>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</si>
  <si>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</si>
  <si>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</si>
  <si>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</si>
  <si>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</si>
  <si>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</si>
  <si>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</si>
  <si>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</si>
  <si>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</si>
  <si>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</si>
  <si>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</si>
  <si>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</si>
  <si>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</si>
  <si>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</si>
  <si>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</si>
  <si>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</si>
  <si>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</si>
  <si>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</si>
  <si>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</si>
  <si>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</si>
  <si>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</si>
  <si>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</si>
  <si>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</si>
  <si>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</si>
  <si>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</si>
  <si>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</si>
  <si>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</si>
  <si>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</si>
  <si>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</si>
  <si>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</si>
  <si>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</si>
  <si>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</si>
  <si>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</si>
  <si>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</si>
  <si>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</si>
  <si>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</si>
  <si>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</si>
  <si>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</si>
  <si>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</si>
  <si>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</si>
  <si>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</si>
  <si>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</si>
  <si>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</si>
  <si>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</si>
  <si>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</si>
  <si>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</si>
  <si>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</si>
  <si>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</si>
  <si>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</si>
  <si>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</si>
  <si>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</si>
  <si>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</si>
  <si>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</si>
  <si>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</si>
  <si>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</si>
  <si>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</si>
  <si>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</si>
  <si>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</si>
  <si>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</si>
  <si>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</si>
  <si>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</si>
  <si>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</si>
  <si>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</si>
  <si>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</si>
  <si>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</si>
  <si>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</si>
  <si>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</si>
  <si>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</si>
  <si>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</si>
  <si>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</si>
  <si>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</si>
  <si>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</si>
  <si>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</si>
  <si>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</si>
  <si>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</si>
  <si>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</si>
  <si>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</si>
  <si>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</si>
  <si>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</si>
  <si>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</si>
  <si>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</si>
  <si>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</si>
  <si>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</si>
  <si>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</si>
  <si>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</si>
  <si>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</si>
  <si>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</si>
  <si>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</si>
  <si>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</si>
  <si>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</si>
  <si>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</si>
  <si>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</si>
  <si>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</si>
  <si>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</si>
  <si>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</si>
  <si>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</si>
  <si>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</si>
  <si>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</si>
  <si>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</si>
  <si>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</si>
  <si>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</si>
  <si>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</si>
  <si>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</si>
  <si>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</si>
  <si>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</si>
  <si>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</si>
  <si>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</si>
  <si>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</si>
  <si>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</si>
  <si>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</si>
  <si>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</si>
  <si>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</si>
  <si>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</si>
  <si>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</si>
  <si>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</si>
  <si>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</si>
  <si>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</si>
  <si>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</si>
  <si>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</si>
  <si>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</si>
  <si>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</si>
  <si>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</si>
  <si>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</si>
  <si>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</si>
  <si>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</si>
  <si>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</si>
  <si>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</si>
  <si>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</si>
  <si>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</si>
  <si>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</si>
  <si>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</si>
  <si>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</si>
  <si>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</si>
  <si>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</si>
  <si>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</si>
  <si>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</si>
  <si>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</si>
  <si>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</si>
  <si>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</si>
  <si>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</si>
  <si>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</si>
  <si>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</si>
  <si>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</si>
  <si>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</si>
  <si>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</si>
  <si>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</si>
  <si>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</si>
  <si>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</si>
  <si>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</si>
  <si>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</si>
  <si>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</si>
  <si>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</si>
  <si>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</si>
  <si>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</si>
  <si>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</si>
  <si>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</si>
  <si>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</si>
  <si>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</si>
  <si>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</si>
  <si>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</si>
  <si>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</si>
  <si>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</si>
  <si>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</si>
  <si>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</si>
  <si>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</si>
  <si>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</si>
  <si>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</si>
  <si>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</si>
  <si>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</si>
  <si>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</si>
  <si>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</si>
  <si>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</si>
  <si>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</si>
  <si>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</si>
  <si>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</si>
  <si>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</si>
  <si>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</si>
  <si>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</si>
  <si>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</si>
  <si>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</si>
  <si>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</si>
  <si>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</si>
  <si>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</si>
  <si>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</si>
  <si>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</si>
  <si>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</si>
  <si>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</si>
  <si>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</si>
  <si>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</si>
  <si>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</si>
  <si>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</si>
  <si>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</si>
  <si>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</si>
  <si>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</si>
  <si>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</si>
  <si>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</si>
  <si>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</si>
  <si>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</si>
  <si>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</si>
  <si>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</si>
  <si>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</si>
  <si>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</si>
  <si>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</si>
  <si>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</si>
  <si>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</si>
  <si>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</si>
  <si>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</si>
  <si>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</si>
  <si>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</si>
  <si>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</si>
  <si>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</si>
  <si>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</si>
  <si>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</si>
  <si>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</si>
  <si>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</si>
  <si>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</si>
  <si>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</si>
  <si>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</si>
  <si>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</si>
  <si>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</si>
  <si>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</si>
  <si>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</si>
  <si>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</si>
  <si>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</si>
  <si>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</si>
  <si>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</si>
  <si>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</si>
  <si>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</si>
  <si>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</si>
  <si>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</si>
  <si>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</si>
  <si>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</si>
  <si>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</si>
  <si>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</si>
  <si>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</si>
  <si>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</si>
  <si>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</si>
  <si>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</si>
  <si>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</si>
  <si>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</si>
  <si>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</si>
  <si>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</si>
  <si>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</si>
  <si>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</si>
  <si>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</si>
  <si>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</si>
  <si>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</si>
  <si>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</si>
  <si>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</si>
  <si>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</si>
  <si>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</si>
  <si>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</si>
  <si>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</si>
  <si>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</si>
  <si>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</si>
  <si>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</si>
  <si>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</si>
  <si>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</si>
  <si>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</si>
  <si>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</si>
  <si>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</si>
  <si>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</si>
  <si>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</si>
  <si>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</si>
  <si>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</si>
  <si>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</si>
  <si>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</si>
  <si>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</si>
  <si>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</si>
  <si>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</si>
  <si>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</si>
  <si>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</si>
  <si>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</si>
  <si>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</si>
  <si>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</si>
  <si>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</si>
  <si>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</si>
  <si>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</si>
  <si>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</si>
  <si>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</si>
  <si>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</si>
  <si>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</si>
  <si>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</si>
  <si>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</si>
  <si>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</si>
  <si>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</si>
  <si>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</si>
  <si>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</si>
  <si>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</si>
  <si>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</si>
  <si>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</si>
  <si>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</si>
  <si>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</si>
  <si>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</si>
  <si>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</si>
  <si>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</si>
  <si>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</si>
  <si>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</si>
  <si>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</si>
  <si>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</si>
  <si>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</si>
  <si>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</si>
  <si>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</si>
  <si>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</si>
  <si>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</si>
  <si>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</si>
  <si>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</si>
  <si>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</si>
  <si>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</si>
  <si>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</si>
  <si>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</si>
  <si>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</si>
  <si>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</si>
  <si>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</si>
  <si>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</si>
  <si>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</si>
  <si>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</si>
  <si>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</si>
  <si>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</si>
  <si>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</si>
  <si>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</si>
  <si>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</si>
  <si>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</si>
  <si>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</si>
  <si>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</si>
  <si>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</si>
  <si>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</si>
  <si>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</si>
  <si>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</si>
  <si>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</si>
  <si>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</si>
  <si>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</si>
  <si>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</si>
  <si>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</si>
  <si>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</si>
  <si>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</si>
  <si>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</si>
  <si>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</si>
  <si>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</si>
  <si>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</si>
  <si>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</si>
  <si>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</si>
  <si>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</si>
  <si>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</si>
  <si>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</si>
  <si>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</si>
  <si>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</si>
  <si>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</si>
  <si>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</si>
  <si>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</si>
  <si>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</si>
  <si>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</si>
  <si>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</si>
  <si>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</si>
  <si>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</si>
  <si>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</si>
  <si>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</si>
  <si>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</si>
  <si>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</si>
  <si>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</si>
  <si>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</si>
  <si>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</si>
  <si>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</si>
  <si>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</si>
  <si>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</si>
  <si>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</si>
  <si>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</si>
  <si>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</si>
  <si>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</si>
  <si>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</si>
  <si>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</si>
  <si>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</si>
  <si>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</si>
  <si>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</si>
  <si>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</si>
  <si>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</si>
  <si>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</si>
  <si>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</si>
  <si>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</si>
  <si>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</si>
  <si>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</si>
  <si>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</si>
  <si>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</si>
  <si>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</si>
  <si>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</si>
  <si>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</si>
  <si>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</si>
  <si>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</si>
  <si>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</si>
  <si>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</si>
  <si>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</si>
  <si>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</si>
  <si>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</si>
  <si>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</si>
  <si>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</si>
  <si>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</si>
  <si>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</si>
  <si>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</si>
  <si>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</si>
  <si>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</si>
  <si>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</si>
  <si>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</si>
  <si>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</si>
  <si>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</si>
  <si>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</si>
  <si>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</si>
  <si>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</si>
  <si>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</si>
  <si>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</si>
  <si>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</si>
  <si>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</si>
  <si>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</si>
  <si>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</si>
  <si>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</si>
  <si>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</si>
  <si>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</si>
  <si>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</si>
  <si>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</si>
  <si>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</si>
  <si>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</si>
  <si>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</si>
  <si>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</si>
  <si>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</si>
  <si>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</si>
  <si>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</si>
  <si>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</si>
  <si>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</si>
  <si>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</si>
  <si>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</si>
  <si>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</si>
  <si>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</si>
  <si>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</si>
  <si>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</si>
  <si>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</si>
  <si>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</si>
  <si>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</si>
  <si>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</si>
  <si>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</si>
  <si>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</si>
  <si>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</si>
  <si>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</si>
  <si>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</si>
  <si>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</si>
  <si>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</si>
  <si>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</si>
  <si>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</si>
  <si>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</si>
  <si>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</si>
  <si>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</si>
  <si>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</si>
  <si>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</si>
  <si>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</si>
  <si>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</si>
  <si>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</si>
  <si>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</si>
  <si>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</si>
  <si>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</si>
  <si>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</si>
  <si>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</si>
  <si>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</si>
  <si>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</si>
  <si>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</si>
  <si>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</si>
  <si>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</si>
  <si>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Heng &amp; Wei Yen</t>
  </si>
  <si>
    <t>assignmnet</t>
  </si>
  <si>
    <t>Vanness, Marlon</t>
  </si>
  <si>
    <t xml:space="preserve">assignment </t>
  </si>
  <si>
    <t>Heng, Marlon,Phay</t>
  </si>
  <si>
    <t>Marlon, Paul,Phay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</si>
  <si>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</si>
  <si>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</si>
  <si>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</si>
  <si>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</si>
  <si>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</si>
  <si>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</si>
  <si>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</si>
  <si>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</si>
  <si>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Paul,Phay,Heng</t>
  </si>
  <si>
    <t>Paul,Suki</t>
  </si>
  <si>
    <t>Wei Yen,Heng,Phay</t>
  </si>
  <si>
    <t>Rahhulann ,Ivan</t>
  </si>
  <si>
    <t>Suki, Alex</t>
  </si>
  <si>
    <t>Paul, Wei Yen,Phay</t>
  </si>
  <si>
    <t>Paul,Heng,Phay</t>
  </si>
  <si>
    <t>Suki, Phay</t>
  </si>
  <si>
    <t>Paul,Heng,Phay, Ivan</t>
  </si>
  <si>
    <t>Paul,Heng,Phay,Ivan</t>
  </si>
  <si>
    <t xml:space="preserve">Alex,Ivan </t>
  </si>
  <si>
    <t>Jia Leong, Rahhulann, Alex, YZ, Wei Yen,Ivan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</si>
  <si>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</si>
  <si>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</si>
  <si>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</si>
  <si>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</si>
  <si>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</si>
  <si>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</si>
  <si>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</si>
  <si>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</si>
  <si>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</si>
  <si>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Suki, Ivan</t>
  </si>
  <si>
    <t>Marlon,Suki</t>
  </si>
  <si>
    <t>Suki, Marlon</t>
  </si>
  <si>
    <t xml:space="preserve">YZ,Ivan </t>
  </si>
  <si>
    <t>sukipt project</t>
  </si>
  <si>
    <t xml:space="preserve">Lucas, YZ </t>
  </si>
  <si>
    <t>Lucas,Phay</t>
  </si>
  <si>
    <t>Lucas,Ivan, Phay</t>
  </si>
  <si>
    <t>Lucas, Phay,Ivan</t>
  </si>
  <si>
    <t>Suki, Phay,Ivan</t>
  </si>
  <si>
    <t>Tai Wei, YZ, Alex</t>
  </si>
  <si>
    <t>Tai Wei,Suki</t>
  </si>
  <si>
    <t>Suki,Ivan</t>
  </si>
  <si>
    <t>Rahhulann ,Phay,Ivan</t>
  </si>
  <si>
    <t>Paul,Ivan</t>
  </si>
  <si>
    <t>Paul, Tai Wei</t>
  </si>
  <si>
    <t>Paul, Tai Wei, Alex, Ivan</t>
  </si>
  <si>
    <t>Paul, Alex, Ivan</t>
  </si>
  <si>
    <t>sick</t>
  </si>
  <si>
    <t>Paul, Alex</t>
  </si>
  <si>
    <t>Paul,Ivan, Marlon</t>
  </si>
  <si>
    <t>MERDEKA FIESTA AFTERNOON REHEARSAL</t>
  </si>
  <si>
    <t>please fill in 5hr minimum before</t>
  </si>
  <si>
    <t>11.50pm</t>
  </si>
  <si>
    <t>Penalty or not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</si>
</sst>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81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3" fillId="31" borderId="59" xfId="0" applyFont="1" applyFill="1" applyBorder="1" applyAlignment="1">
      <alignment horizontal="left" vertical="center"/>
    </xf>
    <xf numFmtId="0" fontId="19" fillId="31" borderId="59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34" fillId="15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0" fontId="22" fillId="0" borderId="0" xfId="0" applyFont="1" applyAlignment="1">
      <alignment horizontal="center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49"/>
      <c r="H2" s="749"/>
      <c r="I2" s="749"/>
      <c r="J2" s="749"/>
      <c r="K2" s="74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41">
        <v>2024</v>
      </c>
      <c r="D4" s="742"/>
      <c r="E4" s="742"/>
      <c r="F4" s="742"/>
      <c r="G4" s="742"/>
      <c r="H4" s="742"/>
      <c r="I4" s="742"/>
      <c r="J4" s="742"/>
      <c r="K4" s="742"/>
      <c r="L4" s="742"/>
      <c r="M4" s="742"/>
      <c r="N4" s="742"/>
      <c r="O4" s="742"/>
      <c r="P4" s="742"/>
      <c r="Q4" s="742"/>
      <c r="R4" s="742"/>
      <c r="S4" s="742"/>
      <c r="T4" s="742"/>
      <c r="U4" s="742"/>
      <c r="V4" s="742"/>
      <c r="W4" s="742"/>
      <c r="X4" s="742"/>
      <c r="Y4" s="742"/>
      <c r="Z4" s="742"/>
      <c r="AA4" s="742"/>
      <c r="AB4" s="742"/>
      <c r="AC4" s="742"/>
      <c r="AD4" s="742"/>
      <c r="AE4" s="742"/>
      <c r="AF4" s="742"/>
      <c r="AG4" s="742"/>
      <c r="AH4" s="742"/>
      <c r="AI4" s="742"/>
      <c r="AJ4" s="742"/>
      <c r="AK4" s="742"/>
      <c r="AL4" s="742"/>
      <c r="AM4" s="742"/>
      <c r="AN4" s="742"/>
      <c r="AO4" s="742"/>
      <c r="AP4" s="742"/>
      <c r="AQ4" s="742"/>
      <c r="AR4" s="742"/>
      <c r="AS4" s="742"/>
      <c r="AT4" s="742"/>
      <c r="AU4" s="742"/>
      <c r="AV4" s="742"/>
      <c r="AW4" s="742"/>
      <c r="AX4" s="742"/>
      <c r="AY4" s="742"/>
      <c r="AZ4" s="742"/>
      <c r="BA4" s="742"/>
      <c r="BB4" s="742"/>
      <c r="BC4" s="743"/>
    </row>
    <row r="5" spans="1:55">
      <c r="A5" s="473"/>
      <c r="B5" s="474" t="s">
        <v>1</v>
      </c>
      <c r="C5" s="744" t="s">
        <v>2</v>
      </c>
      <c r="D5" s="744"/>
      <c r="E5" s="744"/>
      <c r="F5" s="744"/>
      <c r="G5" s="744"/>
      <c r="H5" s="744"/>
      <c r="I5" s="744"/>
      <c r="J5" s="744"/>
      <c r="K5" s="744"/>
      <c r="L5" s="744"/>
      <c r="M5" s="744"/>
      <c r="N5" s="744"/>
      <c r="O5" s="745"/>
      <c r="P5" s="746" t="s">
        <v>3</v>
      </c>
      <c r="Q5" s="746"/>
      <c r="R5" s="746"/>
      <c r="S5" s="746"/>
      <c r="T5" s="746"/>
      <c r="U5" s="746"/>
      <c r="V5" s="746"/>
      <c r="W5" s="746"/>
      <c r="X5" s="746"/>
      <c r="Y5" s="746"/>
      <c r="Z5" s="746"/>
      <c r="AA5" s="746"/>
      <c r="AB5" s="747"/>
      <c r="AC5" s="746" t="s">
        <v>4</v>
      </c>
      <c r="AD5" s="746"/>
      <c r="AE5" s="746"/>
      <c r="AF5" s="746"/>
      <c r="AG5" s="746"/>
      <c r="AH5" s="746"/>
      <c r="AI5" s="746"/>
      <c r="AJ5" s="746"/>
      <c r="AK5" s="746"/>
      <c r="AL5" s="746"/>
      <c r="AM5" s="746"/>
      <c r="AN5" s="746"/>
      <c r="AO5" s="747"/>
      <c r="AP5" s="746" t="s">
        <v>5</v>
      </c>
      <c r="AQ5" s="746"/>
      <c r="AR5" s="746"/>
      <c r="AS5" s="746"/>
      <c r="AT5" s="746"/>
      <c r="AU5" s="746"/>
      <c r="AV5" s="746"/>
      <c r="AW5" s="746"/>
      <c r="AX5" s="746"/>
      <c r="AY5" s="746"/>
      <c r="AZ5" s="746"/>
      <c r="BA5" s="746"/>
      <c r="BB5" s="747"/>
      <c r="BC5" s="485" t="s">
        <v>1</v>
      </c>
    </row>
    <row r="6" spans="1:55">
      <c r="A6" s="473"/>
      <c r="B6" s="475" t="s">
        <v>1</v>
      </c>
      <c r="C6" s="748" t="s">
        <v>6</v>
      </c>
      <c r="D6" s="748"/>
      <c r="E6" s="748"/>
      <c r="F6" s="748"/>
      <c r="G6" s="750"/>
      <c r="H6" s="739" t="s">
        <v>7</v>
      </c>
      <c r="I6" s="739"/>
      <c r="J6" s="739"/>
      <c r="K6" s="740"/>
      <c r="L6" s="739" t="s">
        <v>8</v>
      </c>
      <c r="M6" s="739"/>
      <c r="N6" s="739"/>
      <c r="O6" s="740"/>
      <c r="P6" s="739" t="s">
        <v>9</v>
      </c>
      <c r="Q6" s="739"/>
      <c r="R6" s="739"/>
      <c r="S6" s="739"/>
      <c r="T6" s="740"/>
      <c r="U6" s="739" t="s">
        <v>10</v>
      </c>
      <c r="V6" s="739"/>
      <c r="W6" s="739"/>
      <c r="X6" s="740"/>
      <c r="Y6" s="739" t="s">
        <v>11</v>
      </c>
      <c r="Z6" s="739"/>
      <c r="AA6" s="739"/>
      <c r="AB6" s="740"/>
      <c r="AC6" s="739" t="s">
        <v>12</v>
      </c>
      <c r="AD6" s="739"/>
      <c r="AE6" s="739"/>
      <c r="AF6" s="739"/>
      <c r="AG6" s="740"/>
      <c r="AH6" s="739" t="s">
        <v>13</v>
      </c>
      <c r="AI6" s="739"/>
      <c r="AJ6" s="739"/>
      <c r="AK6" s="740"/>
      <c r="AL6" s="739" t="s">
        <v>14</v>
      </c>
      <c r="AM6" s="739"/>
      <c r="AN6" s="739"/>
      <c r="AO6" s="739"/>
      <c r="AP6" s="740"/>
      <c r="AQ6" s="739" t="s">
        <v>15</v>
      </c>
      <c r="AR6" s="739"/>
      <c r="AS6" s="739"/>
      <c r="AT6" s="740"/>
      <c r="AU6" s="739" t="s">
        <v>16</v>
      </c>
      <c r="AV6" s="739"/>
      <c r="AW6" s="739"/>
      <c r="AX6" s="740"/>
      <c r="AY6" s="748" t="s">
        <v>17</v>
      </c>
      <c r="AZ6" s="748"/>
      <c r="BA6" s="748"/>
      <c r="BB6" s="748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51" t="s">
        <v>75</v>
      </c>
      <c r="B1" s="75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175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251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284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226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392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413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476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500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546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636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56"/>
      <c r="D42" s="756"/>
      <c r="E42" s="756"/>
      <c r="F42" s="75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696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5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58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58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58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58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58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58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58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58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58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58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58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58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58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58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58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58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58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58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58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58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59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720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742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757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787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843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867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893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915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932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978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1005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56"/>
      <c r="D40" s="756"/>
      <c r="E40" s="756"/>
      <c r="F40" s="75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1062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1091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1152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1173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56"/>
      <c r="D41" s="756"/>
      <c r="E41" s="756"/>
      <c r="F41" s="75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1192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1238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1241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1254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1290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1310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/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1328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56" t="s">
        <v>58</v>
      </c>
      <c r="D42" s="756"/>
      <c r="E42" s="756"/>
      <c r="F42" s="75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1363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1378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 t="s">
        <v>58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1401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1424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1466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 t="s">
        <v>1481</v>
      </c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1482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56"/>
      <c r="D27" s="756"/>
      <c r="E27" s="756"/>
      <c r="F27" s="75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60"/>
      <c r="N19" s="76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56"/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1540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1570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56" t="s">
        <v>58</v>
      </c>
      <c r="D26" s="756"/>
      <c r="E26" s="756"/>
      <c r="F26" s="75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1591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/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1627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56" t="s">
        <v>1666</v>
      </c>
      <c r="D20" s="756"/>
      <c r="E20" s="756"/>
      <c r="F20" s="75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5" t="s">
        <v>1677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1706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1723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1754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</row>
    <row r="2" spans="2:20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63" t="s">
        <v>1762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61"/>
      <c r="N31" s="761"/>
      <c r="O31" s="7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63" t="s">
        <v>1786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1796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63" t="s">
        <v>1804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1824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1824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69"/>
      <c r="N5" s="770"/>
      <c r="O5" s="771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1840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1840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69"/>
      <c r="N5" s="770"/>
      <c r="O5" s="77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1844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1844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69"/>
      <c r="N5" s="770"/>
      <c r="O5" s="77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69"/>
      <c r="N5" s="770"/>
      <c r="O5" s="77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1846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1846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69"/>
      <c r="N5" s="770"/>
      <c r="O5" s="77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1849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1849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69"/>
      <c r="N5" s="770"/>
      <c r="O5" s="77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61"/>
      <c r="N31" s="761"/>
      <c r="O31" s="761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1851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1851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69"/>
      <c r="N5" s="770"/>
      <c r="O5" s="77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64" t="s">
        <v>1823</v>
      </c>
      <c r="N7" s="765"/>
      <c r="O7" s="766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61"/>
      <c r="N31" s="761"/>
      <c r="O31" s="761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1855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1855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69"/>
      <c r="N5" s="770"/>
      <c r="O5" s="77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62"/>
      <c r="D2" s="762"/>
      <c r="E2" s="762"/>
      <c r="F2" s="762"/>
      <c r="G2" s="762"/>
      <c r="H2" s="762"/>
      <c r="I2" s="762"/>
      <c r="J2" s="762"/>
      <c r="K2" s="762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1858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3" t="s">
        <v>1858</v>
      </c>
      <c r="N3" s="763"/>
      <c r="O3" s="763"/>
      <c r="P3" s="763"/>
      <c r="Q3" s="763"/>
      <c r="R3" s="763"/>
      <c r="S3" s="763"/>
      <c r="T3" s="763"/>
      <c r="U3" s="763"/>
      <c r="V3" s="76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69"/>
      <c r="N5" s="770"/>
      <c r="O5" s="77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8.75">
      <c r="B2" s="762" t="s">
        <v>78</v>
      </c>
      <c r="C2" s="775"/>
      <c r="D2" s="775"/>
      <c r="E2" s="775"/>
      <c r="F2" s="775"/>
      <c r="G2" s="775"/>
      <c r="H2" s="775"/>
      <c r="I2" s="775"/>
      <c r="J2" s="775"/>
      <c r="K2" s="775"/>
      <c r="L2" s="61"/>
      <c r="M2" s="767" t="s">
        <v>1823</v>
      </c>
      <c r="N2" s="768"/>
      <c r="O2" s="768"/>
      <c r="P2" s="768"/>
      <c r="Q2" s="768"/>
      <c r="R2" s="768"/>
      <c r="S2" s="768"/>
      <c r="T2" s="768"/>
      <c r="U2" s="768"/>
      <c r="V2" s="768"/>
    </row>
    <row r="3" spans="2:22" ht="15.75">
      <c r="B3" s="763" t="s">
        <v>1862</v>
      </c>
      <c r="C3" s="763"/>
      <c r="D3" s="763"/>
      <c r="E3" s="763"/>
      <c r="F3" s="763"/>
      <c r="G3" s="763"/>
      <c r="H3" s="763"/>
      <c r="I3" s="763"/>
      <c r="J3" s="763"/>
      <c r="K3" s="763"/>
      <c r="L3" s="61"/>
      <c r="M3" s="761" t="s">
        <v>1862</v>
      </c>
      <c r="N3" s="761"/>
      <c r="O3" s="761"/>
      <c r="P3" s="761"/>
      <c r="Q3" s="761"/>
      <c r="R3" s="761"/>
      <c r="S3" s="761"/>
      <c r="T3" s="761"/>
      <c r="U3" s="761"/>
      <c r="V3" s="761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69"/>
      <c r="N5" s="770"/>
      <c r="O5" s="77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752"/>
      <c r="M1" s="752"/>
      <c r="N1" s="752"/>
      <c r="O1" s="752"/>
      <c r="P1" s="752"/>
      <c r="Q1" s="752"/>
      <c r="R1" s="752"/>
      <c r="S1" s="752"/>
      <c r="T1" s="752"/>
      <c r="U1" s="752"/>
      <c r="V1" s="752"/>
    </row>
    <row r="2" spans="2:22" ht="15.75">
      <c r="B2" s="761" t="s">
        <v>1867</v>
      </c>
      <c r="C2" s="761"/>
      <c r="D2" s="761"/>
      <c r="E2" s="761"/>
      <c r="F2" s="761"/>
      <c r="G2" s="761"/>
      <c r="H2" s="761"/>
      <c r="I2" s="761"/>
      <c r="J2" s="761"/>
      <c r="K2" s="761"/>
      <c r="L2" s="761"/>
      <c r="M2" s="761"/>
      <c r="N2" s="761"/>
      <c r="O2" s="761"/>
      <c r="P2" s="761"/>
      <c r="Q2" s="761"/>
      <c r="R2" s="761"/>
      <c r="S2" s="761"/>
      <c r="T2" s="761"/>
      <c r="U2" s="761"/>
      <c r="V2" s="761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62" t="s">
        <v>78</v>
      </c>
      <c r="C4" s="775"/>
      <c r="D4" s="775"/>
      <c r="E4" s="775"/>
      <c r="F4" s="775"/>
      <c r="G4" s="775"/>
      <c r="H4" s="775"/>
      <c r="I4" s="775"/>
      <c r="J4" s="775"/>
      <c r="K4" s="775"/>
      <c r="L4" s="61"/>
      <c r="M4" s="767" t="s">
        <v>1823</v>
      </c>
      <c r="N4" s="768"/>
      <c r="O4" s="768"/>
      <c r="P4" s="768"/>
      <c r="Q4" s="768"/>
      <c r="R4" s="768"/>
      <c r="S4" s="768"/>
      <c r="T4" s="768"/>
      <c r="U4" s="768"/>
      <c r="V4" s="768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69"/>
      <c r="N5" s="770"/>
      <c r="O5" s="77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72"/>
      <c r="N6" s="773"/>
      <c r="O6" s="774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64" t="s">
        <v>1823</v>
      </c>
      <c r="N7" s="765"/>
      <c r="O7" s="766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1871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1881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76" t="s">
        <v>77</v>
      </c>
      <c r="C2" s="776"/>
      <c r="D2" s="776"/>
      <c r="E2" s="776"/>
      <c r="F2" s="776"/>
      <c r="G2" s="776"/>
      <c r="H2" s="776"/>
      <c r="I2" s="776"/>
      <c r="J2" s="776"/>
      <c r="K2" s="776"/>
    </row>
    <row r="3" spans="2:11" ht="18.75">
      <c r="B3" s="762" t="s">
        <v>78</v>
      </c>
      <c r="C3" s="775"/>
      <c r="D3" s="775"/>
      <c r="E3" s="775"/>
      <c r="F3" s="775"/>
      <c r="G3" s="775"/>
      <c r="H3" s="775"/>
      <c r="I3" s="775"/>
      <c r="J3" s="775"/>
      <c r="K3" s="775"/>
    </row>
    <row r="4" spans="2:11">
      <c r="B4" s="763" t="s">
        <v>1884</v>
      </c>
      <c r="C4" s="763"/>
      <c r="D4" s="763"/>
      <c r="E4" s="763"/>
      <c r="F4" s="763"/>
      <c r="G4" s="763"/>
      <c r="H4" s="763"/>
      <c r="I4" s="763"/>
      <c r="J4" s="763"/>
      <c r="K4" s="76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1885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1907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1946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1960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1961</v>
      </c>
      <c r="F6" s="605" t="s">
        <v>1961</v>
      </c>
      <c r="G6" s="605" t="s">
        <v>1962</v>
      </c>
      <c r="H6" s="605" t="s">
        <v>1961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1963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1964</v>
      </c>
      <c r="F11" s="587" t="s">
        <v>1964</v>
      </c>
      <c r="G11" s="587" t="s">
        <v>620</v>
      </c>
      <c r="H11" s="587" t="s">
        <v>1964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1964</v>
      </c>
      <c r="F12" s="587" t="s">
        <v>1964</v>
      </c>
      <c r="G12" s="587" t="s">
        <v>620</v>
      </c>
      <c r="H12" s="587" t="s">
        <v>1964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1965</v>
      </c>
      <c r="F13" s="587" t="s">
        <v>336</v>
      </c>
      <c r="G13" s="587" t="s">
        <v>620</v>
      </c>
      <c r="H13" s="587" t="s">
        <v>1964</v>
      </c>
      <c r="I13" s="627" t="s">
        <v>620</v>
      </c>
      <c r="J13" s="612" t="s">
        <v>1966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1967</v>
      </c>
      <c r="F14" s="587" t="s">
        <v>336</v>
      </c>
      <c r="G14" s="587" t="s">
        <v>620</v>
      </c>
      <c r="H14" s="587" t="s">
        <v>1964</v>
      </c>
      <c r="I14" s="627" t="s">
        <v>620</v>
      </c>
      <c r="J14" s="612" t="s">
        <v>1966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1968</v>
      </c>
      <c r="I15" s="627" t="s">
        <v>620</v>
      </c>
      <c r="J15" s="612" t="s">
        <v>1966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1968</v>
      </c>
      <c r="I16" s="627" t="s">
        <v>1970</v>
      </c>
      <c r="J16" s="612" t="s">
        <v>1966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1968</v>
      </c>
      <c r="I17" s="627" t="s">
        <v>1970</v>
      </c>
      <c r="J17" s="612" t="s">
        <v>1966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1968</v>
      </c>
      <c r="I18" s="627" t="s">
        <v>1971</v>
      </c>
      <c r="J18" s="612" t="s">
        <v>1966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1972</v>
      </c>
      <c r="F19" s="587" t="s">
        <v>1236</v>
      </c>
      <c r="G19" s="627" t="s">
        <v>1973</v>
      </c>
      <c r="H19" s="585" t="s">
        <v>1968</v>
      </c>
      <c r="I19" s="627" t="s">
        <v>1971</v>
      </c>
      <c r="J19" s="612" t="s">
        <v>1966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1972</v>
      </c>
      <c r="F20" s="587" t="s">
        <v>1236</v>
      </c>
      <c r="G20" s="627" t="s">
        <v>1973</v>
      </c>
      <c r="H20" s="585" t="s">
        <v>1968</v>
      </c>
      <c r="I20" s="627" t="s">
        <v>1971</v>
      </c>
      <c r="J20" s="612" t="s">
        <v>1966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1972</v>
      </c>
      <c r="F21" s="587" t="s">
        <v>1236</v>
      </c>
      <c r="G21" s="627" t="s">
        <v>56</v>
      </c>
      <c r="H21" s="585" t="s">
        <v>1968</v>
      </c>
      <c r="I21" s="627" t="s">
        <v>1971</v>
      </c>
      <c r="J21" s="612" t="s">
        <v>1966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1972</v>
      </c>
      <c r="F22" s="587" t="s">
        <v>1236</v>
      </c>
      <c r="G22" s="627" t="s">
        <v>1974</v>
      </c>
      <c r="H22" s="585" t="s">
        <v>1968</v>
      </c>
      <c r="I22" s="627" t="s">
        <v>1971</v>
      </c>
      <c r="J22" s="612" t="s">
        <v>1966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1972</v>
      </c>
      <c r="F23" s="587" t="s">
        <v>232</v>
      </c>
      <c r="G23" s="627" t="s">
        <v>1975</v>
      </c>
      <c r="H23" s="585" t="s">
        <v>1968</v>
      </c>
      <c r="I23" s="627" t="s">
        <v>1971</v>
      </c>
      <c r="J23" s="612" t="s">
        <v>1966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1975</v>
      </c>
      <c r="H24" s="587" t="s">
        <v>1491</v>
      </c>
      <c r="I24" s="627" t="s">
        <v>1971</v>
      </c>
      <c r="J24" s="612" t="s">
        <v>1966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1976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1977</v>
      </c>
      <c r="N25" s="349">
        <f>COUNTIF(E7:K44, "*Ivan*")/2</f>
        <v>20</v>
      </c>
      <c r="O25" s="419" t="s">
        <v>1978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1979</v>
      </c>
      <c r="G26" s="627" t="s">
        <v>1980</v>
      </c>
      <c r="H26" s="587" t="s">
        <v>1491</v>
      </c>
      <c r="I26" s="627" t="s">
        <v>1981</v>
      </c>
      <c r="J26" s="612" t="s">
        <v>1966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1982</v>
      </c>
      <c r="N26" s="349">
        <f>COUNTIF(E7:K44, "*Rahhulann*")/2</f>
        <v>23</v>
      </c>
      <c r="O26" s="419" t="s">
        <v>1978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1983</v>
      </c>
      <c r="H27" s="587" t="s">
        <v>1491</v>
      </c>
      <c r="I27" s="627" t="s">
        <v>1981</v>
      </c>
      <c r="J27" s="612" t="s">
        <v>1966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1984</v>
      </c>
      <c r="N27" s="349">
        <f>COUNTIF(E7:K44, "*Lucas*")/2</f>
        <v>0</v>
      </c>
      <c r="O27" s="419" t="s">
        <v>1978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1983</v>
      </c>
      <c r="H28" s="585" t="s">
        <v>1985</v>
      </c>
      <c r="I28" s="627" t="s">
        <v>1981</v>
      </c>
      <c r="J28" s="612" t="s">
        <v>1966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1986</v>
      </c>
      <c r="N28" s="334">
        <f>COUNTIF(E7:K44, "*Zi Ming*")/2</f>
        <v>0</v>
      </c>
      <c r="O28" s="550" t="s">
        <v>1978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1983</v>
      </c>
      <c r="H29" s="585" t="s">
        <v>1985</v>
      </c>
      <c r="I29" s="627" t="s">
        <v>1981</v>
      </c>
      <c r="J29" s="612" t="s">
        <v>1966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1983</v>
      </c>
      <c r="H30" s="585" t="s">
        <v>1970</v>
      </c>
      <c r="I30" s="628" t="s">
        <v>1987</v>
      </c>
      <c r="J30" s="612" t="s">
        <v>1966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1988</v>
      </c>
      <c r="F31" s="627" t="s">
        <v>232</v>
      </c>
      <c r="G31" s="627" t="s">
        <v>1983</v>
      </c>
      <c r="H31" s="585" t="s">
        <v>1970</v>
      </c>
      <c r="I31" s="628" t="s">
        <v>1987</v>
      </c>
      <c r="J31" s="612" t="s">
        <v>1966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1988</v>
      </c>
      <c r="F32" s="627" t="s">
        <v>232</v>
      </c>
      <c r="G32" s="627" t="s">
        <v>1983</v>
      </c>
      <c r="H32" s="585" t="s">
        <v>1989</v>
      </c>
      <c r="I32" s="628" t="s">
        <v>1987</v>
      </c>
      <c r="J32" s="612" t="s">
        <v>1966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1988</v>
      </c>
      <c r="F33" s="627" t="s">
        <v>1990</v>
      </c>
      <c r="G33" s="627" t="s">
        <v>1983</v>
      </c>
      <c r="H33" s="585" t="s">
        <v>1989</v>
      </c>
      <c r="I33" s="628" t="s">
        <v>1987</v>
      </c>
      <c r="J33" s="612" t="s">
        <v>1966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1966</v>
      </c>
      <c r="J34" s="612" t="s">
        <v>1966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1966</v>
      </c>
      <c r="J35" s="612" t="s">
        <v>1966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1966</v>
      </c>
      <c r="J36" s="612" t="s">
        <v>1966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1991</v>
      </c>
      <c r="I37" s="612" t="s">
        <v>1966</v>
      </c>
      <c r="J37" s="612" t="s">
        <v>1966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1991</v>
      </c>
      <c r="I38" s="612" t="s">
        <v>1977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1992</v>
      </c>
      <c r="I39" s="612" t="s">
        <v>1966</v>
      </c>
      <c r="J39" s="612" t="s">
        <v>1966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1992</v>
      </c>
      <c r="I40" s="612" t="s">
        <v>1966</v>
      </c>
      <c r="J40" s="612" t="s">
        <v>1966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1966</v>
      </c>
      <c r="J41" s="612" t="s">
        <v>1966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1966</v>
      </c>
      <c r="J42" s="612" t="s">
        <v>1966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56"/>
      <c r="D47" s="756"/>
      <c r="E47" s="756"/>
      <c r="F47" s="756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77" t="s">
        <v>77</v>
      </c>
      <c r="C1" s="777"/>
      <c r="D1" s="777"/>
      <c r="E1" s="777"/>
      <c r="F1" s="777"/>
      <c r="G1" s="777"/>
      <c r="H1" s="777"/>
      <c r="I1" s="777"/>
      <c r="J1" s="777"/>
      <c r="K1" s="77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1993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1994</v>
      </c>
      <c r="G6" s="605" t="s">
        <v>1995</v>
      </c>
      <c r="H6" s="605" t="s">
        <v>1996</v>
      </c>
      <c r="I6" s="605" t="s">
        <v>1995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1997</v>
      </c>
      <c r="H11" s="689" t="s">
        <v>1500</v>
      </c>
      <c r="I11" s="689" t="s">
        <v>1997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1997</v>
      </c>
      <c r="H12" s="689" t="s">
        <v>1500</v>
      </c>
      <c r="I12" s="689" t="s">
        <v>1997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1997</v>
      </c>
      <c r="H13" s="689" t="s">
        <v>1500</v>
      </c>
      <c r="I13" s="689" t="s">
        <v>1997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1999</v>
      </c>
      <c r="G14" s="587" t="s">
        <v>2000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1999</v>
      </c>
      <c r="G15" s="639" t="s">
        <v>2001</v>
      </c>
      <c r="H15" s="585" t="s">
        <v>2002</v>
      </c>
      <c r="I15" s="627" t="s">
        <v>233</v>
      </c>
      <c r="J15" s="583" t="s">
        <v>2003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1969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1999</v>
      </c>
      <c r="G16" s="639" t="s">
        <v>2001</v>
      </c>
      <c r="H16" s="585" t="s">
        <v>2002</v>
      </c>
      <c r="I16" s="627" t="s">
        <v>259</v>
      </c>
      <c r="J16" s="583" t="s">
        <v>2003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2004</v>
      </c>
      <c r="G17" s="656" t="s">
        <v>2005</v>
      </c>
      <c r="H17" s="585" t="s">
        <v>2002</v>
      </c>
      <c r="I17" s="627" t="s">
        <v>259</v>
      </c>
      <c r="J17" s="583" t="s">
        <v>2003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2006</v>
      </c>
      <c r="G18" s="657" t="s">
        <v>2007</v>
      </c>
      <c r="H18" s="585" t="s">
        <v>1974</v>
      </c>
      <c r="I18" s="627" t="s">
        <v>259</v>
      </c>
      <c r="J18" s="583" t="s">
        <v>2003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2006</v>
      </c>
      <c r="G19" s="657" t="s">
        <v>2008</v>
      </c>
      <c r="H19" s="585" t="s">
        <v>1974</v>
      </c>
      <c r="I19" s="657" t="s">
        <v>2009</v>
      </c>
      <c r="J19" s="583" t="s">
        <v>2003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2010</v>
      </c>
      <c r="G20" s="657" t="s">
        <v>2008</v>
      </c>
      <c r="H20" s="585" t="s">
        <v>1966</v>
      </c>
      <c r="I20" s="657" t="s">
        <v>2011</v>
      </c>
      <c r="J20" s="583" t="s">
        <v>2003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2010</v>
      </c>
      <c r="G21" s="657" t="s">
        <v>2008</v>
      </c>
      <c r="H21" s="585" t="s">
        <v>1966</v>
      </c>
      <c r="I21" s="670" t="s">
        <v>2011</v>
      </c>
      <c r="J21" s="583" t="s">
        <v>2003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2010</v>
      </c>
      <c r="G22" s="657" t="s">
        <v>2008</v>
      </c>
      <c r="H22" s="585" t="s">
        <v>2013</v>
      </c>
      <c r="I22" s="670" t="s">
        <v>2011</v>
      </c>
      <c r="J22" s="583" t="s">
        <v>1977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2014</v>
      </c>
      <c r="G23" s="657" t="s">
        <v>2015</v>
      </c>
      <c r="H23" s="669" t="s">
        <v>2016</v>
      </c>
      <c r="I23" s="670" t="s">
        <v>2017</v>
      </c>
      <c r="J23" s="583" t="s">
        <v>2018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2014</v>
      </c>
      <c r="G24" s="657" t="s">
        <v>2019</v>
      </c>
      <c r="H24" s="669" t="s">
        <v>2020</v>
      </c>
      <c r="I24" s="670" t="s">
        <v>2017</v>
      </c>
      <c r="J24" s="583" t="s">
        <v>2018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2021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2014</v>
      </c>
      <c r="G25" s="657" t="s">
        <v>2022</v>
      </c>
      <c r="H25" s="669" t="s">
        <v>2023</v>
      </c>
      <c r="I25" s="657" t="s">
        <v>2024</v>
      </c>
      <c r="J25" s="583" t="s">
        <v>2018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2014</v>
      </c>
      <c r="G26" s="657" t="s">
        <v>2022</v>
      </c>
      <c r="H26" s="669" t="s">
        <v>2023</v>
      </c>
      <c r="I26" s="657" t="s">
        <v>2025</v>
      </c>
      <c r="J26" s="583" t="s">
        <v>2018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2019</v>
      </c>
      <c r="H27" s="585" t="s">
        <v>2023</v>
      </c>
      <c r="I27" s="657" t="s">
        <v>2027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2028</v>
      </c>
      <c r="H28" s="585" t="s">
        <v>2020</v>
      </c>
      <c r="I28" s="657" t="s">
        <v>2027</v>
      </c>
      <c r="J28" s="583" t="s">
        <v>2018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1986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2029</v>
      </c>
      <c r="H29" s="585" t="s">
        <v>2020</v>
      </c>
      <c r="I29" s="657" t="s">
        <v>1982</v>
      </c>
      <c r="J29" s="583" t="s">
        <v>2018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2030</v>
      </c>
      <c r="N29" s="643">
        <f>COUNTIF(E7:K44, "*Heng*")/2</f>
        <v>3.5</v>
      </c>
      <c r="O29" s="655" t="s">
        <v>2031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2029</v>
      </c>
      <c r="H30" s="585" t="s">
        <v>2032</v>
      </c>
      <c r="I30" s="657" t="s">
        <v>2033</v>
      </c>
      <c r="J30" s="583" t="s">
        <v>2018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1966</v>
      </c>
      <c r="H31" s="585" t="s">
        <v>2032</v>
      </c>
      <c r="I31" s="657" t="s">
        <v>2033</v>
      </c>
      <c r="J31" s="583" t="s">
        <v>2018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1966</v>
      </c>
      <c r="H32" s="585" t="s">
        <v>1970</v>
      </c>
      <c r="I32" s="657" t="s">
        <v>2033</v>
      </c>
      <c r="J32" s="583" t="s">
        <v>2018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2034</v>
      </c>
      <c r="H33" s="585" t="s">
        <v>1970</v>
      </c>
      <c r="I33" s="657" t="s">
        <v>2033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2039</v>
      </c>
      <c r="B48" s="661"/>
      <c r="C48" s="660" t="s">
        <v>2036</v>
      </c>
      <c r="D48" s="61" t="s">
        <v>2040</v>
      </c>
      <c r="M48" s="61"/>
      <c r="N48" s="62"/>
      <c r="O48" s="61"/>
    </row>
    <row r="49" spans="1:15" ht="15.75">
      <c r="A49" t="s">
        <v>2041</v>
      </c>
      <c r="B49" s="663"/>
      <c r="C49" s="660" t="s">
        <v>2036</v>
      </c>
      <c r="D49" s="255" t="s">
        <v>2042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2043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2044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2046</v>
      </c>
      <c r="F6" s="605" t="s">
        <v>2046</v>
      </c>
      <c r="G6" s="605" t="s">
        <v>2046</v>
      </c>
      <c r="H6" s="605" t="s">
        <v>2046</v>
      </c>
      <c r="I6" s="605" t="s">
        <v>2046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2047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2048</v>
      </c>
      <c r="F11" s="689" t="s">
        <v>2048</v>
      </c>
      <c r="G11" s="689" t="s">
        <v>2048</v>
      </c>
      <c r="H11" s="690" t="s">
        <v>2048</v>
      </c>
      <c r="I11" s="691" t="s">
        <v>2048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2048</v>
      </c>
      <c r="F12" s="689" t="s">
        <v>2048</v>
      </c>
      <c r="G12" s="689" t="s">
        <v>2048</v>
      </c>
      <c r="H12" s="690" t="s">
        <v>2048</v>
      </c>
      <c r="I12" s="691" t="s">
        <v>2048</v>
      </c>
      <c r="J12" s="583" t="s">
        <v>2003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2048</v>
      </c>
      <c r="F13" s="689" t="s">
        <v>2048</v>
      </c>
      <c r="G13" s="689" t="s">
        <v>2048</v>
      </c>
      <c r="H13" s="690" t="s">
        <v>2048</v>
      </c>
      <c r="I13" s="691" t="s">
        <v>2048</v>
      </c>
      <c r="J13" s="583" t="s">
        <v>2003</v>
      </c>
      <c r="K13" s="583" t="s">
        <v>2049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2050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2051</v>
      </c>
      <c r="F14" s="587" t="s">
        <v>2051</v>
      </c>
      <c r="G14" s="675" t="s">
        <v>2052</v>
      </c>
      <c r="H14" s="658" t="s">
        <v>2053</v>
      </c>
      <c r="I14" s="627" t="s">
        <v>2053</v>
      </c>
      <c r="J14" s="583" t="s">
        <v>2003</v>
      </c>
      <c r="K14" s="583" t="s">
        <v>2049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2054</v>
      </c>
      <c r="F15" s="671" t="s">
        <v>2051</v>
      </c>
      <c r="G15" s="677" t="s">
        <v>2055</v>
      </c>
      <c r="H15" s="658" t="s">
        <v>2053</v>
      </c>
      <c r="I15" s="627" t="s">
        <v>2034</v>
      </c>
      <c r="J15" s="583" t="s">
        <v>2003</v>
      </c>
      <c r="K15" s="583" t="s">
        <v>2049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1969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2056</v>
      </c>
      <c r="F16" s="672" t="s">
        <v>2051</v>
      </c>
      <c r="G16" s="677" t="s">
        <v>2055</v>
      </c>
      <c r="H16" s="658" t="s">
        <v>2057</v>
      </c>
      <c r="I16" s="627" t="s">
        <v>2058</v>
      </c>
      <c r="J16" s="583" t="s">
        <v>2003</v>
      </c>
      <c r="K16" s="583" t="s">
        <v>2049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1998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2056</v>
      </c>
      <c r="F17" s="673" t="s">
        <v>2059</v>
      </c>
      <c r="G17" s="677" t="s">
        <v>2055</v>
      </c>
      <c r="H17" s="658" t="s">
        <v>2057</v>
      </c>
      <c r="I17" s="627" t="s">
        <v>2060</v>
      </c>
      <c r="J17" s="583" t="s">
        <v>2003</v>
      </c>
      <c r="K17" s="583" t="s">
        <v>2049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1998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2061</v>
      </c>
      <c r="F18" s="673" t="s">
        <v>2062</v>
      </c>
      <c r="G18" s="677" t="s">
        <v>2055</v>
      </c>
      <c r="H18" s="674" t="s">
        <v>2063</v>
      </c>
      <c r="I18" s="627" t="s">
        <v>2060</v>
      </c>
      <c r="J18" s="583" t="s">
        <v>2003</v>
      </c>
      <c r="K18" s="583" t="s">
        <v>2049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1998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2061</v>
      </c>
      <c r="F19" s="673" t="s">
        <v>2062</v>
      </c>
      <c r="G19" s="677" t="s">
        <v>2064</v>
      </c>
      <c r="H19" s="674" t="s">
        <v>2063</v>
      </c>
      <c r="I19" s="627" t="s">
        <v>2058</v>
      </c>
      <c r="J19" s="583" t="s">
        <v>2003</v>
      </c>
      <c r="K19" s="583" t="s">
        <v>2049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2061</v>
      </c>
      <c r="F20" s="673" t="s">
        <v>2065</v>
      </c>
      <c r="G20" s="677" t="s">
        <v>2064</v>
      </c>
      <c r="H20" s="674" t="s">
        <v>2063</v>
      </c>
      <c r="I20" s="627" t="s">
        <v>2060</v>
      </c>
      <c r="J20" s="583" t="s">
        <v>2003</v>
      </c>
      <c r="K20" s="583" t="s">
        <v>2049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2061</v>
      </c>
      <c r="F21" s="673" t="s">
        <v>2066</v>
      </c>
      <c r="G21" s="677" t="s">
        <v>2064</v>
      </c>
      <c r="H21" s="674" t="s">
        <v>2063</v>
      </c>
      <c r="I21" s="627" t="s">
        <v>2067</v>
      </c>
      <c r="J21" s="583" t="s">
        <v>2003</v>
      </c>
      <c r="K21" s="583" t="s">
        <v>2049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1969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2061</v>
      </c>
      <c r="F22" s="673" t="s">
        <v>2066</v>
      </c>
      <c r="G22" s="677" t="s">
        <v>2068</v>
      </c>
      <c r="H22" s="674" t="s">
        <v>2069</v>
      </c>
      <c r="I22" s="657" t="s">
        <v>2070</v>
      </c>
      <c r="J22" s="583" t="s">
        <v>2003</v>
      </c>
      <c r="K22" s="583" t="s">
        <v>2049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2061</v>
      </c>
      <c r="F23" s="656" t="s">
        <v>2071</v>
      </c>
      <c r="G23" s="676" t="s">
        <v>1977</v>
      </c>
      <c r="H23" s="658" t="s">
        <v>2072</v>
      </c>
      <c r="I23" s="657" t="s">
        <v>2070</v>
      </c>
      <c r="J23" s="583" t="s">
        <v>2003</v>
      </c>
      <c r="K23" s="583" t="s">
        <v>2073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2074</v>
      </c>
      <c r="F24" s="656" t="s">
        <v>2059</v>
      </c>
      <c r="G24" s="657" t="s">
        <v>2075</v>
      </c>
      <c r="H24" s="658" t="s">
        <v>2028</v>
      </c>
      <c r="I24" s="657" t="s">
        <v>2070</v>
      </c>
      <c r="J24" s="583"/>
      <c r="K24" s="583" t="s">
        <v>2073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1998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1987</v>
      </c>
      <c r="F25" s="656" t="s">
        <v>2066</v>
      </c>
      <c r="G25" s="657" t="s">
        <v>2075</v>
      </c>
      <c r="H25" s="658" t="s">
        <v>2076</v>
      </c>
      <c r="I25" s="657" t="s">
        <v>2077</v>
      </c>
      <c r="J25" s="583" t="s">
        <v>2018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1977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2078</v>
      </c>
      <c r="F26" s="656" t="s">
        <v>2059</v>
      </c>
      <c r="G26" s="657" t="s">
        <v>2075</v>
      </c>
      <c r="H26" s="658" t="s">
        <v>2076</v>
      </c>
      <c r="I26" s="657" t="s">
        <v>2079</v>
      </c>
      <c r="J26" s="583" t="s">
        <v>2018</v>
      </c>
      <c r="K26" s="583" t="s">
        <v>2073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1982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2061</v>
      </c>
      <c r="F27" s="657" t="s">
        <v>2053</v>
      </c>
      <c r="G27" s="657" t="s">
        <v>2075</v>
      </c>
      <c r="H27" s="658" t="s">
        <v>2080</v>
      </c>
      <c r="I27" s="657" t="s">
        <v>2081</v>
      </c>
      <c r="J27" s="583" t="s">
        <v>2018</v>
      </c>
      <c r="K27" s="583" t="s">
        <v>2073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1984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2061</v>
      </c>
      <c r="F28" s="657" t="s">
        <v>2082</v>
      </c>
      <c r="G28" s="657" t="s">
        <v>2075</v>
      </c>
      <c r="H28" s="658" t="s">
        <v>2052</v>
      </c>
      <c r="I28" s="657" t="s">
        <v>2083</v>
      </c>
      <c r="J28" s="583" t="s">
        <v>2018</v>
      </c>
      <c r="K28" s="583" t="s">
        <v>2073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1986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2014</v>
      </c>
      <c r="F29" s="657" t="s">
        <v>2082</v>
      </c>
      <c r="G29" s="657" t="s">
        <v>2075</v>
      </c>
      <c r="H29" s="658" t="s">
        <v>1987</v>
      </c>
      <c r="I29" s="657" t="s">
        <v>2084</v>
      </c>
      <c r="J29" s="583" t="s">
        <v>2018</v>
      </c>
      <c r="K29" s="583" t="s">
        <v>2073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2030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2075</v>
      </c>
      <c r="H30" s="658" t="s">
        <v>1987</v>
      </c>
      <c r="I30" s="657" t="s">
        <v>2085</v>
      </c>
      <c r="J30" s="583" t="s">
        <v>2018</v>
      </c>
      <c r="K30" s="583" t="s">
        <v>2073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2086</v>
      </c>
      <c r="N30" s="418">
        <f>COUNTIF(E7:K44, "*Phay*")/2</f>
        <v>0</v>
      </c>
      <c r="O30" s="418" t="s">
        <v>2087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2088</v>
      </c>
      <c r="H31" s="658" t="s">
        <v>1987</v>
      </c>
      <c r="I31" s="657" t="s">
        <v>2089</v>
      </c>
      <c r="J31" s="583" t="s">
        <v>2018</v>
      </c>
      <c r="K31" s="583" t="s">
        <v>2073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2090</v>
      </c>
      <c r="H32" s="585" t="s">
        <v>1982</v>
      </c>
      <c r="I32" s="657" t="s">
        <v>2091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2092</v>
      </c>
      <c r="H33" s="585" t="s">
        <v>1982</v>
      </c>
      <c r="I33" s="657" t="s">
        <v>2089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2093</v>
      </c>
      <c r="H34" s="612"/>
      <c r="I34" s="612" t="s">
        <v>2094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2093</v>
      </c>
      <c r="H35" s="612"/>
      <c r="I35" s="612" t="s">
        <v>2095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1977</v>
      </c>
      <c r="H36" s="612"/>
      <c r="I36" s="612" t="s">
        <v>2096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1977</v>
      </c>
      <c r="H37" s="612"/>
      <c r="I37" s="612" t="s">
        <v>2096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1977</v>
      </c>
      <c r="H38" s="613"/>
      <c r="I38" s="612" t="s">
        <v>2095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1977</v>
      </c>
      <c r="H39" s="613"/>
      <c r="I39" s="612" t="s">
        <v>2096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1977</v>
      </c>
      <c r="H40" s="614"/>
      <c r="I40" s="612" t="s">
        <v>2097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1977</v>
      </c>
      <c r="H41" s="615"/>
      <c r="I41" s="612" t="s">
        <v>2098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1977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F48" s="569"/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2101</v>
      </c>
      <c r="C3" s="754"/>
      <c r="D3" s="754"/>
      <c r="E3" s="754"/>
      <c r="F3" s="754"/>
      <c r="G3" s="754"/>
      <c r="H3" s="754"/>
      <c r="I3" s="754"/>
      <c r="J3" s="754"/>
      <c r="K3" s="75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2067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2067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2067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2067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2014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2014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2014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2014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1970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1970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1970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1970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1970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1986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1970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2030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1970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2086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1970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1970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1970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1970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1977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1977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1977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1977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1977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78" t="s">
        <v>2150</v>
      </c>
      <c r="C60" s="778"/>
      <c r="D60" s="778"/>
      <c r="E60" s="778"/>
    </row>
    <row r="61" spans="1:15">
      <c r="B61" s="778" t="s">
        <v>2151</v>
      </c>
      <c r="C61" s="778"/>
      <c r="D61" s="756"/>
      <c r="E61" s="756"/>
      <c r="F61" s="756"/>
    </row>
    <row r="62" spans="1:15">
      <c r="B62" s="778" t="s">
        <v>2152</v>
      </c>
      <c r="C62" s="778"/>
      <c r="D62" s="778"/>
      <c r="E62" s="778"/>
      <c r="F62" s="778"/>
    </row>
    <row r="63" spans="1:15">
      <c r="B63" s="778" t="s">
        <v>2153</v>
      </c>
      <c r="C63" s="778"/>
      <c r="D63" s="778"/>
      <c r="E63" s="778"/>
      <c r="F63" s="778"/>
    </row>
    <row r="64" spans="1:15">
      <c r="B64" s="778" t="s">
        <v>2154</v>
      </c>
      <c r="C64" s="778"/>
      <c r="D64" s="778"/>
      <c r="E64" s="778"/>
      <c r="F64" s="77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2155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2052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2071</v>
      </c>
      <c r="I18" s="452" t="s">
        <v>2052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2071</v>
      </c>
      <c r="I19" s="452" t="s">
        <v>2071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2071</v>
      </c>
      <c r="I20" s="452" t="s">
        <v>2071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2071</v>
      </c>
      <c r="I21" s="452" t="s">
        <v>2071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2071</v>
      </c>
      <c r="I22" s="452" t="s">
        <v>2071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2071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1974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1974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1978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1978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2043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2195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2199</v>
      </c>
      <c r="F11" s="692" t="s">
        <v>2199</v>
      </c>
      <c r="G11" s="692" t="s">
        <v>2199</v>
      </c>
      <c r="H11" s="692" t="s">
        <v>2199</v>
      </c>
      <c r="I11" s="692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2199</v>
      </c>
      <c r="F12" s="692" t="s">
        <v>2199</v>
      </c>
      <c r="G12" s="692" t="s">
        <v>2199</v>
      </c>
      <c r="H12" s="692" t="s">
        <v>2199</v>
      </c>
      <c r="I12" s="692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2199</v>
      </c>
      <c r="F13" s="692" t="s">
        <v>2199</v>
      </c>
      <c r="G13" s="692" t="s">
        <v>2199</v>
      </c>
      <c r="H13" s="692" t="s">
        <v>2199</v>
      </c>
      <c r="I13" s="692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6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6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6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1977</v>
      </c>
      <c r="F17" s="515" t="s">
        <v>2204</v>
      </c>
      <c r="G17" s="515" t="s">
        <v>2205</v>
      </c>
      <c r="H17" s="261" t="s">
        <v>2071</v>
      </c>
      <c r="I17" s="706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6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6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6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6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6" t="s">
        <v>2212</v>
      </c>
      <c r="J22" s="458" t="s">
        <v>1977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6" t="s">
        <v>2216</v>
      </c>
      <c r="J23" s="458" t="s">
        <v>1977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6" t="s">
        <v>2216</v>
      </c>
      <c r="J24" s="458" t="s">
        <v>1977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6" t="s">
        <v>2160</v>
      </c>
      <c r="J25" s="458" t="s">
        <v>1977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6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6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6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2010</v>
      </c>
      <c r="F29" s="452" t="s">
        <v>2219</v>
      </c>
      <c r="G29" s="452" t="s">
        <v>2125</v>
      </c>
      <c r="H29" s="704" t="s">
        <v>2157</v>
      </c>
      <c r="I29" s="706" t="s">
        <v>1982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6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6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6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6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" customHeight="1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" customHeight="1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" customHeight="1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2225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2227</v>
      </c>
      <c r="F11" s="689" t="s">
        <v>2227</v>
      </c>
      <c r="G11" s="689" t="s">
        <v>2227</v>
      </c>
      <c r="H11" s="689" t="s">
        <v>2227</v>
      </c>
      <c r="I11" s="689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2227</v>
      </c>
      <c r="F12" s="689" t="s">
        <v>2227</v>
      </c>
      <c r="G12" s="689" t="s">
        <v>2227</v>
      </c>
      <c r="H12" s="689" t="s">
        <v>2227</v>
      </c>
      <c r="I12" s="689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2227</v>
      </c>
      <c r="F13" s="689" t="s">
        <v>2227</v>
      </c>
      <c r="G13" s="689" t="s">
        <v>2227</v>
      </c>
      <c r="H13" s="689" t="s">
        <v>2227</v>
      </c>
      <c r="I13" s="689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1987</v>
      </c>
      <c r="H18" s="261" t="s">
        <v>2071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2071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2071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2027</v>
      </c>
      <c r="H22" s="561" t="s">
        <v>2232</v>
      </c>
      <c r="I22" s="452" t="s">
        <v>2135</v>
      </c>
      <c r="J22" s="458" t="s">
        <v>929</v>
      </c>
      <c r="K22" s="460" t="s">
        <v>1977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2058</v>
      </c>
      <c r="J23" s="458" t="s">
        <v>929</v>
      </c>
      <c r="K23" s="460" t="s">
        <v>1977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1977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2034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A15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2045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2252</v>
      </c>
      <c r="F11" s="692" t="s">
        <v>2252</v>
      </c>
      <c r="G11" s="692" t="s">
        <v>2252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2252</v>
      </c>
      <c r="F12" s="692" t="s">
        <v>2252</v>
      </c>
      <c r="G12" s="692" t="s">
        <v>2252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2252</v>
      </c>
      <c r="F13" s="692" t="s">
        <v>2252</v>
      </c>
      <c r="G13" s="692" t="s">
        <v>2252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8" t="s">
        <v>2253</v>
      </c>
      <c r="F14" s="708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8" t="s">
        <v>2253</v>
      </c>
      <c r="F15" s="708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8" t="s">
        <v>2253</v>
      </c>
      <c r="F16" s="708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8" t="s">
        <v>2253</v>
      </c>
      <c r="F17" s="708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8" t="s">
        <v>2256</v>
      </c>
      <c r="F18" s="708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8" t="s">
        <v>2256</v>
      </c>
      <c r="F19" s="708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8" t="s">
        <v>2256</v>
      </c>
      <c r="F20" s="708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8" t="s">
        <v>2258</v>
      </c>
      <c r="F21" s="708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8" t="s">
        <v>2256</v>
      </c>
      <c r="F22" s="708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8" t="s">
        <v>2260</v>
      </c>
      <c r="F23" s="708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8" t="s">
        <v>2263</v>
      </c>
      <c r="F24" s="708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8" t="s">
        <v>2263</v>
      </c>
      <c r="F25" s="708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8" t="s">
        <v>2086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8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8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8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8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8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8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8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H1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2249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692" t="s">
        <v>2252</v>
      </c>
      <c r="I11" s="692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692" t="s">
        <v>2252</v>
      </c>
      <c r="I12" s="692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692" t="s">
        <v>2252</v>
      </c>
      <c r="I13" s="692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2071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2071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2071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2071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2053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2027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710" t="s">
        <v>2277</v>
      </c>
      <c r="Q31" s="710" t="s">
        <v>2278</v>
      </c>
      <c r="R31" s="63" t="s">
        <v>2279</v>
      </c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2280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710">
        <f>SUM(N6:N31)*5</f>
        <v>682.5</v>
      </c>
      <c r="Q32" s="710">
        <f>SUM(COUNTIFS(K7:K44,"*Vanness*"))/2*10</f>
        <v>95</v>
      </c>
      <c r="R32" s="63">
        <f>SUM(P32:Q34)</f>
        <v>912.5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2280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2281</v>
      </c>
      <c r="I34" s="537" t="s">
        <v>2282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2280</v>
      </c>
      <c r="I35" s="537" t="s">
        <v>2282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2283</v>
      </c>
      <c r="I36" s="537" t="s">
        <v>2282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2283</v>
      </c>
      <c r="I37" s="537" t="s">
        <v>2284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2283</v>
      </c>
      <c r="I38" s="537" t="s">
        <v>2285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2283</v>
      </c>
      <c r="I39" s="537" t="s">
        <v>2284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2283</v>
      </c>
      <c r="I40" s="537" t="s">
        <v>2284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2283</v>
      </c>
      <c r="I41" s="537" t="s">
        <v>2282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2286</v>
      </c>
      <c r="I42" s="537" t="s">
        <v>2282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2282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I3" zoomScale="10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2287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2288</v>
      </c>
      <c r="F6" s="282" t="s">
        <v>2288</v>
      </c>
      <c r="G6" s="282" t="s">
        <v>2288</v>
      </c>
      <c r="H6" s="282" t="s">
        <v>2288</v>
      </c>
      <c r="I6" s="282" t="s">
        <v>2288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2289</v>
      </c>
      <c r="F11" s="692" t="s">
        <v>2289</v>
      </c>
      <c r="G11" s="692" t="s">
        <v>2289</v>
      </c>
      <c r="H11" s="692" t="s">
        <v>2289</v>
      </c>
      <c r="I11" s="692" t="s">
        <v>2289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SUM(COUNTIFS(E7:J44,"*Vanness*"))/2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2289</v>
      </c>
      <c r="F12" s="692" t="s">
        <v>2289</v>
      </c>
      <c r="G12" s="692" t="s">
        <v>2289</v>
      </c>
      <c r="H12" s="692" t="s">
        <v>2289</v>
      </c>
      <c r="I12" s="692" t="s">
        <v>2289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2289</v>
      </c>
      <c r="F13" s="692" t="s">
        <v>2289</v>
      </c>
      <c r="G13" s="692" t="s">
        <v>2289</v>
      </c>
      <c r="H13" s="692" t="s">
        <v>2289</v>
      </c>
      <c r="I13" s="692" t="s">
        <v>2289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2290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 t="s">
        <v>231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2291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 t="s">
        <v>231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2291</v>
      </c>
      <c r="G16" s="338" t="s">
        <v>2292</v>
      </c>
      <c r="H16" s="658" t="s">
        <v>2113</v>
      </c>
      <c r="I16" s="338" t="s">
        <v>2232</v>
      </c>
      <c r="J16" s="583" t="s">
        <v>929</v>
      </c>
      <c r="K16" s="460" t="s">
        <v>231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2291</v>
      </c>
      <c r="G17" s="338" t="s">
        <v>2274</v>
      </c>
      <c r="H17" s="658" t="s">
        <v>2108</v>
      </c>
      <c r="I17" s="338" t="s">
        <v>2232</v>
      </c>
      <c r="J17" s="583" t="s">
        <v>929</v>
      </c>
      <c r="K17" s="460" t="s">
        <v>231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2293</v>
      </c>
      <c r="F18" s="705" t="s">
        <v>2291</v>
      </c>
      <c r="G18" s="306" t="s">
        <v>2201</v>
      </c>
      <c r="H18" s="658" t="s">
        <v>2294</v>
      </c>
      <c r="I18" s="338" t="s">
        <v>2232</v>
      </c>
      <c r="J18" s="583" t="s">
        <v>929</v>
      </c>
      <c r="K18" s="460" t="s">
        <v>231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2293</v>
      </c>
      <c r="F19" s="705" t="s">
        <v>2291</v>
      </c>
      <c r="G19" s="306" t="s">
        <v>2141</v>
      </c>
      <c r="H19" s="658" t="s">
        <v>2295</v>
      </c>
      <c r="I19" s="338" t="s">
        <v>2232</v>
      </c>
      <c r="J19" s="583" t="s">
        <v>929</v>
      </c>
      <c r="K19" s="460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2293</v>
      </c>
      <c r="F20" s="705" t="s">
        <v>2296</v>
      </c>
      <c r="G20" s="306" t="s">
        <v>2141</v>
      </c>
      <c r="H20" s="658" t="s">
        <v>2295</v>
      </c>
      <c r="I20" s="338" t="s">
        <v>2232</v>
      </c>
      <c r="J20" s="583" t="s">
        <v>929</v>
      </c>
      <c r="K20" s="460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2297</v>
      </c>
      <c r="F21" s="705" t="s">
        <v>2298</v>
      </c>
      <c r="G21" s="338" t="s">
        <v>2299</v>
      </c>
      <c r="H21" s="705" t="s">
        <v>2300</v>
      </c>
      <c r="I21" s="338" t="s">
        <v>2301</v>
      </c>
      <c r="J21" s="583" t="s">
        <v>929</v>
      </c>
      <c r="K21" s="460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2302</v>
      </c>
      <c r="F22" s="705" t="s">
        <v>2303</v>
      </c>
      <c r="G22" s="705" t="s">
        <v>2298</v>
      </c>
      <c r="H22" s="705" t="s">
        <v>2300</v>
      </c>
      <c r="I22" s="338" t="s">
        <v>2301</v>
      </c>
      <c r="J22" s="583" t="s">
        <v>929</v>
      </c>
      <c r="K22" s="460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2304</v>
      </c>
      <c r="F23" s="705" t="s">
        <v>2305</v>
      </c>
      <c r="G23" s="705" t="s">
        <v>2306</v>
      </c>
      <c r="H23" s="705" t="s">
        <v>2307</v>
      </c>
      <c r="I23" s="338" t="s">
        <v>2308</v>
      </c>
      <c r="J23" s="583" t="s">
        <v>929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2309</v>
      </c>
      <c r="F24" s="705" t="s">
        <v>2310</v>
      </c>
      <c r="G24" s="705" t="s">
        <v>2311</v>
      </c>
      <c r="H24" s="705" t="s">
        <v>2312</v>
      </c>
      <c r="I24" s="338" t="s">
        <v>2313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2309</v>
      </c>
      <c r="F25" s="705" t="s">
        <v>2310</v>
      </c>
      <c r="G25" s="705" t="s">
        <v>2314</v>
      </c>
      <c r="H25" s="705" t="s">
        <v>2312</v>
      </c>
      <c r="I25" s="338" t="s">
        <v>2313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2309</v>
      </c>
      <c r="F26" s="705" t="s">
        <v>2315</v>
      </c>
      <c r="G26" s="338" t="s">
        <v>2309</v>
      </c>
      <c r="H26" s="705" t="s">
        <v>2316</v>
      </c>
      <c r="I26" s="338" t="s">
        <v>2313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2309</v>
      </c>
      <c r="F27" s="705" t="s">
        <v>2317</v>
      </c>
      <c r="G27" s="705" t="s">
        <v>2318</v>
      </c>
      <c r="H27" s="705" t="s">
        <v>2319</v>
      </c>
      <c r="I27" s="338" t="s">
        <v>2313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2309</v>
      </c>
      <c r="F28" s="705" t="s">
        <v>2317</v>
      </c>
      <c r="G28" s="711" t="s">
        <v>2320</v>
      </c>
      <c r="H28" s="705" t="s">
        <v>2321</v>
      </c>
      <c r="I28" s="338" t="s">
        <v>2313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2309</v>
      </c>
      <c r="F29" s="705" t="s">
        <v>2322</v>
      </c>
      <c r="G29" s="712" t="s">
        <v>2320</v>
      </c>
      <c r="H29" s="705" t="s">
        <v>2323</v>
      </c>
      <c r="I29" s="338" t="s">
        <v>2313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2324</v>
      </c>
      <c r="F30" s="694" t="s">
        <v>2325</v>
      </c>
      <c r="G30" s="694" t="s">
        <v>2267</v>
      </c>
      <c r="H30" s="694" t="s">
        <v>2326</v>
      </c>
      <c r="I30" s="306" t="s">
        <v>2327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2328</v>
      </c>
      <c r="F31" s="306" t="s">
        <v>2329</v>
      </c>
      <c r="G31" s="306" t="s">
        <v>2267</v>
      </c>
      <c r="H31" s="306" t="s">
        <v>2201</v>
      </c>
      <c r="I31" s="694" t="s">
        <v>2330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710" t="s">
        <v>2277</v>
      </c>
      <c r="Q31" s="710" t="s">
        <v>1206</v>
      </c>
      <c r="R31" s="63" t="s">
        <v>2279</v>
      </c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2328</v>
      </c>
      <c r="F32" s="306" t="s">
        <v>2329</v>
      </c>
      <c r="G32" s="306" t="s">
        <v>2267</v>
      </c>
      <c r="H32" s="306" t="s">
        <v>2201</v>
      </c>
      <c r="I32" s="694" t="s">
        <v>2330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10">
        <f>SUM(N6:N31)*5</f>
        <v>665</v>
      </c>
      <c r="Q32" s="710">
        <f>SUM(COUNTIFS(K7:K44,"*Vanness*"))/2*10</f>
        <v>45</v>
      </c>
      <c r="R32" s="63">
        <f>SUM(P32:Q32)</f>
        <v>710</v>
      </c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2331</v>
      </c>
      <c r="F33" s="306" t="s">
        <v>2329</v>
      </c>
      <c r="G33" s="306" t="s">
        <v>2332</v>
      </c>
      <c r="H33" s="306" t="s">
        <v>2201</v>
      </c>
      <c r="I33" s="694" t="s">
        <v>2333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F12" zoomScale="85" zoomScaleNormal="115" workbookViewId="0">
      <selection activeCell="I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2334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2335</v>
      </c>
      <c r="G5" s="223" t="s">
        <v>2336</v>
      </c>
      <c r="H5" s="223" t="s">
        <v>2337</v>
      </c>
      <c r="I5" s="223" t="s">
        <v>2338</v>
      </c>
      <c r="J5" s="223" t="s">
        <v>2339</v>
      </c>
      <c r="K5" s="223" t="s">
        <v>2340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2341</v>
      </c>
      <c r="F6" s="282" t="s">
        <v>2341</v>
      </c>
      <c r="G6" s="282" t="s">
        <v>2341</v>
      </c>
      <c r="H6" s="282" t="s">
        <v>2341</v>
      </c>
      <c r="I6" s="282" t="s">
        <v>2341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13</v>
      </c>
      <c r="O7" s="326" t="s">
        <v>2342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2173</v>
      </c>
      <c r="F11" s="692" t="s">
        <v>2173</v>
      </c>
      <c r="G11" s="692" t="s">
        <v>2173</v>
      </c>
      <c r="H11" s="692" t="s">
        <v>2173</v>
      </c>
      <c r="I11" s="692" t="s">
        <v>2173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17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2173</v>
      </c>
      <c r="F12" s="692" t="s">
        <v>2173</v>
      </c>
      <c r="G12" s="692" t="s">
        <v>2173</v>
      </c>
      <c r="H12" s="692" t="s">
        <v>2173</v>
      </c>
      <c r="I12" s="692" t="s">
        <v>2173</v>
      </c>
      <c r="J12" s="583" t="s">
        <v>2343</v>
      </c>
      <c r="K12" s="583" t="s">
        <v>990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2344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2173</v>
      </c>
      <c r="F13" s="692" t="s">
        <v>2173</v>
      </c>
      <c r="G13" s="692" t="s">
        <v>2173</v>
      </c>
      <c r="H13" s="692" t="s">
        <v>2173</v>
      </c>
      <c r="I13" s="692" t="s">
        <v>2173</v>
      </c>
      <c r="J13" s="583" t="s">
        <v>2343</v>
      </c>
      <c r="K13" s="583" t="s">
        <v>990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2344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5" t="s">
        <v>2207</v>
      </c>
      <c r="F14" s="338" t="s">
        <v>2201</v>
      </c>
      <c r="G14" s="515" t="s">
        <v>2201</v>
      </c>
      <c r="H14" s="694" t="s">
        <v>2345</v>
      </c>
      <c r="I14" s="452" t="s">
        <v>2207</v>
      </c>
      <c r="J14" s="583" t="s">
        <v>2343</v>
      </c>
      <c r="K14" s="583" t="s">
        <v>990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5" t="s">
        <v>2207</v>
      </c>
      <c r="F15" s="338" t="s">
        <v>2201</v>
      </c>
      <c r="G15" s="515" t="s">
        <v>2201</v>
      </c>
      <c r="H15" s="694" t="s">
        <v>2345</v>
      </c>
      <c r="I15" s="452" t="s">
        <v>2207</v>
      </c>
      <c r="J15" s="583" t="s">
        <v>2343</v>
      </c>
      <c r="K15" s="583" t="s">
        <v>990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5" t="s">
        <v>2207</v>
      </c>
      <c r="F16" s="338" t="s">
        <v>2201</v>
      </c>
      <c r="G16" s="515" t="s">
        <v>2201</v>
      </c>
      <c r="H16" s="705" t="s">
        <v>2346</v>
      </c>
      <c r="I16" s="515" t="s">
        <v>2201</v>
      </c>
      <c r="J16" s="583" t="s">
        <v>231</v>
      </c>
      <c r="K16" s="583" t="s">
        <v>990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5" t="s">
        <v>2207</v>
      </c>
      <c r="F17" s="338" t="s">
        <v>70</v>
      </c>
      <c r="G17" s="515" t="s">
        <v>2201</v>
      </c>
      <c r="H17" s="705" t="s">
        <v>2346</v>
      </c>
      <c r="I17" s="515" t="s">
        <v>2201</v>
      </c>
      <c r="J17" s="583" t="s">
        <v>231</v>
      </c>
      <c r="K17" s="583" t="s">
        <v>990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5" t="s">
        <v>2232</v>
      </c>
      <c r="F18" s="338" t="s">
        <v>2164</v>
      </c>
      <c r="G18" s="515" t="s">
        <v>2201</v>
      </c>
      <c r="H18" s="693" t="s">
        <v>2347</v>
      </c>
      <c r="I18" s="515" t="s">
        <v>2220</v>
      </c>
      <c r="J18" s="583" t="s">
        <v>231</v>
      </c>
      <c r="K18" s="583" t="s">
        <v>990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5" t="s">
        <v>2348</v>
      </c>
      <c r="F19" s="705" t="s">
        <v>2349</v>
      </c>
      <c r="G19" s="452" t="s">
        <v>1987</v>
      </c>
      <c r="H19" s="693" t="s">
        <v>2347</v>
      </c>
      <c r="I19" s="452" t="s">
        <v>2207</v>
      </c>
      <c r="J19" s="583" t="s">
        <v>231</v>
      </c>
      <c r="K19" s="583" t="s">
        <v>990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2348</v>
      </c>
      <c r="F20" s="705" t="s">
        <v>2349</v>
      </c>
      <c r="G20" s="452" t="s">
        <v>2350</v>
      </c>
      <c r="H20" s="693" t="s">
        <v>2347</v>
      </c>
      <c r="I20" s="515" t="s">
        <v>2220</v>
      </c>
      <c r="J20" s="583" t="s">
        <v>231</v>
      </c>
      <c r="K20" s="583" t="s">
        <v>990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2348</v>
      </c>
      <c r="F21" s="705" t="s">
        <v>2349</v>
      </c>
      <c r="G21" s="452" t="s">
        <v>2350</v>
      </c>
      <c r="H21" s="703" t="s">
        <v>2071</v>
      </c>
      <c r="I21" s="515" t="s">
        <v>2220</v>
      </c>
      <c r="J21" s="583" t="s">
        <v>231</v>
      </c>
      <c r="K21" s="583" t="s">
        <v>990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2348</v>
      </c>
      <c r="F22" s="705" t="s">
        <v>2125</v>
      </c>
      <c r="G22" s="452" t="s">
        <v>2350</v>
      </c>
      <c r="H22" s="703" t="s">
        <v>2167</v>
      </c>
      <c r="I22" s="515" t="s">
        <v>2220</v>
      </c>
      <c r="J22" s="583" t="s">
        <v>231</v>
      </c>
      <c r="K22" s="583" t="s">
        <v>990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2122</v>
      </c>
      <c r="F23" s="338" t="s">
        <v>2132</v>
      </c>
      <c r="G23" s="452" t="s">
        <v>2350</v>
      </c>
      <c r="H23" s="693" t="s">
        <v>2351</v>
      </c>
      <c r="I23" s="515" t="s">
        <v>2220</v>
      </c>
      <c r="J23" s="583" t="s">
        <v>231</v>
      </c>
      <c r="K23" s="583" t="s">
        <v>990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2352</v>
      </c>
      <c r="F24" s="338" t="s">
        <v>2132</v>
      </c>
      <c r="G24" s="452" t="s">
        <v>2353</v>
      </c>
      <c r="H24" s="693" t="s">
        <v>2351</v>
      </c>
      <c r="I24" s="705" t="s">
        <v>2354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2355</v>
      </c>
      <c r="F25" s="338" t="s">
        <v>2034</v>
      </c>
      <c r="G25" s="515" t="s">
        <v>2356</v>
      </c>
      <c r="H25" s="693" t="s">
        <v>2351</v>
      </c>
      <c r="I25" s="705" t="s">
        <v>2354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2355</v>
      </c>
      <c r="F26" s="338" t="s">
        <v>2034</v>
      </c>
      <c r="G26" s="515" t="s">
        <v>2356</v>
      </c>
      <c r="H26" s="693" t="s">
        <v>2351</v>
      </c>
      <c r="I26" s="705" t="s">
        <v>2354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5" t="s">
        <v>2357</v>
      </c>
      <c r="F27" s="338" t="s">
        <v>2358</v>
      </c>
      <c r="G27" s="705" t="s">
        <v>2324</v>
      </c>
      <c r="H27" s="515" t="s">
        <v>2359</v>
      </c>
      <c r="I27" s="515" t="s">
        <v>2270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5" t="s">
        <v>2360</v>
      </c>
      <c r="F28" s="338" t="s">
        <v>2060</v>
      </c>
      <c r="G28" s="705" t="s">
        <v>2361</v>
      </c>
      <c r="H28" s="515" t="s">
        <v>2362</v>
      </c>
      <c r="I28" s="515" t="s">
        <v>2270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5" t="s">
        <v>2360</v>
      </c>
      <c r="F29" s="338" t="s">
        <v>2172</v>
      </c>
      <c r="G29" s="705" t="s">
        <v>2363</v>
      </c>
      <c r="H29" s="515" t="s">
        <v>2353</v>
      </c>
      <c r="I29" s="515" t="s">
        <v>2270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5" t="s">
        <v>2360</v>
      </c>
      <c r="F30" s="338" t="s">
        <v>2172</v>
      </c>
      <c r="G30" s="705" t="s">
        <v>2364</v>
      </c>
      <c r="H30" s="515" t="s">
        <v>2353</v>
      </c>
      <c r="I30" s="515" t="s">
        <v>2270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5" t="s">
        <v>2360</v>
      </c>
      <c r="F31" s="338" t="s">
        <v>2172</v>
      </c>
      <c r="G31" s="705" t="s">
        <v>2364</v>
      </c>
      <c r="H31" s="515" t="s">
        <v>2353</v>
      </c>
      <c r="I31" s="515" t="s">
        <v>2270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05" t="s">
        <v>2360</v>
      </c>
      <c r="F32" s="338" t="s">
        <v>2172</v>
      </c>
      <c r="G32" s="705" t="s">
        <v>2361</v>
      </c>
      <c r="H32" s="515" t="s">
        <v>2353</v>
      </c>
      <c r="I32" s="515" t="s">
        <v>2365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9.5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2309</v>
      </c>
      <c r="F33" s="338" t="s">
        <v>2172</v>
      </c>
      <c r="G33" s="705" t="s">
        <v>2361</v>
      </c>
      <c r="H33" s="515" t="s">
        <v>2353</v>
      </c>
      <c r="I33" s="515" t="s">
        <v>2366</v>
      </c>
      <c r="J33" s="583" t="s">
        <v>2343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698" t="s">
        <v>2367</v>
      </c>
      <c r="H34" s="538"/>
      <c r="I34" s="607" t="s">
        <v>2368</v>
      </c>
      <c r="J34" s="583" t="s">
        <v>2343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98" t="s">
        <v>2367</v>
      </c>
      <c r="H35" s="538"/>
      <c r="I35" s="607" t="s">
        <v>2368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98" t="s">
        <v>2367</v>
      </c>
      <c r="H36" s="538"/>
      <c r="I36" s="607" t="s">
        <v>2369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 t="s">
        <v>2370</v>
      </c>
      <c r="H37" s="538"/>
      <c r="I37" s="607" t="s">
        <v>2368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 t="s">
        <v>2367</v>
      </c>
      <c r="H38" s="559"/>
      <c r="I38" s="607" t="s">
        <v>2368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 t="s">
        <v>2367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698" t="s">
        <v>2367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698" t="s">
        <v>2367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abSelected="1" topLeftCell="A10" zoomScale="122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44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754" t="s">
        <v>2371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1909</v>
      </c>
      <c r="M5" s="644" t="s">
        <v>80</v>
      </c>
      <c r="N5" s="442" t="s">
        <v>81</v>
      </c>
      <c r="O5" s="652" t="s">
        <v>82</v>
      </c>
      <c r="P5" s="730" t="s">
        <v>2372</v>
      </c>
      <c r="Q5" s="780" t="s">
        <v>2373</v>
      </c>
      <c r="R5" s="780"/>
      <c r="S5" s="780"/>
      <c r="T5" s="780"/>
      <c r="U5" s="780"/>
      <c r="V5" s="780"/>
      <c r="W5" s="780"/>
      <c r="X5" s="780"/>
      <c r="Y5" s="780"/>
      <c r="Z5" s="780"/>
      <c r="AA5" s="780"/>
      <c r="AB5" s="780"/>
      <c r="AC5" s="780"/>
      <c r="AD5" s="780"/>
      <c r="AE5" s="780"/>
      <c r="AF5" s="780"/>
      <c r="AG5" s="780"/>
      <c r="AH5" s="780"/>
      <c r="AI5" s="780"/>
      <c r="AJ5" s="780"/>
      <c r="AK5" s="780"/>
      <c r="AL5" s="780"/>
      <c r="AM5" s="780"/>
      <c r="AN5" s="780"/>
      <c r="AO5" s="738"/>
    </row>
    <row r="6" spans="2:41" ht="15" customHeight="1">
      <c r="B6" s="263" t="s">
        <v>83</v>
      </c>
      <c r="C6" s="271"/>
      <c r="D6" s="272"/>
      <c r="E6" s="282" t="s">
        <v>2374</v>
      </c>
      <c r="F6" s="282" t="s">
        <v>2374</v>
      </c>
      <c r="G6" s="282" t="s">
        <v>2374</v>
      </c>
      <c r="H6" s="282" t="s">
        <v>2374</v>
      </c>
      <c r="I6" s="282" t="s">
        <v>2374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IF(NOW() &gt; H49 + TIME(23,50,0), IF(AND(N6=0, O6=""), "penalty of RM5 per hour", ""), "")</f>
        <v/>
      </c>
      <c r="Q6" s="239"/>
      <c r="R6" s="173"/>
      <c r="S6" s="173"/>
      <c r="T6" s="173"/>
    </row>
    <row r="7" spans="2:41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731" t="str">
        <f ca="1">IF(NOW() &gt; H49 + TIME(23,50,0), IF(AND(N7=0, O7=""), "penalty of RM5 per hour", ""), "")</f>
        <v/>
      </c>
      <c r="Q7" s="199"/>
      <c r="R7" s="63"/>
      <c r="S7" s="63"/>
      <c r="T7" s="63"/>
    </row>
    <row r="8" spans="2:41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17.5</v>
      </c>
      <c r="O8" s="326"/>
      <c r="P8" s="731" t="str">
        <f ca="1">IF(NOW() &gt; H49 + TIME(23,50,0), IF(AND(N8=0, O8=""), "penalty of RM5 per hour", ""), "")</f>
        <v/>
      </c>
      <c r="Q8" s="240"/>
      <c r="R8" s="63"/>
      <c r="S8" s="63"/>
      <c r="T8" s="63"/>
    </row>
    <row r="9" spans="2:41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IF(NOW() &gt; H49 + TIME(23,50,0), IF(AND(N9=0, O9=""), "penalty of RM5 per hour", ""), "")</f>
        <v/>
      </c>
      <c r="Q9" s="199"/>
      <c r="R9" s="63"/>
      <c r="S9" s="63"/>
      <c r="T9" s="63"/>
    </row>
    <row r="10" spans="2:41" ht="15.75" customHeight="1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IF(NOW() &gt; H49 + TIME(23,50,0), IF(AND(N10=0, O10=""), "penalty of RM5 per hour", ""), "")</f>
        <v>penalty of RM5 per hour</v>
      </c>
      <c r="Q10" s="737"/>
      <c r="R10" s="737"/>
      <c r="S10" s="737"/>
      <c r="T10" s="737"/>
      <c r="U10" s="737"/>
      <c r="V10" s="737"/>
      <c r="W10" s="737"/>
      <c r="X10" s="737"/>
      <c r="Y10" s="737"/>
      <c r="Z10" s="737"/>
      <c r="AA10" s="737"/>
      <c r="AB10" s="737"/>
      <c r="AC10" s="737"/>
      <c r="AD10" s="737"/>
      <c r="AE10" s="737"/>
      <c r="AF10" s="737"/>
      <c r="AG10" s="737"/>
      <c r="AH10" s="737"/>
    </row>
    <row r="11" spans="2:41" ht="15" customHeight="1">
      <c r="B11" s="266" t="s">
        <v>90</v>
      </c>
      <c r="C11" s="217" t="s">
        <v>85</v>
      </c>
      <c r="D11" s="267" t="s">
        <v>91</v>
      </c>
      <c r="E11" s="689" t="s">
        <v>2376</v>
      </c>
      <c r="F11" s="689" t="s">
        <v>2376</v>
      </c>
      <c r="G11" s="689" t="s">
        <v>2376</v>
      </c>
      <c r="H11" s="689" t="s">
        <v>2376</v>
      </c>
      <c r="I11" s="689" t="s">
        <v>2376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IF(NOW() &gt; H49 + TIME(23,50,0), IF(AND(N11=0, O11=""), "penalty of RM5 per hour", ""), "")</f>
        <v/>
      </c>
      <c r="Q11" s="199"/>
      <c r="R11" s="63"/>
      <c r="S11" s="63"/>
      <c r="T11" s="63"/>
    </row>
    <row r="12" spans="2:41" ht="15" customHeight="1">
      <c r="B12" s="266" t="s">
        <v>91</v>
      </c>
      <c r="C12" s="217" t="s">
        <v>85</v>
      </c>
      <c r="D12" s="267" t="s">
        <v>92</v>
      </c>
      <c r="E12" s="689" t="s">
        <v>2376</v>
      </c>
      <c r="F12" s="689" t="s">
        <v>2376</v>
      </c>
      <c r="G12" s="689" t="s">
        <v>2376</v>
      </c>
      <c r="H12" s="689" t="s">
        <v>2376</v>
      </c>
      <c r="I12" s="689" t="s">
        <v>2376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326"/>
      <c r="P12" s="731" t="str">
        <f ca="1">IF(NOW() &gt; H49 + TIME(23,50,0), IF(AND(N12=0, O12=""), "penalty of RM5 per hour", ""), "")</f>
        <v/>
      </c>
      <c r="Q12" s="199"/>
      <c r="R12" s="63"/>
      <c r="S12" s="63"/>
      <c r="T12" s="63"/>
    </row>
    <row r="13" spans="2:41" ht="15" customHeight="1">
      <c r="B13" s="266" t="s">
        <v>92</v>
      </c>
      <c r="C13" s="217" t="s">
        <v>85</v>
      </c>
      <c r="D13" s="267" t="s">
        <v>94</v>
      </c>
      <c r="E13" s="689" t="s">
        <v>2376</v>
      </c>
      <c r="F13" s="689" t="s">
        <v>2376</v>
      </c>
      <c r="G13" s="689" t="s">
        <v>2376</v>
      </c>
      <c r="H13" s="689" t="s">
        <v>2376</v>
      </c>
      <c r="I13" s="689" t="s">
        <v>2376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IF(NOW() &gt; H49 + TIME(23,50,0), IF(AND(N13=0, O13=""), "penalty of RM5 per hour", ""), "")</f>
        <v>penalty of RM5 per hour</v>
      </c>
      <c r="Q13" s="737"/>
      <c r="R13" s="737"/>
      <c r="S13" s="737"/>
      <c r="T13" s="737"/>
      <c r="U13" s="737"/>
      <c r="V13" s="737"/>
      <c r="W13" s="737"/>
      <c r="X13" s="737"/>
      <c r="Y13" s="737"/>
      <c r="Z13" s="737"/>
      <c r="AA13" s="737"/>
      <c r="AB13" s="737"/>
      <c r="AC13" s="737"/>
      <c r="AD13" s="737"/>
      <c r="AE13" s="737"/>
      <c r="AF13" s="737"/>
      <c r="AG13" s="737"/>
    </row>
    <row r="14" spans="2:41" ht="15" customHeight="1">
      <c r="B14" s="266" t="s">
        <v>94</v>
      </c>
      <c r="C14" s="217" t="s">
        <v>85</v>
      </c>
      <c r="D14" s="267" t="s">
        <v>95</v>
      </c>
      <c r="E14" s="713" t="s">
        <v>1977</v>
      </c>
      <c r="F14" s="713" t="s">
        <v>2377</v>
      </c>
      <c r="G14" s="713" t="s">
        <v>2376</v>
      </c>
      <c r="H14" s="585" t="s">
        <v>2378</v>
      </c>
      <c r="I14" s="714" t="s">
        <v>2067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IF(NOW() &gt; H49 + TIME(23,50,0), IF(AND(N14=0, O14=""), "penalty of RM5 per hour", ""), "")</f>
        <v/>
      </c>
      <c r="Q14" s="199"/>
      <c r="R14" s="63"/>
      <c r="S14" s="63"/>
      <c r="T14" s="63"/>
    </row>
    <row r="15" spans="2:41" ht="15" customHeight="1">
      <c r="B15" s="266" t="s">
        <v>95</v>
      </c>
      <c r="C15" s="217" t="s">
        <v>85</v>
      </c>
      <c r="D15" s="267" t="s">
        <v>96</v>
      </c>
      <c r="E15" s="713" t="s">
        <v>1977</v>
      </c>
      <c r="F15" s="713" t="s">
        <v>2377</v>
      </c>
      <c r="G15" s="713" t="s">
        <v>2147</v>
      </c>
      <c r="H15" s="585" t="s">
        <v>2378</v>
      </c>
      <c r="I15" s="716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IF(NOW() &gt; H49 + TIME(23,50,0), IF(AND(N15=0, O15=""), "penalty of RM5 per hour", ""), "")</f>
        <v/>
      </c>
      <c r="Q15" s="199"/>
      <c r="R15" s="63"/>
      <c r="S15" s="63"/>
      <c r="T15" s="63"/>
    </row>
    <row r="16" spans="2:41" ht="15" customHeight="1">
      <c r="B16" s="266" t="s">
        <v>96</v>
      </c>
      <c r="C16" s="217" t="s">
        <v>85</v>
      </c>
      <c r="D16" s="267" t="s">
        <v>97</v>
      </c>
      <c r="E16" s="713" t="s">
        <v>1977</v>
      </c>
      <c r="F16" s="713" t="s">
        <v>2377</v>
      </c>
      <c r="G16" s="713" t="s">
        <v>2147</v>
      </c>
      <c r="H16" s="585" t="s">
        <v>2378</v>
      </c>
      <c r="I16" s="716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IF(NOW() &gt; H49 + TIME(23,50,0), IF(AND(N16=0, O16=""), "penalty of RM5 per hour", ""), "")</f>
        <v/>
      </c>
      <c r="Q16" s="199"/>
      <c r="R16" s="63"/>
      <c r="S16" s="63"/>
      <c r="T16" s="63"/>
    </row>
    <row r="17" spans="2:34" ht="15" customHeight="1">
      <c r="B17" s="266" t="s">
        <v>97</v>
      </c>
      <c r="C17" s="217" t="s">
        <v>85</v>
      </c>
      <c r="D17" s="267" t="s">
        <v>99</v>
      </c>
      <c r="E17" s="713" t="s">
        <v>1977</v>
      </c>
      <c r="F17" s="713" t="s">
        <v>2110</v>
      </c>
      <c r="G17" s="713" t="s">
        <v>2379</v>
      </c>
      <c r="H17" s="585" t="s">
        <v>2378</v>
      </c>
      <c r="I17" s="716" t="s">
        <v>2067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IF(NOW() &gt; H49 + TIME(23,50,0), IF(AND(N17=0, O17=""), "penalty of RM5 per hour", ""), "")</f>
        <v/>
      </c>
      <c r="Q17" s="199"/>
      <c r="R17" s="63"/>
      <c r="S17" s="63"/>
      <c r="T17" s="63"/>
    </row>
    <row r="18" spans="2:34" ht="15" customHeight="1">
      <c r="B18" s="266" t="s">
        <v>99</v>
      </c>
      <c r="C18" s="217" t="s">
        <v>85</v>
      </c>
      <c r="D18" s="267" t="s">
        <v>100</v>
      </c>
      <c r="E18" s="713" t="s">
        <v>1977</v>
      </c>
      <c r="F18" s="713" t="s">
        <v>2164</v>
      </c>
      <c r="G18" s="714" t="s">
        <v>2381</v>
      </c>
      <c r="H18" s="585" t="s">
        <v>2113</v>
      </c>
      <c r="I18" s="716" t="s">
        <v>2067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IF(NOW() &gt; H49 + TIME(23,50,0), IF(AND(N18=0, O18=""), "penalty of RM5 per hour", ""), "")</f>
        <v/>
      </c>
      <c r="Q18" s="199"/>
      <c r="R18" s="63"/>
      <c r="S18" s="63"/>
      <c r="T18" s="63"/>
    </row>
    <row r="19" spans="2:34" ht="15" customHeight="1">
      <c r="B19" s="266" t="s">
        <v>100</v>
      </c>
      <c r="C19" s="217" t="s">
        <v>85</v>
      </c>
      <c r="D19" s="267" t="s">
        <v>101</v>
      </c>
      <c r="E19" s="713" t="s">
        <v>2161</v>
      </c>
      <c r="F19" s="713" t="s">
        <v>2164</v>
      </c>
      <c r="G19" s="714" t="s">
        <v>2381</v>
      </c>
      <c r="H19" s="585" t="s">
        <v>2113</v>
      </c>
      <c r="I19" s="716" t="s">
        <v>2067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IF(NOW() &gt; H49 + TIME(23,50,0), IF(AND(N19=0, O19=""), "penalty of RM5 per hour", ""), "")</f>
        <v/>
      </c>
      <c r="Q19" s="199"/>
      <c r="R19" s="63"/>
      <c r="S19" s="63"/>
      <c r="T19" s="63"/>
    </row>
    <row r="20" spans="2:34" ht="15" customHeight="1">
      <c r="B20" s="266" t="s">
        <v>101</v>
      </c>
      <c r="C20" s="217" t="s">
        <v>85</v>
      </c>
      <c r="D20" s="267" t="s">
        <v>102</v>
      </c>
      <c r="E20" s="713" t="s">
        <v>2382</v>
      </c>
      <c r="F20" s="713" t="s">
        <v>2164</v>
      </c>
      <c r="G20" s="714" t="s">
        <v>2381</v>
      </c>
      <c r="H20" s="585" t="s">
        <v>2113</v>
      </c>
      <c r="I20" s="716" t="s">
        <v>2067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12.5</v>
      </c>
      <c r="O20" s="326"/>
      <c r="P20" s="731" t="str">
        <f ca="1">IF(NOW() &gt; H49 + TIME(23,50,0), IF(AND(N20=0, O20=""), "penalty of RM5 per hour", ""), "")</f>
        <v/>
      </c>
      <c r="Q20" s="199"/>
      <c r="R20" s="63"/>
      <c r="S20" s="63"/>
      <c r="T20" s="63"/>
    </row>
    <row r="21" spans="2:34" ht="15" customHeight="1">
      <c r="B21" s="266" t="s">
        <v>102</v>
      </c>
      <c r="C21" s="217" t="s">
        <v>85</v>
      </c>
      <c r="D21" s="267" t="s">
        <v>103</v>
      </c>
      <c r="E21" s="715" t="s">
        <v>2383</v>
      </c>
      <c r="F21" s="715" t="s">
        <v>2164</v>
      </c>
      <c r="G21" s="714" t="s">
        <v>2381</v>
      </c>
      <c r="H21" s="585" t="s">
        <v>2113</v>
      </c>
      <c r="I21" s="716" t="s">
        <v>2067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326"/>
      <c r="P21" s="731" t="str">
        <f ca="1">IF(NOW() &gt; H49 + TIME(23,50,0), IF(AND(N21=0, O21=""), "penalty of RM5 per hour", ""), "")</f>
        <v>penalty of RM5 per hour</v>
      </c>
      <c r="Q21" s="737"/>
      <c r="R21" s="737"/>
      <c r="S21" s="737"/>
      <c r="T21" s="737"/>
      <c r="U21" s="737"/>
      <c r="V21" s="737"/>
      <c r="W21" s="737"/>
      <c r="X21" s="737"/>
      <c r="Y21" s="737"/>
      <c r="Z21" s="737"/>
      <c r="AA21" s="737"/>
      <c r="AB21" s="737"/>
      <c r="AC21" s="737"/>
      <c r="AD21" s="737"/>
      <c r="AE21" s="737"/>
      <c r="AF21" s="737"/>
      <c r="AG21" s="737"/>
      <c r="AH21" s="737"/>
    </row>
    <row r="22" spans="2:34" ht="15" customHeight="1">
      <c r="B22" s="266" t="s">
        <v>103</v>
      </c>
      <c r="C22" s="217" t="s">
        <v>85</v>
      </c>
      <c r="D22" s="267" t="s">
        <v>106</v>
      </c>
      <c r="E22" s="715" t="s">
        <v>2384</v>
      </c>
      <c r="F22" s="715" t="s">
        <v>2385</v>
      </c>
      <c r="G22" s="714" t="s">
        <v>2381</v>
      </c>
      <c r="H22" s="585" t="s">
        <v>2113</v>
      </c>
      <c r="I22" s="716" t="s">
        <v>2359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IF(NOW() &gt; H49 + TIME(23,50,0), IF(AND(N22=0, O22=""), "penalty of RM5 per hour", ""), "")</f>
        <v/>
      </c>
      <c r="Q22" s="199"/>
      <c r="R22" s="63"/>
      <c r="S22" s="63"/>
      <c r="T22" s="63"/>
    </row>
    <row r="23" spans="2:34" ht="15" customHeight="1">
      <c r="B23" s="266" t="s">
        <v>106</v>
      </c>
      <c r="C23" s="217" t="s">
        <v>85</v>
      </c>
      <c r="D23" s="267" t="s">
        <v>107</v>
      </c>
      <c r="E23" s="715" t="s">
        <v>2384</v>
      </c>
      <c r="F23" s="715" t="s">
        <v>2385</v>
      </c>
      <c r="G23" s="716" t="s">
        <v>2386</v>
      </c>
      <c r="H23" s="714" t="s">
        <v>2387</v>
      </c>
      <c r="I23" s="714" t="s">
        <v>2388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IF(NOW() &gt; H49 + TIME(23,50,0), IF(AND(N23=0, O23=""), "penalty of RM5 per hour", ""), "")</f>
        <v/>
      </c>
      <c r="Q23" s="199"/>
      <c r="R23" s="63"/>
      <c r="S23" s="63"/>
      <c r="T23" s="63"/>
    </row>
    <row r="24" spans="2:34" ht="15" customHeight="1">
      <c r="B24" s="266" t="s">
        <v>107</v>
      </c>
      <c r="C24" s="217" t="s">
        <v>85</v>
      </c>
      <c r="D24" s="267" t="s">
        <v>109</v>
      </c>
      <c r="E24" s="715" t="s">
        <v>2384</v>
      </c>
      <c r="F24" s="715" t="s">
        <v>2389</v>
      </c>
      <c r="G24" s="716" t="s">
        <v>2386</v>
      </c>
      <c r="H24" s="714" t="s">
        <v>2387</v>
      </c>
      <c r="I24" s="714" t="s">
        <v>2376</v>
      </c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31.5</v>
      </c>
      <c r="O24" s="326"/>
      <c r="P24" s="731" t="str">
        <f ca="1">IF(NOW() &gt; H49 + TIME(23,50,0), IF(AND(N24=0, O24=""), "penalty of RM5 per hour", ""), "")</f>
        <v/>
      </c>
      <c r="Q24" s="199"/>
      <c r="R24" s="63"/>
      <c r="S24" s="63"/>
      <c r="T24" s="63"/>
    </row>
    <row r="25" spans="2:34" ht="15" customHeight="1">
      <c r="B25" s="266" t="s">
        <v>109</v>
      </c>
      <c r="C25" s="217" t="s">
        <v>85</v>
      </c>
      <c r="D25" s="267" t="s">
        <v>110</v>
      </c>
      <c r="E25" s="713" t="s">
        <v>2390</v>
      </c>
      <c r="F25" s="713" t="s">
        <v>2358</v>
      </c>
      <c r="G25" s="716" t="s">
        <v>2386</v>
      </c>
      <c r="H25" s="713" t="s">
        <v>2391</v>
      </c>
      <c r="I25" s="713" t="s">
        <v>2356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5</v>
      </c>
      <c r="O25" s="326"/>
      <c r="P25" s="731" t="str">
        <f ca="1">IF(NOW() &gt; H49 + TIME(23,50,0), IF(AND(N25=0, O25=""), "penalty of RM5 per hour", ""), "")</f>
        <v/>
      </c>
      <c r="Q25" s="199"/>
      <c r="R25" s="63"/>
      <c r="S25" s="63"/>
      <c r="T25" s="63"/>
    </row>
    <row r="26" spans="2:34" ht="15" customHeight="1">
      <c r="B26" s="266" t="s">
        <v>110</v>
      </c>
      <c r="C26" s="217" t="s">
        <v>85</v>
      </c>
      <c r="D26" s="267" t="s">
        <v>111</v>
      </c>
      <c r="E26" s="713" t="s">
        <v>2390</v>
      </c>
      <c r="F26" s="713" t="s">
        <v>2358</v>
      </c>
      <c r="G26" s="716" t="s">
        <v>2386</v>
      </c>
      <c r="H26" s="715" t="s">
        <v>2392</v>
      </c>
      <c r="I26" s="713" t="s">
        <v>2308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5</v>
      </c>
      <c r="O26" s="326"/>
      <c r="P26" s="731" t="str">
        <f ca="1">IF(NOW() &gt; H49 + TIME(23,50,0), IF(AND(N26=0, O26=""), "penalty of RM5 per hour", ""), "")</f>
        <v/>
      </c>
      <c r="Q26" s="199"/>
      <c r="R26" s="63"/>
      <c r="S26" s="63"/>
      <c r="T26" s="63"/>
    </row>
    <row r="27" spans="2:34" ht="15" customHeight="1">
      <c r="B27" s="266" t="s">
        <v>111</v>
      </c>
      <c r="C27" s="217" t="s">
        <v>85</v>
      </c>
      <c r="D27" s="267" t="s">
        <v>112</v>
      </c>
      <c r="E27" s="713" t="s">
        <v>2390</v>
      </c>
      <c r="F27" s="713" t="s">
        <v>2358</v>
      </c>
      <c r="G27" s="713" t="s">
        <v>620</v>
      </c>
      <c r="H27" s="715" t="s">
        <v>2392</v>
      </c>
      <c r="I27" s="713" t="s">
        <v>2308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IF(NOW() &gt; H49 + TIME(23,50,0), IF(AND(N27=0, O27=""), "penalty of RM5 per hour", ""), "")</f>
        <v/>
      </c>
      <c r="Q27" s="199"/>
      <c r="R27" s="63"/>
      <c r="S27" s="63"/>
      <c r="T27" s="63"/>
    </row>
    <row r="28" spans="2:34" ht="15" customHeight="1">
      <c r="B28" s="266" t="s">
        <v>112</v>
      </c>
      <c r="C28" s="217" t="s">
        <v>85</v>
      </c>
      <c r="D28" s="267" t="s">
        <v>113</v>
      </c>
      <c r="E28" s="713" t="s">
        <v>2309</v>
      </c>
      <c r="F28" s="713" t="s">
        <v>2358</v>
      </c>
      <c r="G28" s="713" t="s">
        <v>2264</v>
      </c>
      <c r="H28" s="715" t="s">
        <v>2393</v>
      </c>
      <c r="I28" s="713" t="s">
        <v>2308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3</v>
      </c>
      <c r="O28" s="287" t="s">
        <v>2394</v>
      </c>
      <c r="P28" s="731" t="str">
        <f ca="1">IF(NOW() &gt; H49 + TIME(23,50,0), IF(AND(N28=0, O28=""), "penalty of RM5 per hour", ""), "")</f>
        <v/>
      </c>
      <c r="Q28" s="199"/>
      <c r="R28" s="63"/>
      <c r="S28" s="63"/>
      <c r="T28" s="63"/>
    </row>
    <row r="29" spans="2:34" ht="15" customHeight="1">
      <c r="B29" s="266" t="s">
        <v>113</v>
      </c>
      <c r="C29" s="217" t="s">
        <v>85</v>
      </c>
      <c r="D29" s="267" t="s">
        <v>114</v>
      </c>
      <c r="E29" s="713" t="s">
        <v>2309</v>
      </c>
      <c r="F29" s="713" t="s">
        <v>2358</v>
      </c>
      <c r="G29" s="713" t="s">
        <v>2264</v>
      </c>
      <c r="H29" s="715" t="s">
        <v>2395</v>
      </c>
      <c r="I29" s="713" t="s">
        <v>2308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10</v>
      </c>
      <c r="O29" s="285"/>
      <c r="P29" s="731" t="str">
        <f ca="1">IF(NOW() &gt; H49 + TIME(23,50,0), IF(AND(N29=0, O29=""), "penalty of RM5 per hour", ""), "")</f>
        <v/>
      </c>
      <c r="Q29" s="199"/>
      <c r="R29" s="63"/>
      <c r="S29" s="63"/>
      <c r="T29" s="63"/>
    </row>
    <row r="30" spans="2:34" ht="15" customHeight="1">
      <c r="B30" s="266" t="s">
        <v>114</v>
      </c>
      <c r="C30" s="217" t="s">
        <v>85</v>
      </c>
      <c r="D30" s="267" t="s">
        <v>115</v>
      </c>
      <c r="E30" s="713" t="s">
        <v>2309</v>
      </c>
      <c r="F30" s="713" t="s">
        <v>2358</v>
      </c>
      <c r="G30" s="713" t="s">
        <v>2273</v>
      </c>
      <c r="H30" s="715" t="s">
        <v>2395</v>
      </c>
      <c r="I30" s="713" t="s">
        <v>2308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IF(NOW() &gt; H49 + TIME(23,50,0), IF(AND(N30=0, O30=""), "penalty of RM5 per hour", ""), "")</f>
        <v/>
      </c>
      <c r="Q30" s="199"/>
      <c r="R30" s="63"/>
      <c r="S30" s="63"/>
      <c r="T30" s="63"/>
    </row>
    <row r="31" spans="2:34" ht="15" customHeight="1" thickBot="1">
      <c r="B31" s="266" t="s">
        <v>115</v>
      </c>
      <c r="C31" s="217" t="s">
        <v>85</v>
      </c>
      <c r="D31" s="267" t="s">
        <v>116</v>
      </c>
      <c r="E31" s="713" t="s">
        <v>2309</v>
      </c>
      <c r="F31" s="713" t="s">
        <v>2358</v>
      </c>
      <c r="G31" s="713" t="s">
        <v>2273</v>
      </c>
      <c r="H31" s="715" t="s">
        <v>2395</v>
      </c>
      <c r="I31" s="713" t="s">
        <v>2396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15.5</v>
      </c>
      <c r="O31" s="654"/>
      <c r="P31" s="731" t="str">
        <f ca="1">IF(NOW() &gt; H49 + TIME(23,50,0), IF(AND(N31=0, O31=""), "penalty of RM5 per hour", ""), "")</f>
        <v/>
      </c>
      <c r="Q31" s="199"/>
      <c r="R31" s="63"/>
      <c r="S31" s="63"/>
      <c r="T31" s="63"/>
    </row>
    <row r="32" spans="2:34" ht="15" customHeight="1" thickBot="1">
      <c r="B32" s="266" t="s">
        <v>116</v>
      </c>
      <c r="C32" s="217" t="s">
        <v>85</v>
      </c>
      <c r="D32" s="267" t="s">
        <v>117</v>
      </c>
      <c r="E32" s="713" t="s">
        <v>2309</v>
      </c>
      <c r="F32" s="713" t="s">
        <v>2358</v>
      </c>
      <c r="G32" s="713" t="s">
        <v>2273</v>
      </c>
      <c r="H32" s="713" t="s">
        <v>2395</v>
      </c>
      <c r="I32" s="713" t="s">
        <v>2396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13.5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13" t="s">
        <v>2309</v>
      </c>
      <c r="F33" s="715" t="s">
        <v>2027</v>
      </c>
      <c r="G33" s="713" t="s">
        <v>2273</v>
      </c>
      <c r="H33" s="713" t="s">
        <v>2395</v>
      </c>
      <c r="I33" s="717" t="s">
        <v>2396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53" t="s">
        <v>56</v>
      </c>
      <c r="G34" s="538"/>
      <c r="H34" s="538"/>
      <c r="I34" s="718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553" t="s">
        <v>56</v>
      </c>
      <c r="G35" s="606"/>
      <c r="H35" s="538"/>
      <c r="I35" s="718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553" t="s">
        <v>56</v>
      </c>
      <c r="G36" s="606"/>
      <c r="H36" s="538"/>
      <c r="I36" s="718" t="s">
        <v>2397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553" t="s">
        <v>56</v>
      </c>
      <c r="G37" s="698"/>
      <c r="H37" s="538"/>
      <c r="I37" s="719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 t="s">
        <v>56</v>
      </c>
      <c r="G38" s="698"/>
      <c r="H38" s="559"/>
      <c r="I38" s="71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09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F49" s="778" t="s">
        <v>2398</v>
      </c>
      <c r="G49" s="779"/>
      <c r="H49" s="736">
        <v>45522</v>
      </c>
      <c r="I49" t="s">
        <v>2399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5">
    <mergeCell ref="F49:G49"/>
    <mergeCell ref="Q5:AN5"/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topLeftCell="A12" zoomScale="66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4.5703125" customWidth="1"/>
    <col min="17" max="17" width="20.7109375" customWidth="1"/>
    <col min="18" max="20" width="18.7109375" customWidth="1"/>
  </cols>
  <sheetData>
    <row r="1" spans="2:20" ht="21">
      <c r="B1" s="752" t="s">
        <v>77</v>
      </c>
      <c r="C1" s="752"/>
      <c r="D1" s="752"/>
      <c r="E1" s="752"/>
      <c r="F1" s="752"/>
      <c r="G1" s="752"/>
      <c r="H1" s="752"/>
      <c r="I1" s="752"/>
      <c r="J1" s="752"/>
      <c r="K1" s="75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53" t="s">
        <v>78</v>
      </c>
      <c r="C2" s="753"/>
      <c r="D2" s="753"/>
      <c r="E2" s="753"/>
      <c r="F2" s="753"/>
      <c r="G2" s="753"/>
      <c r="H2" s="753"/>
      <c r="I2" s="753"/>
      <c r="J2" s="753"/>
      <c r="K2" s="75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54" t="s">
        <v>203</v>
      </c>
      <c r="C3" s="755"/>
      <c r="D3" s="755"/>
      <c r="E3" s="755"/>
      <c r="F3" s="755"/>
      <c r="G3" s="755"/>
      <c r="H3" s="755"/>
      <c r="I3" s="755"/>
      <c r="J3" s="755"/>
      <c r="K3" s="75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>
        <v>45536</v>
      </c>
      <c r="L5" s="592" t="s">
        <v>1909</v>
      </c>
      <c r="M5" s="644" t="s">
        <v>80</v>
      </c>
      <c r="N5" s="442" t="s">
        <v>81</v>
      </c>
      <c r="O5" s="652" t="s">
        <v>82</v>
      </c>
      <c r="P5" s="315" t="s">
        <v>2400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2375</v>
      </c>
      <c r="P6" s="731" t="str">
        <f ca="1">IF(AND(NOW()&gt;=H49+TIME(23,50,0), N6=0), "penalty of RM5 per hour", "")</f>
        <v/>
      </c>
      <c r="Q6" s="734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721"/>
      <c r="F7" s="721"/>
      <c r="G7" s="721"/>
      <c r="H7" s="720"/>
      <c r="I7" s="722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31" t="str">
        <f ca="1">IF(AND(NOW()&gt;=H49+TIME(23,50,0), N7=0), "penalty of RM5 per hour", "")</f>
        <v/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721"/>
      <c r="F8" s="721"/>
      <c r="G8" s="721"/>
      <c r="H8" s="720"/>
      <c r="I8" s="722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31" t="str">
        <f ca="1">IF(AND(NOW()&gt;=H49+TIME(23,50,0), N8=0), "penalty of RM5 per hour", "")</f>
        <v/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721"/>
      <c r="F9" s="721"/>
      <c r="G9" s="721"/>
      <c r="H9" s="720"/>
      <c r="I9" s="722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731" t="str">
        <f ca="1">IF(AND(NOW()&gt;=H49+TIME(23,50,0), N9=0), "penalty of RM5 per hour", "")</f>
        <v/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721"/>
      <c r="F10" s="721"/>
      <c r="G10" s="721"/>
      <c r="H10" s="720"/>
      <c r="I10" s="722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31" t="str">
        <f ca="1">IF(AND(NOW()&gt;=H49+TIME(23,50,0), N10=0), "penalty of RM5 per hour", "")</f>
        <v/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23"/>
      <c r="F11" s="723"/>
      <c r="G11" s="723"/>
      <c r="H11" s="723"/>
      <c r="I11" s="723"/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31" t="str">
        <f ca="1">IF(AND(NOW()&gt;=H49+TIME(23,50,0), N11=0), "penalty of RM5 per hour", "")</f>
        <v/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23"/>
      <c r="F12" s="723"/>
      <c r="G12" s="723"/>
      <c r="H12" s="723"/>
      <c r="I12" s="723"/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31" t="str">
        <f ca="1">IF(AND(NOW()&gt;=H49+TIME(23,50,0), N12=0), "penalty of RM5 per hour", "")</f>
        <v/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23"/>
      <c r="F13" s="723"/>
      <c r="G13" s="723"/>
      <c r="H13" s="723"/>
      <c r="I13" s="723"/>
      <c r="J13" s="604"/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31" t="str">
        <f ca="1">IF(AND(NOW()&gt;=H49+TIME(23,50,0), N13=0), "penalty of RM5 per hour", "")</f>
        <v/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32"/>
      <c r="F14" s="732"/>
      <c r="G14" s="732"/>
      <c r="H14" s="585"/>
      <c r="I14" s="733"/>
      <c r="J14" s="604"/>
      <c r="K14" s="553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1969</v>
      </c>
      <c r="P14" s="731" t="str">
        <f ca="1">IF(AND(NOW()&gt;=H49+TIME(23,50,0), N14=0), "penalty of RM5 per hour", "")</f>
        <v/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32"/>
      <c r="F15" s="732"/>
      <c r="G15" s="732"/>
      <c r="H15" s="585"/>
      <c r="I15" s="733"/>
      <c r="J15" s="604"/>
      <c r="K15" s="553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31" t="str">
        <f ca="1">IF(AND(NOW()&gt;=H49+TIME(23,50,0), N15=0), "penalty of RM5 per hour", "")</f>
        <v/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32"/>
      <c r="F16" s="733"/>
      <c r="G16" s="732"/>
      <c r="H16" s="585"/>
      <c r="I16" s="733"/>
      <c r="J16" s="604"/>
      <c r="K16" s="553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31" t="str">
        <f ca="1">IF(AND(NOW()&gt;=H49+TIME(23,50,0), N16=0), "penalty of RM5 per hour", "")</f>
        <v/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32"/>
      <c r="F17" s="732"/>
      <c r="G17" s="732"/>
      <c r="H17" s="585"/>
      <c r="I17" s="733"/>
      <c r="J17" s="604"/>
      <c r="K17" s="553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2380</v>
      </c>
      <c r="P17" s="731" t="str">
        <f ca="1">IF(AND(NOW()&gt;=H49+TIME(23,50,0), N17=0), "penalty of RM5 per hour", "")</f>
        <v/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32"/>
      <c r="F18" s="732"/>
      <c r="G18" s="733"/>
      <c r="H18" s="585"/>
      <c r="I18" s="733"/>
      <c r="J18" s="604"/>
      <c r="K18" s="553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31" t="str">
        <f ca="1">IF(AND(NOW()&gt;=H49+TIME(23,50,0), N18=0), "penalty of RM5 per hour", "")</f>
        <v/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32"/>
      <c r="F19" s="732"/>
      <c r="G19" s="733"/>
      <c r="H19" s="585"/>
      <c r="I19" s="733"/>
      <c r="J19" s="604"/>
      <c r="K19" s="553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31" t="str">
        <f ca="1">IF(AND(NOW()&gt;=H49+TIME(23,50,0), N19=0), "penalty of RM5 per hour", "")</f>
        <v/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32"/>
      <c r="F20" s="732"/>
      <c r="G20" s="733"/>
      <c r="H20" s="585"/>
      <c r="I20" s="733"/>
      <c r="J20" s="604"/>
      <c r="K20" s="553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31" t="str">
        <f ca="1">IF(AND(NOW()&gt;=H49+TIME(23,50,0), N20=0), "penalty of RM5 per hour", "")</f>
        <v/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32"/>
      <c r="F21" s="732"/>
      <c r="G21" s="733"/>
      <c r="H21" s="585"/>
      <c r="I21" s="733"/>
      <c r="J21" s="604"/>
      <c r="K21" s="553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31" t="str">
        <f ca="1">IF(AND(NOW()&gt;=H49+TIME(23,50,0), N21=0), "penalty of RM5 per hour", "")</f>
        <v/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32"/>
      <c r="F22" s="732"/>
      <c r="G22" s="733"/>
      <c r="H22" s="585"/>
      <c r="I22" s="733"/>
      <c r="J22" s="604"/>
      <c r="K22" s="553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731" t="str">
        <f ca="1">IF(AND(NOW()&gt;=H49+TIME(23,50,0), N22=0), "penalty of RM5 per hour", "")</f>
        <v/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32"/>
      <c r="F23" s="732"/>
      <c r="G23" s="733"/>
      <c r="H23" s="585"/>
      <c r="I23" s="733"/>
      <c r="J23" s="604"/>
      <c r="K23" s="55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31" t="str">
        <f ca="1">IF(AND(NOW()&gt;=H49+TIME(23,50,0), N23=0), "penalty of RM5 per hour", "")</f>
        <v/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32"/>
      <c r="F24" s="732"/>
      <c r="G24" s="733"/>
      <c r="H24" s="585"/>
      <c r="I24" s="733"/>
      <c r="J24" s="604"/>
      <c r="K24" s="55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1977</v>
      </c>
      <c r="N24" s="349">
        <f>COUNTIF(E7:K44, "*Ivan*")/2</f>
        <v>0</v>
      </c>
      <c r="O24" s="326"/>
      <c r="P24" s="731" t="str">
        <f ca="1">IF(AND(NOW()&gt;=H49+TIME(23,50,0), N24=0), "penalty of RM5 per hour", "")</f>
        <v/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32"/>
      <c r="F25" s="732"/>
      <c r="G25" s="732"/>
      <c r="H25" s="585"/>
      <c r="I25" s="732"/>
      <c r="J25" s="604"/>
      <c r="K25" s="55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1982</v>
      </c>
      <c r="N25" s="349">
        <f>COUNTIF(E7:K44, "*Rahhulann*")/2</f>
        <v>0</v>
      </c>
      <c r="O25" s="326"/>
      <c r="P25" s="731" t="str">
        <f ca="1">IF(AND(NOW()&gt;=H49+TIME(23,50,0), N25=0), "penalty of RM5 per hour", "")</f>
        <v/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32"/>
      <c r="F26" s="732"/>
      <c r="G26" s="732"/>
      <c r="H26" s="585"/>
      <c r="I26" s="732"/>
      <c r="J26" s="604"/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1984</v>
      </c>
      <c r="N26" s="637">
        <f>COUNTIF(E7:K44, "*Lucas*")/2</f>
        <v>0</v>
      </c>
      <c r="O26" s="326"/>
      <c r="P26" s="731" t="str">
        <f ca="1">IF(AND(NOW()&gt;=H49+TIME(23,50,0), N26=0), "penalty of RM5 per hour", "")</f>
        <v/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32"/>
      <c r="F27" s="732"/>
      <c r="G27" s="732"/>
      <c r="H27" s="585"/>
      <c r="I27" s="732"/>
      <c r="J27" s="604"/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1986</v>
      </c>
      <c r="N27" s="462">
        <f>COUNTIF(E7:K44, "*Zi Ming*")/2</f>
        <v>0</v>
      </c>
      <c r="O27" s="654" t="s">
        <v>1945</v>
      </c>
      <c r="P27" s="731" t="str">
        <f ca="1">IF(AND(NOW()&gt;=H49+TIME(23,50,0), N27=0), "penalty of RM5 per hour", "")</f>
        <v/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32"/>
      <c r="F28" s="732"/>
      <c r="G28" s="732"/>
      <c r="H28" s="585"/>
      <c r="I28" s="732"/>
      <c r="J28" s="604"/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654">
        <f>COUNTIF(E7:K44, "*Heng*")/2</f>
        <v>0</v>
      </c>
      <c r="O28" s="287" t="s">
        <v>2394</v>
      </c>
      <c r="P28" s="731" t="str">
        <f ca="1">IF(AND(NOW()&gt;=H49+TIME(23,50,0), N28=0), "penalty of RM5 per hour", "")</f>
        <v/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32"/>
      <c r="F29" s="732"/>
      <c r="G29" s="732"/>
      <c r="H29" s="585"/>
      <c r="I29" s="732"/>
      <c r="J29" s="604"/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2086</v>
      </c>
      <c r="N29" s="654">
        <f>COUNTIF(E7:K44, "*Phay*")/2</f>
        <v>0</v>
      </c>
      <c r="O29" s="285"/>
      <c r="P29" s="731" t="str">
        <f ca="1">IF(AND(NOW()&gt;=H49+TIME(23,50,0), N29=0), "penalty of RM5 per hour", "")</f>
        <v/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32"/>
      <c r="F30" s="732"/>
      <c r="G30" s="732"/>
      <c r="H30" s="732"/>
      <c r="I30" s="732"/>
      <c r="J30" s="604"/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731" t="str">
        <f ca="1">IF(AND(NOW()&gt;=H49+TIME(23,50,0), N30=0), "penalty of RM5 per hour", "")</f>
        <v/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32"/>
      <c r="F31" s="732"/>
      <c r="G31" s="732"/>
      <c r="H31" s="732"/>
      <c r="I31" s="732"/>
      <c r="J31" s="604"/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31" t="str">
        <f ca="1">IF(AND(NOW()&gt;=H49+TIME(23,50,0), N31=0), "penalty of RM5 per hour", "")</f>
        <v/>
      </c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732"/>
      <c r="F32" s="732"/>
      <c r="G32" s="732"/>
      <c r="H32" s="732"/>
      <c r="I32" s="732"/>
      <c r="J32" s="604"/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32"/>
      <c r="F33" s="732"/>
      <c r="G33" s="732"/>
      <c r="H33" s="732"/>
      <c r="I33" s="732"/>
      <c r="J33" s="604"/>
      <c r="K33" s="553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724"/>
      <c r="F34" s="725"/>
      <c r="G34" s="725"/>
      <c r="H34" s="725"/>
      <c r="I34" s="607"/>
      <c r="J34" s="604"/>
      <c r="K34" s="55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725"/>
      <c r="I35" s="607"/>
      <c r="J35" s="604"/>
      <c r="K35" s="553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725"/>
      <c r="I36" s="607"/>
      <c r="J36" s="604"/>
      <c r="K36" s="553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725"/>
      <c r="I37" s="709"/>
      <c r="J37" s="604"/>
      <c r="K37" s="553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726"/>
      <c r="I38" s="709"/>
      <c r="J38" s="604"/>
      <c r="K38" s="553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726"/>
      <c r="I39" s="709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09"/>
      <c r="J40" s="584"/>
      <c r="K40" s="553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09"/>
      <c r="J41" s="584"/>
      <c r="K41" s="553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09"/>
      <c r="J42" s="584"/>
      <c r="K42" s="553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727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728"/>
      <c r="F44" s="727"/>
      <c r="G44" s="727"/>
      <c r="H44" s="727"/>
      <c r="I44" s="709"/>
      <c r="J44" s="729"/>
      <c r="K44" s="727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2035</v>
      </c>
      <c r="B46" s="662"/>
      <c r="C46" s="217" t="s">
        <v>2036</v>
      </c>
      <c r="D46" t="s">
        <v>1911</v>
      </c>
      <c r="I46" s="199"/>
      <c r="M46" s="61"/>
      <c r="N46" s="62"/>
      <c r="O46" s="61"/>
    </row>
    <row r="47" spans="1:20" ht="15.75">
      <c r="A47" t="s">
        <v>2037</v>
      </c>
      <c r="B47" s="659"/>
      <c r="C47" s="217" t="s">
        <v>2036</v>
      </c>
      <c r="D47" s="255" t="s">
        <v>2038</v>
      </c>
      <c r="F47" s="569"/>
      <c r="M47" s="61"/>
      <c r="N47" s="62"/>
      <c r="O47" s="61"/>
    </row>
    <row r="48" spans="1:20" ht="15.75">
      <c r="A48" t="s">
        <v>2099</v>
      </c>
      <c r="B48" s="678"/>
      <c r="C48" s="217"/>
      <c r="D48" s="255" t="s">
        <v>2100</v>
      </c>
      <c r="M48" s="61"/>
      <c r="N48" s="62"/>
      <c r="O48" s="61"/>
    </row>
    <row r="49" spans="1:15" ht="15.75">
      <c r="A49" t="s">
        <v>2039</v>
      </c>
      <c r="B49" s="661"/>
      <c r="C49" s="660" t="s">
        <v>2036</v>
      </c>
      <c r="D49" s="61" t="s">
        <v>2040</v>
      </c>
      <c r="G49" t="s">
        <v>2398</v>
      </c>
      <c r="H49" s="736">
        <v>45529</v>
      </c>
      <c r="I49" t="s">
        <v>2399</v>
      </c>
      <c r="M49" s="61"/>
      <c r="N49" s="62"/>
      <c r="O49" s="61"/>
    </row>
    <row r="50" spans="1:15" ht="15.75">
      <c r="A50" t="s">
        <v>2041</v>
      </c>
      <c r="B50" s="663"/>
      <c r="C50" s="660" t="s">
        <v>2036</v>
      </c>
      <c r="D50" s="255" t="s">
        <v>2042</v>
      </c>
      <c r="M50" s="61"/>
      <c r="N50" s="62"/>
      <c r="O50" s="61"/>
    </row>
    <row r="51" spans="1:15" ht="15.75">
      <c r="J51" s="735"/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2043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2024-08-22T04:44:41Z</dcterms:modified>
  <cp:category/>
  <cp:contentStatus/>
</cp:coreProperties>
</file>