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 filterPrivacy="1"/>
  <xr:revisionPtr revIDLastSave="28640" documentId="101_{C41BB324-3EAE-5148-95F2-E4AD19BF45B2}" xr6:coauthVersionLast="47" xr6:coauthVersionMax="47" xr10:uidLastSave="{943973DA-6038-4D69-A9A2-7FF6D1A4076F}"/>
  <bookViews>
    <workbookView minimized="1" xWindow="780" yWindow="780" windowWidth="21600" windowHeight="11295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r:id="rId114"/>
    <sheet name="5 August 2024  " sheetId="103" r:id="rId115"/>
    <sheet name="12 August 2024  " sheetId="104" r:id="rId116"/>
    <sheet name="19 August 2024" sheetId="105" r:id="rId117"/>
    <sheet name="26 August 2024" sheetId="106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4" i="110" l="1"/>
  <c r="Q24" i="110"/>
  <c r="P25" i="110"/>
  <c r="Q25" i="110"/>
  <c r="P26" i="110"/>
  <c r="Q26" i="110"/>
  <c r="Q6" i="110"/>
  <c r="Q8" i="110"/>
  <c r="P9" i="110"/>
  <c r="Q9" i="110"/>
  <c r="P10" i="110"/>
  <c r="Q10" i="110"/>
  <c r="P11" i="110"/>
  <c r="Q11" i="110"/>
  <c r="Q13" i="110"/>
  <c r="P14" i="110"/>
  <c r="Q14" i="110"/>
  <c r="P15" i="110"/>
  <c r="Q15" i="110"/>
  <c r="Q1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 s="1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 s="1"/>
  <c r="L9" i="110" a="1"/>
  <c r="L9" i="110"/>
  <c r="L8" i="110" a="1"/>
  <c r="L8" i="110"/>
  <c r="L7" i="110" a="1"/>
  <c r="L7" i="110"/>
  <c r="L6" i="110" a="1"/>
  <c r="L6" i="110"/>
  <c r="N6" i="110"/>
  <c r="P6" i="110" s="1"/>
  <c r="N7" i="110"/>
  <c r="P7" i="110" s="1"/>
  <c r="N8" i="110"/>
  <c r="P8" i="110" s="1"/>
  <c r="N9" i="110"/>
  <c r="N10" i="110"/>
  <c r="N11" i="110"/>
  <c r="N12" i="110"/>
  <c r="P12" i="110" s="1"/>
  <c r="N13" i="110"/>
  <c r="P13" i="110" s="1"/>
  <c r="N14" i="110"/>
  <c r="N15" i="110"/>
  <c r="N16" i="110"/>
  <c r="P16" i="110" s="1"/>
  <c r="N17" i="110"/>
  <c r="P17" i="110" s="1"/>
  <c r="N18" i="110"/>
  <c r="P18" i="110" s="1"/>
  <c r="N19" i="110"/>
  <c r="P19" i="110" s="1"/>
  <c r="N20" i="110"/>
  <c r="P20" i="110" s="1"/>
  <c r="N21" i="110"/>
  <c r="P21" i="110" s="1"/>
  <c r="N22" i="110"/>
  <c r="P22" i="110" s="1"/>
  <c r="N23" i="110"/>
  <c r="N24" i="110"/>
  <c r="N25" i="110"/>
  <c r="N26" i="110"/>
  <c r="N27" i="110"/>
  <c r="N28" i="110"/>
  <c r="P28" i="110" s="1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 s="1"/>
  <c r="P30" i="105"/>
  <c r="N29" i="105"/>
  <c r="Q29" i="106" s="1"/>
  <c r="N28" i="105"/>
  <c r="P29" i="105" s="1"/>
  <c r="N27" i="105"/>
  <c r="N26" i="105"/>
  <c r="P27" i="105"/>
  <c r="N25" i="105"/>
  <c r="N24" i="105"/>
  <c r="N23" i="105"/>
  <c r="N22" i="105"/>
  <c r="P23" i="105"/>
  <c r="N21" i="105"/>
  <c r="N20" i="105"/>
  <c r="P20" i="105" s="1"/>
  <c r="N19" i="105"/>
  <c r="N18" i="105"/>
  <c r="P18" i="105" s="1"/>
  <c r="N17" i="105"/>
  <c r="N16" i="105"/>
  <c r="P17" i="105" s="1"/>
  <c r="P16" i="105"/>
  <c r="N15" i="105"/>
  <c r="N14" i="105"/>
  <c r="P15" i="105" s="1"/>
  <c r="P14" i="105"/>
  <c r="N12" i="105"/>
  <c r="P12" i="105" s="1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 s="1"/>
  <c r="L27" i="105" a="1"/>
  <c r="L27" i="105" s="1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 s="1"/>
  <c r="L17" i="105" a="1"/>
  <c r="L17" i="105" s="1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 s="1"/>
  <c r="L7" i="105" a="1"/>
  <c r="L7" i="105" s="1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 s="1"/>
  <c r="N11" i="129"/>
  <c r="Q32" i="129"/>
  <c r="Q32" i="103"/>
  <c r="N11" i="103"/>
  <c r="Q11" i="106"/>
  <c r="N32" i="103"/>
  <c r="Q32" i="106" s="1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 s="1"/>
  <c r="L26" i="104" a="1"/>
  <c r="L26" i="104" s="1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 s="1"/>
  <c r="L16" i="104" a="1"/>
  <c r="L16" i="104" s="1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 s="1"/>
  <c r="L6" i="104" a="1"/>
  <c r="L6" i="104" s="1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 s="1"/>
  <c r="N19" i="104"/>
  <c r="N20" i="104"/>
  <c r="N21" i="104"/>
  <c r="N22" i="104"/>
  <c r="N23" i="104"/>
  <c r="N24" i="104"/>
  <c r="N25" i="104"/>
  <c r="N26" i="104"/>
  <c r="N27" i="104"/>
  <c r="N28" i="104"/>
  <c r="Q28" i="106" s="1"/>
  <c r="N29" i="104"/>
  <c r="N30" i="104"/>
  <c r="N31" i="104"/>
  <c r="Q31" i="106" s="1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 s="1"/>
  <c r="L25" i="103" a="1"/>
  <c r="L25" i="103" s="1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 s="1"/>
  <c r="L15" i="103" a="1"/>
  <c r="L15" i="103" s="1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 s="1"/>
  <c r="N6" i="103"/>
  <c r="N7" i="103"/>
  <c r="N8" i="103"/>
  <c r="N9" i="103"/>
  <c r="P32" i="103" s="1"/>
  <c r="R32" i="103" s="1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 s="1"/>
  <c r="L25" i="129" a="1"/>
  <c r="L25" i="129" s="1"/>
  <c r="L24" i="129" a="1"/>
  <c r="L24" i="129"/>
  <c r="L23" i="129" a="1"/>
  <c r="L23" i="129"/>
  <c r="L22" i="129" a="1"/>
  <c r="L22" i="129"/>
  <c r="L21" i="129" a="1"/>
  <c r="L21" i="129"/>
  <c r="L20" i="129" a="1"/>
  <c r="L20" i="129" s="1"/>
  <c r="L19" i="129" a="1"/>
  <c r="L19" i="129"/>
  <c r="L18" i="129" a="1"/>
  <c r="L18" i="129"/>
  <c r="L17" i="129" a="1"/>
  <c r="L17" i="129" s="1"/>
  <c r="L16" i="129" a="1"/>
  <c r="L16" i="129" s="1"/>
  <c r="L15" i="129" a="1"/>
  <c r="L15" i="129" s="1"/>
  <c r="L14" i="129" a="1"/>
  <c r="L14" i="129"/>
  <c r="L13" i="129" a="1"/>
  <c r="L13" i="129"/>
  <c r="L12" i="129" a="1"/>
  <c r="L12" i="129"/>
  <c r="L11" i="129" a="1"/>
  <c r="L11" i="129"/>
  <c r="L10" i="129" a="1"/>
  <c r="L10" i="129" s="1"/>
  <c r="L9" i="129" a="1"/>
  <c r="L9" i="129"/>
  <c r="L8" i="129" a="1"/>
  <c r="L8" i="129" s="1"/>
  <c r="L7" i="129" a="1"/>
  <c r="L7" i="129" s="1"/>
  <c r="L6" i="129" a="1"/>
  <c r="L6" i="129" s="1"/>
  <c r="N6" i="129"/>
  <c r="P32" i="129" s="1"/>
  <c r="R32" i="129" s="1"/>
  <c r="N7" i="129"/>
  <c r="N8" i="129"/>
  <c r="N9" i="129"/>
  <c r="N10" i="129"/>
  <c r="Q10" i="106" s="1"/>
  <c r="N12" i="129"/>
  <c r="N13" i="129"/>
  <c r="Q13" i="106" s="1"/>
  <c r="N14" i="129"/>
  <c r="Q14" i="106" s="1"/>
  <c r="N15" i="129"/>
  <c r="N16" i="129"/>
  <c r="Q16" i="106" s="1"/>
  <c r="N18" i="129"/>
  <c r="N19" i="129"/>
  <c r="Q19" i="106" s="1"/>
  <c r="N20" i="129"/>
  <c r="Q20" i="106" s="1"/>
  <c r="N21" i="129"/>
  <c r="N22" i="129"/>
  <c r="Q22" i="106" s="1"/>
  <c r="N23" i="129"/>
  <c r="Q23" i="106" s="1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21" i="110" l="1"/>
  <c r="Q12" i="106"/>
  <c r="Q20" i="110"/>
  <c r="Q30" i="106"/>
  <c r="P13" i="105"/>
  <c r="Q18" i="110"/>
  <c r="P21" i="105"/>
  <c r="Q7" i="110"/>
  <c r="Q19" i="110"/>
  <c r="P19" i="105"/>
  <c r="Q16" i="110"/>
  <c r="P28" i="105"/>
  <c r="Q22" i="110"/>
  <c r="Q12" i="110"/>
  <c r="Q28" i="110"/>
  <c r="Q16" i="107"/>
  <c r="P21" i="107"/>
  <c r="P12" i="107"/>
  <c r="Q19" i="108"/>
  <c r="P23" i="107"/>
  <c r="P8" i="107"/>
  <c r="Q20" i="108"/>
  <c r="Q10" i="107"/>
  <c r="Q31" i="107"/>
  <c r="Q29" i="107"/>
  <c r="P6" i="107"/>
  <c r="P31" i="107"/>
  <c r="P20" i="108"/>
  <c r="P18" i="107"/>
  <c r="Q17" i="107"/>
  <c r="Q17" i="108"/>
  <c r="Q6" i="107"/>
  <c r="P17" i="107"/>
  <c r="P22" i="108"/>
  <c r="Q15" i="107"/>
  <c r="Q24" i="107"/>
  <c r="Q28" i="107"/>
  <c r="Q13" i="107"/>
  <c r="P15" i="108"/>
  <c r="Q16" i="108"/>
  <c r="Q21" i="107"/>
  <c r="P13" i="107"/>
  <c r="P27" i="107"/>
  <c r="Q15" i="108"/>
  <c r="P12" i="108"/>
  <c r="Q25" i="108"/>
  <c r="Q12" i="108"/>
  <c r="Q9" i="108"/>
  <c r="Q20" i="107"/>
  <c r="Q8" i="107"/>
  <c r="P13" i="108"/>
  <c r="P10" i="108"/>
  <c r="P28" i="107"/>
  <c r="P10" i="107"/>
  <c r="Q25" i="107"/>
  <c r="P28" i="108"/>
  <c r="P14" i="108"/>
  <c r="P19" i="107"/>
  <c r="Q10" i="108"/>
  <c r="Q18" i="107"/>
  <c r="P17" i="108"/>
  <c r="P25" i="107"/>
  <c r="P14" i="107"/>
  <c r="P16" i="107"/>
  <c r="Q12" i="107"/>
  <c r="Q22" i="108"/>
  <c r="P6" i="108"/>
  <c r="Q8" i="108"/>
  <c r="Q13" i="108"/>
  <c r="Q11" i="107"/>
  <c r="Q11" i="108"/>
  <c r="P11" i="107"/>
  <c r="P11" i="108"/>
  <c r="Q26" i="108"/>
  <c r="Q7" i="107"/>
  <c r="P24" i="108"/>
  <c r="P9" i="108"/>
  <c r="P20" i="107"/>
  <c r="Q23" i="107"/>
  <c r="P19" i="108"/>
  <c r="P24" i="107"/>
  <c r="Q21" i="108"/>
  <c r="Q9" i="107"/>
  <c r="P25" i="108"/>
  <c r="P18" i="108"/>
  <c r="Q18" i="108"/>
  <c r="P21" i="108"/>
  <c r="P7" i="108"/>
  <c r="Q14" i="107"/>
  <c r="Q24" i="108"/>
  <c r="Q28" i="108"/>
  <c r="P7" i="107"/>
  <c r="P9" i="107"/>
  <c r="Q22" i="107"/>
  <c r="P26" i="108"/>
  <c r="P16" i="108"/>
  <c r="Q6" i="108"/>
  <c r="P8" i="108"/>
  <c r="Q27" i="107"/>
  <c r="P15" i="107"/>
  <c r="Q14" i="108"/>
  <c r="Q19" i="107"/>
  <c r="P29" i="107"/>
  <c r="P22" i="107"/>
  <c r="Q7" i="10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<sst xmlns="http://schemas.openxmlformats.org/spreadsheetml/2006/main" count="27459" uniqueCount="2473">
  <si>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</si>
  <si>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</si>
  <si>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</si>
  <si>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</si>
  <si>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</si>
  <si>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</si>
  <si>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</si>
  <si>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</si>
  <si>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</si>
  <si>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</si>
  <si>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</si>
  <si>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</si>
  <si>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</si>
  <si>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</si>
  <si>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</si>
  <si>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</si>
  <si>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</si>
  <si>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</si>
  <si>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</si>
  <si>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</si>
  <si>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</si>
  <si>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</si>
  <si>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</si>
  <si>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</si>
  <si>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</si>
  <si>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</si>
  <si>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</si>
  <si>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</si>
  <si>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</si>
  <si>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</si>
  <si>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</si>
  <si>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</si>
  <si>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</si>
  <si>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</si>
  <si>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</si>
  <si>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</si>
  <si>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</si>
  <si>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</si>
  <si>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</si>
  <si>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</si>
  <si>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</si>
  <si>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</si>
  <si>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</si>
  <si>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</si>
  <si>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</si>
  <si>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</si>
  <si>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</si>
  <si>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</si>
  <si>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</si>
  <si>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</si>
  <si>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</si>
  <si>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</si>
  <si>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</si>
  <si>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</si>
  <si>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</si>
  <si>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</si>
  <si>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</si>
  <si>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</si>
  <si>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</si>
  <si>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</si>
  <si>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</si>
  <si>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</si>
  <si>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</si>
  <si>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</si>
  <si>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</si>
  <si>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</si>
  <si>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</si>
  <si>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</si>
  <si>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</si>
  <si>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</si>
  <si>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</si>
  <si>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</si>
  <si>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</si>
  <si>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</si>
  <si>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</si>
  <si>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</si>
  <si>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</si>
  <si>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</si>
  <si>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</si>
  <si>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</si>
  <si>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</si>
  <si>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</si>
  <si>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</si>
  <si>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</si>
  <si>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</si>
  <si>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</si>
  <si>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</si>
  <si>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</si>
  <si>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</si>
  <si>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</si>
  <si>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</si>
  <si>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</si>
  <si>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</si>
  <si>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</si>
  <si>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</si>
  <si>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</si>
  <si>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</si>
  <si>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</si>
  <si>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</si>
  <si>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</si>
  <si>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</si>
  <si>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</si>
  <si>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</si>
  <si>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</si>
  <si>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</si>
  <si>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</si>
  <si>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</si>
  <si>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</si>
  <si>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</si>
  <si>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</si>
  <si>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</si>
  <si>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</si>
  <si>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</si>
  <si>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</si>
  <si>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</si>
  <si>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</si>
  <si>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</si>
  <si>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</si>
  <si>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</si>
  <si>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</si>
  <si>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</si>
  <si>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</si>
  <si>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</si>
  <si>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</si>
  <si>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</si>
  <si>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</si>
  <si>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</si>
  <si>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</si>
  <si>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</si>
  <si>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</si>
  <si>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</si>
  <si>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</si>
  <si>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</si>
  <si>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</si>
  <si>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</si>
  <si>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</si>
  <si>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</si>
  <si>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</si>
  <si>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</si>
  <si>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</si>
  <si>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</si>
  <si>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</si>
  <si>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</si>
  <si>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</si>
  <si>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</si>
  <si>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</si>
  <si>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</si>
  <si>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</si>
  <si>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</si>
  <si>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</si>
  <si>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</si>
  <si>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</si>
  <si>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</si>
  <si>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</si>
  <si>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</si>
  <si>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</si>
  <si>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</si>
  <si>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</si>
  <si>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</si>
  <si>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</si>
  <si>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</si>
  <si>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</si>
  <si>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</si>
  <si>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</si>
  <si>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</si>
  <si>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</si>
  <si>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</si>
  <si>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</si>
  <si>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</si>
  <si>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</si>
  <si>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</si>
  <si>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</si>
  <si>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</si>
  <si>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</si>
  <si>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</si>
  <si>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</si>
  <si>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</si>
  <si>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</si>
  <si>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</si>
  <si>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</si>
  <si>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</si>
  <si>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</si>
  <si>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</si>
  <si>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</si>
  <si>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</si>
  <si>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</si>
  <si>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</si>
  <si>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</si>
  <si>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</si>
  <si>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</si>
  <si>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</si>
  <si>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</si>
  <si>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</si>
  <si>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</si>
  <si>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</si>
  <si>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</si>
  <si>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</si>
  <si>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</si>
  <si>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</si>
  <si>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</si>
  <si>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</si>
  <si>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</si>
  <si>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</si>
  <si>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</si>
  <si>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</si>
  <si>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</si>
  <si>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</si>
  <si>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</si>
  <si>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</si>
  <si>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</si>
  <si>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</si>
  <si>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</si>
  <si>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</si>
  <si>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</si>
  <si>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</si>
  <si>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</si>
  <si>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</si>
  <si>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</si>
  <si>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</si>
  <si>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</si>
  <si>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</si>
  <si>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</si>
  <si>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</si>
  <si>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</si>
  <si>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</si>
  <si>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</si>
  <si>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</si>
  <si>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</si>
  <si>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</si>
  <si>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</si>
  <si>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</si>
  <si>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</si>
  <si>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</si>
  <si>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</si>
  <si>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</si>
  <si>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</si>
  <si>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</si>
  <si>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</si>
  <si>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</si>
  <si>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</si>
  <si>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</si>
  <si>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</si>
  <si>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</si>
  <si>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</si>
  <si>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</si>
  <si>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</si>
  <si>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</si>
  <si>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</si>
  <si>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</si>
  <si>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</si>
  <si>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</si>
  <si>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</si>
  <si>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</si>
  <si>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</si>
  <si>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</si>
  <si>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</si>
  <si>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</si>
  <si>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</si>
  <si>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</si>
  <si>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</si>
  <si>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</si>
  <si>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</si>
  <si>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</si>
  <si>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</si>
  <si>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</si>
  <si>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</si>
  <si>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</si>
  <si>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</si>
  <si>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</si>
  <si>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</si>
  <si>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</si>
  <si>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</si>
  <si>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</si>
  <si>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</si>
  <si>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</si>
  <si>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</si>
  <si>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</si>
  <si>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</si>
  <si>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</si>
  <si>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</si>
  <si>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</si>
  <si>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</si>
  <si>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</si>
  <si>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</si>
  <si>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</si>
  <si>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</si>
  <si>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</si>
  <si>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</si>
  <si>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</si>
  <si>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</si>
  <si>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</si>
  <si>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</si>
  <si>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</si>
  <si>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</si>
  <si>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</si>
  <si>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</si>
  <si>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</si>
  <si>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</si>
  <si>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</si>
  <si>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</si>
  <si>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</si>
  <si>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</si>
  <si>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</si>
  <si>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</si>
  <si>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</si>
  <si>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</si>
  <si>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</si>
  <si>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</si>
  <si>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</si>
  <si>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</si>
  <si>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</si>
  <si>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</si>
  <si>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</si>
  <si>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</si>
  <si>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</si>
  <si>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</si>
  <si>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</si>
  <si>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</si>
  <si>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</si>
  <si>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</si>
  <si>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</si>
  <si>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</si>
  <si>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</si>
  <si>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</si>
  <si>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</si>
  <si>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</si>
  <si>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</si>
  <si>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</si>
  <si>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</si>
  <si>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</si>
  <si>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</si>
  <si>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</si>
  <si>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</si>
  <si>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</si>
  <si>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</si>
  <si>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</si>
  <si>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</si>
  <si>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</si>
  <si>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</si>
  <si>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</si>
  <si>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</si>
  <si>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</si>
  <si>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</si>
  <si>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</si>
  <si>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</si>
  <si>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</si>
  <si>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</si>
  <si>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</si>
  <si>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</si>
  <si>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</si>
  <si>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</si>
  <si>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</si>
  <si>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</si>
  <si>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</si>
  <si>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</si>
  <si>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</si>
  <si>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</si>
  <si>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</si>
  <si>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</si>
  <si>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</si>
  <si>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</si>
  <si>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</si>
  <si>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</si>
  <si>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</si>
  <si>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</si>
  <si>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</si>
  <si>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</si>
  <si>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</si>
  <si>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</si>
  <si>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</si>
  <si>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</si>
  <si>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</si>
  <si>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</si>
  <si>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</si>
  <si>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</si>
  <si>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</si>
  <si>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</si>
  <si>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</si>
  <si>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</si>
  <si>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</si>
  <si>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</si>
  <si>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</si>
  <si>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</si>
  <si>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</si>
  <si>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</si>
  <si>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</si>
  <si>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</si>
  <si>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</si>
  <si>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</si>
  <si>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</si>
  <si>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</si>
  <si>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</si>
  <si>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</si>
  <si>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</si>
  <si>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</si>
  <si>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</si>
  <si>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</si>
  <si>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</si>
  <si>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</si>
  <si>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</si>
  <si>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</si>
  <si>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</si>
  <si>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</si>
  <si>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</si>
  <si>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</si>
  <si>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</si>
  <si>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</si>
  <si>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</si>
  <si>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</si>
  <si>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</si>
  <si>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</si>
  <si>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</si>
  <si>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</si>
  <si>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</si>
  <si>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</si>
  <si>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</si>
  <si>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</si>
  <si>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</si>
  <si>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</si>
  <si>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</si>
  <si>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</si>
  <si>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</si>
  <si>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</si>
  <si>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</si>
  <si>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</si>
  <si>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</si>
  <si>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</si>
  <si>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</si>
  <si>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</si>
  <si>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</si>
  <si>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</si>
  <si>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</si>
  <si>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</si>
  <si>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</si>
  <si>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</si>
  <si>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</si>
  <si>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</si>
  <si>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</si>
  <si>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</si>
  <si>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</si>
  <si>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</si>
  <si>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</si>
  <si>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</si>
  <si>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</si>
  <si>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</si>
  <si>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</si>
  <si>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</si>
  <si>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</si>
  <si>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</si>
  <si>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</si>
  <si>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</si>
  <si>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</si>
  <si>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</si>
  <si>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</si>
  <si>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</si>
  <si>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</si>
  <si>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</si>
  <si>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</si>
  <si>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</si>
  <si>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</si>
  <si>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</si>
  <si>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</si>
  <si>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</si>
  <si>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</si>
  <si>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</si>
  <si>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</si>
  <si>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</si>
  <si>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</si>
  <si>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</si>
  <si>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</si>
  <si>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</si>
  <si>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</si>
  <si>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</si>
  <si>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</si>
  <si>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</si>
  <si>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</si>
  <si>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</si>
  <si>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</si>
  <si>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</si>
  <si>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</si>
  <si>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</si>
  <si>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</si>
  <si>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</si>
  <si>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</si>
  <si>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</si>
  <si>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</si>
  <si>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</si>
  <si>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</si>
  <si>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</si>
  <si>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</si>
  <si>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</si>
  <si>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</si>
  <si>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</si>
  <si>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</si>
  <si>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</si>
  <si>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</si>
  <si>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</si>
  <si>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</si>
  <si>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</si>
  <si>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</si>
  <si>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</si>
  <si>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</si>
  <si>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</si>
  <si>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</si>
  <si>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</si>
  <si>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</si>
  <si>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</si>
  <si>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</si>
  <si>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</si>
  <si>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</si>
  <si>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</si>
  <si>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</si>
  <si>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</si>
  <si>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</si>
  <si>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</si>
  <si>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</si>
  <si>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</si>
  <si>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</si>
  <si>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</si>
  <si>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</si>
  <si>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</si>
  <si>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</si>
  <si>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</si>
  <si>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</si>
  <si>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</si>
  <si>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</si>
  <si>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</si>
  <si>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</si>
  <si>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</si>
  <si>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</si>
  <si>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</si>
  <si>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</si>
  <si>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</si>
  <si>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</si>
  <si>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</si>
  <si>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</si>
  <si>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</si>
  <si>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</si>
  <si>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</si>
  <si>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</si>
  <si>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</si>
  <si>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</si>
  <si>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</si>
  <si>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</si>
  <si>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</si>
  <si>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</si>
  <si>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</si>
  <si>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</si>
  <si>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</si>
  <si>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</si>
  <si>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</si>
  <si>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</si>
  <si>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</si>
  <si>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</si>
  <si>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</si>
  <si>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</si>
  <si>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</si>
  <si>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</si>
  <si>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</si>
  <si>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</si>
  <si>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</si>
  <si>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</si>
  <si>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</si>
  <si>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</si>
  <si>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</si>
  <si>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</si>
  <si>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</si>
  <si>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</si>
  <si>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</si>
  <si>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</si>
  <si>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</si>
  <si>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</si>
  <si>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</si>
  <si>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</si>
  <si>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</si>
  <si>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</si>
  <si>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</si>
  <si>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</si>
  <si>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</si>
  <si>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</si>
  <si>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</si>
  <si>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</si>
  <si>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</si>
  <si>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</si>
  <si>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</si>
  <si>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</si>
  <si>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</si>
  <si>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</si>
  <si>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</si>
  <si>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</si>
  <si>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</si>
  <si>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</si>
  <si>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</si>
  <si>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</si>
  <si>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</si>
  <si>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</si>
  <si>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</si>
  <si>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</si>
  <si>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</si>
  <si>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</si>
  <si>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</si>
  <si>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</si>
  <si>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</si>
  <si>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</si>
  <si>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</si>
  <si>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</si>
  <si>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</si>
  <si>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</si>
  <si>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</si>
  <si>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</si>
  <si>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</si>
  <si>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</si>
  <si>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</si>
  <si>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</si>
  <si>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</si>
  <si>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</si>
  <si>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</si>
  <si>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</si>
  <si>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</si>
  <si>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</si>
  <si>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</si>
  <si>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</si>
  <si>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</si>
  <si>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</si>
  <si>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</si>
  <si>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</si>
  <si>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</si>
  <si>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</si>
  <si>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</si>
  <si>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</si>
  <si>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</si>
  <si>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</si>
  <si>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</si>
  <si>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</si>
  <si>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</si>
  <si>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</si>
  <si>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</si>
  <si>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</si>
  <si>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</si>
  <si>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</si>
  <si>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</si>
  <si>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</si>
  <si>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</si>
  <si>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</si>
  <si>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</si>
  <si>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</si>
  <si>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</si>
  <si>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</si>
  <si>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</si>
  <si>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</si>
  <si>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</si>
  <si>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</si>
  <si>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</si>
  <si>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</si>
  <si>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</si>
  <si>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</si>
  <si>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</si>
  <si>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</si>
  <si>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</si>
  <si>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</si>
  <si>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</si>
  <si>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</si>
  <si>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</si>
  <si>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</si>
  <si>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</si>
  <si>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</si>
  <si>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</si>
  <si>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</si>
  <si>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</si>
  <si>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</si>
  <si>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</si>
  <si>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</si>
  <si>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</si>
  <si>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</si>
  <si>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</si>
  <si>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</si>
  <si>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</si>
  <si>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</si>
  <si>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</si>
  <si>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</si>
  <si>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</si>
  <si>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</si>
  <si>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</si>
  <si>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</si>
  <si>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</si>
  <si>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</si>
  <si>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</si>
  <si>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</si>
  <si>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</si>
  <si>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</si>
  <si>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</si>
  <si>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</si>
  <si>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</si>
  <si>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</si>
  <si>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</si>
  <si>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</si>
  <si>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</si>
  <si>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</si>
  <si>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</si>
  <si>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</si>
  <si>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</si>
  <si>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</si>
  <si>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</si>
  <si>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</si>
  <si>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</si>
  <si>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</si>
  <si>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</si>
  <si>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</si>
  <si>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</si>
  <si>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</si>
  <si>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</si>
  <si>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</si>
  <si>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</si>
  <si>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</si>
  <si>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</si>
  <si>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</si>
  <si>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</si>
  <si>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</si>
  <si>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</si>
  <si>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</si>
  <si>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</si>
  <si>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</si>
  <si>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</si>
  <si>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</si>
  <si>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</si>
  <si>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</si>
  <si>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</si>
  <si>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</si>
  <si>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</si>
  <si>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</si>
  <si>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</si>
  <si>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</si>
  <si>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</si>
  <si>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</si>
  <si>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</si>
  <si>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</si>
  <si>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</si>
  <si>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</si>
  <si>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</si>
  <si>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</si>
  <si>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</si>
  <si>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</si>
  <si>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</si>
  <si>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</si>
  <si>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</si>
  <si>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</si>
  <si>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</si>
  <si>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</si>
  <si>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</si>
  <si>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</si>
  <si>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</si>
  <si>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</si>
  <si>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</si>
  <si>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</si>
  <si>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</si>
  <si>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</si>
  <si>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</si>
  <si>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</si>
  <si>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</si>
  <si>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</si>
  <si>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</si>
  <si>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</si>
  <si>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</si>
  <si>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</si>
  <si>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</si>
  <si>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</si>
  <si>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</si>
  <si>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</si>
  <si>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</si>
  <si>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</si>
  <si>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</si>
  <si>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</si>
  <si>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</si>
  <si>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</si>
  <si>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</si>
  <si>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</si>
  <si>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</si>
  <si>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</si>
  <si>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</si>
  <si>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</si>
  <si>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</si>
  <si>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</si>
  <si>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</si>
  <si>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</si>
  <si>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</si>
  <si>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</si>
  <si>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</si>
  <si>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</si>
  <si>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</si>
  <si>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</si>
  <si>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</si>
  <si>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</si>
  <si>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</si>
  <si>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</si>
  <si>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</si>
  <si>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</si>
  <si>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</si>
  <si>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</si>
  <si>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</si>
  <si>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</si>
  <si>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</si>
  <si>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</si>
  <si>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</si>
  <si>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</si>
  <si>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</si>
  <si>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</si>
  <si>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</si>
  <si>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</si>
  <si>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</si>
  <si>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</si>
  <si>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</si>
  <si>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</si>
  <si>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</si>
  <si>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</si>
  <si>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</si>
  <si>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</si>
  <si>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</si>
  <si>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</si>
  <si>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</si>
  <si>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</si>
  <si>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</si>
  <si>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</si>
  <si>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</si>
  <si>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</si>
  <si>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</si>
  <si>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</si>
  <si>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</si>
  <si>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</si>
  <si>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</si>
  <si>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</si>
  <si>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</si>
  <si>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</si>
  <si>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</si>
  <si>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</si>
  <si>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</si>
  <si>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</si>
  <si>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</si>
  <si>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</si>
  <si>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</si>
  <si>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</si>
  <si>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</si>
  <si>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</si>
  <si>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</si>
  <si>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</si>
  <si>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</si>
  <si>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</si>
  <si>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</si>
  <si>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</si>
  <si>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</si>
  <si>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</si>
  <si>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</si>
  <si>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</si>
  <si>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</si>
  <si>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</si>
  <si>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</si>
  <si>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</si>
  <si>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</si>
  <si>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</si>
  <si>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</si>
  <si>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</si>
  <si>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</si>
  <si>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</si>
  <si>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</si>
  <si>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</si>
  <si>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</si>
  <si>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</si>
  <si>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</si>
  <si>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</si>
  <si>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</si>
  <si>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</si>
  <si>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</si>
  <si>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</si>
  <si>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</si>
  <si>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</si>
  <si>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</si>
  <si>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</si>
  <si>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</si>
  <si>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</si>
  <si>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</si>
  <si>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</si>
  <si>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</si>
  <si>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</si>
  <si>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</si>
  <si>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</si>
  <si>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</si>
  <si>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</si>
  <si>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</si>
  <si>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</si>
  <si>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</si>
  <si>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</si>
  <si>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</si>
  <si>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</si>
  <si>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</si>
  <si>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</si>
  <si>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</si>
  <si>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</si>
  <si>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</si>
  <si>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</si>
  <si>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</si>
  <si>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</si>
  <si>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</si>
  <si>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</si>
  <si>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</si>
  <si>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</si>
  <si>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</si>
  <si>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</si>
  <si>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</si>
  <si>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</si>
  <si>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</si>
  <si>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</si>
  <si>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</si>
  <si>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</si>
  <si>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</si>
  <si>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</si>
  <si>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</si>
  <si>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</si>
  <si>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</si>
  <si>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</si>
  <si>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</si>
  <si>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</si>
  <si>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</si>
  <si>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</si>
  <si>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</si>
  <si>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</si>
  <si>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</si>
  <si>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</si>
  <si>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</si>
  <si>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</si>
  <si>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</si>
  <si>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</si>
  <si>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</si>
  <si>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</si>
  <si>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</si>
  <si>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</si>
  <si>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</si>
  <si>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</si>
  <si>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</si>
  <si>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</si>
  <si>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</si>
  <si>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</si>
  <si>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</si>
  <si>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</si>
  <si>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</si>
  <si>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</si>
  <si>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</si>
  <si>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</si>
  <si>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</si>
  <si>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</si>
  <si>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</si>
  <si>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</si>
  <si>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</si>
  <si>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</si>
  <si>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</si>
  <si>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</si>
  <si>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</si>
  <si>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</si>
  <si>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</si>
  <si>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</si>
  <si>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</si>
  <si>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</si>
  <si>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</si>
  <si>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</si>
  <si>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</si>
  <si>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</si>
  <si>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</si>
  <si>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</si>
  <si>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</si>
  <si>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</si>
  <si>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</si>
  <si>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</si>
  <si>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</si>
  <si>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</si>
  <si>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</si>
  <si>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</si>
  <si>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</si>
  <si>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</si>
  <si>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</si>
  <si>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</si>
  <si>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</si>
  <si>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</si>
  <si>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</si>
  <si>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</si>
  <si>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</si>
  <si>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</si>
  <si>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</si>
  <si>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</si>
  <si>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</si>
  <si>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</si>
  <si>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</si>
  <si>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</si>
  <si>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</si>
  <si>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</si>
  <si>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</si>
  <si>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</si>
  <si>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</si>
  <si>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</si>
  <si>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</si>
  <si>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</si>
  <si>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</si>
  <si>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</si>
  <si>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</si>
  <si>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</si>
  <si>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</si>
  <si>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</si>
  <si>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</si>
  <si>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</si>
  <si>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</si>
  <si>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</si>
  <si>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</si>
  <si>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</si>
  <si>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</si>
  <si>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</si>
  <si>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</si>
  <si>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</si>
  <si>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</si>
  <si>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</si>
  <si>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</si>
  <si>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</si>
  <si>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</si>
  <si>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</si>
  <si>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</si>
  <si>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</si>
  <si>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</si>
  <si>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</si>
  <si>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</si>
  <si>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</si>
  <si>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</si>
  <si>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</si>
  <si>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</si>
  <si>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</si>
  <si>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</si>
  <si>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</si>
  <si>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</si>
  <si>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</si>
  <si>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</si>
  <si>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</si>
  <si>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</si>
  <si>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</si>
  <si>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</si>
  <si>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</si>
  <si>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</si>
  <si>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</si>
  <si>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</si>
  <si>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</si>
  <si>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</si>
  <si>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</si>
  <si>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</si>
  <si>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</si>
  <si>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</si>
  <si>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</si>
  <si>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</si>
  <si>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</si>
  <si>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</si>
  <si>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</si>
  <si>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</si>
  <si>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</si>
  <si>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</si>
  <si>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</si>
  <si>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</si>
  <si>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</si>
  <si>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</si>
  <si>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</si>
  <si>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</si>
  <si>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</si>
  <si>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</si>
  <si>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</si>
  <si>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</si>
  <si>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</si>
  <si>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</si>
  <si>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</si>
  <si>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</si>
  <si>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</si>
  <si>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</si>
  <si>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</si>
  <si>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</si>
  <si>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</si>
  <si>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</si>
  <si>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</si>
  <si>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</si>
  <si>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</si>
  <si>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</si>
  <si>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</si>
  <si>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</si>
  <si>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</si>
  <si>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</si>
  <si>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</si>
  <si>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</si>
  <si>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</si>
  <si>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</si>
  <si>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</si>
  <si>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</si>
  <si>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</si>
  <si>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</si>
  <si>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</si>
  <si>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</si>
  <si>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</si>
  <si>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</si>
  <si>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</si>
  <si>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</si>
  <si>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</si>
  <si>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</si>
  <si>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</si>
  <si>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</si>
  <si>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</si>
  <si>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</si>
  <si>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</si>
  <si>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</si>
  <si>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</si>
  <si>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</si>
  <si>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</si>
  <si>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</si>
  <si>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</si>
  <si>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</si>
  <si>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</si>
  <si>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</si>
  <si>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</si>
  <si>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</si>
  <si>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</si>
  <si>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</si>
  <si>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</si>
  <si>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</si>
  <si>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</si>
  <si>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</si>
  <si>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</si>
  <si>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</si>
  <si>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</si>
  <si>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</si>
  <si>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</si>
  <si>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</si>
  <si>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</si>
  <si>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</si>
  <si>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</si>
  <si>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</si>
  <si>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</si>
  <si>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</si>
  <si>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</si>
  <si>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</si>
  <si>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</si>
  <si>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</si>
  <si>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</si>
  <si>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</si>
  <si>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</si>
  <si>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</si>
  <si>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</si>
  <si>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</si>
  <si>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</si>
  <si>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</si>
  <si>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</si>
  <si>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</si>
  <si>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</si>
  <si>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</si>
  <si>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</si>
  <si>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</si>
  <si>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</si>
  <si>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</si>
  <si>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</si>
  <si>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</si>
  <si>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</si>
  <si>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</si>
  <si>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</si>
  <si>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</si>
  <si>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</si>
  <si>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</si>
  <si>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</si>
  <si>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</si>
  <si>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</si>
  <si>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</si>
  <si>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</si>
  <si>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</si>
  <si>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</si>
  <si>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</si>
  <si>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</si>
  <si>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</si>
  <si>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</si>
  <si>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</si>
  <si>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</si>
  <si>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</si>
  <si>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</si>
  <si>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</si>
  <si>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</si>
  <si>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</si>
  <si>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</si>
  <si>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</si>
  <si>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</si>
  <si>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</si>
  <si>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</si>
  <si>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</si>
  <si>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</si>
  <si>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</si>
  <si>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</si>
  <si>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</si>
  <si>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</si>
  <si>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</si>
  <si>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</si>
  <si>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</si>
  <si>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</si>
  <si>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</si>
  <si>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</si>
  <si>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</si>
  <si>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</si>
  <si>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</si>
  <si>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</si>
  <si>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</si>
  <si>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</si>
  <si>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</si>
  <si>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</si>
  <si>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</si>
  <si>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</si>
  <si>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</si>
  <si>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</si>
  <si>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</si>
  <si>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</si>
  <si>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</si>
  <si>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</si>
  <si>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</si>
  <si>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</si>
  <si>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</si>
  <si>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</si>
  <si>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</si>
  <si>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</si>
  <si>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</si>
  <si>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</si>
  <si>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</si>
  <si>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</si>
  <si>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</si>
  <si>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</si>
  <si>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</si>
  <si>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</si>
  <si>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</si>
  <si>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</si>
  <si>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</si>
  <si>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</si>
  <si>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</si>
  <si>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</si>
  <si>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</si>
  <si>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</si>
  <si>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</si>
  <si>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</si>
  <si>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</si>
  <si>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</si>
  <si>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</si>
  <si>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</si>
  <si>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</si>
  <si>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</si>
  <si>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</si>
  <si>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</si>
  <si>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</si>
  <si>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</si>
  <si>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</si>
  <si>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</si>
  <si>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</si>
  <si>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</si>
  <si>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</si>
  <si>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</si>
  <si>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</si>
  <si>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</si>
  <si>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</si>
  <si>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</si>
  <si>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</si>
  <si>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</si>
  <si>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</si>
  <si>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</si>
  <si>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</si>
  <si>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</si>
  <si>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</si>
  <si>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</si>
  <si>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</si>
  <si>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</si>
  <si>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</si>
  <si>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</si>
  <si>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</si>
  <si>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</si>
  <si>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</si>
  <si>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</si>
  <si>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</si>
  <si>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</si>
  <si>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</si>
  <si>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</si>
  <si>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</si>
  <si>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</si>
  <si>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</si>
  <si>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</si>
  <si>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</si>
  <si>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</si>
  <si>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</si>
  <si>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</si>
  <si>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</si>
  <si>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</si>
  <si>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</si>
  <si>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</si>
  <si>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</si>
  <si>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</si>
  <si>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</si>
  <si>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</si>
  <si>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</si>
  <si>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</si>
  <si>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</si>
  <si>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</si>
  <si>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</si>
  <si>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</si>
  <si>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</si>
  <si>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</si>
  <si>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</si>
  <si>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</si>
  <si>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</si>
  <si>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</si>
  <si>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</si>
  <si>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</si>
  <si>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</si>
  <si>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</si>
  <si>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</si>
  <si>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</si>
  <si>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</si>
  <si>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</si>
  <si>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</si>
  <si>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</si>
  <si>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</si>
  <si>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</si>
  <si>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</si>
  <si>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</si>
  <si>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</si>
  <si>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</si>
  <si>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</si>
  <si>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</si>
  <si>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</si>
  <si>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</si>
  <si>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</si>
  <si>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</si>
  <si>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</si>
  <si>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</si>
  <si>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</si>
  <si>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</si>
  <si>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</si>
  <si>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</si>
  <si>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</si>
  <si>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</si>
  <si>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</si>
  <si>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</si>
  <si>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</si>
  <si>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</si>
  <si>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</si>
  <si>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</si>
  <si>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</si>
  <si>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</si>
  <si>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</si>
  <si>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</si>
  <si>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</si>
  <si>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</si>
  <si>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</si>
  <si>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</si>
  <si>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</si>
  <si>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</si>
  <si>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</si>
  <si>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</si>
  <si>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</si>
  <si>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</si>
  <si>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</si>
  <si>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</si>
  <si>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</si>
  <si>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</si>
  <si>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</si>
  <si>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</si>
  <si>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</si>
  <si>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</si>
  <si>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</si>
  <si>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</si>
  <si>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</si>
  <si>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</si>
  <si>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</si>
  <si>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</si>
  <si>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</si>
  <si>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</si>
  <si>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</si>
  <si>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</si>
  <si>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</si>
  <si>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</si>
  <si>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</si>
  <si>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</si>
  <si>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</si>
  <si>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</si>
  <si>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</si>
  <si>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</si>
  <si>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</si>
  <si>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</si>
  <si>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</si>
  <si>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</si>
  <si>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</si>
  <si>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</si>
  <si>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</si>
  <si>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</si>
  <si>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</si>
  <si>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</si>
  <si>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</si>
  <si>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</si>
  <si>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</si>
  <si>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</si>
  <si>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</si>
  <si>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</si>
  <si>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</si>
  <si>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</si>
  <si>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</si>
  <si>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</si>
  <si>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</si>
  <si>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</si>
  <si>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</si>
  <si>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</si>
  <si>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</si>
  <si>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</si>
  <si>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</si>
  <si>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</si>
  <si>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</si>
  <si>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</si>
  <si>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</si>
  <si>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</si>
  <si>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</si>
  <si>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</si>
  <si>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</si>
  <si>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</si>
  <si>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</si>
  <si>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</si>
  <si>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</si>
  <si>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</si>
  <si>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</si>
  <si>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</si>
  <si>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</si>
  <si>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</si>
  <si>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</si>
  <si>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</si>
  <si>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</si>
  <si>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</si>
  <si>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</si>
  <si>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</si>
  <si>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</si>
  <si>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</si>
  <si>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</si>
  <si>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</si>
  <si>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</si>
  <si>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</si>
  <si>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</si>
  <si>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</si>
  <si>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</si>
  <si>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</si>
  <si>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</si>
  <si>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</si>
  <si>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</si>
  <si>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</si>
  <si>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</si>
  <si>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</si>
  <si>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</si>
  <si>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</si>
  <si>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</si>
  <si>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</si>
  <si>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</si>
  <si>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</si>
  <si>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</si>
  <si>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</si>
  <si>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</si>
  <si>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</si>
  <si>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</si>
  <si>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</si>
  <si>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</si>
  <si>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</si>
  <si>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</si>
  <si>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</si>
  <si>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</si>
  <si>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</si>
  <si>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</si>
  <si>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</si>
  <si>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</si>
  <si>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</si>
  <si>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</si>
  <si>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</si>
  <si>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</si>
  <si>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</si>
  <si>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</si>
  <si>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</si>
  <si>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</si>
  <si>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</si>
  <si>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</si>
  <si>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</si>
  <si>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</si>
  <si>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</si>
  <si>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</si>
  <si>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</si>
  <si>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</si>
  <si>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</si>
  <si>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</si>
  <si>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</si>
  <si>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</si>
  <si>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</si>
  <si>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</si>
  <si>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</si>
  <si>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</si>
  <si>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</si>
  <si>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</si>
  <si>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</si>
  <si>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</si>
  <si>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</si>
  <si>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</si>
  <si>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</si>
  <si>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</si>
  <si>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</si>
  <si>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</si>
  <si>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</si>
  <si>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</si>
  <si>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</si>
  <si>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</si>
  <si>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</si>
  <si>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</si>
  <si>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</si>
  <si>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</si>
  <si>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</si>
  <si>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</si>
  <si>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</si>
  <si>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</si>
  <si>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</si>
  <si>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</si>
  <si>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</si>
  <si>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</si>
  <si>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</si>
  <si>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</si>
  <si>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</si>
  <si>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</si>
  <si>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</si>
  <si>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</si>
  <si>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</si>
  <si>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</si>
  <si>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</si>
  <si>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</si>
  <si>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</si>
  <si>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</si>
  <si>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</si>
  <si>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</si>
  <si>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</si>
  <si>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</si>
  <si>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</si>
  <si>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</si>
  <si>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</si>
  <si>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</si>
  <si>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</si>
  <si>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</si>
  <si>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</si>
  <si>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</si>
  <si>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</si>
  <si>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</si>
  <si>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</si>
  <si>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</si>
  <si>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</si>
  <si>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</si>
  <si>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</si>
  <si>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</si>
  <si>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</si>
  <si>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</si>
  <si>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</si>
  <si>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</si>
  <si>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</si>
  <si>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</si>
  <si>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</si>
  <si>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</si>
  <si>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</si>
  <si>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</si>
  <si>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</si>
  <si>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</si>
  <si>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</si>
  <si>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</si>
  <si>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</si>
  <si>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</si>
  <si>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</si>
  <si>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</si>
  <si>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</si>
  <si>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</si>
  <si>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</si>
  <si>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</si>
  <si>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</si>
  <si>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</si>
  <si>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</si>
  <si>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</si>
  <si>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</si>
  <si>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</si>
  <si>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</si>
  <si>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</si>
  <si>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</si>
  <si>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</si>
  <si>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</si>
  <si>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</si>
  <si>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</si>
  <si>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</si>
  <si>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</si>
  <si>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</si>
  <si>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</si>
  <si>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</si>
  <si>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</si>
  <si>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</si>
  <si>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</si>
  <si>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</si>
  <si>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</si>
  <si>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</si>
  <si>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</si>
  <si>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</si>
  <si>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</si>
  <si>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</si>
  <si>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</si>
  <si>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</si>
  <si>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</si>
  <si>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</si>
  <si>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</si>
  <si>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</si>
  <si>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</si>
  <si>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</si>
  <si>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</si>
  <si>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</si>
  <si>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</si>
  <si>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</si>
  <si>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</si>
  <si>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</si>
  <si>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</si>
  <si>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</si>
  <si>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</si>
  <si>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</si>
  <si>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</si>
  <si>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</si>
  <si>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</si>
  <si>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</si>
  <si>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</si>
  <si>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</si>
  <si>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</si>
  <si>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</si>
  <si>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</si>
  <si>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</si>
  <si>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</si>
  <si>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</si>
  <si>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</si>
  <si>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</si>
  <si>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</si>
  <si>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</si>
  <si>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</si>
  <si>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</si>
  <si>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</si>
  <si>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</si>
  <si>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</si>
  <si>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</si>
  <si>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</si>
  <si>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</si>
  <si>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</si>
  <si>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</si>
  <si>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</si>
  <si>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</si>
  <si>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</si>
  <si>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</si>
  <si>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</si>
  <si>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</si>
  <si>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</si>
  <si>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</si>
  <si>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</si>
  <si>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</si>
  <si>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</si>
  <si>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</si>
  <si>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</si>
  <si>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</si>
  <si>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</si>
  <si>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</si>
  <si>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</si>
  <si>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</si>
  <si>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</si>
  <si>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</si>
  <si>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</si>
  <si>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</si>
  <si>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</si>
  <si>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</si>
  <si>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</si>
  <si>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</si>
  <si>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</si>
  <si>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</si>
  <si>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</si>
  <si>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</si>
  <si>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</si>
  <si>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</si>
  <si>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</si>
  <si>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</si>
  <si>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</si>
  <si>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</si>
  <si>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</si>
  <si>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</si>
  <si>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</si>
  <si>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</si>
  <si>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</si>
  <si>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</si>
  <si>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</si>
  <si>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</si>
  <si>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</si>
  <si>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</si>
  <si>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</si>
  <si>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</si>
  <si>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</si>
  <si>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</si>
  <si>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</si>
  <si>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</si>
  <si>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</si>
  <si>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</si>
  <si>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</si>
  <si>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</si>
  <si>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</si>
  <si>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</si>
  <si>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</si>
  <si>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</si>
  <si>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</si>
  <si>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</si>
  <si>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</si>
  <si>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</si>
  <si>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</si>
  <si>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</si>
  <si>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</si>
  <si>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</si>
  <si>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</si>
  <si>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</si>
  <si>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</si>
  <si>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</si>
  <si>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</si>
  <si>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</si>
  <si>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</si>
  <si>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</si>
  <si>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</si>
  <si>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</si>
  <si>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</si>
  <si>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</si>
  <si>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</si>
  <si>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</si>
  <si>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</si>
  <si>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</si>
  <si>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</si>
  <si>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</si>
  <si>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</si>
  <si>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</si>
  <si>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</si>
  <si>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</si>
  <si>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</si>
  <si>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</si>
  <si>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</si>
  <si>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</si>
  <si>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</si>
  <si>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</si>
  <si>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</si>
  <si>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</si>
  <si>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</si>
  <si>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</si>
  <si>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</si>
  <si>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</si>
  <si>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</si>
  <si>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</si>
  <si>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</si>
  <si>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</si>
  <si>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</si>
  <si>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</si>
  <si>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</si>
  <si>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</si>
  <si>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</si>
  <si>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</si>
  <si>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</si>
  <si>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</si>
  <si>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</si>
  <si>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</si>
  <si>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</si>
  <si>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</si>
  <si>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</si>
  <si>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</si>
  <si>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</si>
  <si>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</si>
  <si>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</si>
  <si>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</si>
  <si>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</si>
  <si>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</si>
  <si>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</si>
  <si>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</si>
  <si>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</si>
  <si>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</si>
  <si>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</si>
  <si>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</si>
  <si>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</si>
  <si>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</si>
  <si>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</si>
  <si>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</si>
  <si>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</si>
  <si>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</si>
  <si>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</si>
  <si>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</si>
  <si>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</si>
  <si>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</si>
  <si>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</si>
  <si>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</si>
  <si>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</si>
  <si>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</si>
  <si>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</si>
  <si>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</si>
  <si>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</si>
  <si>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</si>
  <si>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</si>
  <si>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</si>
  <si>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</si>
  <si>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</si>
  <si>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</si>
  <si>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</si>
  <si>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</si>
  <si>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</si>
  <si>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</si>
  <si>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</si>
  <si>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</si>
  <si>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</si>
  <si>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</si>
  <si>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</si>
  <si>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</si>
  <si>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</si>
  <si>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</si>
  <si>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</si>
  <si>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</si>
  <si>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</si>
  <si>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</si>
  <si>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</si>
  <si>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</si>
  <si>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</si>
  <si>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</si>
  <si>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</si>
  <si>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</si>
  <si>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</si>
  <si>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</si>
  <si>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</si>
  <si>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</si>
  <si>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</si>
  <si>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</si>
  <si>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</si>
  <si>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</si>
  <si>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</si>
  <si>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</si>
  <si>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</si>
  <si>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</si>
  <si>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</si>
  <si>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</si>
  <si>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</si>
  <si>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</si>
  <si>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</si>
  <si>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</si>
  <si>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</si>
  <si>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</si>
  <si>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</si>
  <si>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</si>
  <si>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</si>
  <si>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</si>
  <si>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</si>
  <si>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</si>
  <si>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</si>
  <si>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</si>
  <si>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</si>
  <si>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</si>
  <si>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</si>
  <si>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</si>
  <si>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</si>
  <si>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</si>
  <si>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</si>
  <si>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</si>
  <si>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</si>
  <si>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</si>
  <si>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</si>
  <si>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</si>
  <si>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</si>
  <si>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</si>
  <si>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</si>
  <si>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</si>
  <si>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</si>
  <si>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</si>
  <si>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</si>
  <si>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</si>
  <si>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</si>
  <si>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</si>
  <si>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</si>
  <si>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</si>
  <si>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</si>
  <si>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</si>
  <si>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</si>
  <si>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</si>
  <si>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</si>
  <si>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</si>
  <si>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</si>
  <si>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</si>
  <si>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</si>
  <si>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</si>
  <si>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</si>
  <si>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</si>
  <si>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</si>
  <si>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</si>
  <si>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</si>
  <si>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</si>
  <si>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</si>
  <si>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</si>
  <si>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</si>
  <si>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</si>
  <si>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</si>
  <si>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</si>
  <si>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</si>
  <si>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</si>
  <si>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</si>
  <si>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</si>
  <si>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</si>
  <si>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</si>
  <si>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</si>
  <si>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</si>
  <si>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</si>
  <si>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</si>
  <si>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</si>
  <si>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</si>
  <si>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</si>
  <si>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</si>
  <si>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</si>
  <si>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</si>
  <si>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</si>
  <si>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</si>
  <si>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</si>
  <si>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</si>
  <si>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</si>
  <si>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</si>
  <si>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</si>
  <si>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</si>
  <si>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</si>
  <si>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</si>
  <si>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</si>
  <si>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</si>
  <si>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</si>
  <si>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</si>
  <si>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</si>
  <si>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</si>
  <si>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</si>
  <si>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</si>
  <si>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</si>
  <si>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</si>
  <si>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</si>
  <si>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</si>
  <si>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</si>
  <si>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</si>
  <si>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</si>
  <si>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</si>
  <si>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</si>
  <si>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</si>
  <si>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</si>
  <si>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</si>
  <si>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</si>
  <si>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</si>
  <si>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</si>
  <si>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</si>
  <si>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</si>
  <si>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</si>
  <si>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</si>
  <si>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</si>
  <si>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</si>
  <si>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</si>
  <si>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</si>
  <si>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</si>
  <si>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</si>
  <si>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</si>
  <si>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</si>
  <si>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</si>
  <si>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</si>
  <si>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</si>
  <si>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</si>
  <si>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</si>
  <si>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</si>
  <si>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</si>
  <si>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</si>
  <si>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</si>
  <si>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</si>
  <si>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</si>
  <si>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</si>
  <si>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</si>
  <si>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</si>
  <si>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</si>
  <si>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</si>
  <si>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</si>
  <si>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</si>
  <si>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</si>
  <si>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</si>
  <si>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</si>
  <si>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</si>
  <si>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</si>
  <si>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</si>
  <si>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</si>
  <si>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</si>
  <si>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</si>
  <si>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</si>
  <si>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</si>
  <si>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</si>
  <si>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</si>
  <si>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</si>
  <si>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</si>
  <si>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</si>
  <si>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</si>
  <si>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</si>
  <si>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</si>
  <si>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</si>
  <si>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</si>
  <si>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</si>
  <si>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</si>
  <si>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</si>
  <si>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</si>
  <si>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</si>
  <si>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</si>
  <si>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</si>
  <si>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</si>
  <si>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</si>
  <si>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</si>
  <si>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</si>
  <si>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</si>
  <si>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</si>
  <si>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</si>
  <si>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</si>
  <si>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</si>
  <si>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</si>
  <si>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</si>
  <si>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</si>
  <si>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</si>
  <si>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</si>
  <si>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</si>
  <si>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</si>
  <si>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</si>
  <si>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</si>
  <si>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</si>
  <si>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</si>
  <si>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</si>
  <si>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</si>
  <si>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</si>
  <si>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</si>
  <si>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</si>
  <si>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</si>
  <si>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</si>
  <si>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</si>
  <si>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</si>
  <si>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</si>
  <si>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</si>
  <si>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</si>
  <si>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</si>
  <si>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</si>
  <si>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</si>
  <si>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</si>
  <si>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</si>
  <si>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</si>
  <si>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</si>
  <si>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</si>
  <si>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</si>
  <si>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</si>
  <si>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</si>
  <si>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</si>
  <si>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</si>
  <si>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</si>
  <si>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</si>
  <si>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</si>
  <si>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</si>
  <si>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</si>
  <si>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</si>
  <si>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</si>
  <si>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</si>
  <si>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</si>
  <si>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</si>
  <si>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</si>
  <si>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</si>
  <si>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</si>
  <si>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</si>
  <si>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</si>
  <si>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</si>
  <si>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</si>
  <si>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</si>
  <si>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</si>
  <si>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</si>
  <si>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</si>
  <si>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</si>
  <si>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</si>
  <si>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</si>
  <si>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</si>
  <si>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</si>
  <si>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</si>
  <si>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</si>
  <si>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</si>
  <si>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</si>
  <si>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</si>
  <si>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</si>
  <si>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</si>
  <si>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</si>
  <si>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</si>
  <si>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</si>
  <si>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</si>
  <si>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</si>
  <si>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</si>
  <si>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</si>
  <si>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</si>
  <si>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</si>
  <si>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</si>
  <si>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</si>
  <si>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</si>
  <si>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</si>
  <si>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</si>
  <si>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</si>
  <si>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</si>
  <si>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</si>
  <si>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</si>
  <si>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</si>
  <si>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</si>
  <si>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</si>
  <si>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</si>
  <si>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</si>
  <si>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</si>
  <si>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</si>
  <si>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</si>
  <si>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</si>
  <si>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</si>
  <si>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</si>
  <si>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</si>
  <si>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</si>
  <si>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</si>
  <si>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</si>
  <si>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</si>
  <si>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</si>
  <si>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</si>
  <si>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</si>
  <si>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</si>
  <si>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</si>
  <si>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</si>
  <si>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</si>
  <si>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</si>
  <si>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</si>
  <si>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</si>
  <si>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</si>
  <si>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</si>
  <si>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</si>
  <si>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</si>
  <si>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</si>
  <si>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</si>
  <si>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</si>
  <si>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</si>
  <si>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</si>
  <si>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</si>
  <si>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</si>
  <si>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</si>
  <si>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</si>
  <si>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</si>
  <si>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</si>
  <si>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</si>
  <si>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</si>
  <si>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</si>
  <si>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</si>
  <si>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</si>
  <si>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</si>
  <si>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</si>
  <si>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</si>
  <si>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</si>
  <si>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</si>
  <si>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</si>
  <si>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</si>
  <si>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</si>
  <si>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</si>
  <si>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</si>
  <si>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</si>
  <si>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</si>
  <si>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</si>
  <si>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</si>
  <si>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</si>
  <si>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</si>
  <si>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</si>
  <si>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</si>
  <si>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</si>
  <si>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</si>
  <si>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</si>
  <si>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</si>
  <si>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</si>
  <si>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</si>
  <si>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</si>
  <si>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</si>
  <si>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</si>
  <si>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</si>
  <si>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</si>
  <si>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</si>
  <si>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</si>
  <si>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</si>
  <si>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</si>
  <si>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</si>
  <si>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</si>
  <si>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</si>
  <si>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</si>
  <si>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</si>
  <si>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</si>
  <si>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</si>
  <si>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</si>
  <si>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</si>
  <si>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</si>
  <si>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</si>
  <si>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</si>
  <si>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</si>
  <si>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</si>
  <si>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</si>
  <si>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</si>
  <si>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</si>
  <si>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</si>
  <si>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</si>
  <si>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</si>
  <si>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</si>
  <si>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</si>
  <si>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</si>
  <si>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</si>
  <si>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</si>
  <si>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</si>
  <si>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</si>
  <si>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</si>
  <si>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</si>
  <si>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</si>
  <si>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</si>
  <si>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</si>
  <si>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</si>
  <si>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</si>
  <si>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</si>
  <si>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</si>
  <si>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</si>
  <si>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</si>
  <si>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</si>
  <si>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</si>
  <si>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</si>
  <si>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</si>
  <si>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</si>
  <si>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</si>
  <si>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</si>
  <si>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</si>
  <si>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</si>
  <si>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</si>
  <si>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</si>
  <si>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</si>
  <si>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</si>
  <si>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</si>
  <si>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</si>
  <si>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</si>
  <si>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</si>
  <si>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</si>
  <si>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</si>
  <si>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</si>
  <si>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</si>
  <si>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</si>
  <si>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</si>
  <si>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</si>
  <si>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</si>
  <si>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</si>
  <si>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</si>
  <si>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</si>
  <si>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</si>
  <si>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</si>
  <si>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</si>
  <si>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</si>
  <si>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</si>
  <si>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</si>
  <si>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</si>
  <si>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</si>
  <si>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</si>
  <si>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</si>
  <si>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</si>
  <si>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</si>
  <si>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</si>
  <si>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</si>
  <si>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</si>
  <si>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</si>
  <si>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</si>
  <si>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</si>
  <si>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</si>
  <si>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</si>
  <si>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</si>
  <si>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</si>
  <si>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</si>
  <si>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</si>
  <si>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</si>
  <si>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</si>
  <si>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</si>
  <si>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</si>
  <si>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</si>
  <si>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</si>
  <si>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</si>
  <si>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</si>
  <si>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</si>
  <si>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</si>
  <si>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</si>
  <si>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</si>
  <si>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</si>
  <si>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</si>
  <si>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</si>
  <si>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</si>
  <si>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</si>
  <si>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</si>
  <si>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</si>
  <si>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</si>
  <si>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</si>
  <si>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</si>
  <si>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</si>
  <si>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</si>
  <si>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</si>
  <si>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</si>
  <si>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</si>
  <si>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</si>
  <si>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</si>
  <si>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</si>
  <si>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</si>
  <si>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</si>
  <si>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</si>
  <si>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</si>
  <si>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</si>
  <si>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</si>
  <si>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</si>
  <si>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</si>
  <si>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</si>
  <si>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</si>
  <si>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</si>
  <si>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</si>
  <si>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</si>
  <si>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</si>
  <si>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</si>
  <si>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</si>
  <si>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</si>
  <si>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</si>
  <si>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</si>
  <si>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</si>
  <si>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</si>
  <si>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</si>
  <si>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</si>
  <si>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</si>
  <si>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</si>
  <si>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</si>
  <si>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</si>
  <si>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</si>
  <si>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</si>
  <si>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</si>
  <si>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</si>
  <si>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</si>
  <si>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</si>
  <si>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</si>
  <si>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</si>
  <si>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</si>
  <si>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</si>
  <si>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</si>
  <si>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</si>
  <si>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</si>
  <si>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</si>
  <si>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</si>
  <si>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</si>
  <si>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</si>
  <si>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</si>
  <si>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</si>
  <si>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</si>
  <si>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</si>
  <si>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</si>
  <si>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</si>
  <si>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</si>
  <si>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</si>
  <si>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</si>
  <si>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</si>
  <si>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</si>
  <si>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</si>
  <si>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</si>
  <si>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</si>
  <si>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</si>
  <si>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</si>
  <si>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</si>
  <si>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</si>
  <si>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</si>
  <si>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</si>
  <si>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</si>
  <si>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</si>
  <si>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</si>
  <si>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</si>
  <si>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</si>
  <si>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</si>
  <si>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</si>
  <si>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</si>
  <si>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</si>
  <si>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</si>
  <si>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</si>
  <si>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</si>
  <si>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</si>
  <si>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</si>
  <si>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</si>
  <si>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</si>
  <si>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</si>
  <si>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</si>
  <si>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</si>
  <si>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</si>
  <si>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</si>
  <si>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</si>
  <si>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</si>
  <si>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</si>
  <si>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</si>
  <si>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</si>
  <si>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</si>
  <si>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</si>
  <si>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</si>
  <si>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</si>
  <si>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</si>
  <si>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</si>
  <si>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</si>
  <si>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</si>
  <si>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</si>
  <si>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</si>
  <si>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</si>
  <si>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</si>
  <si>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</si>
  <si>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</si>
  <si>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</si>
  <si>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</si>
  <si>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</si>
  <si>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</si>
  <si>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</si>
  <si>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</si>
  <si>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</si>
  <si>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</si>
  <si>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</si>
  <si>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</si>
  <si>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</si>
  <si>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</si>
  <si>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</si>
  <si>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</si>
  <si>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</si>
  <si>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</si>
  <si>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</si>
  <si>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</si>
  <si>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</si>
  <si>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</si>
  <si>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</si>
  <si>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</si>
  <si>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</si>
  <si>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</si>
  <si>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</si>
  <si>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</si>
  <si>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</si>
  <si>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</si>
  <si>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</si>
  <si>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</si>
  <si>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</si>
  <si>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</si>
  <si>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</si>
  <si>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</si>
  <si>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</si>
  <si>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</si>
  <si>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</si>
  <si>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</si>
  <si>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</si>
  <si>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</si>
  <si>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</si>
  <si>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</si>
  <si>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</si>
  <si>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</si>
  <si>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</si>
  <si>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</si>
  <si>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</si>
  <si>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</si>
  <si>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</si>
  <si>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</si>
  <si>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</si>
  <si>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</si>
  <si>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</si>
  <si>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</si>
  <si>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</si>
  <si>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</si>
  <si>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</si>
  <si>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</si>
  <si>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</si>
  <si>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</si>
  <si>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</si>
  <si>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</si>
  <si>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 xml:space="preserve">Wei Jun </t>
  </si>
  <si>
    <t>Wei Yen, Alex,Ivan</t>
  </si>
  <si>
    <t>Wei Yen, Alex,Suki</t>
  </si>
  <si>
    <t>Paul,Ivan</t>
  </si>
  <si>
    <t>Wei Yen, Jia Leong, Alex</t>
  </si>
  <si>
    <t>Jia Leong, Wei Jun</t>
  </si>
  <si>
    <t>Wei Yen, Jia Leong</t>
  </si>
  <si>
    <t>23/9/2024 - 29/9/2024</t>
  </si>
  <si>
    <t>back to ipoh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</si>
</sst>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9"/>
      <c r="H2" s="819"/>
      <c r="I2" s="819"/>
      <c r="J2" s="819"/>
      <c r="K2" s="8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1">
        <v>2024</v>
      </c>
      <c r="D4" s="812"/>
      <c r="E4" s="812"/>
      <c r="F4" s="812"/>
      <c r="G4" s="812"/>
      <c r="H4" s="812"/>
      <c r="I4" s="812"/>
      <c r="J4" s="812"/>
      <c r="K4" s="812"/>
      <c r="L4" s="812"/>
      <c r="M4" s="812"/>
      <c r="N4" s="812"/>
      <c r="O4" s="812"/>
      <c r="P4" s="812"/>
      <c r="Q4" s="812"/>
      <c r="R4" s="812"/>
      <c r="S4" s="812"/>
      <c r="T4" s="812"/>
      <c r="U4" s="812"/>
      <c r="V4" s="812"/>
      <c r="W4" s="812"/>
      <c r="X4" s="812"/>
      <c r="Y4" s="812"/>
      <c r="Z4" s="812"/>
      <c r="AA4" s="812"/>
      <c r="AB4" s="812"/>
      <c r="AC4" s="812"/>
      <c r="AD4" s="812"/>
      <c r="AE4" s="812"/>
      <c r="AF4" s="812"/>
      <c r="AG4" s="812"/>
      <c r="AH4" s="812"/>
      <c r="AI4" s="812"/>
      <c r="AJ4" s="812"/>
      <c r="AK4" s="812"/>
      <c r="AL4" s="812"/>
      <c r="AM4" s="812"/>
      <c r="AN4" s="812"/>
      <c r="AO4" s="812"/>
      <c r="AP4" s="812"/>
      <c r="AQ4" s="812"/>
      <c r="AR4" s="812"/>
      <c r="AS4" s="812"/>
      <c r="AT4" s="812"/>
      <c r="AU4" s="812"/>
      <c r="AV4" s="812"/>
      <c r="AW4" s="812"/>
      <c r="AX4" s="812"/>
      <c r="AY4" s="812"/>
      <c r="AZ4" s="812"/>
      <c r="BA4" s="812"/>
      <c r="BB4" s="812"/>
      <c r="BC4" s="813"/>
    </row>
    <row r="5" spans="1:55">
      <c r="A5" s="473"/>
      <c r="B5" s="474" t="s">
        <v>1</v>
      </c>
      <c r="C5" s="814" t="s">
        <v>2</v>
      </c>
      <c r="D5" s="814"/>
      <c r="E5" s="814"/>
      <c r="F5" s="814"/>
      <c r="G5" s="814"/>
      <c r="H5" s="814"/>
      <c r="I5" s="814"/>
      <c r="J5" s="814"/>
      <c r="K5" s="814"/>
      <c r="L5" s="814"/>
      <c r="M5" s="814"/>
      <c r="N5" s="814"/>
      <c r="O5" s="815"/>
      <c r="P5" s="816" t="s">
        <v>3</v>
      </c>
      <c r="Q5" s="816"/>
      <c r="R5" s="816"/>
      <c r="S5" s="816"/>
      <c r="T5" s="816"/>
      <c r="U5" s="816"/>
      <c r="V5" s="816"/>
      <c r="W5" s="816"/>
      <c r="X5" s="816"/>
      <c r="Y5" s="816"/>
      <c r="Z5" s="816"/>
      <c r="AA5" s="816"/>
      <c r="AB5" s="817"/>
      <c r="AC5" s="816" t="s">
        <v>4</v>
      </c>
      <c r="AD5" s="816"/>
      <c r="AE5" s="816"/>
      <c r="AF5" s="816"/>
      <c r="AG5" s="816"/>
      <c r="AH5" s="816"/>
      <c r="AI5" s="816"/>
      <c r="AJ5" s="816"/>
      <c r="AK5" s="816"/>
      <c r="AL5" s="816"/>
      <c r="AM5" s="816"/>
      <c r="AN5" s="816"/>
      <c r="AO5" s="817"/>
      <c r="AP5" s="816" t="s">
        <v>5</v>
      </c>
      <c r="AQ5" s="816"/>
      <c r="AR5" s="816"/>
      <c r="AS5" s="816"/>
      <c r="AT5" s="816"/>
      <c r="AU5" s="816"/>
      <c r="AV5" s="816"/>
      <c r="AW5" s="816"/>
      <c r="AX5" s="816"/>
      <c r="AY5" s="816"/>
      <c r="AZ5" s="816"/>
      <c r="BA5" s="816"/>
      <c r="BB5" s="817"/>
      <c r="BC5" s="485" t="s">
        <v>1</v>
      </c>
    </row>
    <row r="6" spans="1:55">
      <c r="A6" s="473"/>
      <c r="B6" s="475" t="s">
        <v>1</v>
      </c>
      <c r="C6" s="818" t="s">
        <v>6</v>
      </c>
      <c r="D6" s="818"/>
      <c r="E6" s="818"/>
      <c r="F6" s="818"/>
      <c r="G6" s="820"/>
      <c r="H6" s="809" t="s">
        <v>7</v>
      </c>
      <c r="I6" s="809"/>
      <c r="J6" s="809"/>
      <c r="K6" s="810"/>
      <c r="L6" s="809" t="s">
        <v>8</v>
      </c>
      <c r="M6" s="809"/>
      <c r="N6" s="809"/>
      <c r="O6" s="810"/>
      <c r="P6" s="809" t="s">
        <v>9</v>
      </c>
      <c r="Q6" s="809"/>
      <c r="R6" s="809"/>
      <c r="S6" s="809"/>
      <c r="T6" s="810"/>
      <c r="U6" s="809" t="s">
        <v>10</v>
      </c>
      <c r="V6" s="809"/>
      <c r="W6" s="809"/>
      <c r="X6" s="810"/>
      <c r="Y6" s="809" t="s">
        <v>11</v>
      </c>
      <c r="Z6" s="809"/>
      <c r="AA6" s="809"/>
      <c r="AB6" s="810"/>
      <c r="AC6" s="809" t="s">
        <v>12</v>
      </c>
      <c r="AD6" s="809"/>
      <c r="AE6" s="809"/>
      <c r="AF6" s="809"/>
      <c r="AG6" s="810"/>
      <c r="AH6" s="809" t="s">
        <v>13</v>
      </c>
      <c r="AI6" s="809"/>
      <c r="AJ6" s="809"/>
      <c r="AK6" s="810"/>
      <c r="AL6" s="809" t="s">
        <v>14</v>
      </c>
      <c r="AM6" s="809"/>
      <c r="AN6" s="809"/>
      <c r="AO6" s="809"/>
      <c r="AP6" s="810"/>
      <c r="AQ6" s="809" t="s">
        <v>15</v>
      </c>
      <c r="AR6" s="809"/>
      <c r="AS6" s="809"/>
      <c r="AT6" s="810"/>
      <c r="AU6" s="809" t="s">
        <v>16</v>
      </c>
      <c r="AV6" s="809"/>
      <c r="AW6" s="809"/>
      <c r="AX6" s="810"/>
      <c r="AY6" s="818" t="s">
        <v>17</v>
      </c>
      <c r="AZ6" s="818"/>
      <c r="BA6" s="818"/>
      <c r="BB6" s="81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1" t="s">
        <v>76</v>
      </c>
      <c r="B1" s="821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ht="15.75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ht="15.75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ht="15.7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ht="15.7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75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75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133</v>
      </c>
      <c r="M51" s="61"/>
      <c r="N51" s="62"/>
      <c r="O51" s="61"/>
    </row>
    <row r="52" spans="2:15" ht="15.75">
      <c r="B52" s="573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6.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6.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75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ht="15.7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ht="15.7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75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132</v>
      </c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 ht="15.7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ht="15.7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6.5" thickBot="1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6.5" thickBot="1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133</v>
      </c>
      <c r="M46" s="61"/>
      <c r="N46" s="62"/>
      <c r="O46" s="61"/>
    </row>
    <row r="47" spans="2:20" ht="15.75">
      <c r="B47" s="180"/>
      <c r="D47" t="s">
        <v>134</v>
      </c>
      <c r="M47" s="61"/>
      <c r="N47" s="62"/>
      <c r="O47" s="61"/>
    </row>
    <row r="48" spans="2:20" ht="15.75">
      <c r="B48" s="90"/>
      <c r="D48" t="s">
        <v>135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136</v>
      </c>
      <c r="D50" t="s">
        <v>229</v>
      </c>
      <c r="M50" s="61"/>
      <c r="N50" s="62"/>
      <c r="O50" s="61"/>
    </row>
    <row r="51" spans="2:15" ht="15.75">
      <c r="B51" s="387" t="s">
        <v>138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6">
      <formula>AND(ISNUMBER(N6), N6&gt;=5)</formula>
    </cfRule>
    <cfRule type="expression" dxfId="387" priority="7">
      <formula>AND(ISNUMBER(N6), N6&lt;5, NOT(ISBLANK(O6)))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1">
      <formula>AND(ISNUMBER(R6), R6&gt;=5, NOT(ISBLANK(S6)))</formula>
    </cfRule>
    <cfRule type="expression" dxfId="384" priority="2">
      <formula>AND(ISNUMBER(R6), R6&gt;=5)</formula>
    </cfRule>
    <cfRule type="expression" dxfId="383" priority="3">
      <formula>AND(ISNUMBER(R6), R6&lt;5, NOT(ISBLANK(S6)))</formula>
    </cfRule>
    <cfRule type="expression" dxfId="382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133</v>
      </c>
      <c r="M46" s="61"/>
      <c r="N46" s="62"/>
      <c r="O46" s="61"/>
    </row>
    <row r="47" spans="2:20" ht="15.75">
      <c r="B47" s="180"/>
      <c r="D47" t="s">
        <v>134</v>
      </c>
      <c r="M47" s="61"/>
      <c r="N47" s="62"/>
      <c r="O47" s="61"/>
    </row>
    <row r="48" spans="2:20" ht="15.75">
      <c r="B48" s="90"/>
      <c r="D48" t="s">
        <v>135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136</v>
      </c>
      <c r="D50" t="s">
        <v>229</v>
      </c>
      <c r="M50" s="61"/>
      <c r="N50" s="62"/>
      <c r="O50" s="61"/>
    </row>
    <row r="51" spans="2:15" ht="15.75">
      <c r="B51" s="387" t="s">
        <v>138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133</v>
      </c>
      <c r="M46" s="61"/>
      <c r="N46" s="62"/>
      <c r="O46" s="61"/>
    </row>
    <row r="47" spans="2:20" ht="15.75">
      <c r="B47" s="180"/>
      <c r="D47" t="s">
        <v>134</v>
      </c>
      <c r="M47" s="61"/>
      <c r="N47" s="62"/>
      <c r="O47" s="61"/>
    </row>
    <row r="48" spans="2:20" ht="15.75">
      <c r="B48" s="90"/>
      <c r="D48" t="s">
        <v>135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136</v>
      </c>
      <c r="D50" t="s">
        <v>229</v>
      </c>
      <c r="M50" s="61"/>
      <c r="N50" s="62"/>
      <c r="O50" s="61"/>
    </row>
    <row r="51" spans="2:15" ht="15.75">
      <c r="B51" s="387" t="s">
        <v>138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ht="15.75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133</v>
      </c>
      <c r="M46" s="61"/>
    </row>
    <row r="47" spans="2:20" ht="15.75">
      <c r="B47" s="180"/>
      <c r="D47" t="s">
        <v>134</v>
      </c>
      <c r="M47" s="61"/>
    </row>
    <row r="48" spans="2:20" ht="15.75">
      <c r="B48" s="90"/>
      <c r="D48" t="s">
        <v>135</v>
      </c>
      <c r="M48" s="61"/>
    </row>
    <row r="49" spans="2:13" ht="15.75">
      <c r="M49" s="61"/>
    </row>
    <row r="50" spans="2:13" ht="15.75">
      <c r="B50" s="127" t="s">
        <v>136</v>
      </c>
      <c r="D50" t="s">
        <v>229</v>
      </c>
      <c r="M50" s="61"/>
    </row>
    <row r="51" spans="2:13" ht="15.75">
      <c r="B51" s="387" t="s">
        <v>138</v>
      </c>
      <c r="D51" t="s">
        <v>478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 ht="15.75">
      <c r="B47" s="90"/>
      <c r="D47" t="s">
        <v>135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136</v>
      </c>
      <c r="D49" t="s">
        <v>229</v>
      </c>
      <c r="M49" s="61"/>
      <c r="N49" s="62"/>
      <c r="O49" s="61"/>
    </row>
    <row r="50" spans="2:15" ht="15.75">
      <c r="B50" s="387" t="s">
        <v>138</v>
      </c>
      <c r="D50" t="s">
        <v>478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 ht="15.75">
      <c r="B47" s="90"/>
      <c r="D47" t="s">
        <v>135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136</v>
      </c>
      <c r="D49" t="s">
        <v>524</v>
      </c>
      <c r="M49" s="61"/>
      <c r="N49" s="62"/>
      <c r="O49" s="61"/>
    </row>
    <row r="50" spans="2:15" ht="15.75">
      <c r="B50" s="387" t="s">
        <v>138</v>
      </c>
      <c r="D50" t="s">
        <v>478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 ht="15.75">
      <c r="B47" s="180"/>
      <c r="D47" t="s">
        <v>134</v>
      </c>
      <c r="M47" s="61"/>
      <c r="N47" s="62"/>
    </row>
    <row r="48" spans="2:20" ht="15.75">
      <c r="B48" s="90"/>
      <c r="D48" t="s">
        <v>135</v>
      </c>
      <c r="M48" s="61"/>
      <c r="N48" s="62"/>
    </row>
    <row r="49" spans="2:14" ht="15.75">
      <c r="M49" s="61"/>
      <c r="N49" s="62"/>
    </row>
    <row r="50" spans="2:14" ht="15.75">
      <c r="B50" s="127" t="s">
        <v>136</v>
      </c>
      <c r="D50" t="s">
        <v>524</v>
      </c>
      <c r="M50" s="61"/>
      <c r="N50" s="62"/>
    </row>
    <row r="51" spans="2:14" ht="15.75">
      <c r="B51" s="387" t="s">
        <v>138</v>
      </c>
      <c r="D51" t="s">
        <v>478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 ht="15.75">
      <c r="B47" s="180"/>
      <c r="D47" t="s">
        <v>134</v>
      </c>
      <c r="M47" s="61"/>
      <c r="N47" s="62"/>
      <c r="O47" s="61"/>
    </row>
    <row r="48" spans="2:20" ht="15.75">
      <c r="B48" s="90"/>
      <c r="D48" t="s">
        <v>135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136</v>
      </c>
      <c r="D50" t="s">
        <v>614</v>
      </c>
      <c r="M50" s="61"/>
      <c r="N50" s="62"/>
      <c r="O50" s="61"/>
    </row>
    <row r="51" spans="2:15" ht="15.75">
      <c r="B51" s="387" t="s">
        <v>138</v>
      </c>
      <c r="D51" t="s">
        <v>478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 ht="15.75">
      <c r="B47" s="180"/>
      <c r="D47" t="s">
        <v>134</v>
      </c>
      <c r="M47" s="61"/>
      <c r="N47" s="62"/>
      <c r="O47" s="61"/>
    </row>
    <row r="48" spans="2:20" ht="15.75">
      <c r="B48" s="90"/>
      <c r="D48" t="s">
        <v>135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136</v>
      </c>
      <c r="D50" t="s">
        <v>614</v>
      </c>
      <c r="M50" s="61"/>
      <c r="N50" s="62"/>
      <c r="O50" s="61"/>
    </row>
    <row r="51" spans="2:15" ht="15.75">
      <c r="B51" s="387" t="s">
        <v>138</v>
      </c>
      <c r="D51" t="s">
        <v>478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 ht="15.75">
      <c r="B47" s="180"/>
      <c r="D47" t="s">
        <v>134</v>
      </c>
      <c r="M47" s="61"/>
      <c r="N47" s="62"/>
      <c r="O47" s="61"/>
    </row>
    <row r="48" spans="2:20" ht="15.75">
      <c r="B48" s="90"/>
      <c r="D48" t="s">
        <v>135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136</v>
      </c>
      <c r="D50" t="s">
        <v>614</v>
      </c>
      <c r="M50" s="61"/>
      <c r="N50" s="62"/>
      <c r="O50" s="61"/>
    </row>
    <row r="51" spans="2:15" ht="15.75">
      <c r="B51" s="387" t="s">
        <v>138</v>
      </c>
      <c r="D51" t="s">
        <v>478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 ht="15.75">
      <c r="B47" s="180"/>
      <c r="D47" t="s">
        <v>134</v>
      </c>
      <c r="M47" s="61"/>
      <c r="N47" s="62"/>
      <c r="O47" s="61"/>
    </row>
    <row r="48" spans="2:20" ht="15.75">
      <c r="B48" s="90"/>
      <c r="D48" t="s">
        <v>135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136</v>
      </c>
      <c r="D50" t="s">
        <v>674</v>
      </c>
      <c r="M50" s="61"/>
      <c r="N50" s="62"/>
      <c r="O50" s="61"/>
    </row>
    <row r="51" spans="2:15" ht="15.75">
      <c r="B51" s="387" t="s">
        <v>138</v>
      </c>
      <c r="D51" t="s">
        <v>478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 ht="15.75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 ht="15.75">
      <c r="B47" s="90"/>
      <c r="D47" t="s">
        <v>135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136</v>
      </c>
      <c r="D49" t="s">
        <v>698</v>
      </c>
      <c r="M49" s="61"/>
      <c r="N49" s="62"/>
      <c r="O49" s="61"/>
    </row>
    <row r="50" spans="2:15" ht="15.75">
      <c r="B50" s="387" t="s">
        <v>138</v>
      </c>
      <c r="D50" t="s">
        <v>478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ht="15.75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 ht="15.75">
      <c r="M48" s="61"/>
      <c r="N48" s="62"/>
      <c r="O48" s="61"/>
    </row>
    <row r="49" spans="2:15" ht="15.75">
      <c r="B49" s="127" t="s">
        <v>136</v>
      </c>
      <c r="D49" t="s">
        <v>698</v>
      </c>
      <c r="M49" s="61"/>
      <c r="N49" s="62"/>
      <c r="O49" s="61"/>
    </row>
    <row r="50" spans="2:15" ht="15.75">
      <c r="B50" s="387" t="s">
        <v>138</v>
      </c>
      <c r="D50" t="s">
        <v>478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ht="15.75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 ht="15.75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 ht="15.75">
      <c r="M48" s="61"/>
      <c r="N48" s="62"/>
      <c r="O48" s="61"/>
    </row>
    <row r="49" spans="2:15" ht="15.75">
      <c r="B49" s="127" t="s">
        <v>136</v>
      </c>
      <c r="D49" t="s">
        <v>698</v>
      </c>
      <c r="M49" s="61"/>
      <c r="N49" s="62"/>
      <c r="O49" s="61"/>
    </row>
    <row r="50" spans="2:15" ht="15.75">
      <c r="B50" s="387" t="s">
        <v>138</v>
      </c>
      <c r="D50" t="s">
        <v>478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ht="15.75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 ht="15.75">
      <c r="B49" s="387" t="s">
        <v>138</v>
      </c>
      <c r="D49" t="s">
        <v>765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ht="15.75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 ht="15.75">
      <c r="B49" s="387" t="s">
        <v>138</v>
      </c>
      <c r="D49" t="s">
        <v>765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ht="15.75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820</v>
      </c>
    </row>
    <row r="49" spans="2:15" ht="15.75">
      <c r="B49" s="387" t="s">
        <v>138</v>
      </c>
      <c r="D49" t="s">
        <v>821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844</v>
      </c>
    </row>
    <row r="49" spans="2:15" ht="15.75">
      <c r="B49" s="387" t="s">
        <v>138</v>
      </c>
      <c r="D49" t="s">
        <v>845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ht="15.75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 ht="15.75">
      <c r="B49" s="387" t="s">
        <v>138</v>
      </c>
      <c r="D49" t="s">
        <v>871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ht="15.75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 ht="15.75">
      <c r="B49" s="387" t="s">
        <v>138</v>
      </c>
      <c r="D49" t="s">
        <v>893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 ht="15.75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 ht="15.75">
      <c r="B49" s="387" t="s">
        <v>138</v>
      </c>
      <c r="D49" t="s">
        <v>893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 ht="15.75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 ht="15.75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 ht="15.75">
      <c r="B49" s="387" t="s">
        <v>138</v>
      </c>
      <c r="D49" t="s">
        <v>893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 ht="15.75">
      <c r="B49" s="387" t="s">
        <v>138</v>
      </c>
      <c r="D49" t="s">
        <v>893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983</v>
      </c>
    </row>
    <row r="49" spans="2:15" ht="15.75">
      <c r="B49" s="387" t="s">
        <v>138</v>
      </c>
      <c r="D49" t="s">
        <v>893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1008</v>
      </c>
    </row>
    <row r="49" spans="2:15" ht="15.75">
      <c r="B49" s="387" t="s">
        <v>138</v>
      </c>
      <c r="D49" t="s">
        <v>1009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ht="15.75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 ht="15.75">
      <c r="B50" s="387" t="s">
        <v>138</v>
      </c>
      <c r="D50" t="s">
        <v>1009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 ht="15.75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ht="15.75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 ht="15.75">
      <c r="B50" s="387" t="s">
        <v>138</v>
      </c>
      <c r="D50" t="s">
        <v>1009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ht="15.75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 ht="15.75">
      <c r="B50" s="387" t="s">
        <v>138</v>
      </c>
      <c r="D50" t="s">
        <v>1102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 ht="15.75">
      <c r="B50" s="387" t="s">
        <v>138</v>
      </c>
      <c r="D50" t="s">
        <v>1102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 ht="15.75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 ht="15.75">
      <c r="B50" s="387" t="s">
        <v>138</v>
      </c>
      <c r="D50" t="s">
        <v>1102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 ht="15.75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 ht="15.75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 ht="15.75">
      <c r="B50" s="387" t="s">
        <v>138</v>
      </c>
      <c r="D50" t="s">
        <v>1102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 ht="15.75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 ht="15.75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1202</v>
      </c>
    </row>
    <row r="51" spans="2:15" ht="15.75">
      <c r="B51" s="387" t="s">
        <v>138</v>
      </c>
      <c r="D51" t="s">
        <v>1102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6.5" thickBot="1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6.5" thickBot="1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 ht="15.75">
      <c r="M51" s="61"/>
      <c r="N51" s="62"/>
      <c r="O51" s="61"/>
    </row>
    <row r="52" spans="2:15" ht="15.75">
      <c r="D52" t="s">
        <v>1209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 ht="15.75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 ht="15.75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ht="15.75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ht="15.75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ht="15.75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ht="15.75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ht="15.75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 ht="15.75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1483</v>
      </c>
    </row>
    <row r="33" spans="2:15">
      <c r="B33" s="56"/>
      <c r="D33" s="246" t="s">
        <v>1484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1485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 ht="15.75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5" spans="2:15">
      <c r="B35" s="127" t="s">
        <v>136</v>
      </c>
      <c r="D35" s="247" t="s">
        <v>1485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1646</v>
      </c>
      <c r="F35">
        <v>44</v>
      </c>
      <c r="M35" s="61"/>
      <c r="N35" s="62"/>
      <c r="O35" s="61"/>
    </row>
    <row r="36" spans="5:15" ht="15.75" hidden="1">
      <c r="E36" s="254" t="s">
        <v>1647</v>
      </c>
      <c r="F36">
        <f>16+24</f>
        <v>40</v>
      </c>
      <c r="M36" s="61"/>
      <c r="N36" s="62"/>
      <c r="O36" s="61"/>
    </row>
    <row r="37" spans="5:15" ht="15.75" hidden="1">
      <c r="E37" s="254" t="s">
        <v>1648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1649</v>
      </c>
      <c r="F38">
        <f>3+2+2+1+1+3+3</f>
        <v>15</v>
      </c>
      <c r="M38" s="61"/>
      <c r="N38" s="62"/>
      <c r="O38" s="61"/>
    </row>
    <row r="39" spans="5:15" hidden="1">
      <c r="E39" s="254" t="s">
        <v>1650</v>
      </c>
      <c r="F39">
        <f>26+16</f>
        <v>42</v>
      </c>
    </row>
    <row r="40" spans="5:15" hidden="1">
      <c r="E40" s="254" t="s">
        <v>1651</v>
      </c>
      <c r="F40">
        <f>38+24</f>
        <v>62</v>
      </c>
    </row>
    <row r="41" spans="5:15" hidden="1">
      <c r="E41" s="254" t="s">
        <v>1652</v>
      </c>
      <c r="F41">
        <v>15</v>
      </c>
    </row>
    <row r="42" spans="5:15" hidden="1">
      <c r="E42" s="254" t="s">
        <v>1653</v>
      </c>
      <c r="F42">
        <v>14</v>
      </c>
    </row>
    <row r="43" spans="5:15" hidden="1">
      <c r="E43" s="254" t="s">
        <v>1654</v>
      </c>
      <c r="F43">
        <v>11</v>
      </c>
    </row>
    <row r="44" spans="5:15" hidden="1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1" spans="2:20" ht="15.75">
      <c r="M31" s="831"/>
      <c r="N31" s="831"/>
      <c r="O31" s="83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1485</v>
      </c>
    </row>
    <row r="31" spans="2:20" ht="15.75">
      <c r="M31" s="831"/>
      <c r="N31" s="831"/>
      <c r="O31" s="83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 ht="15.75">
      <c r="M31" s="831"/>
      <c r="N31" s="831"/>
      <c r="O31" s="83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0" spans="2:22">
      <c r="D30" t="s">
        <v>1732</v>
      </c>
    </row>
    <row r="31" spans="2:22" ht="15.75">
      <c r="M31" s="831"/>
      <c r="N31" s="831"/>
      <c r="O31" s="83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 ht="15.75">
      <c r="M31" s="831"/>
      <c r="N31" s="831"/>
      <c r="O31" s="83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 ht="15.75">
      <c r="M31" s="831"/>
      <c r="N31" s="831"/>
      <c r="O31" s="83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 ht="15.75">
      <c r="M31" s="831"/>
      <c r="N31" s="831"/>
      <c r="O31" s="83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1483</v>
      </c>
    </row>
    <row r="24" spans="2:22">
      <c r="B24" s="56"/>
      <c r="D24" s="58" t="s">
        <v>1484</v>
      </c>
    </row>
    <row r="27" spans="2:22">
      <c r="B27" s="127" t="s">
        <v>136</v>
      </c>
      <c r="D27" s="167" t="s">
        <v>1797</v>
      </c>
    </row>
    <row r="29" spans="2:22" ht="15.75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ht="15.75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67" t="s">
        <v>1818</v>
      </c>
    </row>
    <row r="31" spans="2:22" ht="15.75">
      <c r="M31" s="831"/>
      <c r="N31" s="831"/>
      <c r="O31" s="83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ht="15.75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 ht="15.75">
      <c r="M31" s="831"/>
      <c r="N31" s="831"/>
      <c r="O31" s="83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ht="15.75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 ht="15.75">
      <c r="M31" s="831"/>
      <c r="N31" s="831"/>
      <c r="O31" s="83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ht="15.75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 ht="15.75">
      <c r="M31" s="831"/>
      <c r="N31" s="831"/>
      <c r="O31" s="83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ht="15.75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 ht="15.75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 ht="15.75">
      <c r="M31" s="831"/>
      <c r="N31" s="831"/>
      <c r="O31" s="83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ht="15.75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 ht="15.75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 ht="15.75">
      <c r="D32" s="103" t="s">
        <v>707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1798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ht="15.75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 ht="15.75">
      <c r="M31" s="831"/>
      <c r="N31" s="831"/>
      <c r="O31" s="83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ht="15.75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 ht="15.75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ht="15.75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ht="15.75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 ht="15.75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 ht="15.75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 ht="15.75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 ht="15.75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ht="15.75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ht="15.75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 ht="15.75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 ht="15.75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 ht="15.75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 ht="15.75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 ht="15.75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 ht="15.75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 ht="15.75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 ht="15.75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 ht="15.75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 ht="15.75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 ht="15.75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 ht="15.7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 ht="15.75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 ht="15.75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  <row r="27" spans="2:22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707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1003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5.75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 ht="15.75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 ht="15.75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 ht="15.75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 ht="15.75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 ht="15.75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 ht="15.75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 ht="15.75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 ht="15.75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75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75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75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ht="15.75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 ht="15.75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133</v>
      </c>
      <c r="M52" s="61"/>
      <c r="N52" s="62"/>
      <c r="O52" s="61"/>
    </row>
    <row r="53" spans="1:15" ht="15.75">
      <c r="B53" s="180"/>
      <c r="D53" t="s">
        <v>134</v>
      </c>
      <c r="M53" s="61"/>
      <c r="N53" s="62"/>
      <c r="O53" s="61"/>
    </row>
    <row r="54" spans="1:15">
      <c r="B54" s="90"/>
      <c r="D54" t="s">
        <v>2022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 ht="15.75">
      <c r="B55" s="90"/>
      <c r="D55" t="s">
        <v>2022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 ht="15.75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75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.7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.7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.7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48" t="s">
        <v>2129</v>
      </c>
      <c r="C60" s="848"/>
      <c r="D60" s="848"/>
      <c r="E60" s="848"/>
    </row>
    <row r="61" spans="1:15">
      <c r="B61" s="848" t="s">
        <v>2130</v>
      </c>
      <c r="C61" s="848"/>
      <c r="D61" s="826"/>
      <c r="E61" s="826"/>
      <c r="F61" s="826"/>
    </row>
    <row r="62" spans="1:15">
      <c r="B62" s="848" t="s">
        <v>2131</v>
      </c>
      <c r="C62" s="848"/>
      <c r="D62" s="848"/>
      <c r="E62" s="848"/>
      <c r="F62" s="848"/>
    </row>
    <row r="63" spans="1:15">
      <c r="B63" s="848" t="s">
        <v>2132</v>
      </c>
      <c r="C63" s="848"/>
      <c r="D63" s="848"/>
      <c r="E63" s="848"/>
      <c r="F63" s="848"/>
    </row>
    <row r="64" spans="1:15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2014</v>
      </c>
      <c r="B46" s="662"/>
      <c r="C46" s="217" t="s">
        <v>2015</v>
      </c>
      <c r="D46" t="s">
        <v>1890</v>
      </c>
      <c r="I46" s="199"/>
    </row>
    <row r="47" spans="1:20" ht="15.75">
      <c r="A47" t="s">
        <v>2016</v>
      </c>
      <c r="B47" s="659"/>
      <c r="C47" s="217" t="s">
        <v>2015</v>
      </c>
      <c r="D47" s="255" t="s">
        <v>2017</v>
      </c>
      <c r="F47" s="569"/>
    </row>
    <row r="48" spans="1:20" ht="15.7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.7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.7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133</v>
      </c>
      <c r="M53" s="61"/>
      <c r="N53" s="62"/>
      <c r="O53" s="61"/>
    </row>
    <row r="54" spans="1:15" ht="15.75">
      <c r="B54" s="180"/>
      <c r="D54" t="s">
        <v>134</v>
      </c>
      <c r="M54" s="61"/>
      <c r="N54" s="62"/>
      <c r="O54" s="61"/>
    </row>
    <row r="55" spans="1:15" ht="15.75">
      <c r="B55" s="90"/>
      <c r="D55" t="s">
        <v>2022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75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.7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.7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.7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133</v>
      </c>
      <c r="M53" s="61"/>
      <c r="N53" s="62"/>
      <c r="O53" s="61"/>
    </row>
    <row r="54" spans="1:15" ht="15.7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75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.7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.7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.7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133</v>
      </c>
      <c r="M53" s="61"/>
      <c r="N53" s="62"/>
      <c r="O53" s="61"/>
    </row>
    <row r="54" spans="1:15" ht="15.7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2082</v>
      </c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238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238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238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238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238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238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238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238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238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238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238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238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238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238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238</v>
      </c>
      <c r="K32" s="740" t="s">
        <v>2255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238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238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238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238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238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238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238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238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.7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.7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.7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133</v>
      </c>
      <c r="M53" s="61"/>
      <c r="N53" s="62"/>
      <c r="O53" s="61"/>
    </row>
    <row r="54" spans="1:15" ht="15.7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2033</v>
      </c>
      <c r="H21" s="705" t="s">
        <v>2278</v>
      </c>
      <c r="I21" s="338" t="s">
        <v>2279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2280</v>
      </c>
      <c r="F22" s="705" t="s">
        <v>2281</v>
      </c>
      <c r="G22" s="705" t="s">
        <v>2277</v>
      </c>
      <c r="H22" s="705" t="s">
        <v>2278</v>
      </c>
      <c r="I22" s="338" t="s">
        <v>2279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1969</v>
      </c>
      <c r="F23" s="705" t="s">
        <v>2282</v>
      </c>
      <c r="G23" s="705" t="s">
        <v>2283</v>
      </c>
      <c r="H23" s="705" t="s">
        <v>2284</v>
      </c>
      <c r="I23" s="338" t="s">
        <v>378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2285</v>
      </c>
      <c r="F24" s="705" t="s">
        <v>2286</v>
      </c>
      <c r="G24" s="705" t="s">
        <v>2287</v>
      </c>
      <c r="H24" s="705" t="s">
        <v>2288</v>
      </c>
      <c r="I24" s="338" t="s">
        <v>267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2285</v>
      </c>
      <c r="F25" s="705" t="s">
        <v>2286</v>
      </c>
      <c r="G25" s="705" t="s">
        <v>2289</v>
      </c>
      <c r="H25" s="705" t="s">
        <v>2288</v>
      </c>
      <c r="I25" s="338" t="s">
        <v>267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2285</v>
      </c>
      <c r="F26" s="705" t="s">
        <v>2290</v>
      </c>
      <c r="G26" s="338" t="s">
        <v>2285</v>
      </c>
      <c r="H26" s="705" t="s">
        <v>2291</v>
      </c>
      <c r="I26" s="338" t="s">
        <v>267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2285</v>
      </c>
      <c r="F27" s="705" t="s">
        <v>2292</v>
      </c>
      <c r="G27" s="705" t="s">
        <v>2293</v>
      </c>
      <c r="H27" s="705" t="s">
        <v>2294</v>
      </c>
      <c r="I27" s="338" t="s">
        <v>267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2285</v>
      </c>
      <c r="F28" s="705" t="s">
        <v>2292</v>
      </c>
      <c r="G28" s="711" t="s">
        <v>2295</v>
      </c>
      <c r="H28" s="705" t="s">
        <v>2296</v>
      </c>
      <c r="I28" s="338" t="s">
        <v>267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2285</v>
      </c>
      <c r="F29" s="705" t="s">
        <v>2297</v>
      </c>
      <c r="G29" s="712" t="s">
        <v>2295</v>
      </c>
      <c r="H29" s="705" t="s">
        <v>2298</v>
      </c>
      <c r="I29" s="338" t="s">
        <v>267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2299</v>
      </c>
      <c r="F30" s="694" t="s">
        <v>2300</v>
      </c>
      <c r="G30" s="694" t="s">
        <v>2246</v>
      </c>
      <c r="H30" s="694" t="s">
        <v>2301</v>
      </c>
      <c r="I30" s="306" t="s">
        <v>2302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2303</v>
      </c>
      <c r="F31" s="306" t="s">
        <v>2304</v>
      </c>
      <c r="G31" s="306" t="s">
        <v>2246</v>
      </c>
      <c r="H31" s="306" t="s">
        <v>2180</v>
      </c>
      <c r="I31" s="694" t="s">
        <v>2305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2303</v>
      </c>
      <c r="F32" s="306" t="s">
        <v>2304</v>
      </c>
      <c r="G32" s="306" t="s">
        <v>2246</v>
      </c>
      <c r="H32" s="306" t="s">
        <v>2180</v>
      </c>
      <c r="I32" s="694" t="s">
        <v>2305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2306</v>
      </c>
      <c r="F33" s="306" t="s">
        <v>2304</v>
      </c>
      <c r="G33" s="306" t="s">
        <v>2307</v>
      </c>
      <c r="H33" s="306" t="s">
        <v>2180</v>
      </c>
      <c r="I33" s="694" t="s">
        <v>2308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75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.7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.7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.7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133</v>
      </c>
      <c r="M53" s="61"/>
      <c r="N53" s="62"/>
      <c r="O53" s="61"/>
    </row>
    <row r="54" spans="1:15" ht="15.7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2309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2310</v>
      </c>
      <c r="F6" s="282" t="s">
        <v>2310</v>
      </c>
      <c r="G6" s="282" t="s">
        <v>2310</v>
      </c>
      <c r="H6" s="282" t="s">
        <v>2310</v>
      </c>
      <c r="I6" s="282" t="s">
        <v>2310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2311</v>
      </c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2312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2313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2312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2313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2314</v>
      </c>
      <c r="I14" s="452" t="s">
        <v>2186</v>
      </c>
      <c r="J14" s="741" t="s">
        <v>2312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2314</v>
      </c>
      <c r="I15" s="452" t="s">
        <v>2186</v>
      </c>
      <c r="J15" s="741" t="s">
        <v>2312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2315</v>
      </c>
      <c r="I16" s="515" t="s">
        <v>2180</v>
      </c>
      <c r="J16" s="741" t="s">
        <v>969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2315</v>
      </c>
      <c r="I17" s="515" t="s">
        <v>2180</v>
      </c>
      <c r="J17" s="741" t="s">
        <v>969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2316</v>
      </c>
      <c r="I18" s="515" t="s">
        <v>2199</v>
      </c>
      <c r="J18" s="741" t="s">
        <v>969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2317</v>
      </c>
      <c r="F19" s="705" t="s">
        <v>2318</v>
      </c>
      <c r="G19" s="452" t="s">
        <v>1966</v>
      </c>
      <c r="H19" s="693" t="s">
        <v>2316</v>
      </c>
      <c r="I19" s="452" t="s">
        <v>2186</v>
      </c>
      <c r="J19" s="741" t="s">
        <v>969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2317</v>
      </c>
      <c r="F20" s="705" t="s">
        <v>2318</v>
      </c>
      <c r="G20" s="452" t="s">
        <v>2319</v>
      </c>
      <c r="H20" s="693" t="s">
        <v>2316</v>
      </c>
      <c r="I20" s="515" t="s">
        <v>2199</v>
      </c>
      <c r="J20" s="741" t="s">
        <v>969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2317</v>
      </c>
      <c r="F21" s="705" t="s">
        <v>2318</v>
      </c>
      <c r="G21" s="452" t="s">
        <v>2319</v>
      </c>
      <c r="H21" s="703" t="s">
        <v>2050</v>
      </c>
      <c r="I21" s="515" t="s">
        <v>2199</v>
      </c>
      <c r="J21" s="741" t="s">
        <v>969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2317</v>
      </c>
      <c r="F22" s="705" t="s">
        <v>2104</v>
      </c>
      <c r="G22" s="452" t="s">
        <v>2319</v>
      </c>
      <c r="H22" s="703" t="s">
        <v>2146</v>
      </c>
      <c r="I22" s="515" t="s">
        <v>2199</v>
      </c>
      <c r="J22" s="741" t="s">
        <v>969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2319</v>
      </c>
      <c r="H23" s="693" t="s">
        <v>2320</v>
      </c>
      <c r="I23" s="515" t="s">
        <v>2199</v>
      </c>
      <c r="J23" s="741" t="s">
        <v>969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2321</v>
      </c>
      <c r="F24" s="338" t="s">
        <v>2111</v>
      </c>
      <c r="G24" s="452" t="s">
        <v>2322</v>
      </c>
      <c r="H24" s="693" t="s">
        <v>2320</v>
      </c>
      <c r="I24" s="705" t="s">
        <v>2323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2324</v>
      </c>
      <c r="F25" s="338" t="s">
        <v>2013</v>
      </c>
      <c r="G25" s="515" t="s">
        <v>2325</v>
      </c>
      <c r="H25" s="693" t="s">
        <v>2320</v>
      </c>
      <c r="I25" s="705" t="s">
        <v>2323</v>
      </c>
      <c r="J25" s="741" t="s">
        <v>969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2324</v>
      </c>
      <c r="F26" s="338" t="s">
        <v>2013</v>
      </c>
      <c r="G26" s="515" t="s">
        <v>2325</v>
      </c>
      <c r="H26" s="693" t="s">
        <v>2320</v>
      </c>
      <c r="I26" s="705" t="s">
        <v>2323</v>
      </c>
      <c r="J26" s="741" t="s">
        <v>969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2326</v>
      </c>
      <c r="F27" s="338" t="s">
        <v>2327</v>
      </c>
      <c r="G27" s="705" t="s">
        <v>2299</v>
      </c>
      <c r="H27" s="515" t="s">
        <v>2328</v>
      </c>
      <c r="I27" s="515" t="s">
        <v>2249</v>
      </c>
      <c r="J27" s="741" t="s">
        <v>969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2329</v>
      </c>
      <c r="F28" s="338" t="s">
        <v>2039</v>
      </c>
      <c r="G28" s="705" t="s">
        <v>2330</v>
      </c>
      <c r="H28" s="515" t="s">
        <v>2331</v>
      </c>
      <c r="I28" s="515" t="s">
        <v>2249</v>
      </c>
      <c r="J28" s="741" t="s">
        <v>969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2329</v>
      </c>
      <c r="F29" s="338" t="s">
        <v>2151</v>
      </c>
      <c r="G29" s="705" t="s">
        <v>2242</v>
      </c>
      <c r="H29" s="515" t="s">
        <v>2322</v>
      </c>
      <c r="I29" s="515" t="s">
        <v>2249</v>
      </c>
      <c r="J29" s="741" t="s">
        <v>969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2329</v>
      </c>
      <c r="F30" s="338" t="s">
        <v>2151</v>
      </c>
      <c r="G30" s="705" t="s">
        <v>2332</v>
      </c>
      <c r="H30" s="515" t="s">
        <v>2322</v>
      </c>
      <c r="I30" s="515" t="s">
        <v>2249</v>
      </c>
      <c r="J30" s="741" t="s">
        <v>969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2329</v>
      </c>
      <c r="F31" s="338" t="s">
        <v>2151</v>
      </c>
      <c r="G31" s="705" t="s">
        <v>2332</v>
      </c>
      <c r="H31" s="515" t="s">
        <v>2322</v>
      </c>
      <c r="I31" s="515" t="s">
        <v>2249</v>
      </c>
      <c r="J31" s="741" t="s">
        <v>2312</v>
      </c>
      <c r="K31" s="741" t="s">
        <v>2333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2329</v>
      </c>
      <c r="F32" s="338" t="s">
        <v>2151</v>
      </c>
      <c r="G32" s="705" t="s">
        <v>2330</v>
      </c>
      <c r="H32" s="515" t="s">
        <v>2322</v>
      </c>
      <c r="I32" s="515" t="s">
        <v>2334</v>
      </c>
      <c r="J32" s="741" t="s">
        <v>2312</v>
      </c>
      <c r="K32" s="741" t="s">
        <v>2333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2335</v>
      </c>
      <c r="F33" s="338" t="s">
        <v>2151</v>
      </c>
      <c r="G33" s="705" t="s">
        <v>2330</v>
      </c>
      <c r="H33" s="515" t="s">
        <v>2322</v>
      </c>
      <c r="I33" s="743" t="s">
        <v>2336</v>
      </c>
      <c r="J33" s="741" t="s">
        <v>2312</v>
      </c>
      <c r="K33" s="741" t="s">
        <v>2337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2338</v>
      </c>
      <c r="H34" s="538"/>
      <c r="I34" s="744" t="s">
        <v>2339</v>
      </c>
      <c r="J34" s="741" t="s">
        <v>2312</v>
      </c>
      <c r="K34" s="741" t="s">
        <v>2337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2338</v>
      </c>
      <c r="H35" s="538"/>
      <c r="I35" s="744" t="s">
        <v>2339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2338</v>
      </c>
      <c r="H36" s="538"/>
      <c r="I36" s="744" t="s">
        <v>2340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2341</v>
      </c>
      <c r="H37" s="538"/>
      <c r="I37" s="744" t="s">
        <v>2339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2338</v>
      </c>
      <c r="H38" s="559"/>
      <c r="I38" s="744" t="s">
        <v>2339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I45" s="199"/>
    </row>
    <row r="46" spans="1:20" ht="15.7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75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.7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.7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.7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133</v>
      </c>
      <c r="M53" s="61"/>
      <c r="N53" s="62"/>
      <c r="O53" s="61"/>
    </row>
    <row r="54" spans="1:15" ht="15.7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4" t="s">
        <v>2342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850" t="s">
        <v>2344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>
      <c r="B6" s="263" t="s">
        <v>85</v>
      </c>
      <c r="C6" s="271"/>
      <c r="D6" s="272"/>
      <c r="E6" s="282" t="s">
        <v>2345</v>
      </c>
      <c r="F6" s="282" t="s">
        <v>2345</v>
      </c>
      <c r="G6" s="282" t="s">
        <v>2345</v>
      </c>
      <c r="H6" s="282" t="s">
        <v>2345</v>
      </c>
      <c r="I6" s="282" t="s">
        <v>2345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2349</v>
      </c>
      <c r="F11" s="689" t="s">
        <v>2349</v>
      </c>
      <c r="G11" s="689" t="s">
        <v>2349</v>
      </c>
      <c r="H11" s="689" t="s">
        <v>2349</v>
      </c>
      <c r="I11" s="689" t="s">
        <v>2349</v>
      </c>
      <c r="J11" s="741" t="s">
        <v>2350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2349</v>
      </c>
      <c r="F12" s="689" t="s">
        <v>2349</v>
      </c>
      <c r="G12" s="689" t="s">
        <v>2349</v>
      </c>
      <c r="H12" s="689" t="s">
        <v>2349</v>
      </c>
      <c r="I12" s="689" t="s">
        <v>2349</v>
      </c>
      <c r="J12" s="741" t="s">
        <v>2351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2349</v>
      </c>
      <c r="F13" s="689" t="s">
        <v>2349</v>
      </c>
      <c r="G13" s="689" t="s">
        <v>2349</v>
      </c>
      <c r="H13" s="689" t="s">
        <v>2349</v>
      </c>
      <c r="I13" s="689" t="s">
        <v>2349</v>
      </c>
      <c r="J13" s="741" t="s">
        <v>2351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2352</v>
      </c>
      <c r="G14" s="713" t="s">
        <v>2349</v>
      </c>
      <c r="H14" s="585" t="s">
        <v>2353</v>
      </c>
      <c r="I14" s="714" t="s">
        <v>2354</v>
      </c>
      <c r="J14" s="741" t="s">
        <v>2351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2352</v>
      </c>
      <c r="G15" s="713" t="s">
        <v>2355</v>
      </c>
      <c r="H15" s="585" t="s">
        <v>2353</v>
      </c>
      <c r="I15" s="716" t="s">
        <v>2354</v>
      </c>
      <c r="J15" s="741" t="s">
        <v>2356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2352</v>
      </c>
      <c r="G16" s="713" t="s">
        <v>2355</v>
      </c>
      <c r="H16" s="585" t="s">
        <v>2353</v>
      </c>
      <c r="I16" s="716" t="s">
        <v>2354</v>
      </c>
      <c r="J16" s="741" t="s">
        <v>2356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2355</v>
      </c>
      <c r="H17" s="585" t="s">
        <v>2353</v>
      </c>
      <c r="I17" s="716" t="s">
        <v>2354</v>
      </c>
      <c r="J17" s="741" t="s">
        <v>2356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2358</v>
      </c>
      <c r="H18" s="585" t="s">
        <v>2092</v>
      </c>
      <c r="I18" s="716" t="s">
        <v>2354</v>
      </c>
      <c r="J18" s="741" t="s">
        <v>2356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2358</v>
      </c>
      <c r="H19" s="585" t="s">
        <v>2092</v>
      </c>
      <c r="I19" s="716" t="s">
        <v>2354</v>
      </c>
      <c r="J19" s="741" t="s">
        <v>2359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2360</v>
      </c>
      <c r="F20" s="713" t="s">
        <v>2143</v>
      </c>
      <c r="G20" s="714" t="s">
        <v>2358</v>
      </c>
      <c r="H20" s="585" t="s">
        <v>2092</v>
      </c>
      <c r="I20" s="716" t="s">
        <v>2354</v>
      </c>
      <c r="J20" s="741" t="s">
        <v>2356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2361</v>
      </c>
      <c r="F21" s="715" t="s">
        <v>2143</v>
      </c>
      <c r="G21" s="714" t="s">
        <v>2358</v>
      </c>
      <c r="H21" s="585" t="s">
        <v>2092</v>
      </c>
      <c r="I21" s="716" t="s">
        <v>2354</v>
      </c>
      <c r="J21" s="741" t="s">
        <v>2356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2362</v>
      </c>
      <c r="F22" s="715" t="s">
        <v>2363</v>
      </c>
      <c r="G22" s="714" t="s">
        <v>2358</v>
      </c>
      <c r="H22" s="585" t="s">
        <v>2092</v>
      </c>
      <c r="I22" s="716" t="s">
        <v>2364</v>
      </c>
      <c r="J22" s="741" t="s">
        <v>2356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2362</v>
      </c>
      <c r="F23" s="715" t="s">
        <v>2363</v>
      </c>
      <c r="G23" s="716" t="s">
        <v>2365</v>
      </c>
      <c r="H23" s="714" t="s">
        <v>2366</v>
      </c>
      <c r="I23" s="714" t="s">
        <v>2367</v>
      </c>
      <c r="J23" s="741" t="s">
        <v>2348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2362</v>
      </c>
      <c r="F24" s="715" t="s">
        <v>2368</v>
      </c>
      <c r="G24" s="716" t="s">
        <v>2365</v>
      </c>
      <c r="H24" s="714" t="s">
        <v>2366</v>
      </c>
      <c r="I24" s="714" t="s">
        <v>2349</v>
      </c>
      <c r="J24" s="741" t="s">
        <v>2356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2369</v>
      </c>
      <c r="F25" s="713" t="s">
        <v>2327</v>
      </c>
      <c r="G25" s="716" t="s">
        <v>2365</v>
      </c>
      <c r="H25" s="713" t="s">
        <v>1215</v>
      </c>
      <c r="I25" s="713" t="s">
        <v>2325</v>
      </c>
      <c r="J25" s="741" t="s">
        <v>2356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2369</v>
      </c>
      <c r="F26" s="713" t="s">
        <v>2327</v>
      </c>
      <c r="G26" s="716" t="s">
        <v>2365</v>
      </c>
      <c r="H26" s="715" t="s">
        <v>2370</v>
      </c>
      <c r="I26" s="713" t="s">
        <v>378</v>
      </c>
      <c r="J26" s="741" t="s">
        <v>2356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2369</v>
      </c>
      <c r="F27" s="713" t="s">
        <v>2327</v>
      </c>
      <c r="G27" s="713" t="s">
        <v>599</v>
      </c>
      <c r="H27" s="715" t="s">
        <v>2370</v>
      </c>
      <c r="I27" s="713" t="s">
        <v>378</v>
      </c>
      <c r="J27" s="741" t="s">
        <v>2356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2285</v>
      </c>
      <c r="F28" s="713" t="s">
        <v>2327</v>
      </c>
      <c r="G28" s="713" t="s">
        <v>2243</v>
      </c>
      <c r="H28" s="715" t="s">
        <v>2371</v>
      </c>
      <c r="I28" s="713" t="s">
        <v>378</v>
      </c>
      <c r="J28" s="741" t="s">
        <v>2356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2285</v>
      </c>
      <c r="F29" s="713" t="s">
        <v>2327</v>
      </c>
      <c r="G29" s="713" t="s">
        <v>2243</v>
      </c>
      <c r="H29" s="715" t="s">
        <v>212</v>
      </c>
      <c r="I29" s="713" t="s">
        <v>378</v>
      </c>
      <c r="J29" s="741" t="s">
        <v>2356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2285</v>
      </c>
      <c r="F30" s="713" t="s">
        <v>2327</v>
      </c>
      <c r="G30" s="713" t="s">
        <v>2252</v>
      </c>
      <c r="H30" s="715" t="s">
        <v>212</v>
      </c>
      <c r="I30" s="713" t="s">
        <v>378</v>
      </c>
      <c r="J30" s="741" t="s">
        <v>2356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2285</v>
      </c>
      <c r="F31" s="713" t="s">
        <v>2327</v>
      </c>
      <c r="G31" s="713" t="s">
        <v>2252</v>
      </c>
      <c r="H31" s="715" t="s">
        <v>212</v>
      </c>
      <c r="I31" s="713" t="s">
        <v>2373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2285</v>
      </c>
      <c r="F32" s="713" t="s">
        <v>2327</v>
      </c>
      <c r="G32" s="713" t="s">
        <v>2252</v>
      </c>
      <c r="H32" s="713" t="s">
        <v>212</v>
      </c>
      <c r="I32" s="713" t="s">
        <v>2373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2285</v>
      </c>
      <c r="F33" s="747" t="s">
        <v>2374</v>
      </c>
      <c r="G33" s="713" t="s">
        <v>2252</v>
      </c>
      <c r="H33" s="713" t="s">
        <v>212</v>
      </c>
      <c r="I33" s="746" t="s">
        <v>2375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2377</v>
      </c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75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ht="15.7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.75">
      <c r="A49" t="s">
        <v>2018</v>
      </c>
      <c r="B49" s="661"/>
      <c r="C49" s="660" t="s">
        <v>2015</v>
      </c>
      <c r="D49" s="61" t="s">
        <v>2019</v>
      </c>
      <c r="F49" s="848" t="s">
        <v>2379</v>
      </c>
      <c r="G49" s="849"/>
      <c r="H49" s="732">
        <v>45522</v>
      </c>
      <c r="I49" t="s">
        <v>2380</v>
      </c>
      <c r="M49" s="61"/>
      <c r="N49" s="62"/>
      <c r="O49" s="61"/>
    </row>
    <row r="50" spans="1:15" ht="15.7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133</v>
      </c>
      <c r="M53" s="61"/>
      <c r="N53" s="62"/>
      <c r="O53" s="61"/>
    </row>
    <row r="54" spans="1:15" ht="15.7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376" t="s">
        <v>2024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2382</v>
      </c>
      <c r="F6" s="282" t="s">
        <v>2383</v>
      </c>
      <c r="G6" s="282" t="s">
        <v>2383</v>
      </c>
      <c r="H6" s="282" t="s">
        <v>2383</v>
      </c>
      <c r="I6" s="282" t="s">
        <v>2382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2386</v>
      </c>
      <c r="F11" s="721" t="s">
        <v>2387</v>
      </c>
      <c r="G11" s="721" t="s">
        <v>2387</v>
      </c>
      <c r="H11" s="721" t="s">
        <v>2387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2386</v>
      </c>
      <c r="F12" s="721" t="s">
        <v>2387</v>
      </c>
      <c r="G12" s="721" t="s">
        <v>2387</v>
      </c>
      <c r="H12" s="721" t="s">
        <v>2387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2386</v>
      </c>
      <c r="F13" s="721" t="s">
        <v>2387</v>
      </c>
      <c r="G13" s="721" t="s">
        <v>2387</v>
      </c>
      <c r="H13" s="721" t="s">
        <v>2387</v>
      </c>
      <c r="I13" s="721" t="s">
        <v>2092</v>
      </c>
      <c r="J13" s="751" t="s">
        <v>2388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2389</v>
      </c>
      <c r="F14" s="729" t="s">
        <v>2387</v>
      </c>
      <c r="G14" s="735" t="s">
        <v>2304</v>
      </c>
      <c r="H14" s="585" t="s">
        <v>2390</v>
      </c>
      <c r="I14" s="730" t="s">
        <v>2180</v>
      </c>
      <c r="J14" s="751" t="s">
        <v>2388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2391</v>
      </c>
      <c r="F15" s="729" t="s">
        <v>2387</v>
      </c>
      <c r="G15" s="735" t="s">
        <v>2304</v>
      </c>
      <c r="H15" s="585" t="s">
        <v>2392</v>
      </c>
      <c r="I15" s="730" t="s">
        <v>2180</v>
      </c>
      <c r="J15" s="751" t="s">
        <v>2388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2391</v>
      </c>
      <c r="F16" s="729" t="s">
        <v>2387</v>
      </c>
      <c r="G16" s="735" t="s">
        <v>2393</v>
      </c>
      <c r="H16" s="585" t="s">
        <v>2392</v>
      </c>
      <c r="I16" s="730" t="s">
        <v>2180</v>
      </c>
      <c r="J16" s="751" t="s">
        <v>2388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2391</v>
      </c>
      <c r="F17" s="729" t="s">
        <v>2387</v>
      </c>
      <c r="G17" s="735" t="s">
        <v>2393</v>
      </c>
      <c r="H17" s="585" t="s">
        <v>2390</v>
      </c>
      <c r="I17" s="730" t="s">
        <v>2180</v>
      </c>
      <c r="J17" s="751" t="s">
        <v>2388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2391</v>
      </c>
      <c r="F18" s="729" t="s">
        <v>2006</v>
      </c>
      <c r="G18" s="736" t="s">
        <v>2394</v>
      </c>
      <c r="H18" s="585" t="s">
        <v>2390</v>
      </c>
      <c r="I18" s="730" t="s">
        <v>2253</v>
      </c>
      <c r="J18" s="751" t="s">
        <v>2388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2395</v>
      </c>
      <c r="H19" s="585" t="s">
        <v>2396</v>
      </c>
      <c r="I19" s="730" t="s">
        <v>2211</v>
      </c>
      <c r="J19" s="751" t="s">
        <v>2388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2397</v>
      </c>
      <c r="H20" s="585" t="s">
        <v>2396</v>
      </c>
      <c r="I20" s="730" t="s">
        <v>2211</v>
      </c>
      <c r="J20" s="751" t="s">
        <v>2388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2395</v>
      </c>
      <c r="H21" s="585" t="s">
        <v>2396</v>
      </c>
      <c r="I21" s="730" t="s">
        <v>2211</v>
      </c>
      <c r="J21" s="751" t="s">
        <v>2388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2398</v>
      </c>
      <c r="H22" s="585" t="s">
        <v>2396</v>
      </c>
      <c r="I22" s="736" t="s">
        <v>2399</v>
      </c>
      <c r="J22" s="751" t="s">
        <v>2388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2399</v>
      </c>
      <c r="J23" s="751" t="s">
        <v>2388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2400</v>
      </c>
      <c r="H24" s="658" t="s">
        <v>2401</v>
      </c>
      <c r="I24" s="736" t="s">
        <v>349</v>
      </c>
      <c r="J24" s="751" t="s">
        <v>2388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2400</v>
      </c>
      <c r="H25" s="658" t="s">
        <v>2401</v>
      </c>
      <c r="I25" s="735" t="s">
        <v>2402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2400</v>
      </c>
      <c r="H26" s="658" t="s">
        <v>2401</v>
      </c>
      <c r="I26" s="735" t="s">
        <v>2063</v>
      </c>
      <c r="J26" s="751" t="s">
        <v>2388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2400</v>
      </c>
      <c r="H27" s="658" t="s">
        <v>2401</v>
      </c>
      <c r="I27" s="735" t="s">
        <v>2063</v>
      </c>
      <c r="J27" s="751" t="s">
        <v>2388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2403</v>
      </c>
      <c r="F28" s="735" t="s">
        <v>2151</v>
      </c>
      <c r="G28" s="730" t="s">
        <v>2400</v>
      </c>
      <c r="H28" s="658" t="s">
        <v>2401</v>
      </c>
      <c r="I28" s="735" t="s">
        <v>2063</v>
      </c>
      <c r="J28" s="751" t="s">
        <v>2388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2404</v>
      </c>
      <c r="F29" s="735" t="s">
        <v>2405</v>
      </c>
      <c r="G29" s="730" t="s">
        <v>2400</v>
      </c>
      <c r="H29" s="658" t="s">
        <v>2406</v>
      </c>
      <c r="I29" s="735" t="s">
        <v>2063</v>
      </c>
      <c r="J29" s="751" t="s">
        <v>2388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2404</v>
      </c>
      <c r="F30" s="735" t="s">
        <v>2252</v>
      </c>
      <c r="G30" s="730" t="s">
        <v>2400</v>
      </c>
      <c r="H30" s="658" t="s">
        <v>2406</v>
      </c>
      <c r="I30" s="735" t="s">
        <v>2063</v>
      </c>
      <c r="J30" s="751" t="s">
        <v>2388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2404</v>
      </c>
      <c r="F31" s="735" t="s">
        <v>2405</v>
      </c>
      <c r="G31" s="730" t="s">
        <v>2407</v>
      </c>
      <c r="H31" s="658" t="s">
        <v>2406</v>
      </c>
      <c r="I31" s="735" t="s">
        <v>2063</v>
      </c>
      <c r="J31" s="751" t="s">
        <v>2388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2404</v>
      </c>
      <c r="F32" s="735" t="s">
        <v>2408</v>
      </c>
      <c r="G32" s="730" t="s">
        <v>2409</v>
      </c>
      <c r="H32" s="658" t="s">
        <v>2406</v>
      </c>
      <c r="I32" s="735" t="s">
        <v>2063</v>
      </c>
      <c r="J32" s="751" t="s">
        <v>2388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2404</v>
      </c>
      <c r="F33" s="749" t="s">
        <v>2411</v>
      </c>
      <c r="G33" s="730" t="s">
        <v>1961</v>
      </c>
      <c r="H33" s="750" t="s">
        <v>2412</v>
      </c>
      <c r="I33" s="735" t="s">
        <v>2063</v>
      </c>
      <c r="J33" s="751" t="s">
        <v>2388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2411</v>
      </c>
      <c r="G34" s="723"/>
      <c r="H34" s="750" t="s">
        <v>2412</v>
      </c>
      <c r="I34" s="709" t="s">
        <v>1961</v>
      </c>
      <c r="J34" s="751" t="s">
        <v>2388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2411</v>
      </c>
      <c r="G35" s="622"/>
      <c r="H35" s="750" t="s">
        <v>2412</v>
      </c>
      <c r="I35" s="709" t="s">
        <v>2063</v>
      </c>
      <c r="J35" s="751" t="s">
        <v>2388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2411</v>
      </c>
      <c r="G36" s="622"/>
      <c r="H36" s="750" t="s">
        <v>2412</v>
      </c>
      <c r="I36" s="709" t="s">
        <v>2413</v>
      </c>
      <c r="J36" s="751" t="s">
        <v>2388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697"/>
      <c r="F37" s="749" t="s">
        <v>2411</v>
      </c>
      <c r="G37" s="699"/>
      <c r="H37" s="750" t="s">
        <v>2412</v>
      </c>
      <c r="I37" s="709"/>
      <c r="J37" s="751" t="s">
        <v>2388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699"/>
      <c r="F38" s="749" t="s">
        <v>2411</v>
      </c>
      <c r="G38" s="699"/>
      <c r="H38" s="750" t="s">
        <v>2412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699"/>
      <c r="F39" s="749" t="s">
        <v>2411</v>
      </c>
      <c r="G39" s="698"/>
      <c r="H39" s="750" t="s">
        <v>2412</v>
      </c>
      <c r="I39" s="709"/>
      <c r="J39" s="751" t="s">
        <v>2388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2411</v>
      </c>
      <c r="G40" s="553"/>
      <c r="H40" s="750" t="s">
        <v>2412</v>
      </c>
      <c r="I40" s="709"/>
      <c r="J40" s="751" t="s">
        <v>2388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ht="15.75">
      <c r="B45" s="218"/>
      <c r="C45" s="217"/>
      <c r="D45" s="255"/>
      <c r="G45" s="533"/>
      <c r="I45" s="199"/>
    </row>
    <row r="46" spans="2:20" ht="15.75">
      <c r="I46" s="199"/>
      <c r="M46" s="61"/>
      <c r="N46" s="62"/>
      <c r="O46" s="61"/>
    </row>
    <row r="47" spans="2:20" ht="15.75">
      <c r="F47" s="569"/>
      <c r="M47" s="61"/>
      <c r="N47" s="62"/>
      <c r="O47" s="61"/>
    </row>
    <row r="48" spans="2:20" ht="15.75">
      <c r="M48" s="61"/>
      <c r="N48" s="62"/>
      <c r="O48" s="61"/>
    </row>
    <row r="49" spans="5:15" ht="15.75">
      <c r="G49" t="s">
        <v>2379</v>
      </c>
      <c r="H49" s="732">
        <v>45529</v>
      </c>
      <c r="I49" t="s">
        <v>2380</v>
      </c>
      <c r="M49" s="61"/>
      <c r="N49" s="62"/>
      <c r="O49" s="61"/>
    </row>
    <row r="50" spans="5:15" ht="15.75">
      <c r="M50" s="61"/>
      <c r="N50" s="62"/>
      <c r="O50" s="61"/>
    </row>
    <row r="51" spans="5:15" ht="15.75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 ht="15.7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.7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.7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 ht="15.75">
      <c r="M48" s="61"/>
      <c r="N48" s="62"/>
      <c r="O48" s="61"/>
    </row>
    <row r="49" spans="5:15" ht="15.75">
      <c r="G49" t="s">
        <v>2379</v>
      </c>
      <c r="H49" s="732">
        <v>45528</v>
      </c>
      <c r="I49" t="s">
        <v>2380</v>
      </c>
      <c r="M49" s="61"/>
      <c r="N49" s="62"/>
      <c r="O49" s="61"/>
    </row>
    <row r="50" spans="5:15" ht="15.75">
      <c r="M50" s="61"/>
      <c r="N50" s="62"/>
      <c r="O50" s="61"/>
    </row>
    <row r="51" spans="5:15" ht="15.7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.7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.7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.7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2416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2343</v>
      </c>
      <c r="Q5" s="791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2418</v>
      </c>
      <c r="F6" s="752" t="s">
        <v>2418</v>
      </c>
      <c r="G6" s="752" t="s">
        <v>2418</v>
      </c>
      <c r="H6" s="752" t="s">
        <v>2418</v>
      </c>
      <c r="I6" s="752" t="s">
        <v>2418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2420</v>
      </c>
      <c r="G11" s="760" t="s">
        <v>2421</v>
      </c>
      <c r="H11" s="760" t="s">
        <v>2420</v>
      </c>
      <c r="I11" s="760" t="s">
        <v>2420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2420</v>
      </c>
      <c r="G12" s="760" t="s">
        <v>2421</v>
      </c>
      <c r="H12" s="760" t="s">
        <v>2420</v>
      </c>
      <c r="I12" s="760" t="s">
        <v>2420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2420</v>
      </c>
      <c r="G13" s="760" t="s">
        <v>2421</v>
      </c>
      <c r="H13" s="760" t="s">
        <v>2420</v>
      </c>
      <c r="I13" s="760" t="s">
        <v>2420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2422</v>
      </c>
      <c r="G14" s="755" t="s">
        <v>2103</v>
      </c>
      <c r="H14" s="756" t="s">
        <v>2423</v>
      </c>
      <c r="I14" s="757" t="s">
        <v>2424</v>
      </c>
      <c r="J14" s="758" t="s">
        <v>2312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2422</v>
      </c>
      <c r="G15" s="755" t="s">
        <v>2103</v>
      </c>
      <c r="H15" s="756" t="s">
        <v>2423</v>
      </c>
      <c r="I15" s="757" t="s">
        <v>2424</v>
      </c>
      <c r="J15" s="758" t="s">
        <v>2312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2425</v>
      </c>
      <c r="F16" s="755" t="s">
        <v>2422</v>
      </c>
      <c r="G16" s="755" t="s">
        <v>2103</v>
      </c>
      <c r="H16" s="761" t="s">
        <v>2426</v>
      </c>
      <c r="I16" s="757" t="s">
        <v>2424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2425</v>
      </c>
      <c r="F17" s="755" t="s">
        <v>2422</v>
      </c>
      <c r="G17" s="755" t="s">
        <v>2103</v>
      </c>
      <c r="H17" s="761" t="s">
        <v>2426</v>
      </c>
      <c r="I17" s="757" t="s">
        <v>2424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2322</v>
      </c>
      <c r="H18" s="761" t="s">
        <v>2428</v>
      </c>
      <c r="I18" s="757" t="s">
        <v>2424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2322</v>
      </c>
      <c r="H19" s="761" t="s">
        <v>2428</v>
      </c>
      <c r="I19" s="757" t="s">
        <v>2429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2322</v>
      </c>
      <c r="H20" s="761" t="s">
        <v>2430</v>
      </c>
      <c r="I20" s="757" t="s">
        <v>2429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2322</v>
      </c>
      <c r="H21" s="761" t="s">
        <v>2430</v>
      </c>
      <c r="I21" s="757" t="s">
        <v>2431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2425</v>
      </c>
      <c r="F22" s="755" t="s">
        <v>2161</v>
      </c>
      <c r="G22" s="757" t="s">
        <v>2322</v>
      </c>
      <c r="H22" s="761" t="s">
        <v>2432</v>
      </c>
      <c r="I22" s="757" t="s">
        <v>2431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2425</v>
      </c>
      <c r="F23" s="755" t="s">
        <v>2322</v>
      </c>
      <c r="G23" s="757" t="s">
        <v>2161</v>
      </c>
      <c r="H23" s="761" t="s">
        <v>2432</v>
      </c>
      <c r="I23" s="757" t="s">
        <v>2431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2425</v>
      </c>
      <c r="F24" s="755" t="s">
        <v>2322</v>
      </c>
      <c r="G24" s="757" t="s">
        <v>2322</v>
      </c>
      <c r="H24" s="761" t="s">
        <v>2432</v>
      </c>
      <c r="I24" s="757" t="s">
        <v>2396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2425</v>
      </c>
      <c r="F25" s="755" t="s">
        <v>2322</v>
      </c>
      <c r="G25" s="757" t="s">
        <v>2322</v>
      </c>
      <c r="H25" s="761" t="s">
        <v>2432</v>
      </c>
      <c r="I25" s="757" t="s">
        <v>2396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2425</v>
      </c>
      <c r="F26" s="755" t="s">
        <v>2349</v>
      </c>
      <c r="G26" s="757" t="s">
        <v>2254</v>
      </c>
      <c r="H26" s="761" t="s">
        <v>2432</v>
      </c>
      <c r="I26" s="757" t="s">
        <v>2434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2425</v>
      </c>
      <c r="F27" s="755" t="s">
        <v>2349</v>
      </c>
      <c r="G27" s="757" t="s">
        <v>2254</v>
      </c>
      <c r="H27" s="761" t="s">
        <v>2432</v>
      </c>
      <c r="I27" s="757" t="s">
        <v>2434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2432</v>
      </c>
      <c r="I28" s="757" t="s">
        <v>2434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2435</v>
      </c>
      <c r="I29" s="757" t="s">
        <v>2434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2436</v>
      </c>
      <c r="I30" s="757" t="s">
        <v>2434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2437</v>
      </c>
      <c r="H31" s="761" t="s">
        <v>2436</v>
      </c>
      <c r="I31" s="757" t="s">
        <v>2434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2390</v>
      </c>
      <c r="G32" s="757" t="s">
        <v>2437</v>
      </c>
      <c r="H32" s="756" t="s">
        <v>2438</v>
      </c>
      <c r="I32" s="757" t="s">
        <v>2434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2410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2390</v>
      </c>
      <c r="G33" s="757" t="s">
        <v>2437</v>
      </c>
      <c r="H33" s="756" t="s">
        <v>2438</v>
      </c>
      <c r="I33" s="757" t="s">
        <v>2434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ht="15.75">
      <c r="B45" s="218"/>
      <c r="C45" s="217"/>
      <c r="D45" s="255"/>
      <c r="G45" s="533"/>
      <c r="I45" s="199"/>
    </row>
    <row r="46" spans="2:20" ht="15.75">
      <c r="I46" s="199"/>
      <c r="M46" s="61"/>
      <c r="N46" s="62"/>
      <c r="O46" s="61"/>
    </row>
    <row r="47" spans="2:20" ht="15.75">
      <c r="F47" s="569"/>
      <c r="M47" s="61"/>
      <c r="N47" s="62"/>
      <c r="O47" s="61"/>
    </row>
    <row r="48" spans="2:20" ht="15.75">
      <c r="M48" s="61"/>
      <c r="N48" s="62"/>
      <c r="O48" s="61"/>
    </row>
    <row r="49" spans="5:15" ht="15.75">
      <c r="G49" t="s">
        <v>2379</v>
      </c>
      <c r="H49" s="577">
        <v>45536</v>
      </c>
      <c r="I49" t="s">
        <v>2380</v>
      </c>
      <c r="M49" s="61"/>
      <c r="N49" s="62"/>
      <c r="O49" s="61"/>
    </row>
    <row r="50" spans="5:15" ht="15.75">
      <c r="M50" s="61"/>
      <c r="N50" s="62"/>
      <c r="O50" s="61"/>
    </row>
    <row r="51" spans="5:15" ht="15.7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.7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.7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.7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" activePane="topRight" state="frozen"/>
      <selection pane="topRight" activeCell="I38" sqref="I38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2440</v>
      </c>
      <c r="F11" s="760" t="s">
        <v>2440</v>
      </c>
      <c r="G11" s="760" t="s">
        <v>2440</v>
      </c>
      <c r="H11" s="760" t="s">
        <v>2440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2440</v>
      </c>
      <c r="F12" s="760" t="s">
        <v>2440</v>
      </c>
      <c r="G12" s="760" t="s">
        <v>2440</v>
      </c>
      <c r="H12" s="760" t="s">
        <v>2440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2440</v>
      </c>
      <c r="F13" s="760" t="s">
        <v>2440</v>
      </c>
      <c r="G13" s="760" t="s">
        <v>2440</v>
      </c>
      <c r="H13" s="760" t="s">
        <v>2440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2442</v>
      </c>
      <c r="G14" s="515" t="s">
        <v>2440</v>
      </c>
      <c r="H14" s="261" t="s">
        <v>2443</v>
      </c>
      <c r="I14" s="452" t="s">
        <v>2444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2442</v>
      </c>
      <c r="G15" s="515" t="s">
        <v>56</v>
      </c>
      <c r="H15" s="261" t="s">
        <v>2445</v>
      </c>
      <c r="I15" s="452" t="s">
        <v>2444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2442</v>
      </c>
      <c r="F16" s="515" t="s">
        <v>2442</v>
      </c>
      <c r="G16" s="515" t="s">
        <v>56</v>
      </c>
      <c r="H16" s="261" t="s">
        <v>2445</v>
      </c>
      <c r="I16" s="452" t="s">
        <v>2444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2442</v>
      </c>
      <c r="F17" s="515" t="s">
        <v>2442</v>
      </c>
      <c r="G17" s="515" t="s">
        <v>56</v>
      </c>
      <c r="H17" s="261" t="s">
        <v>2446</v>
      </c>
      <c r="I17" s="452" t="s">
        <v>2447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2446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2446</v>
      </c>
      <c r="I19" s="452" t="s">
        <v>2422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2446</v>
      </c>
      <c r="I20" s="452" t="s">
        <v>2422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2421</v>
      </c>
      <c r="F21" s="515" t="s">
        <v>2328</v>
      </c>
      <c r="G21" s="452" t="s">
        <v>1197</v>
      </c>
      <c r="H21" s="561" t="s">
        <v>2387</v>
      </c>
      <c r="I21" s="452" t="s">
        <v>2422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2421</v>
      </c>
      <c r="F22" s="515" t="s">
        <v>2448</v>
      </c>
      <c r="G22" s="452" t="s">
        <v>2268</v>
      </c>
      <c r="H22" s="561" t="s">
        <v>2387</v>
      </c>
      <c r="I22" s="452" t="s">
        <v>2422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2449</v>
      </c>
      <c r="G23" s="694" t="s">
        <v>2046</v>
      </c>
      <c r="H23" s="782" t="s">
        <v>2450</v>
      </c>
      <c r="I23" s="694" t="s">
        <v>2451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2449</v>
      </c>
      <c r="G24" s="694" t="s">
        <v>2046</v>
      </c>
      <c r="H24" s="782" t="s">
        <v>2450</v>
      </c>
      <c r="I24" s="694" t="s">
        <v>2452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2449</v>
      </c>
      <c r="G25" s="694" t="s">
        <v>2046</v>
      </c>
      <c r="H25" s="782" t="s">
        <v>2450</v>
      </c>
      <c r="I25" s="694" t="s">
        <v>2452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2387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2387</v>
      </c>
      <c r="I27" s="452" t="s">
        <v>2349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2453</v>
      </c>
      <c r="I28" s="452" t="s">
        <v>2349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2453</v>
      </c>
      <c r="I29" s="452" t="s">
        <v>2454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2453</v>
      </c>
      <c r="I30" s="306" t="s">
        <v>2455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2453</v>
      </c>
      <c r="I31" s="306" t="s">
        <v>2455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2453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2453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2379</v>
      </c>
      <c r="H49" s="577">
        <v>45543</v>
      </c>
      <c r="I49" t="s">
        <v>2380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abSelected="1" zoomScale="115" zoomScaleNormal="115" workbookViewId="0">
      <pane xSplit="4" topLeftCell="E12" activePane="topRight" state="frozen"/>
      <selection pane="topRight" activeCell="L34" sqref="L34"/>
      <selection activeCell="A4" sqref="A4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2457</v>
      </c>
      <c r="P7" s="797"/>
      <c r="Q7" s="785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0</v>
      </c>
      <c r="O10" s="803" t="s">
        <v>2137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0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2458</v>
      </c>
      <c r="I14" s="808" t="s">
        <v>2458</v>
      </c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2459</v>
      </c>
      <c r="I15" s="808" t="s">
        <v>2157</v>
      </c>
      <c r="J15" s="458"/>
      <c r="K15" s="460"/>
      <c r="L15" s="61"/>
      <c r="M15" s="647" t="s">
        <v>67</v>
      </c>
      <c r="N15" s="551">
        <f>COUNTIF(E7:K44, "*Jia Leong*")/2</f>
        <v>5.5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2460</v>
      </c>
      <c r="H16" s="808" t="s">
        <v>2459</v>
      </c>
      <c r="I16" s="808" t="s">
        <v>2157</v>
      </c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2461</v>
      </c>
      <c r="H17" s="808" t="s">
        <v>2459</v>
      </c>
      <c r="I17" s="808" t="s">
        <v>2157</v>
      </c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2462</v>
      </c>
      <c r="H18" s="261" t="s">
        <v>2463</v>
      </c>
      <c r="I18" s="452" t="s">
        <v>70</v>
      </c>
      <c r="J18" s="458"/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2462</v>
      </c>
      <c r="H19" s="261" t="s">
        <v>2459</v>
      </c>
      <c r="I19" s="452" t="s">
        <v>70</v>
      </c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2328</v>
      </c>
      <c r="H20" s="261" t="s">
        <v>2464</v>
      </c>
      <c r="I20" s="452" t="s">
        <v>70</v>
      </c>
      <c r="J20" s="458"/>
      <c r="K20" s="460"/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2328</v>
      </c>
      <c r="H21" s="261" t="s">
        <v>2464</v>
      </c>
      <c r="I21" s="452" t="s">
        <v>70</v>
      </c>
      <c r="J21" s="458"/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2328</v>
      </c>
      <c r="H22" s="261" t="s">
        <v>2422</v>
      </c>
      <c r="I22" s="452" t="s">
        <v>2422</v>
      </c>
      <c r="J22" s="458"/>
      <c r="K22" s="460"/>
      <c r="L22" s="61"/>
      <c r="M22" s="646" t="s">
        <v>1956</v>
      </c>
      <c r="N22" s="327">
        <f>COUNTIF(E7:K44, "*Ivan*")/2</f>
        <v>7</v>
      </c>
      <c r="O22" s="802" t="s">
        <v>1977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1953</v>
      </c>
      <c r="H23" s="261" t="s">
        <v>2422</v>
      </c>
      <c r="I23" s="452" t="s">
        <v>2422</v>
      </c>
      <c r="J23" s="458"/>
      <c r="K23" s="460"/>
      <c r="L23" s="61"/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2465</v>
      </c>
      <c r="H24" s="261" t="s">
        <v>67</v>
      </c>
      <c r="I24" s="452" t="s">
        <v>2422</v>
      </c>
      <c r="J24" s="458"/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2466</v>
      </c>
      <c r="H25" s="261" t="s">
        <v>67</v>
      </c>
      <c r="I25" s="452" t="s">
        <v>2422</v>
      </c>
      <c r="J25" s="458"/>
      <c r="K25" s="460"/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2466</v>
      </c>
      <c r="H26" s="261" t="s">
        <v>67</v>
      </c>
      <c r="I26" s="452" t="s">
        <v>2467</v>
      </c>
      <c r="J26" s="458"/>
      <c r="K26" s="460"/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2466</v>
      </c>
      <c r="H27" s="261" t="s">
        <v>67</v>
      </c>
      <c r="I27" s="452" t="s">
        <v>2467</v>
      </c>
      <c r="J27" s="458"/>
      <c r="K27" s="460"/>
      <c r="L27" s="61"/>
      <c r="M27" s="650" t="s">
        <v>2157</v>
      </c>
      <c r="N27" s="654">
        <f>COUNTIF(E7:K44, "*Jonathan*")/2</f>
        <v>5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2468</v>
      </c>
      <c r="H28" s="261" t="s">
        <v>2469</v>
      </c>
      <c r="I28" s="452" t="s">
        <v>2467</v>
      </c>
      <c r="J28" s="458"/>
      <c r="K28" s="460"/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2468</v>
      </c>
      <c r="H29" s="261"/>
      <c r="I29" s="452" t="s">
        <v>2467</v>
      </c>
      <c r="J29" s="458"/>
      <c r="K29" s="460"/>
      <c r="L29" s="61"/>
      <c r="M29" s="651" t="s">
        <v>1111</v>
      </c>
      <c r="N29" s="334">
        <f>COUNTIF(E7:K44, "*Paul*")/2</f>
        <v>4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2470</v>
      </c>
      <c r="H30" s="261"/>
      <c r="I30" s="452" t="s">
        <v>2467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2468</v>
      </c>
      <c r="H31" s="261"/>
      <c r="I31" s="452" t="s">
        <v>2467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2470</v>
      </c>
      <c r="H32" s="261"/>
      <c r="I32" s="452" t="s">
        <v>2467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2470</v>
      </c>
      <c r="H33" s="261"/>
      <c r="I33" s="452" t="s">
        <v>2467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I46" s="199"/>
      <c r="M46" s="61"/>
      <c r="N46" s="62"/>
      <c r="O46" s="61"/>
    </row>
    <row r="47" spans="2:20" ht="15.75">
      <c r="F47" s="569"/>
      <c r="M47" s="61"/>
      <c r="N47" s="62"/>
      <c r="O47" s="61"/>
    </row>
    <row r="48" spans="2:20" ht="15.75">
      <c r="M48" s="61"/>
      <c r="N48" s="62"/>
      <c r="O48" s="61"/>
    </row>
    <row r="49" spans="5:15" ht="15.75">
      <c r="G49" t="s">
        <v>2379</v>
      </c>
      <c r="H49" s="577">
        <v>45550</v>
      </c>
      <c r="I49" t="s">
        <v>2380</v>
      </c>
      <c r="M49" s="61"/>
      <c r="N49" s="62"/>
      <c r="O49" s="61"/>
    </row>
    <row r="50" spans="5:15" ht="15.75">
      <c r="M50" s="61"/>
      <c r="N50" s="62"/>
      <c r="O50" s="61"/>
    </row>
    <row r="51" spans="5:15" ht="15.7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.7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.7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.7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25</v>
      </c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7" t="str">
        <f ca="1">IF(NOW() &lt; $H$49 + TIME(23,50,0), IF(AND(N7&lt;5, O7=""), "penalty of RM5 per hour", ""), P7)</f>
        <v>penalty of RM5 per hour</v>
      </c>
      <c r="Q7" s="785">
        <f ca="1">IF(NOW() &lt; $H$49 + TIME(23,50,0), IF(AND(N7&lt;5, O7=""), (5-N7)*5, ""), Q7)</f>
        <v>25</v>
      </c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2472</v>
      </c>
      <c r="P8" s="797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7" t="str">
        <f ca="1">IF(NOW() &lt; $H$49 + TIME(23,50,0), IF(AND(N9&lt;5, O9=""), "penalty of RM5 per hour", ""), P9)</f>
        <v>penalty of RM5 per hour</v>
      </c>
      <c r="Q9" s="785">
        <f ca="1">IF(NOW() &lt; $H$49 + TIME(23,50,0), IF(AND(N9&lt;5, O9=""), (5-N9)*5, ""), Q9)</f>
        <v>25</v>
      </c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/>
      <c r="G11" s="760"/>
      <c r="H11" s="760"/>
      <c r="I11" s="760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/>
      <c r="P11" s="797" t="str">
        <f ca="1">IF(NOW() &lt; $H$49 + TIME(23,50,0), IF(AND(N11&lt;5, O11=""), "penalty of RM5 per hour", ""), P11)</f>
        <v>penalty of RM5 per hour</v>
      </c>
      <c r="Q11" s="785">
        <f ca="1">IF(NOW() &lt; $H$49 + TIME(23,50,0), IF(AND(N11&lt;5, O11=""), (5-N11)*5, ""), Q11)</f>
        <v>25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/>
      <c r="G12" s="760"/>
      <c r="H12" s="760"/>
      <c r="I12" s="760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7" t="str">
        <f ca="1">IF(NOW() &lt; $H$49 + TIME(23,50,0), IF(AND(N12&lt;5, O12=""), "penalty of RM5 per hour", ""), P12)</f>
        <v>penalty of RM5 per hour</v>
      </c>
      <c r="Q12" s="785">
        <f ca="1">IF(NOW() &lt; $H$49 + TIME(23,50,0), IF(AND(N12&lt;5, O12=""), (5-N12)*5, ""), Q12)</f>
        <v>25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/>
      <c r="G13" s="760"/>
      <c r="H13" s="760"/>
      <c r="I13" s="760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7" t="str">
        <f ca="1">IF(NOW() &lt; $H$49 + TIME(23,50,0), IF(AND(N15&lt;5, O15=""), "penalty of RM5 per hour", ""), P15)</f>
        <v>penalty of RM5 per hour</v>
      </c>
      <c r="Q15" s="785">
        <f ca="1">IF(NOW() &lt; $H$49 + TIME(23,50,0), IF(AND(N15&lt;5, O15=""), (5-N15)*5, ""), Q15)</f>
        <v>25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0</v>
      </c>
      <c r="O18" s="802"/>
      <c r="P18" s="797" t="str">
        <f ca="1">IF(NOW() &lt; $H$49 + TIME(23,50,0), IF(AND(N18&lt;5, O18=""), "penalty of RM5 per hour", ""), P18)</f>
        <v>penalty of RM5 per hour</v>
      </c>
      <c r="Q18" s="785">
        <f ca="1">IF(NOW() &lt; $H$49 + TIME(23,50,0), IF(AND(N18&lt;5, O18=""), (5-N18)*5, ""), Q18)</f>
        <v>25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0</v>
      </c>
      <c r="O19" s="801"/>
      <c r="P19" s="797" t="str">
        <f ca="1">IF(NOW() &lt; $H$49 + TIME(23,50,0), IF(AND(N19&lt;5, O19=""), "penalty of RM5 per hour", ""), P19)</f>
        <v>penalty of RM5 per hour</v>
      </c>
      <c r="Q19" s="785">
        <f ca="1">IF(NOW() &lt; $H$49 + TIME(23,50,0), IF(AND(N19&lt;5, O19=""), (5-N19)*5, ""), Q19)</f>
        <v>25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0</v>
      </c>
      <c r="O20" s="802"/>
      <c r="P20" s="797" t="str">
        <f ca="1">IF(NOW() &lt; $H$49 + TIME(23,50,0), IF(AND(N20&lt;5, O20=""), "penalty of RM5 per hour", ""), P20)</f>
        <v>penalty of RM5 per hour</v>
      </c>
      <c r="Q20" s="785">
        <f ca="1">IF(NOW() &lt; $H$49 + TIME(23,50,0), IF(AND(N20&lt;5, O20=""), (5-N20)*5, ""), Q20)</f>
        <v>25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0</v>
      </c>
      <c r="O22" s="802"/>
      <c r="P22" s="797" t="str">
        <f ca="1">IF(NOW() &lt; $H$49 + TIME(23,50,0), IF(AND(N22&lt;5, O22=""), "penalty of RM5 per hour", ""), P22)</f>
        <v>penalty of RM5 per hour</v>
      </c>
      <c r="Q22" s="785">
        <f ca="1">IF(NOW() &lt; $H$49 + TIME(23,50,0), IF(AND(N22&lt;5, O22=""), (5-N22)*5, ""), Q22)</f>
        <v>25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0</v>
      </c>
      <c r="O24" s="801"/>
      <c r="P24" s="797" t="str">
        <f ca="1">IF(NOW() &lt; $H$49 + TIME(23,50,0), IF(AND(N24&lt;5, O24=""), "penalty of RM5 per hour", ""), P24)</f>
        <v>penalty of RM5 per hour</v>
      </c>
      <c r="Q24" s="785">
        <f ca="1">IF(NOW() &lt; $H$49 + TIME(23,50,0), IF(AND(N24&lt;5, O24=""), (5-N24)*5, ""), Q24)</f>
        <v>25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0</v>
      </c>
      <c r="O25" s="801"/>
      <c r="P25" s="797" t="str">
        <f ca="1">IF(NOW() &lt; $H$49 + TIME(23,50,0), IF(AND(N25&lt;5, O25=""), "penalty of RM5 per hour", ""), P25)</f>
        <v>penalty of RM5 per hour</v>
      </c>
      <c r="Q25" s="785">
        <f ca="1">IF(NOW() &lt; $H$49 + TIME(23,50,0), IF(AND(N25&lt;5, O25=""), (5-N25)*5, ""), Q25)</f>
        <v>25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/>
      <c r="P26" s="797" t="str">
        <f ca="1">IF(NOW() &lt; $H$49 + TIME(23,50,0), IF(AND(N26&lt;5, O26=""), "penalty of RM5 per hour", ""), P26)</f>
        <v>penalty of RM5 per hour</v>
      </c>
      <c r="Q26" s="785">
        <f ca="1">IF(NOW() &lt; $H$49 + TIME(23,50,0), IF(AND(N26&lt;5, O26=""), (5-N26)*5, ""), Q26)</f>
        <v>25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0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0</v>
      </c>
      <c r="O28" s="801"/>
      <c r="P28" s="797" t="str">
        <f ca="1">IF(NOW() &lt; $H$49 + TIME(23,50,0), IF(AND(N28&lt;5, O28=""), "penalty of RM5 per hour", ""), P28)</f>
        <v>penalty of RM5 per hour</v>
      </c>
      <c r="Q28" s="785">
        <f ca="1">IF(NOW() &lt; $H$49 + TIME(23,50,0), IF(AND(N28&lt;5, O28=""), (5-N28)*5, ""), Q28)</f>
        <v>25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452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452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I46" s="199"/>
      <c r="M46" s="61"/>
      <c r="N46" s="62"/>
      <c r="O46" s="61"/>
    </row>
    <row r="47" spans="2:20" ht="15.75">
      <c r="F47" s="569"/>
      <c r="M47" s="61"/>
      <c r="N47" s="62"/>
      <c r="O47" s="61"/>
    </row>
    <row r="48" spans="2:20" ht="15.75">
      <c r="M48" s="61"/>
      <c r="N48" s="62"/>
      <c r="O48" s="61"/>
    </row>
    <row r="49" spans="5:15" ht="15.75">
      <c r="G49" t="s">
        <v>2379</v>
      </c>
      <c r="H49" s="577">
        <v>45557</v>
      </c>
      <c r="I49" t="s">
        <v>2380</v>
      </c>
      <c r="M49" s="61"/>
      <c r="N49" s="62"/>
      <c r="O49" s="61"/>
    </row>
    <row r="50" spans="5:15" ht="15.75">
      <c r="M50" s="61"/>
      <c r="N50" s="62"/>
      <c r="O50" s="61"/>
    </row>
    <row r="51" spans="5:15" ht="15.7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.7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.7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.7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I46" s="199"/>
      <c r="M46" s="61"/>
      <c r="N46" s="62"/>
      <c r="O46" s="61"/>
    </row>
    <row r="47" spans="2:20" ht="15.75">
      <c r="F47" s="569"/>
      <c r="M47" s="61"/>
      <c r="N47" s="62"/>
      <c r="O47" s="61"/>
    </row>
    <row r="48" spans="2:20" ht="15.75">
      <c r="M48" s="61"/>
      <c r="N48" s="62"/>
      <c r="O48" s="61"/>
    </row>
    <row r="49" spans="5:15" ht="15.75">
      <c r="G49" t="s">
        <v>2379</v>
      </c>
      <c r="H49" s="577">
        <v>45564</v>
      </c>
      <c r="I49" t="s">
        <v>2380</v>
      </c>
      <c r="M49" s="61"/>
      <c r="N49" s="62"/>
      <c r="O49" s="61"/>
    </row>
    <row r="50" spans="5:15" ht="15.75">
      <c r="M50" s="61"/>
      <c r="N50" s="62"/>
      <c r="O50" s="61"/>
    </row>
    <row r="51" spans="5:15" ht="15.7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.7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.7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.7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KONG HUNG YIEN</cp:lastModifiedBy>
  <cp:revision/>
  <dcterms:created xsi:type="dcterms:W3CDTF">2015-06-05T18:17:20Z</dcterms:created>
  <dcterms:modified xsi:type="dcterms:W3CDTF">2024-09-19T18:57:45Z</dcterms:modified>
  <cp:category/>
  <cp:contentStatus/>
</cp:coreProperties>
</file>