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463" documentId="101_{C41BB324-3EAE-5148-95F2-E4AD19BF45B2}" xr6:coauthVersionLast="47" xr6:coauthVersionMax="47" xr10:uidLastSave="{D0D830D0-0EA2-3A41-92D0-E046150E7768}"/>
  <bookViews>
    <workbookView xWindow="14295" yWindow="0" windowWidth="14610" windowHeight="15585" firstSheet="1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P7" i="132"/>
  <c r="N8" i="132"/>
  <c r="P8" i="132"/>
  <c r="N9" i="132"/>
  <c r="P9" i="132"/>
  <c r="N10" i="132"/>
  <c r="P10" i="132"/>
  <c r="N11" i="132"/>
  <c r="P11" i="132"/>
  <c r="N12" i="132"/>
  <c r="P12" i="132"/>
  <c r="N13" i="132"/>
  <c r="P13" i="132"/>
  <c r="N14" i="132"/>
  <c r="P14" i="132"/>
  <c r="N15" i="132"/>
  <c r="P15" i="132"/>
  <c r="N16" i="132"/>
  <c r="P16" i="132"/>
  <c r="N17" i="132"/>
  <c r="P17" i="132"/>
  <c r="N18" i="132"/>
  <c r="P18" i="132"/>
  <c r="N19" i="132"/>
  <c r="P19" i="132"/>
  <c r="N20" i="132"/>
  <c r="P20" i="132"/>
  <c r="N21" i="132"/>
  <c r="P21" i="132"/>
  <c r="N22" i="132"/>
  <c r="P22" i="132"/>
  <c r="N23" i="132"/>
  <c r="P23" i="132"/>
  <c r="N24" i="132"/>
  <c r="P24" i="132"/>
  <c r="N25" i="132"/>
  <c r="P25" i="132"/>
  <c r="N26" i="132"/>
  <c r="P26" i="132"/>
  <c r="N27" i="132"/>
  <c r="P27" i="132"/>
  <c r="N28" i="132"/>
  <c r="P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<sst xmlns="http://schemas.openxmlformats.org/spreadsheetml/2006/main" count="27804" uniqueCount="2531">
  <si>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</si>
  <si>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</si>
  <si>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</si>
  <si>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</si>
  <si>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</si>
  <si>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</si>
  <si>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</si>
  <si>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</si>
  <si>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</si>
  <si>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</si>
  <si>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</si>
  <si>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</si>
  <si>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</si>
  <si>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</si>
  <si>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</si>
  <si>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</si>
  <si>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</si>
  <si>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</si>
  <si>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</si>
  <si>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</si>
  <si>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</si>
  <si>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</si>
  <si>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</si>
  <si>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</si>
  <si>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</si>
  <si>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</si>
  <si>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</si>
  <si>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</si>
  <si>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</si>
  <si>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</si>
  <si>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</si>
  <si>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</si>
  <si>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</si>
  <si>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</si>
  <si>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</si>
  <si>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</si>
  <si>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</si>
  <si>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</si>
  <si>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</si>
  <si>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</si>
  <si>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</si>
  <si>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</si>
  <si>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</si>
  <si>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</si>
  <si>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</si>
  <si>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</si>
  <si>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</si>
  <si>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</si>
  <si>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</si>
  <si>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</si>
  <si>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</si>
  <si>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</si>
  <si>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</si>
  <si>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</si>
  <si>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</si>
  <si>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</si>
  <si>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</si>
  <si>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</si>
  <si>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</si>
  <si>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</si>
  <si>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</si>
  <si>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</si>
  <si>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</si>
  <si>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</si>
  <si>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</si>
  <si>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</si>
  <si>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</si>
  <si>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</si>
  <si>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</si>
  <si>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</si>
  <si>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</si>
  <si>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</si>
  <si>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</si>
  <si>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</si>
  <si>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</si>
  <si>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</si>
  <si>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</si>
  <si>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</si>
  <si>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</si>
  <si>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</si>
  <si>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</si>
  <si>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</si>
  <si>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</si>
  <si>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</si>
  <si>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</si>
  <si>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</si>
  <si>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</si>
  <si>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</si>
  <si>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</si>
  <si>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</si>
  <si>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</si>
  <si>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</si>
  <si>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</si>
  <si>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</si>
  <si>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</si>
  <si>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</si>
  <si>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</si>
  <si>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</si>
  <si>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</si>
  <si>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</si>
  <si>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</si>
  <si>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</si>
  <si>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</si>
  <si>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</si>
  <si>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</si>
  <si>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</si>
  <si>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</si>
  <si>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</si>
  <si>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</si>
  <si>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</si>
  <si>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</si>
  <si>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</si>
  <si>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</si>
  <si>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</si>
  <si>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</si>
  <si>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</si>
  <si>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</si>
  <si>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</si>
  <si>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</si>
  <si>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</si>
  <si>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</si>
  <si>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</si>
  <si>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</si>
  <si>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</si>
  <si>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</si>
  <si>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</si>
  <si>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</si>
  <si>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</si>
  <si>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</si>
  <si>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</si>
  <si>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</si>
  <si>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</si>
  <si>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</si>
  <si>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</si>
  <si>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</si>
  <si>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</si>
  <si>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</si>
  <si>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</si>
  <si>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</si>
  <si>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</si>
  <si>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</si>
  <si>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</si>
  <si>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</si>
  <si>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</si>
  <si>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</si>
  <si>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</si>
  <si>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</si>
  <si>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</si>
  <si>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</si>
  <si>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</si>
  <si>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</si>
  <si>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</si>
  <si>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</si>
  <si>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</si>
  <si>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</si>
  <si>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</si>
  <si>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</si>
  <si>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</si>
  <si>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</si>
  <si>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</si>
  <si>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</si>
  <si>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</si>
  <si>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</si>
  <si>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</si>
  <si>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</si>
  <si>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</si>
  <si>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</si>
  <si>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</si>
  <si>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</si>
  <si>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</si>
  <si>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</si>
  <si>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</si>
  <si>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</si>
  <si>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</si>
  <si>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</si>
  <si>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</si>
  <si>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</si>
  <si>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</si>
  <si>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</si>
  <si>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</si>
  <si>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</si>
  <si>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</si>
  <si>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</si>
  <si>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</si>
  <si>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</si>
  <si>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</si>
  <si>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</si>
  <si>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</si>
  <si>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</si>
  <si>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</si>
  <si>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</si>
  <si>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</si>
  <si>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</si>
  <si>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</si>
  <si>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</si>
  <si>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</si>
  <si>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</si>
  <si>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</si>
  <si>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</si>
  <si>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</si>
  <si>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</si>
  <si>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</si>
  <si>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</si>
  <si>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</si>
  <si>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</si>
  <si>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</si>
  <si>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</si>
  <si>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</si>
  <si>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</si>
  <si>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</si>
  <si>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</si>
  <si>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</si>
  <si>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</si>
  <si>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</si>
  <si>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</si>
  <si>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</si>
  <si>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</si>
  <si>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</si>
  <si>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</si>
  <si>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</si>
  <si>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</si>
  <si>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</si>
  <si>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</si>
  <si>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</si>
  <si>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</si>
  <si>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</si>
  <si>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</si>
  <si>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</si>
  <si>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</si>
  <si>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</si>
  <si>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</si>
  <si>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</si>
  <si>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</si>
  <si>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</si>
  <si>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</si>
  <si>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</si>
  <si>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</si>
  <si>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</si>
  <si>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</si>
  <si>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</si>
  <si>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</si>
  <si>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</si>
  <si>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</si>
  <si>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</si>
  <si>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</si>
  <si>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</si>
  <si>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</si>
  <si>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</si>
  <si>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</si>
  <si>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</si>
  <si>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</si>
  <si>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</si>
  <si>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</si>
  <si>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</si>
  <si>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</si>
  <si>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</si>
  <si>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</si>
  <si>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</si>
  <si>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</si>
  <si>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</si>
  <si>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</si>
  <si>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</si>
  <si>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</si>
  <si>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</si>
  <si>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</si>
  <si>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</si>
  <si>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</si>
  <si>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</si>
  <si>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</si>
  <si>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</si>
  <si>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</si>
  <si>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</si>
  <si>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</si>
  <si>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</si>
  <si>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</si>
  <si>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</si>
  <si>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</si>
  <si>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</si>
  <si>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</si>
  <si>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</si>
  <si>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</si>
  <si>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</si>
  <si>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</si>
  <si>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</si>
  <si>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</si>
  <si>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</si>
  <si>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</si>
  <si>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</si>
  <si>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</si>
  <si>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</si>
  <si>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</si>
  <si>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</si>
  <si>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</si>
  <si>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</si>
  <si>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</si>
  <si>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</si>
  <si>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</si>
  <si>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</si>
  <si>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</si>
  <si>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</si>
  <si>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</si>
  <si>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</si>
  <si>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</si>
  <si>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</si>
  <si>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</si>
  <si>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</si>
  <si>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</si>
  <si>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</si>
  <si>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</si>
  <si>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</si>
  <si>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</si>
  <si>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</si>
  <si>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</si>
  <si>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</si>
  <si>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</si>
  <si>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</si>
  <si>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</si>
  <si>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</si>
  <si>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</si>
  <si>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</si>
  <si>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</si>
  <si>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</si>
  <si>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</si>
  <si>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</si>
  <si>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</si>
  <si>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</si>
  <si>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</si>
  <si>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</si>
  <si>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</si>
  <si>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</si>
  <si>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</si>
  <si>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</si>
  <si>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</si>
  <si>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</si>
  <si>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</si>
  <si>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</si>
  <si>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</si>
  <si>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</si>
  <si>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</si>
  <si>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</si>
  <si>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</si>
  <si>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</si>
  <si>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</si>
  <si>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</si>
  <si>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</si>
  <si>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</si>
  <si>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</si>
  <si>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</si>
  <si>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</si>
  <si>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</si>
  <si>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</si>
  <si>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</si>
  <si>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</si>
  <si>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</si>
  <si>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</si>
  <si>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</si>
  <si>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</si>
  <si>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</si>
  <si>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</si>
  <si>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</si>
  <si>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</si>
  <si>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</si>
  <si>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</si>
  <si>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</si>
  <si>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</si>
  <si>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</si>
  <si>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</si>
  <si>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</si>
  <si>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</si>
  <si>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</si>
  <si>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</si>
  <si>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</si>
  <si>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</si>
  <si>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</si>
  <si>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</si>
  <si>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</si>
  <si>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</si>
  <si>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</si>
  <si>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</si>
  <si>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</si>
  <si>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</si>
  <si>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</si>
  <si>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</si>
  <si>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</si>
  <si>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</si>
  <si>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</si>
  <si>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</si>
  <si>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</si>
  <si>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</si>
  <si>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</si>
  <si>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</si>
  <si>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</si>
  <si>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</si>
  <si>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</si>
  <si>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</si>
  <si>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</si>
  <si>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</si>
  <si>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</si>
  <si>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</si>
  <si>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</si>
  <si>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</si>
  <si>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</si>
  <si>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</si>
  <si>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</si>
  <si>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</si>
  <si>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</si>
  <si>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</si>
  <si>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</si>
  <si>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</si>
  <si>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</si>
  <si>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</si>
  <si>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</si>
  <si>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</si>
  <si>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</si>
  <si>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</si>
  <si>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</si>
  <si>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</si>
  <si>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</si>
  <si>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</si>
  <si>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</si>
  <si>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</si>
  <si>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</si>
  <si>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</si>
  <si>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</si>
  <si>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</si>
  <si>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</si>
  <si>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</si>
  <si>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</si>
  <si>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</si>
  <si>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</si>
  <si>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</si>
  <si>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</si>
  <si>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</si>
  <si>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</si>
  <si>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</si>
  <si>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</si>
  <si>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</si>
  <si>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</si>
  <si>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</si>
  <si>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</si>
  <si>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</si>
  <si>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</si>
  <si>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</si>
  <si>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</si>
  <si>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</si>
  <si>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</si>
  <si>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</si>
  <si>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</si>
  <si>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</si>
  <si>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</si>
  <si>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</si>
  <si>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</si>
  <si>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</si>
  <si>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</si>
  <si>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</si>
  <si>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</si>
  <si>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</si>
  <si>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</si>
  <si>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</si>
  <si>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</si>
  <si>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</si>
  <si>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</si>
  <si>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</si>
  <si>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</si>
  <si>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</si>
  <si>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</si>
  <si>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</si>
  <si>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</si>
  <si>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</si>
  <si>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</si>
  <si>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</si>
  <si>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</si>
  <si>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</si>
  <si>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</si>
  <si>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</si>
  <si>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</si>
  <si>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</si>
  <si>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</si>
  <si>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</si>
  <si>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</si>
  <si>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</si>
  <si>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</si>
  <si>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</si>
  <si>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</si>
  <si>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</si>
  <si>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</si>
  <si>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</si>
  <si>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</si>
  <si>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</si>
  <si>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</si>
  <si>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</si>
  <si>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</si>
  <si>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</si>
  <si>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</si>
  <si>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</si>
  <si>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</si>
  <si>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</si>
  <si>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</si>
  <si>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</si>
  <si>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</si>
  <si>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</si>
  <si>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</si>
  <si>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</si>
  <si>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</si>
  <si>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</si>
  <si>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</si>
  <si>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</si>
  <si>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</si>
  <si>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</si>
  <si>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</si>
  <si>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</si>
  <si>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</si>
  <si>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</si>
  <si>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</si>
  <si>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</si>
  <si>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</si>
  <si>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</si>
  <si>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</si>
  <si>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</si>
  <si>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</si>
  <si>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</si>
  <si>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</si>
  <si>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</si>
  <si>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</si>
  <si>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</si>
  <si>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</si>
  <si>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</si>
  <si>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</si>
  <si>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</si>
  <si>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</si>
  <si>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</si>
  <si>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</si>
  <si>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</si>
  <si>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</si>
  <si>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</si>
  <si>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</si>
  <si>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</si>
  <si>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</si>
  <si>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</si>
  <si>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</si>
  <si>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</si>
  <si>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</si>
  <si>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</si>
  <si>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</si>
  <si>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</si>
  <si>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</si>
  <si>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</si>
  <si>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</si>
  <si>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</si>
  <si>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</si>
  <si>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</si>
  <si>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</si>
  <si>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</si>
  <si>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</si>
  <si>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</si>
  <si>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</si>
  <si>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</si>
  <si>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</si>
  <si>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</si>
  <si>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</si>
  <si>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</si>
  <si>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</si>
  <si>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</si>
  <si>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</si>
  <si>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</si>
  <si>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</si>
  <si>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</si>
  <si>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</si>
  <si>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</si>
  <si>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</si>
  <si>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</si>
  <si>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</si>
  <si>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</si>
  <si>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</si>
  <si>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</si>
  <si>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</si>
  <si>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</si>
  <si>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</si>
  <si>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</si>
  <si>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</si>
  <si>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</si>
  <si>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</si>
  <si>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</si>
  <si>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</si>
  <si>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</si>
  <si>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</si>
  <si>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</si>
  <si>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</si>
  <si>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</si>
  <si>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</si>
  <si>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</si>
  <si>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</si>
  <si>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</si>
  <si>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</si>
  <si>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</si>
  <si>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</si>
  <si>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</si>
  <si>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</si>
  <si>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</si>
  <si>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</si>
  <si>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</si>
  <si>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</si>
  <si>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</si>
  <si>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</si>
  <si>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</si>
  <si>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</si>
  <si>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</si>
  <si>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</si>
  <si>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</si>
  <si>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</si>
  <si>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</si>
  <si>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</si>
  <si>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</si>
  <si>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</si>
  <si>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</si>
  <si>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</si>
  <si>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</si>
  <si>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</si>
  <si>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</si>
  <si>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</si>
  <si>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</si>
  <si>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</si>
  <si>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</si>
  <si>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</si>
  <si>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</si>
  <si>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</si>
  <si>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</si>
  <si>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</si>
  <si>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</si>
  <si>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</si>
  <si>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</si>
  <si>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</si>
  <si>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</si>
  <si>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</si>
  <si>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</si>
  <si>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</si>
  <si>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</si>
  <si>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</si>
  <si>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</si>
  <si>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</si>
  <si>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</si>
  <si>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</si>
  <si>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</si>
  <si>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</si>
  <si>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</si>
  <si>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</si>
  <si>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</si>
  <si>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</si>
  <si>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</si>
  <si>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</si>
  <si>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</si>
  <si>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</si>
  <si>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</si>
  <si>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</si>
  <si>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</si>
  <si>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</si>
  <si>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</si>
  <si>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</si>
  <si>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</si>
  <si>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</si>
  <si>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</si>
  <si>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</si>
  <si>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</si>
  <si>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</si>
  <si>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</si>
  <si>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</si>
  <si>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</si>
  <si>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</si>
  <si>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</si>
  <si>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</si>
  <si>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</si>
  <si>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</si>
  <si>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</si>
  <si>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</si>
  <si>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</si>
  <si>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</si>
  <si>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</si>
  <si>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</si>
  <si>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</si>
  <si>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</si>
  <si>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</si>
  <si>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</si>
  <si>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</si>
  <si>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</si>
  <si>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</si>
  <si>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</si>
  <si>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</si>
  <si>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</si>
  <si>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</si>
  <si>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</si>
  <si>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</si>
  <si>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</si>
  <si>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</si>
  <si>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</si>
  <si>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</si>
  <si>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</si>
  <si>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</si>
  <si>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</si>
  <si>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</si>
  <si>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</si>
  <si>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</si>
  <si>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</si>
  <si>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</si>
  <si>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</si>
  <si>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</si>
  <si>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</si>
  <si>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</si>
  <si>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</si>
  <si>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</si>
  <si>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</si>
  <si>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</si>
  <si>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</si>
  <si>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</si>
  <si>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</si>
  <si>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</si>
  <si>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</si>
  <si>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</si>
  <si>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</si>
  <si>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</si>
  <si>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</si>
  <si>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</si>
  <si>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</si>
  <si>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</si>
  <si>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</si>
  <si>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</si>
  <si>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</si>
  <si>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</si>
  <si>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</si>
  <si>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</si>
  <si>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</si>
  <si>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</si>
  <si>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</si>
  <si>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</si>
  <si>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</si>
  <si>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</si>
  <si>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</si>
  <si>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</si>
  <si>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</si>
  <si>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</si>
  <si>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</si>
  <si>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</si>
  <si>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</si>
  <si>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</si>
  <si>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</si>
  <si>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</si>
  <si>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</si>
  <si>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</si>
  <si>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</si>
  <si>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</si>
  <si>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</si>
  <si>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</si>
  <si>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</si>
  <si>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</si>
  <si>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</si>
  <si>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</si>
  <si>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</si>
  <si>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</si>
  <si>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</si>
  <si>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</si>
  <si>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</si>
  <si>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</si>
  <si>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</si>
  <si>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</si>
  <si>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</si>
  <si>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</si>
  <si>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</si>
  <si>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</si>
  <si>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</si>
  <si>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</si>
  <si>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</si>
  <si>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</si>
  <si>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</si>
  <si>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</si>
  <si>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</si>
  <si>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</si>
  <si>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</si>
  <si>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</si>
  <si>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</si>
  <si>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</si>
  <si>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</si>
  <si>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</si>
  <si>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</si>
  <si>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</si>
  <si>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</si>
  <si>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</si>
  <si>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</si>
  <si>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</si>
  <si>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</si>
  <si>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</si>
  <si>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</si>
  <si>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</si>
  <si>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</si>
  <si>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</si>
  <si>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</si>
  <si>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</si>
  <si>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</si>
  <si>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</si>
  <si>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</si>
  <si>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</si>
  <si>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</si>
  <si>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</si>
  <si>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</si>
  <si>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</si>
  <si>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</si>
  <si>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</si>
  <si>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</si>
  <si>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</si>
  <si>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</si>
  <si>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</si>
  <si>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</si>
  <si>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</si>
  <si>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</si>
  <si>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</si>
  <si>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</si>
  <si>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</si>
  <si>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</si>
  <si>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</si>
  <si>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</si>
  <si>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</si>
  <si>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</si>
  <si>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</si>
  <si>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</si>
  <si>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</si>
  <si>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</si>
  <si>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</si>
  <si>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</si>
  <si>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</si>
  <si>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</si>
  <si>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</si>
  <si>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</si>
  <si>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</si>
  <si>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</si>
  <si>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</si>
  <si>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</si>
  <si>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</si>
  <si>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</si>
  <si>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</si>
  <si>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</si>
  <si>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</si>
  <si>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</si>
  <si>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</si>
  <si>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</si>
  <si>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</si>
  <si>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</si>
  <si>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</si>
  <si>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</si>
  <si>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</si>
  <si>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</si>
  <si>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</si>
  <si>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</si>
  <si>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</si>
  <si>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</si>
  <si>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</si>
  <si>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</si>
  <si>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</si>
  <si>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</si>
  <si>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</si>
  <si>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</si>
  <si>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</si>
  <si>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</si>
  <si>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</si>
  <si>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</si>
  <si>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</si>
  <si>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</si>
  <si>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</si>
  <si>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</si>
  <si>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</si>
  <si>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</si>
  <si>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</si>
  <si>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</si>
  <si>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</si>
  <si>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</si>
  <si>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</si>
  <si>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</si>
  <si>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</si>
  <si>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</si>
  <si>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</si>
  <si>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</si>
  <si>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</si>
  <si>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</si>
  <si>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</si>
  <si>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</si>
  <si>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</si>
  <si>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</si>
  <si>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</si>
  <si>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</si>
  <si>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</si>
  <si>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</si>
  <si>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</si>
  <si>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</si>
  <si>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</si>
  <si>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</si>
  <si>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</si>
  <si>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</si>
  <si>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</si>
  <si>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</si>
  <si>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</si>
  <si>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</si>
  <si>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</si>
  <si>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</si>
  <si>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</si>
  <si>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</si>
  <si>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</si>
  <si>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</si>
  <si>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</si>
  <si>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</si>
  <si>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</si>
  <si>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</si>
  <si>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</si>
  <si>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</si>
  <si>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</si>
  <si>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</si>
  <si>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</si>
  <si>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</si>
  <si>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</si>
  <si>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</si>
  <si>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</si>
  <si>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</si>
  <si>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</si>
  <si>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</si>
  <si>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</si>
  <si>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</si>
  <si>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</si>
  <si>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</si>
  <si>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</si>
  <si>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</si>
  <si>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</si>
  <si>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</si>
  <si>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</si>
  <si>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</si>
  <si>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</si>
  <si>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</si>
  <si>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</si>
  <si>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</si>
  <si>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</si>
  <si>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</si>
  <si>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</si>
  <si>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</si>
  <si>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</si>
  <si>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</si>
  <si>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</si>
  <si>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</si>
  <si>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</si>
  <si>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</si>
  <si>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</si>
  <si>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</si>
  <si>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</si>
  <si>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</si>
  <si>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</si>
  <si>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</si>
  <si>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</si>
  <si>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</si>
  <si>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</si>
  <si>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</si>
  <si>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</si>
  <si>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</si>
  <si>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</si>
  <si>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</si>
  <si>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</si>
  <si>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</si>
  <si>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</si>
  <si>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</si>
  <si>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</si>
  <si>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</si>
  <si>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</si>
  <si>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</si>
  <si>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</si>
  <si>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</si>
  <si>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</si>
  <si>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</si>
  <si>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</si>
  <si>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</si>
  <si>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</si>
  <si>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</si>
  <si>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</si>
  <si>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</si>
  <si>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</si>
  <si>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</si>
  <si>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</si>
  <si>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</si>
  <si>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</si>
  <si>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</si>
  <si>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</si>
  <si>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</si>
  <si>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</si>
  <si>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</si>
  <si>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</si>
  <si>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</si>
  <si>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</si>
  <si>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</si>
  <si>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</si>
  <si>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</si>
  <si>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</si>
  <si>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</si>
  <si>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</si>
  <si>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</si>
  <si>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</si>
  <si>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</si>
  <si>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</si>
  <si>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</si>
  <si>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</si>
  <si>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</si>
  <si>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</si>
  <si>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</si>
  <si>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</si>
  <si>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</si>
  <si>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</si>
  <si>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</si>
  <si>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</si>
  <si>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</si>
  <si>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</si>
  <si>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</si>
  <si>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</si>
  <si>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</si>
  <si>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</si>
  <si>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</si>
  <si>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</si>
  <si>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</si>
  <si>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</si>
  <si>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</si>
  <si>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</si>
  <si>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</si>
  <si>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</si>
  <si>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</si>
  <si>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</si>
  <si>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</si>
  <si>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</si>
  <si>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</si>
  <si>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</si>
  <si>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</si>
  <si>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</si>
  <si>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</si>
  <si>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</si>
  <si>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</si>
  <si>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</si>
  <si>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</si>
  <si>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</si>
  <si>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</si>
  <si>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</si>
  <si>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</si>
  <si>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</si>
  <si>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</si>
  <si>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</si>
  <si>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</si>
  <si>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</si>
  <si>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</si>
  <si>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</si>
  <si>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</si>
  <si>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</si>
  <si>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</si>
  <si>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</si>
  <si>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</si>
  <si>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</si>
  <si>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</si>
  <si>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</si>
  <si>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</si>
  <si>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</si>
  <si>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</si>
  <si>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</si>
  <si>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</si>
  <si>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</si>
  <si>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</si>
  <si>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</si>
  <si>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</si>
  <si>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</si>
  <si>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</si>
  <si>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</si>
  <si>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</si>
  <si>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</si>
  <si>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</si>
  <si>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</si>
  <si>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</si>
  <si>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</si>
  <si>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</si>
  <si>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</si>
  <si>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</si>
  <si>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</si>
  <si>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</si>
  <si>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</si>
  <si>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</si>
  <si>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</si>
  <si>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</si>
  <si>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</si>
  <si>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</si>
  <si>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</si>
  <si>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</si>
  <si>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</si>
  <si>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</si>
  <si>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</si>
  <si>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</si>
  <si>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</si>
  <si>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</si>
  <si>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</si>
  <si>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</si>
  <si>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</si>
  <si>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</si>
  <si>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</si>
  <si>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</si>
  <si>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</si>
  <si>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</si>
  <si>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</si>
  <si>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</si>
  <si>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</si>
  <si>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</si>
  <si>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</si>
  <si>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</si>
  <si>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</si>
  <si>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</si>
  <si>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</si>
  <si>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</si>
  <si>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</si>
  <si>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</si>
  <si>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</si>
  <si>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</si>
  <si>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</si>
  <si>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</si>
  <si>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</si>
  <si>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</si>
  <si>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</si>
  <si>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</si>
  <si>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</si>
  <si>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</si>
  <si>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</si>
  <si>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</si>
  <si>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</si>
  <si>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</si>
  <si>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</si>
  <si>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</si>
  <si>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</si>
  <si>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</si>
  <si>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</si>
  <si>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</si>
  <si>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</si>
  <si>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</si>
  <si>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</si>
  <si>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</si>
  <si>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</si>
  <si>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</si>
  <si>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</si>
  <si>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</si>
  <si>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</si>
  <si>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</si>
  <si>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</si>
  <si>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</si>
  <si>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</si>
  <si>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</si>
  <si>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</si>
  <si>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</si>
  <si>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</si>
  <si>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</si>
  <si>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</si>
  <si>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</si>
  <si>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</si>
  <si>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</si>
  <si>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</si>
  <si>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</si>
  <si>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</si>
  <si>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</si>
  <si>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</si>
  <si>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</si>
  <si>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</si>
  <si>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</si>
  <si>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</si>
  <si>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</si>
  <si>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</si>
  <si>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</si>
  <si>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</si>
  <si>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</si>
  <si>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</si>
  <si>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</si>
  <si>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</si>
  <si>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</si>
  <si>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</si>
  <si>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</si>
  <si>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</si>
  <si>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</si>
  <si>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</si>
  <si>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</si>
  <si>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</si>
  <si>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</si>
  <si>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</si>
  <si>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</si>
  <si>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</si>
  <si>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</si>
  <si>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</si>
  <si>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</si>
  <si>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</si>
  <si>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</si>
  <si>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</si>
  <si>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</si>
  <si>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</si>
  <si>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</si>
  <si>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</si>
  <si>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</si>
  <si>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</si>
  <si>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</si>
  <si>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</si>
  <si>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</si>
  <si>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</si>
  <si>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</si>
  <si>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</si>
  <si>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</si>
  <si>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</si>
  <si>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</si>
  <si>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</si>
  <si>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</si>
  <si>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</si>
  <si>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</si>
  <si>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</si>
  <si>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</si>
  <si>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</si>
  <si>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</si>
  <si>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</si>
  <si>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</si>
  <si>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</si>
  <si>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</si>
  <si>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</si>
  <si>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</si>
  <si>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</si>
  <si>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</si>
  <si>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</si>
  <si>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</si>
  <si>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</si>
  <si>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</si>
  <si>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</si>
  <si>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</si>
  <si>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</si>
  <si>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</si>
  <si>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</si>
  <si>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</si>
  <si>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</si>
  <si>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</si>
  <si>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</si>
  <si>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</si>
  <si>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</si>
  <si>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</si>
  <si>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</si>
  <si>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</si>
  <si>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</si>
  <si>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</si>
  <si>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</si>
  <si>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</si>
  <si>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</si>
  <si>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</si>
  <si>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</si>
  <si>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</si>
  <si>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</si>
  <si>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</si>
  <si>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</si>
  <si>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</si>
  <si>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</si>
  <si>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</si>
  <si>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</si>
  <si>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</si>
  <si>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</si>
  <si>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</si>
  <si>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</si>
  <si>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</si>
  <si>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</si>
  <si>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</si>
  <si>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</si>
  <si>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</si>
  <si>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</si>
  <si>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</si>
  <si>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</si>
  <si>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</si>
  <si>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</si>
  <si>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</si>
  <si>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</si>
  <si>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</si>
  <si>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</si>
  <si>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</si>
  <si>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</si>
  <si>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</si>
  <si>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</si>
  <si>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</si>
  <si>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</si>
  <si>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</si>
  <si>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</si>
  <si>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</si>
  <si>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</si>
  <si>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</si>
  <si>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</si>
  <si>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</si>
  <si>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</si>
  <si>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</si>
  <si>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</si>
  <si>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</si>
  <si>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</si>
  <si>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</si>
  <si>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</si>
  <si>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</si>
  <si>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</si>
  <si>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</si>
  <si>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</si>
  <si>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</si>
  <si>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</si>
  <si>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</si>
  <si>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</si>
  <si>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</si>
  <si>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</si>
  <si>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</si>
  <si>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</si>
  <si>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</si>
  <si>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</si>
  <si>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</si>
  <si>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</si>
  <si>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</si>
  <si>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</si>
  <si>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</si>
  <si>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</si>
  <si>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</si>
  <si>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</si>
  <si>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</si>
  <si>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</si>
  <si>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</si>
  <si>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</si>
  <si>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</si>
  <si>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</si>
  <si>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</si>
  <si>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</si>
  <si>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</si>
  <si>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</si>
  <si>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</si>
  <si>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</si>
  <si>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</si>
  <si>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</si>
  <si>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</si>
  <si>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</si>
  <si>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</si>
  <si>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</si>
  <si>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</si>
  <si>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</si>
  <si>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</si>
  <si>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</si>
  <si>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</si>
  <si>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</si>
  <si>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</si>
  <si>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</si>
  <si>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</si>
  <si>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</si>
  <si>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</si>
  <si>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</si>
  <si>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</si>
  <si>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</si>
  <si>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</si>
  <si>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</si>
  <si>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</si>
  <si>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</si>
  <si>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</si>
  <si>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</si>
  <si>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</si>
  <si>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</si>
  <si>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</si>
  <si>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</si>
  <si>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</si>
  <si>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</si>
  <si>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</si>
  <si>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</si>
  <si>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</si>
  <si>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</si>
  <si>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</si>
  <si>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</si>
  <si>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</si>
  <si>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</si>
  <si>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</si>
  <si>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</si>
  <si>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</si>
  <si>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</si>
  <si>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</si>
  <si>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</si>
  <si>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</si>
  <si>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</si>
  <si>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</si>
  <si>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</si>
  <si>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</si>
  <si>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</si>
  <si>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</si>
  <si>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</si>
  <si>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</si>
  <si>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</si>
  <si>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</si>
  <si>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</si>
  <si>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</si>
  <si>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</si>
  <si>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</si>
  <si>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</si>
  <si>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</si>
  <si>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</si>
  <si>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</si>
  <si>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</si>
  <si>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</si>
  <si>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</si>
  <si>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</si>
  <si>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</si>
  <si>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</si>
  <si>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</si>
  <si>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</si>
  <si>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</si>
  <si>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</si>
  <si>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</si>
  <si>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</si>
  <si>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</si>
  <si>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</si>
  <si>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</si>
  <si>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</si>
  <si>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</si>
  <si>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</si>
  <si>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</si>
  <si>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</si>
  <si>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</si>
  <si>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</si>
  <si>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</si>
  <si>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</si>
  <si>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</si>
  <si>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</si>
  <si>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</si>
  <si>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</si>
  <si>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</si>
  <si>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</si>
  <si>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</si>
  <si>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</si>
  <si>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</si>
  <si>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</si>
  <si>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</si>
  <si>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</si>
  <si>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</si>
  <si>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</si>
  <si>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</si>
  <si>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</si>
  <si>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</si>
  <si>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</si>
  <si>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</si>
  <si>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</si>
  <si>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</si>
  <si>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</si>
  <si>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</si>
  <si>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</si>
  <si>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</si>
  <si>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</si>
  <si>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</si>
  <si>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</si>
  <si>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</si>
  <si>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</si>
  <si>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</si>
  <si>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</si>
  <si>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</si>
  <si>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</si>
  <si>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</si>
  <si>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</si>
  <si>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</si>
  <si>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</si>
  <si>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</si>
  <si>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</si>
  <si>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</si>
  <si>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</si>
  <si>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</si>
  <si>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</si>
  <si>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</si>
  <si>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</si>
  <si>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</si>
  <si>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</si>
  <si>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</si>
  <si>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</si>
  <si>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</si>
  <si>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</si>
  <si>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</si>
  <si>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</si>
  <si>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</si>
  <si>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</si>
  <si>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</si>
  <si>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</si>
  <si>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</si>
  <si>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</si>
  <si>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</si>
  <si>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</si>
  <si>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</si>
  <si>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</si>
  <si>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</si>
  <si>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</si>
  <si>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</si>
  <si>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</si>
  <si>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</si>
  <si>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</si>
  <si>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</si>
  <si>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</si>
  <si>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</si>
  <si>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</si>
  <si>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</si>
  <si>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</si>
  <si>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</si>
  <si>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</si>
  <si>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</si>
  <si>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</si>
  <si>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</si>
  <si>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</si>
  <si>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</si>
  <si>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</si>
  <si>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</si>
  <si>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</si>
  <si>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</si>
  <si>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</si>
  <si>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</si>
  <si>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</si>
  <si>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</si>
  <si>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</si>
  <si>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</si>
  <si>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</si>
  <si>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</si>
  <si>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</si>
  <si>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</si>
  <si>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</si>
  <si>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</si>
  <si>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</si>
  <si>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</si>
  <si>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</si>
  <si>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</si>
  <si>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</si>
  <si>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</si>
  <si>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</si>
  <si>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</si>
  <si>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</si>
  <si>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</si>
  <si>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</si>
  <si>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</si>
  <si>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</si>
  <si>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</si>
  <si>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</si>
  <si>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</si>
  <si>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</si>
  <si>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</si>
  <si>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</si>
  <si>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</si>
  <si>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</si>
  <si>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</si>
  <si>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</si>
  <si>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</si>
  <si>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</si>
  <si>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</si>
  <si>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</si>
  <si>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</si>
  <si>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</si>
  <si>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</si>
  <si>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</si>
  <si>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</si>
  <si>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</si>
  <si>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</si>
  <si>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</si>
  <si>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</si>
  <si>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</si>
  <si>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</si>
  <si>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</si>
  <si>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</si>
  <si>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</si>
  <si>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</si>
  <si>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</si>
  <si>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</si>
  <si>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</si>
  <si>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</si>
  <si>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</si>
  <si>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</si>
  <si>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</si>
  <si>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</si>
  <si>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</si>
  <si>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</si>
  <si>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</si>
  <si>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</si>
  <si>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</si>
  <si>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</si>
  <si>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</si>
  <si>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</si>
  <si>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</si>
  <si>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</si>
  <si>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</si>
  <si>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</si>
  <si>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</si>
  <si>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</si>
  <si>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</si>
  <si>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</si>
  <si>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</si>
  <si>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</si>
  <si>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</si>
  <si>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</si>
  <si>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</si>
  <si>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</si>
  <si>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</si>
  <si>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</si>
  <si>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</si>
  <si>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</si>
  <si>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</si>
  <si>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</si>
  <si>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</si>
  <si>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</si>
  <si>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</si>
  <si>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</si>
  <si>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</si>
  <si>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</si>
  <si>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</si>
  <si>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</si>
  <si>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</si>
  <si>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</si>
  <si>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</si>
  <si>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</si>
  <si>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</si>
  <si>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</si>
  <si>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</si>
  <si>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</si>
  <si>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</si>
  <si>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</si>
  <si>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</si>
  <si>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</si>
  <si>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</si>
  <si>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</si>
  <si>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</si>
  <si>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</si>
  <si>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</si>
  <si>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</si>
  <si>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</si>
  <si>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</si>
  <si>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</si>
  <si>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</si>
  <si>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</si>
  <si>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</si>
  <si>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</si>
  <si>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</si>
  <si>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</si>
  <si>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</si>
  <si>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</si>
  <si>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</si>
  <si>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</si>
  <si>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</si>
  <si>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</si>
  <si>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</si>
  <si>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</si>
  <si>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</si>
  <si>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</si>
  <si>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</si>
  <si>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</si>
  <si>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</si>
  <si>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</si>
  <si>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</si>
  <si>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</si>
  <si>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</si>
  <si>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</si>
  <si>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</si>
  <si>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</si>
  <si>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</si>
  <si>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</si>
  <si>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</si>
  <si>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</si>
  <si>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</si>
  <si>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</si>
  <si>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</si>
  <si>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</si>
  <si>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</si>
  <si>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</si>
  <si>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</si>
  <si>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</si>
  <si>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</si>
  <si>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</si>
  <si>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</si>
  <si>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</si>
  <si>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</si>
  <si>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</si>
  <si>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</si>
  <si>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</si>
  <si>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</si>
  <si>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</si>
  <si>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</si>
  <si>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</si>
  <si>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</si>
  <si>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</si>
  <si>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</si>
  <si>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</si>
  <si>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</si>
  <si>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</si>
  <si>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</si>
  <si>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</si>
  <si>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</si>
  <si>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</si>
  <si>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</si>
  <si>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</si>
  <si>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</si>
  <si>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</si>
  <si>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</si>
  <si>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</si>
  <si>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</si>
  <si>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</si>
  <si>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</si>
  <si>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</si>
  <si>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</si>
  <si>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</si>
  <si>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</si>
  <si>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</si>
  <si>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</si>
  <si>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</si>
  <si>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</si>
  <si>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</si>
  <si>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</si>
  <si>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</si>
  <si>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</si>
  <si>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</si>
  <si>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</si>
  <si>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</si>
  <si>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</si>
  <si>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</si>
  <si>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</si>
  <si>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</si>
  <si>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</si>
  <si>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</si>
  <si>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</si>
  <si>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</si>
  <si>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</si>
  <si>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</si>
  <si>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</si>
  <si>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</si>
  <si>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</si>
  <si>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</si>
  <si>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</si>
  <si>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</si>
  <si>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</si>
  <si>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</si>
  <si>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</si>
  <si>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</si>
  <si>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</si>
  <si>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</si>
  <si>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</si>
  <si>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</si>
  <si>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</si>
  <si>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</si>
  <si>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</si>
  <si>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</si>
  <si>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</si>
  <si>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</si>
  <si>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</si>
  <si>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</si>
  <si>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</si>
  <si>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</si>
  <si>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</si>
  <si>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</si>
  <si>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</si>
  <si>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</si>
  <si>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</si>
  <si>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</si>
  <si>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</si>
  <si>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</si>
  <si>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</si>
  <si>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</si>
  <si>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</si>
  <si>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</si>
  <si>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</si>
  <si>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</si>
  <si>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</si>
  <si>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</si>
  <si>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</si>
  <si>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</si>
  <si>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</si>
  <si>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</si>
  <si>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</si>
  <si>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</si>
  <si>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</si>
  <si>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</si>
  <si>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</si>
  <si>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</si>
  <si>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</si>
  <si>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</si>
  <si>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</si>
  <si>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</si>
  <si>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</si>
  <si>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</si>
  <si>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</si>
  <si>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</si>
  <si>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</si>
  <si>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</si>
  <si>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</si>
  <si>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</si>
  <si>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</si>
  <si>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</si>
  <si>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</si>
  <si>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</si>
  <si>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</si>
  <si>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</si>
  <si>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</si>
  <si>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</si>
  <si>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</si>
  <si>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</si>
  <si>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</si>
  <si>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</si>
  <si>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</si>
  <si>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</si>
  <si>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</si>
  <si>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</si>
  <si>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</si>
  <si>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</si>
  <si>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</si>
  <si>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</si>
  <si>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</si>
  <si>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</si>
  <si>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</si>
  <si>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</si>
  <si>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</si>
  <si>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</si>
  <si>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</si>
  <si>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</si>
  <si>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</si>
  <si>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</si>
  <si>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</si>
  <si>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</si>
  <si>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</si>
  <si>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</si>
  <si>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</si>
  <si>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</si>
  <si>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</si>
  <si>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</si>
  <si>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</si>
  <si>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</si>
  <si>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</si>
  <si>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</si>
  <si>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</si>
  <si>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</si>
  <si>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</si>
  <si>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</si>
  <si>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</si>
  <si>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</si>
  <si>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</si>
  <si>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</si>
  <si>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</si>
  <si>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</si>
  <si>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</si>
  <si>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</si>
  <si>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</si>
  <si>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</si>
  <si>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</si>
  <si>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</si>
  <si>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</si>
  <si>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</si>
  <si>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</si>
  <si>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</si>
  <si>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</si>
  <si>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</si>
  <si>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</si>
  <si>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</si>
  <si>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</si>
  <si>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</si>
  <si>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</si>
  <si>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</si>
  <si>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</si>
  <si>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</si>
  <si>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</si>
  <si>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</si>
  <si>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</si>
  <si>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</si>
  <si>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</si>
  <si>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</si>
  <si>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</si>
  <si>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</si>
  <si>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</si>
  <si>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</si>
  <si>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</si>
  <si>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</si>
  <si>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</si>
  <si>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</si>
  <si>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</si>
  <si>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</si>
  <si>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</si>
  <si>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</si>
  <si>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</si>
  <si>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</si>
  <si>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</si>
  <si>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</si>
  <si>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</si>
  <si>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</si>
  <si>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</si>
  <si>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</si>
  <si>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</si>
  <si>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</si>
  <si>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</si>
  <si>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</si>
  <si>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</si>
  <si>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</si>
  <si>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</si>
  <si>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</si>
  <si>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</si>
  <si>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</si>
  <si>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</si>
  <si>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</si>
  <si>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</si>
  <si>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</si>
  <si>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</si>
  <si>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</si>
  <si>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</si>
  <si>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</si>
  <si>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</si>
  <si>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</si>
  <si>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</si>
  <si>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</si>
  <si>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</si>
  <si>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</si>
  <si>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</si>
  <si>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</si>
  <si>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</si>
  <si>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</si>
  <si>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</si>
  <si>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</si>
  <si>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</si>
  <si>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</si>
  <si>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</si>
  <si>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</si>
  <si>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</si>
  <si>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</si>
  <si>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</si>
  <si>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</si>
  <si>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</si>
  <si>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</si>
  <si>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</si>
  <si>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</si>
  <si>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</si>
  <si>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</si>
  <si>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</si>
  <si>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</si>
  <si>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</si>
  <si>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</si>
  <si>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</si>
  <si>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</si>
  <si>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</si>
  <si>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</si>
  <si>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</si>
  <si>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</si>
  <si>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</si>
  <si>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</si>
  <si>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</si>
  <si>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</si>
  <si>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</si>
  <si>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</si>
  <si>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</si>
  <si>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</si>
  <si>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</si>
  <si>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</si>
  <si>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</si>
  <si>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</si>
  <si>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</si>
  <si>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</si>
  <si>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</si>
  <si>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</si>
  <si>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</si>
  <si>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</si>
  <si>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</si>
  <si>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</si>
  <si>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</si>
  <si>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</si>
  <si>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</si>
  <si>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</si>
  <si>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</si>
  <si>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</si>
  <si>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</si>
  <si>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</si>
  <si>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</si>
  <si>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</si>
  <si>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</si>
  <si>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</si>
  <si>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</si>
  <si>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</si>
  <si>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</si>
  <si>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</si>
  <si>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</si>
  <si>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</si>
  <si>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</si>
  <si>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</si>
  <si>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</si>
  <si>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</si>
  <si>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</si>
  <si>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</si>
  <si>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</si>
  <si>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</si>
  <si>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</si>
  <si>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</si>
  <si>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</si>
  <si>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</si>
  <si>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</si>
  <si>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</si>
  <si>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</si>
  <si>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</si>
  <si>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</si>
  <si>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</si>
  <si>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</si>
  <si>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</si>
  <si>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</si>
  <si>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</si>
  <si>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</si>
  <si>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</si>
  <si>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</si>
  <si>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</si>
  <si>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</si>
  <si>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</si>
  <si>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</si>
  <si>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</si>
  <si>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</si>
  <si>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</si>
  <si>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</si>
  <si>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</si>
  <si>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</si>
  <si>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</si>
  <si>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</si>
  <si>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</si>
  <si>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</si>
  <si>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</si>
  <si>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</si>
  <si>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</si>
  <si>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</si>
  <si>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</si>
  <si>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</si>
  <si>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</si>
  <si>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</si>
  <si>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</si>
  <si>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</si>
  <si>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</si>
  <si>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</si>
  <si>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</si>
  <si>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</si>
  <si>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</si>
  <si>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</si>
  <si>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</si>
  <si>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</si>
  <si>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</si>
  <si>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</si>
  <si>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</si>
  <si>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</si>
  <si>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</si>
  <si>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</si>
  <si>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</si>
  <si>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</si>
  <si>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</si>
  <si>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</si>
  <si>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</si>
  <si>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</si>
  <si>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</si>
  <si>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</si>
  <si>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</si>
  <si>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</si>
  <si>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</si>
  <si>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</si>
  <si>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</si>
  <si>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</si>
  <si>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</si>
  <si>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</si>
  <si>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</si>
  <si>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</si>
  <si>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</si>
  <si>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</si>
  <si>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</si>
  <si>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</si>
  <si>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</si>
  <si>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</si>
  <si>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</si>
  <si>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</si>
  <si>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</si>
  <si>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</si>
  <si>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</si>
  <si>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</si>
  <si>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</si>
  <si>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</si>
  <si>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</si>
  <si>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</si>
  <si>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</si>
  <si>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</si>
  <si>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</si>
  <si>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</si>
  <si>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</si>
  <si>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</si>
  <si>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</si>
  <si>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</si>
  <si>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</si>
  <si>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</si>
  <si>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</si>
  <si>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</si>
  <si>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</si>
  <si>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</si>
  <si>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</si>
  <si>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</si>
  <si>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</si>
  <si>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</si>
  <si>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</si>
  <si>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</si>
  <si>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</si>
  <si>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</si>
  <si>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</si>
  <si>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</si>
  <si>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</si>
  <si>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</si>
  <si>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</si>
  <si>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</si>
  <si>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</si>
  <si>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</si>
  <si>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</si>
  <si>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</si>
  <si>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</si>
  <si>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</si>
  <si>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</si>
  <si>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</si>
  <si>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</si>
  <si>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</si>
  <si>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</si>
  <si>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</si>
  <si>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</si>
  <si>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</si>
  <si>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</si>
  <si>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</si>
  <si>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</si>
  <si>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</si>
  <si>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</si>
  <si>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</si>
  <si>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</si>
  <si>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</si>
  <si>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</si>
  <si>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</si>
  <si>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</si>
  <si>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</si>
  <si>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</si>
  <si>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</si>
  <si>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</si>
  <si>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</si>
  <si>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</si>
  <si>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</si>
  <si>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</si>
  <si>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</si>
  <si>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</si>
  <si>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</si>
  <si>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</si>
  <si>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</si>
  <si>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</si>
  <si>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</si>
  <si>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</si>
  <si>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</si>
  <si>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</si>
  <si>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</si>
  <si>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</si>
  <si>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</si>
  <si>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</si>
  <si>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</si>
  <si>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</si>
  <si>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</si>
  <si>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</si>
  <si>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</si>
  <si>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</si>
  <si>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</si>
  <si>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</si>
  <si>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</si>
  <si>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</si>
  <si>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</si>
  <si>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</si>
  <si>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</si>
  <si>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</si>
  <si>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</si>
  <si>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</si>
  <si>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</si>
  <si>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</si>
  <si>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</si>
  <si>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</si>
  <si>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</si>
  <si>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</si>
  <si>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</si>
  <si>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</si>
  <si>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</si>
  <si>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</si>
  <si>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</si>
  <si>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</si>
  <si>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</si>
  <si>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</si>
  <si>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</si>
  <si>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</si>
  <si>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</si>
  <si>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</si>
  <si>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</si>
  <si>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</si>
  <si>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</si>
  <si>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</si>
  <si>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</si>
  <si>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</si>
  <si>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</si>
  <si>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</si>
  <si>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</si>
  <si>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</si>
  <si>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</si>
  <si>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</si>
  <si>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</si>
  <si>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</si>
  <si>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</si>
  <si>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</si>
  <si>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</si>
  <si>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</si>
  <si>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</si>
  <si>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</si>
  <si>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</si>
  <si>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</si>
  <si>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</si>
  <si>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</si>
  <si>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</si>
  <si>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</si>
  <si>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</si>
  <si>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</si>
  <si>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</si>
  <si>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</si>
  <si>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</si>
  <si>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</si>
  <si>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</si>
  <si>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</si>
  <si>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</si>
  <si>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</si>
  <si>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</si>
  <si>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</si>
  <si>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</si>
  <si>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</si>
  <si>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</si>
  <si>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</si>
  <si>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</si>
  <si>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</si>
  <si>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</si>
  <si>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</si>
  <si>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</si>
  <si>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</si>
  <si>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</si>
  <si>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</si>
  <si>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</si>
  <si>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</si>
  <si>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</si>
  <si>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</si>
  <si>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</si>
  <si>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</si>
  <si>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</si>
  <si>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</si>
  <si>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</si>
  <si>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</si>
  <si>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</si>
  <si>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</si>
  <si>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</si>
  <si>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</si>
  <si>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</si>
  <si>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</si>
  <si>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</si>
  <si>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</si>
  <si>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</si>
  <si>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</si>
  <si>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</si>
  <si>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</si>
  <si>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</si>
  <si>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</si>
  <si>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</si>
  <si>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</si>
  <si>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</si>
  <si>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</si>
  <si>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</si>
  <si>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</si>
  <si>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</si>
  <si>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</si>
  <si>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</si>
  <si>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</si>
  <si>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</si>
  <si>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</si>
  <si>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</si>
  <si>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</si>
  <si>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</si>
  <si>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</si>
  <si>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</si>
  <si>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</si>
  <si>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</si>
  <si>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</si>
  <si>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</si>
  <si>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</si>
  <si>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</si>
  <si>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</si>
  <si>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</si>
  <si>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</si>
  <si>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</si>
  <si>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</si>
  <si>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</si>
  <si>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</si>
  <si>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</si>
  <si>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</si>
  <si>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</si>
  <si>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</si>
  <si>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</si>
  <si>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</si>
  <si>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</si>
  <si>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</si>
  <si>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</si>
  <si>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</si>
  <si>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</si>
  <si>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</si>
  <si>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</si>
  <si>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</si>
  <si>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</si>
  <si>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</si>
  <si>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</si>
  <si>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</si>
  <si>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</si>
  <si>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</si>
  <si>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</si>
  <si>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</si>
  <si>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</si>
  <si>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</si>
  <si>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</si>
  <si>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</si>
  <si>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</si>
  <si>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</si>
  <si>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</si>
  <si>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</si>
  <si>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</si>
  <si>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</si>
  <si>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</si>
  <si>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</si>
  <si>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</si>
  <si>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</si>
  <si>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</si>
  <si>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</si>
  <si>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</si>
  <si>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</si>
  <si>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</si>
  <si>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</si>
  <si>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</si>
  <si>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</si>
  <si>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</si>
  <si>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</si>
  <si>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</si>
  <si>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</si>
  <si>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</si>
  <si>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</si>
  <si>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</si>
  <si>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</si>
  <si>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</si>
  <si>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</si>
  <si>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</si>
  <si>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</si>
  <si>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</si>
  <si>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</si>
  <si>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</si>
  <si>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</si>
  <si>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</si>
  <si>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</si>
  <si>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</si>
  <si>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</si>
  <si>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</si>
  <si>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</si>
  <si>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</si>
  <si>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</si>
  <si>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</si>
  <si>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</si>
  <si>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</si>
  <si>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</si>
  <si>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</si>
  <si>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</si>
  <si>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</si>
  <si>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</si>
  <si>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</si>
  <si>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</si>
  <si>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</si>
  <si>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</si>
  <si>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</si>
  <si>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</si>
  <si>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</si>
  <si>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</si>
  <si>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</si>
  <si>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</si>
  <si>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</si>
  <si>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</si>
  <si>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</si>
  <si>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</si>
  <si>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</si>
  <si>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</si>
  <si>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</si>
  <si>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</si>
  <si>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</si>
  <si>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</si>
  <si>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</si>
  <si>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</si>
  <si>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</si>
  <si>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</si>
  <si>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</si>
  <si>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</si>
  <si>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</si>
  <si>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</si>
  <si>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</si>
  <si>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</si>
  <si>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</si>
  <si>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</si>
  <si>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</si>
  <si>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</si>
  <si>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</si>
  <si>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</si>
  <si>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</si>
  <si>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</si>
  <si>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</si>
  <si>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</si>
  <si>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</si>
  <si>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</si>
  <si>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</si>
  <si>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</si>
  <si>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</si>
  <si>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</si>
  <si>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</si>
  <si>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</si>
  <si>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</si>
  <si>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</si>
  <si>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</si>
  <si>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</si>
  <si>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</si>
  <si>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</si>
  <si>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</si>
  <si>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</si>
  <si>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</si>
  <si>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</si>
  <si>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</si>
  <si>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</si>
  <si>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</si>
  <si>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</si>
  <si>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</si>
  <si>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</si>
  <si>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</si>
  <si>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</si>
  <si>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</si>
  <si>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</si>
  <si>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</si>
  <si>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</si>
  <si>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</si>
  <si>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</si>
  <si>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</si>
  <si>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</si>
  <si>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</si>
  <si>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</si>
  <si>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</si>
  <si>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</si>
  <si>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</si>
  <si>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</si>
  <si>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</si>
  <si>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</si>
  <si>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</si>
  <si>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</si>
  <si>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</si>
  <si>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</si>
  <si>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</si>
  <si>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</si>
  <si>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</si>
  <si>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</si>
  <si>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</si>
  <si>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</si>
  <si>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</si>
  <si>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</si>
  <si>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</si>
  <si>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</si>
  <si>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</si>
  <si>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</si>
  <si>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</si>
  <si>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</si>
  <si>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</si>
  <si>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</si>
  <si>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</si>
  <si>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</si>
  <si>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</si>
  <si>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</si>
  <si>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</si>
  <si>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</si>
  <si>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</si>
  <si>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</si>
  <si>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</si>
  <si>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</si>
  <si>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</si>
  <si>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</si>
  <si>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</si>
  <si>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</si>
  <si>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</si>
  <si>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</si>
  <si>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</si>
  <si>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</si>
  <si>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</si>
  <si>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</si>
  <si>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</si>
  <si>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</si>
  <si>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</si>
  <si>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</si>
  <si>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</si>
  <si>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</si>
  <si>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</si>
  <si>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</si>
  <si>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</si>
  <si>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</si>
  <si>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</si>
  <si>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</si>
  <si>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</si>
  <si>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</si>
  <si>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</si>
  <si>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</si>
  <si>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</si>
  <si>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</si>
  <si>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</si>
  <si>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</si>
  <si>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Phay,Suki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</si>
  <si>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</si>
  <si>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</si>
  <si>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</si>
  <si>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</si>
  <si>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</si>
  <si>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</si>
  <si>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</si>
  <si>
    <t>Marlon, Jia Leong, Vanness</t>
  </si>
  <si>
    <t>Wei Yen,Phay,Ivan</t>
  </si>
  <si>
    <t xml:space="preserve">Jonathan, Ivan </t>
  </si>
  <si>
    <t>YZ, Ivan</t>
  </si>
  <si>
    <t>Ivan, Vijay</t>
  </si>
  <si>
    <t>Phay, Ivan, Vijay</t>
  </si>
  <si>
    <t>Suki, Ivan, Vijay</t>
  </si>
  <si>
    <t>Suki, Heng</t>
  </si>
  <si>
    <t>Wei Yen, Ivan, Alex</t>
  </si>
  <si>
    <t>Wei Yen,Phay, Alex</t>
  </si>
  <si>
    <t>Wei Yen,Phay,Ivan, Alex</t>
  </si>
  <si>
    <t>Wei Jun, Wei Yen, Ivan, Alex</t>
  </si>
  <si>
    <t>YZ,  Ivan</t>
  </si>
  <si>
    <t>Ivan,Phay, Heng</t>
  </si>
  <si>
    <t>Ivan, Alex, YB</t>
  </si>
  <si>
    <t xml:space="preserve">Wei Jun,Ivan,QiAn </t>
  </si>
  <si>
    <t xml:space="preserve">Ivan,QiAn </t>
  </si>
  <si>
    <t>Wei Jun, Wei Yen, Alex,QiAn</t>
  </si>
  <si>
    <t>Wei Jun, Alex, Ivan,QiAn</t>
  </si>
  <si>
    <t>Wei Jun, YZ, Alex,QiAn</t>
  </si>
  <si>
    <t>YZ, Alex, Ivan,QiAn</t>
  </si>
  <si>
    <t>Suki, Ivan, Vijay,QiAn</t>
  </si>
  <si>
    <t>Heng,Phay, Vijay</t>
  </si>
  <si>
    <t>Suki, Heng, Vijay</t>
  </si>
  <si>
    <t>Heng, Jonathan, Vijay</t>
  </si>
  <si>
    <t>Jonathan, Vijay</t>
  </si>
  <si>
    <t xml:space="preserve">Jia Leong, Jonathan </t>
  </si>
  <si>
    <t>Jia Leong,Phay</t>
  </si>
  <si>
    <t xml:space="preserve">Jia Leong, Jonathan,Phay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</si>
</sst>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8" fillId="0" borderId="1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6"/>
      <c r="H2" s="826"/>
      <c r="I2" s="826"/>
      <c r="J2" s="826"/>
      <c r="K2" s="8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8">
        <v>2024</v>
      </c>
      <c r="D4" s="819"/>
      <c r="E4" s="819"/>
      <c r="F4" s="819"/>
      <c r="G4" s="819"/>
      <c r="H4" s="819"/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  <c r="Z4" s="819"/>
      <c r="AA4" s="819"/>
      <c r="AB4" s="819"/>
      <c r="AC4" s="819"/>
      <c r="AD4" s="819"/>
      <c r="AE4" s="819"/>
      <c r="AF4" s="819"/>
      <c r="AG4" s="819"/>
      <c r="AH4" s="819"/>
      <c r="AI4" s="819"/>
      <c r="AJ4" s="819"/>
      <c r="AK4" s="819"/>
      <c r="AL4" s="819"/>
      <c r="AM4" s="819"/>
      <c r="AN4" s="819"/>
      <c r="AO4" s="819"/>
      <c r="AP4" s="819"/>
      <c r="AQ4" s="819"/>
      <c r="AR4" s="819"/>
      <c r="AS4" s="819"/>
      <c r="AT4" s="819"/>
      <c r="AU4" s="819"/>
      <c r="AV4" s="819"/>
      <c r="AW4" s="819"/>
      <c r="AX4" s="819"/>
      <c r="AY4" s="819"/>
      <c r="AZ4" s="819"/>
      <c r="BA4" s="819"/>
      <c r="BB4" s="819"/>
      <c r="BC4" s="820"/>
    </row>
    <row r="5" spans="1:55" x14ac:dyDescent="0.2">
      <c r="A5" s="473"/>
      <c r="B5" s="474" t="s">
        <v>1</v>
      </c>
      <c r="C5" s="821" t="s">
        <v>2</v>
      </c>
      <c r="D5" s="821"/>
      <c r="E5" s="821"/>
      <c r="F5" s="821"/>
      <c r="G5" s="821"/>
      <c r="H5" s="821"/>
      <c r="I5" s="821"/>
      <c r="J5" s="821"/>
      <c r="K5" s="821"/>
      <c r="L5" s="821"/>
      <c r="M5" s="821"/>
      <c r="N5" s="821"/>
      <c r="O5" s="822"/>
      <c r="P5" s="823" t="s">
        <v>3</v>
      </c>
      <c r="Q5" s="823"/>
      <c r="R5" s="823"/>
      <c r="S5" s="823"/>
      <c r="T5" s="823"/>
      <c r="U5" s="823"/>
      <c r="V5" s="823"/>
      <c r="W5" s="823"/>
      <c r="X5" s="823"/>
      <c r="Y5" s="823"/>
      <c r="Z5" s="823"/>
      <c r="AA5" s="823"/>
      <c r="AB5" s="824"/>
      <c r="AC5" s="823" t="s">
        <v>4</v>
      </c>
      <c r="AD5" s="823"/>
      <c r="AE5" s="823"/>
      <c r="AF5" s="823"/>
      <c r="AG5" s="823"/>
      <c r="AH5" s="823"/>
      <c r="AI5" s="823"/>
      <c r="AJ5" s="823"/>
      <c r="AK5" s="823"/>
      <c r="AL5" s="823"/>
      <c r="AM5" s="823"/>
      <c r="AN5" s="823"/>
      <c r="AO5" s="824"/>
      <c r="AP5" s="823" t="s">
        <v>5</v>
      </c>
      <c r="AQ5" s="823"/>
      <c r="AR5" s="823"/>
      <c r="AS5" s="823"/>
      <c r="AT5" s="823"/>
      <c r="AU5" s="823"/>
      <c r="AV5" s="823"/>
      <c r="AW5" s="823"/>
      <c r="AX5" s="823"/>
      <c r="AY5" s="823"/>
      <c r="AZ5" s="823"/>
      <c r="BA5" s="823"/>
      <c r="BB5" s="824"/>
      <c r="BC5" s="485" t="s">
        <v>1</v>
      </c>
    </row>
    <row r="6" spans="1:55" x14ac:dyDescent="0.2">
      <c r="A6" s="473"/>
      <c r="B6" s="475" t="s">
        <v>1</v>
      </c>
      <c r="C6" s="825" t="s">
        <v>6</v>
      </c>
      <c r="D6" s="825"/>
      <c r="E6" s="825"/>
      <c r="F6" s="825"/>
      <c r="G6" s="827"/>
      <c r="H6" s="816" t="s">
        <v>7</v>
      </c>
      <c r="I6" s="816"/>
      <c r="J6" s="816"/>
      <c r="K6" s="817"/>
      <c r="L6" s="816" t="s">
        <v>8</v>
      </c>
      <c r="M6" s="816"/>
      <c r="N6" s="816"/>
      <c r="O6" s="817"/>
      <c r="P6" s="816" t="s">
        <v>9</v>
      </c>
      <c r="Q6" s="816"/>
      <c r="R6" s="816"/>
      <c r="S6" s="816"/>
      <c r="T6" s="817"/>
      <c r="U6" s="816" t="s">
        <v>10</v>
      </c>
      <c r="V6" s="816"/>
      <c r="W6" s="816"/>
      <c r="X6" s="817"/>
      <c r="Y6" s="816" t="s">
        <v>11</v>
      </c>
      <c r="Z6" s="816"/>
      <c r="AA6" s="816"/>
      <c r="AB6" s="817"/>
      <c r="AC6" s="816" t="s">
        <v>12</v>
      </c>
      <c r="AD6" s="816"/>
      <c r="AE6" s="816"/>
      <c r="AF6" s="816"/>
      <c r="AG6" s="817"/>
      <c r="AH6" s="816" t="s">
        <v>13</v>
      </c>
      <c r="AI6" s="816"/>
      <c r="AJ6" s="816"/>
      <c r="AK6" s="817"/>
      <c r="AL6" s="816" t="s">
        <v>14</v>
      </c>
      <c r="AM6" s="816"/>
      <c r="AN6" s="816"/>
      <c r="AO6" s="816"/>
      <c r="AP6" s="817"/>
      <c r="AQ6" s="816" t="s">
        <v>15</v>
      </c>
      <c r="AR6" s="816"/>
      <c r="AS6" s="816"/>
      <c r="AT6" s="817"/>
      <c r="AU6" s="816" t="s">
        <v>16</v>
      </c>
      <c r="AV6" s="816"/>
      <c r="AW6" s="816"/>
      <c r="AX6" s="817"/>
      <c r="AY6" s="825" t="s">
        <v>17</v>
      </c>
      <c r="AZ6" s="825"/>
      <c r="BA6" s="825"/>
      <c r="BB6" s="82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8" t="s">
        <v>76</v>
      </c>
      <c r="B1" s="828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317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341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369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392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392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479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479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615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675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4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35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35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35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35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35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35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35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35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35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35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35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35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35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35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35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35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35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35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35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35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36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699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721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766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822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846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872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911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957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1010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1041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1103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1131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1152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1203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1210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1217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1233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1269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1280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1323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1342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1357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1380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1403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 t="s">
        <v>1460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1461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3"/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1519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/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1606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 t="s">
        <v>1645</v>
      </c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1685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1702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1733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1741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1765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1775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1783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1802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6"/>
      <c r="N5" s="847"/>
      <c r="O5" s="848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9"/>
      <c r="N6" s="850"/>
      <c r="O6" s="851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1" t="s">
        <v>1802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1802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1819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1819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6"/>
      <c r="N5" s="847"/>
      <c r="O5" s="8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9"/>
      <c r="N6" s="850"/>
      <c r="O6" s="851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41" t="s">
        <v>1802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1802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1823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1823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6"/>
      <c r="N5" s="847"/>
      <c r="O5" s="8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9"/>
      <c r="N6" s="850"/>
      <c r="O6" s="851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1" t="s">
        <v>1802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1802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1824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1824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6"/>
      <c r="N5" s="847"/>
      <c r="O5" s="8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9"/>
      <c r="N6" s="850"/>
      <c r="O6" s="851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41" t="s">
        <v>1802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1802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1825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1825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6"/>
      <c r="N5" s="847"/>
      <c r="O5" s="8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9"/>
      <c r="N6" s="850"/>
      <c r="O6" s="851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41" t="s">
        <v>1802</v>
      </c>
      <c r="N7" s="842"/>
      <c r="O7" s="843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1802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1828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1828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6"/>
      <c r="N5" s="847"/>
      <c r="O5" s="8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9"/>
      <c r="N6" s="850"/>
      <c r="O6" s="851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1" t="s">
        <v>1802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8"/>
      <c r="N31" s="838"/>
      <c r="O31" s="838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1802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1830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1830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6"/>
      <c r="N5" s="847"/>
      <c r="O5" s="8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9"/>
      <c r="N6" s="850"/>
      <c r="O6" s="851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1" t="s">
        <v>1802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1802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1834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1834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6"/>
      <c r="N5" s="847"/>
      <c r="O5" s="8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9"/>
      <c r="N6" s="850"/>
      <c r="O6" s="851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41" t="s">
        <v>1802</v>
      </c>
      <c r="N7" s="842"/>
      <c r="O7" s="8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1802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1837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1837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6"/>
      <c r="N5" s="847"/>
      <c r="O5" s="8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9"/>
      <c r="N6" s="850"/>
      <c r="O6" s="851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41" t="s">
        <v>1802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52"/>
      <c r="D2" s="852"/>
      <c r="E2" s="852"/>
      <c r="F2" s="852"/>
      <c r="G2" s="852"/>
      <c r="H2" s="852"/>
      <c r="I2" s="852"/>
      <c r="J2" s="852"/>
      <c r="K2" s="852"/>
      <c r="L2" s="61"/>
      <c r="M2" s="844" t="s">
        <v>1802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1841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38" t="s">
        <v>1841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6"/>
      <c r="N5" s="847"/>
      <c r="O5" s="8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9"/>
      <c r="N6" s="850"/>
      <c r="O6" s="851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41" t="s">
        <v>1802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x14ac:dyDescent="0.2">
      <c r="B2" s="838" t="s">
        <v>1846</v>
      </c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9" t="s">
        <v>80</v>
      </c>
      <c r="C4" s="852"/>
      <c r="D4" s="852"/>
      <c r="E4" s="852"/>
      <c r="F4" s="852"/>
      <c r="G4" s="852"/>
      <c r="H4" s="852"/>
      <c r="I4" s="852"/>
      <c r="J4" s="852"/>
      <c r="K4" s="852"/>
      <c r="L4" s="61"/>
      <c r="M4" s="844" t="s">
        <v>1802</v>
      </c>
      <c r="N4" s="845"/>
      <c r="O4" s="845"/>
      <c r="P4" s="845"/>
      <c r="Q4" s="845"/>
      <c r="R4" s="845"/>
      <c r="S4" s="845"/>
      <c r="T4" s="845"/>
      <c r="U4" s="845"/>
      <c r="V4" s="8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6"/>
      <c r="N5" s="847"/>
      <c r="O5" s="8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9"/>
      <c r="N6" s="850"/>
      <c r="O6" s="851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41" t="s">
        <v>1802</v>
      </c>
      <c r="N7" s="842"/>
      <c r="O7" s="8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1850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1860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1863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4" t="s">
        <v>79</v>
      </c>
      <c r="C1" s="854"/>
      <c r="D1" s="854"/>
      <c r="E1" s="854"/>
      <c r="F1" s="854"/>
      <c r="G1" s="854"/>
      <c r="H1" s="854"/>
      <c r="I1" s="854"/>
      <c r="J1" s="854"/>
      <c r="K1" s="8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1972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2023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2080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5" t="s">
        <v>2129</v>
      </c>
      <c r="C60" s="855"/>
      <c r="D60" s="855"/>
      <c r="E60" s="855"/>
    </row>
    <row r="61" spans="1:15" x14ac:dyDescent="0.2">
      <c r="B61" s="855" t="s">
        <v>2130</v>
      </c>
      <c r="C61" s="855"/>
      <c r="D61" s="833"/>
      <c r="E61" s="833"/>
      <c r="F61" s="833"/>
    </row>
    <row r="62" spans="1:15" x14ac:dyDescent="0.2">
      <c r="B62" s="855" t="s">
        <v>2131</v>
      </c>
      <c r="C62" s="855"/>
      <c r="D62" s="855"/>
      <c r="E62" s="855"/>
      <c r="F62" s="855"/>
    </row>
    <row r="63" spans="1:15" x14ac:dyDescent="0.2">
      <c r="B63" s="855" t="s">
        <v>2132</v>
      </c>
      <c r="C63" s="855"/>
      <c r="D63" s="855"/>
      <c r="E63" s="855"/>
      <c r="F63" s="855"/>
    </row>
    <row r="64" spans="1:15" x14ac:dyDescent="0.2">
      <c r="B64" s="855" t="s">
        <v>2133</v>
      </c>
      <c r="C64" s="855"/>
      <c r="D64" s="855"/>
      <c r="E64" s="855"/>
      <c r="F64" s="8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2134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2174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2266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2309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1" t="s">
        <v>2342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7" t="s">
        <v>2344</v>
      </c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55" t="s">
        <v>2379</v>
      </c>
      <c r="G49" s="856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G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2416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2476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12</v>
      </c>
      <c r="O10" s="803" t="s">
        <v>2137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 t="s">
        <v>2502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 t="s">
        <v>2502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2140</v>
      </c>
      <c r="H16" s="452" t="s">
        <v>2481</v>
      </c>
      <c r="I16" s="452" t="s">
        <v>2482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2140</v>
      </c>
      <c r="H17" s="452" t="s">
        <v>2481</v>
      </c>
      <c r="I17" s="452" t="s">
        <v>2482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2484</v>
      </c>
      <c r="H18" s="452" t="s">
        <v>2485</v>
      </c>
      <c r="I18" s="452" t="s">
        <v>110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2486</v>
      </c>
      <c r="H19" s="561" t="s">
        <v>2487</v>
      </c>
      <c r="I19" s="452" t="s">
        <v>110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2451</v>
      </c>
      <c r="H20" s="561" t="s">
        <v>2211</v>
      </c>
      <c r="I20" s="452" t="s">
        <v>110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2451</v>
      </c>
      <c r="H21" s="561" t="s">
        <v>2211</v>
      </c>
      <c r="I21" s="452" t="s">
        <v>2304</v>
      </c>
      <c r="J21" s="458" t="s">
        <v>2502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2488</v>
      </c>
      <c r="H22" s="561" t="s">
        <v>2211</v>
      </c>
      <c r="I22" s="452" t="s">
        <v>2489</v>
      </c>
      <c r="J22" s="458" t="s">
        <v>2502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2140</v>
      </c>
      <c r="G23" s="452" t="s">
        <v>2491</v>
      </c>
      <c r="H23" s="561" t="s">
        <v>2211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2103</v>
      </c>
      <c r="G24" s="452" t="s">
        <v>2469</v>
      </c>
      <c r="H24" s="452" t="s">
        <v>1956</v>
      </c>
      <c r="I24" s="452" t="s">
        <v>2494</v>
      </c>
      <c r="J24" s="458" t="s">
        <v>2502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2469</v>
      </c>
      <c r="H25" s="561" t="s">
        <v>2308</v>
      </c>
      <c r="I25" s="452" t="s">
        <v>2494</v>
      </c>
      <c r="J25" s="458" t="s">
        <v>2502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2469</v>
      </c>
      <c r="H26" s="561" t="s">
        <v>252</v>
      </c>
      <c r="I26" s="452" t="s">
        <v>2161</v>
      </c>
      <c r="J26" s="458" t="s">
        <v>2502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2420</v>
      </c>
      <c r="H27" s="561" t="s">
        <v>252</v>
      </c>
      <c r="I27" s="452" t="s">
        <v>2161</v>
      </c>
      <c r="J27" s="458" t="s">
        <v>2502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2420</v>
      </c>
      <c r="H28" s="561" t="s">
        <v>252</v>
      </c>
      <c r="I28" s="452" t="s">
        <v>2161</v>
      </c>
      <c r="J28" s="458" t="s">
        <v>2502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2304</v>
      </c>
      <c r="I29" s="452" t="s">
        <v>2161</v>
      </c>
      <c r="J29" s="458" t="s">
        <v>2502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2304</v>
      </c>
      <c r="I30" s="452" t="s">
        <v>2304</v>
      </c>
      <c r="J30" s="458" t="s">
        <v>2502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2304</v>
      </c>
      <c r="I31" s="452" t="s">
        <v>2304</v>
      </c>
      <c r="J31" s="458" t="s">
        <v>2502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2304</v>
      </c>
      <c r="I32" s="452" t="s">
        <v>2304</v>
      </c>
      <c r="J32" s="458" t="s">
        <v>2502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2304</v>
      </c>
      <c r="I33" s="452" t="s">
        <v>110</v>
      </c>
      <c r="J33" s="458" t="s">
        <v>2502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2502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2502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abSelected="1" topLeftCell="A10" zoomScale="115" zoomScaleNormal="115" workbookViewId="0">
      <selection activeCell="E29" sqref="E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1924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2477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360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538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360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360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2528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2528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17.5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2528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2530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17.5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2524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2524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2524</v>
      </c>
      <c r="F21" s="515"/>
      <c r="G21" s="452"/>
      <c r="H21" s="282"/>
      <c r="I21" s="452"/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2524</v>
      </c>
      <c r="F22" s="515"/>
      <c r="G22" s="452"/>
      <c r="H22" s="282"/>
      <c r="I22" s="452"/>
      <c r="J22" s="458"/>
      <c r="K22" s="460"/>
      <c r="L22" s="61"/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2524</v>
      </c>
      <c r="F23" s="515"/>
      <c r="G23" s="452"/>
      <c r="H23" s="282"/>
      <c r="I23" s="452"/>
      <c r="J23" s="458"/>
      <c r="K23" s="460"/>
      <c r="L23" s="61"/>
      <c r="M23" s="646" t="s">
        <v>1963</v>
      </c>
      <c r="N23" s="326">
        <f>COUNTIF(E7:K44, "*Lucas*")/2</f>
        <v>0</v>
      </c>
      <c r="O23" s="802" t="s">
        <v>2492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2525</v>
      </c>
      <c r="F25" s="515"/>
      <c r="G25" s="452"/>
      <c r="H25" s="282"/>
      <c r="I25" s="452"/>
      <c r="J25" s="458"/>
      <c r="K25" s="460"/>
      <c r="L25" s="61"/>
      <c r="M25" s="650" t="s">
        <v>2009</v>
      </c>
      <c r="N25" s="654">
        <f>COUNTIF(E7:K44, "*Heng*")/2</f>
        <v>7.5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2525</v>
      </c>
      <c r="F26" s="515"/>
      <c r="G26" s="452"/>
      <c r="H26" s="282"/>
      <c r="I26" s="452"/>
      <c r="J26" s="458"/>
      <c r="K26" s="460"/>
      <c r="L26" s="61"/>
      <c r="M26" s="646" t="s">
        <v>2065</v>
      </c>
      <c r="N26" s="654">
        <f>COUNTIF(E7:K44, "*Phay*")/2</f>
        <v>4.5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2525</v>
      </c>
      <c r="F27" s="452"/>
      <c r="G27" s="452"/>
      <c r="H27" s="282"/>
      <c r="I27" s="452"/>
      <c r="J27" s="458"/>
      <c r="K27" s="460"/>
      <c r="L27" s="61"/>
      <c r="M27" s="650" t="s">
        <v>2157</v>
      </c>
      <c r="N27" s="654">
        <f>COUNTIF(E7:K44, "*Jonathan*")/2</f>
        <v>3.5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17.5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2525</v>
      </c>
      <c r="F28" s="452"/>
      <c r="G28" s="452"/>
      <c r="H28" s="282"/>
      <c r="I28" s="306"/>
      <c r="J28" s="458"/>
      <c r="K28" s="460"/>
      <c r="L28" s="61"/>
      <c r="M28" s="646" t="s">
        <v>2161</v>
      </c>
      <c r="N28" s="334">
        <f>COUNTIF(E7:K44, "*Suki*")/2</f>
        <v>2.5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12.5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2526</v>
      </c>
      <c r="F29" s="452"/>
      <c r="G29" s="452"/>
      <c r="H29" s="282"/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2527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2526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2524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2524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10" zoomScale="115" zoomScaleNormal="115" workbookViewId="0">
      <pane xSplit="4" topLeftCell="E10" activePane="topRight" state="frozen"/>
      <selection activeCell="O35" sqref="O35"/>
      <selection pane="topRight" activeCell="F49" sqref="F49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25.69140625" customWidth="1"/>
    <col min="6" max="6" width="28.65234375" bestFit="1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811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811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811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811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811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360</v>
      </c>
      <c r="F11" s="760" t="s">
        <v>267</v>
      </c>
      <c r="G11" s="760" t="s">
        <v>267</v>
      </c>
      <c r="H11" s="760" t="s">
        <v>267</v>
      </c>
      <c r="I11" s="760" t="s">
        <v>267</v>
      </c>
      <c r="J11" s="458"/>
      <c r="K11" s="459"/>
      <c r="L11" s="811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360</v>
      </c>
      <c r="F12" s="760" t="s">
        <v>267</v>
      </c>
      <c r="G12" s="760" t="s">
        <v>267</v>
      </c>
      <c r="H12" s="760" t="s">
        <v>267</v>
      </c>
      <c r="I12" s="760" t="s">
        <v>267</v>
      </c>
      <c r="J12" s="458"/>
      <c r="K12" s="459"/>
      <c r="L12" s="811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360</v>
      </c>
      <c r="F13" s="760" t="s">
        <v>267</v>
      </c>
      <c r="G13" s="760" t="s">
        <v>267</v>
      </c>
      <c r="H13" s="760" t="s">
        <v>267</v>
      </c>
      <c r="I13" s="760" t="s">
        <v>267</v>
      </c>
      <c r="J13" s="458"/>
      <c r="K13" s="459"/>
      <c r="L13" s="811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67</v>
      </c>
      <c r="F14" s="705" t="s">
        <v>58</v>
      </c>
      <c r="G14" s="708" t="s">
        <v>2046</v>
      </c>
      <c r="H14" s="694" t="s">
        <v>1956</v>
      </c>
      <c r="I14" s="706" t="s">
        <v>2504</v>
      </c>
      <c r="J14" s="458"/>
      <c r="K14" s="460"/>
      <c r="L14" s="811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67</v>
      </c>
      <c r="F15" s="705" t="s">
        <v>58</v>
      </c>
      <c r="G15" s="708" t="s">
        <v>2516</v>
      </c>
      <c r="H15" s="694" t="s">
        <v>2517</v>
      </c>
      <c r="I15" s="706" t="s">
        <v>2504</v>
      </c>
      <c r="J15" s="458"/>
      <c r="K15" s="460"/>
      <c r="L15" s="811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67</v>
      </c>
      <c r="F16" s="705" t="s">
        <v>58</v>
      </c>
      <c r="G16" s="708" t="s">
        <v>2516</v>
      </c>
      <c r="H16" s="694" t="s">
        <v>2517</v>
      </c>
      <c r="I16" s="706" t="s">
        <v>2504</v>
      </c>
      <c r="J16" s="458"/>
      <c r="K16" s="460"/>
      <c r="L16" s="811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2529</v>
      </c>
      <c r="F17" s="705" t="s">
        <v>2157</v>
      </c>
      <c r="G17" s="708" t="s">
        <v>2516</v>
      </c>
      <c r="H17" s="694" t="s">
        <v>2517</v>
      </c>
      <c r="I17" s="706" t="s">
        <v>2504</v>
      </c>
      <c r="J17" s="458"/>
      <c r="K17" s="460"/>
      <c r="L17" s="811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2103</v>
      </c>
      <c r="F18" s="705" t="s">
        <v>2157</v>
      </c>
      <c r="G18" s="708" t="s">
        <v>2516</v>
      </c>
      <c r="H18" s="694" t="s">
        <v>2517</v>
      </c>
      <c r="I18" s="706" t="s">
        <v>1956</v>
      </c>
      <c r="J18" s="458"/>
      <c r="K18" s="460"/>
      <c r="L18" s="811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2524</v>
      </c>
      <c r="F19" s="705" t="s">
        <v>62</v>
      </c>
      <c r="G19" s="708" t="s">
        <v>2516</v>
      </c>
      <c r="H19" s="694" t="s">
        <v>2517</v>
      </c>
      <c r="I19" s="706" t="s">
        <v>2506</v>
      </c>
      <c r="J19" s="458"/>
      <c r="K19" s="460"/>
      <c r="L19" s="811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2524</v>
      </c>
      <c r="F20" s="705" t="s">
        <v>62</v>
      </c>
      <c r="G20" s="708" t="s">
        <v>2516</v>
      </c>
      <c r="H20" s="694" t="s">
        <v>2518</v>
      </c>
      <c r="I20" s="706" t="s">
        <v>2506</v>
      </c>
      <c r="J20" s="458"/>
      <c r="K20" s="460"/>
      <c r="L20" s="811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251</v>
      </c>
      <c r="N20" s="327">
        <f>COUNTIF(E7:K44, "*Foo*")/2</f>
        <v>0</v>
      </c>
      <c r="O20" s="802" t="s">
        <v>2095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2524</v>
      </c>
      <c r="F21" s="705" t="s">
        <v>62</v>
      </c>
      <c r="G21" s="708" t="s">
        <v>2046</v>
      </c>
      <c r="H21" s="694" t="s">
        <v>2518</v>
      </c>
      <c r="I21" s="706" t="s">
        <v>2506</v>
      </c>
      <c r="J21" s="458"/>
      <c r="K21" s="460"/>
      <c r="L21" s="811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1956</v>
      </c>
      <c r="N21" s="327">
        <f>COUNTIF(E7:K44, "*Ivan*")/2</f>
        <v>32.5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2524</v>
      </c>
      <c r="F22" s="705" t="s">
        <v>62</v>
      </c>
      <c r="G22" s="708" t="s">
        <v>2046</v>
      </c>
      <c r="H22" s="694" t="s">
        <v>2518</v>
      </c>
      <c r="I22" s="706" t="s">
        <v>2507</v>
      </c>
      <c r="J22" s="458"/>
      <c r="K22" s="460"/>
      <c r="L22" s="811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1963</v>
      </c>
      <c r="N22" s="326">
        <f>COUNTIF(E7:K44, "*Lucas*")/2</f>
        <v>0</v>
      </c>
      <c r="O22" s="802" t="s">
        <v>2433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2524</v>
      </c>
      <c r="F23" s="705" t="s">
        <v>62</v>
      </c>
      <c r="G23" s="706" t="s">
        <v>2510</v>
      </c>
      <c r="H23" s="694" t="s">
        <v>2505</v>
      </c>
      <c r="I23" s="706" t="s">
        <v>2507</v>
      </c>
      <c r="J23" s="458"/>
      <c r="K23" s="460"/>
      <c r="L23" s="811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1965</v>
      </c>
      <c r="N23" s="654">
        <f>COUNTIF(E7:K44, "*Zi Ming*")/2</f>
        <v>0</v>
      </c>
      <c r="O23" s="802" t="s">
        <v>2433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2515</v>
      </c>
      <c r="G24" s="706" t="s">
        <v>2511</v>
      </c>
      <c r="H24" s="694" t="s">
        <v>2505</v>
      </c>
      <c r="I24" s="706" t="s">
        <v>2507</v>
      </c>
      <c r="J24" s="458"/>
      <c r="K24" s="460"/>
      <c r="L24" s="811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2009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2525</v>
      </c>
      <c r="F25" s="705" t="s">
        <v>2515</v>
      </c>
      <c r="G25" s="706" t="s">
        <v>2512</v>
      </c>
      <c r="H25" s="694" t="s">
        <v>1205</v>
      </c>
      <c r="I25" s="706" t="s">
        <v>2437</v>
      </c>
      <c r="J25" s="458"/>
      <c r="K25" s="460"/>
      <c r="L25" s="811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2065</v>
      </c>
      <c r="N25" s="654">
        <f>COUNTIF(E7:K44, "*Phay*")/2</f>
        <v>13.5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2525</v>
      </c>
      <c r="F26" s="705" t="s">
        <v>2515</v>
      </c>
      <c r="G26" s="706" t="s">
        <v>2503</v>
      </c>
      <c r="H26" s="694" t="s">
        <v>2505</v>
      </c>
      <c r="I26" s="706" t="s">
        <v>2508</v>
      </c>
      <c r="J26" s="458"/>
      <c r="K26" s="460"/>
      <c r="L26" s="811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2157</v>
      </c>
      <c r="N26" s="654">
        <f>COUNTIF(E7:K44, "*Jonathan*")/2</f>
        <v>4.5</v>
      </c>
      <c r="O26" s="801"/>
      <c r="P26" s="796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2.5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2525</v>
      </c>
      <c r="F27" s="705" t="s">
        <v>2515</v>
      </c>
      <c r="G27" s="706" t="s">
        <v>2512</v>
      </c>
      <c r="H27" s="694" t="s">
        <v>2505</v>
      </c>
      <c r="I27" s="706" t="s">
        <v>2508</v>
      </c>
      <c r="J27" s="458"/>
      <c r="K27" s="460"/>
      <c r="L27" s="811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2161</v>
      </c>
      <c r="N27" s="334">
        <f>COUNTIF(E7:K44, "*Suki*")/2</f>
        <v>5</v>
      </c>
      <c r="O27" s="801"/>
      <c r="P27" s="814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2525</v>
      </c>
      <c r="F28" s="705" t="s">
        <v>2515</v>
      </c>
      <c r="G28" s="706" t="s">
        <v>2513</v>
      </c>
      <c r="H28" s="694" t="s">
        <v>2518</v>
      </c>
      <c r="I28" s="706" t="s">
        <v>2508</v>
      </c>
      <c r="J28" s="458"/>
      <c r="K28" s="460"/>
      <c r="L28" s="811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1111</v>
      </c>
      <c r="N28" s="334">
        <f>COUNTIF(E7:K44, "*Paul*")/2</f>
        <v>0</v>
      </c>
      <c r="O28" s="804" t="s">
        <v>2410</v>
      </c>
      <c r="P28" s="813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2526</v>
      </c>
      <c r="F29" s="705" t="s">
        <v>2515</v>
      </c>
      <c r="G29" s="706" t="s">
        <v>2519</v>
      </c>
      <c r="H29" s="694" t="s">
        <v>2518</v>
      </c>
      <c r="I29" s="706" t="s">
        <v>2508</v>
      </c>
      <c r="J29" s="458"/>
      <c r="K29" s="460"/>
      <c r="L29" s="811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2527</v>
      </c>
      <c r="F30" s="705" t="s">
        <v>2515</v>
      </c>
      <c r="G30" s="706" t="s">
        <v>2520</v>
      </c>
      <c r="H30" s="694" t="s">
        <v>2518</v>
      </c>
      <c r="I30" s="706" t="s">
        <v>2523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2526</v>
      </c>
      <c r="F31" s="705" t="s">
        <v>2515</v>
      </c>
      <c r="G31" s="706" t="s">
        <v>2520</v>
      </c>
      <c r="H31" s="694" t="s">
        <v>2514</v>
      </c>
      <c r="I31" s="706" t="s">
        <v>2179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2524</v>
      </c>
      <c r="F32" s="705" t="s">
        <v>2515</v>
      </c>
      <c r="G32" s="706" t="s">
        <v>2521</v>
      </c>
      <c r="H32" s="694" t="s">
        <v>2514</v>
      </c>
      <c r="I32" s="706" t="s">
        <v>2179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2524</v>
      </c>
      <c r="F33" s="705" t="s">
        <v>2515</v>
      </c>
      <c r="G33" s="706" t="s">
        <v>2522</v>
      </c>
      <c r="H33" s="694" t="s">
        <v>2514</v>
      </c>
      <c r="I33" s="706" t="s">
        <v>2179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810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45565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812" t="s">
        <v>2014</v>
      </c>
      <c r="F51" s="662"/>
      <c r="G51" s="815" t="s">
        <v>2015</v>
      </c>
      <c r="H51" t="s">
        <v>1890</v>
      </c>
      <c r="M51" s="61"/>
      <c r="N51" s="62"/>
      <c r="O51" s="61"/>
    </row>
    <row r="52" spans="5:15" x14ac:dyDescent="0.2">
      <c r="E52" s="812" t="s">
        <v>2016</v>
      </c>
      <c r="F52" s="659"/>
      <c r="G52" s="815" t="s">
        <v>2015</v>
      </c>
      <c r="H52" s="255" t="s">
        <v>2017</v>
      </c>
      <c r="M52" s="61"/>
      <c r="N52" s="62"/>
      <c r="O52" s="61"/>
    </row>
    <row r="53" spans="5:15" x14ac:dyDescent="0.2">
      <c r="E53" s="812" t="s">
        <v>2078</v>
      </c>
      <c r="F53" s="678"/>
      <c r="G53" s="809"/>
      <c r="H53" s="255" t="s">
        <v>2079</v>
      </c>
      <c r="M53" s="61"/>
      <c r="N53" s="62"/>
      <c r="O53" s="61"/>
    </row>
    <row r="54" spans="5:15" x14ac:dyDescent="0.2">
      <c r="E54" s="812" t="s">
        <v>2018</v>
      </c>
      <c r="F54" s="661"/>
      <c r="G54" s="812" t="s">
        <v>2015</v>
      </c>
      <c r="H54" s="61" t="s">
        <v>2019</v>
      </c>
    </row>
    <row r="55" spans="5:15" x14ac:dyDescent="0.2">
      <c r="E55" s="812" t="s">
        <v>2020</v>
      </c>
      <c r="F55" s="663"/>
      <c r="G55" s="812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2024-09-27T17:04:41Z</dcterms:modified>
  <cp:category/>
  <cp:contentStatus/>
</cp:coreProperties>
</file>