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C2103\LAB4\"/>
    </mc:Choice>
  </mc:AlternateContent>
  <xr:revisionPtr revIDLastSave="0" documentId="13_ncr:1_{75CF3683-EC28-4FB7-BC75-1D6EF2849B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e Code" sheetId="1" r:id="rId1"/>
  </sheets>
  <definedNames>
    <definedName name="_xlnm._FilterDatabase" localSheetId="0" hidden="1">'Base Code'!$U$1:$W$257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14" i="1"/>
  <c r="Q36" i="1"/>
  <c r="S36" i="1" s="1"/>
  <c r="Q2" i="1"/>
  <c r="S2" i="1" s="1"/>
  <c r="O257" i="1" l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3" i="1"/>
  <c r="O12" i="1"/>
  <c r="O11" i="1"/>
  <c r="O10" i="1"/>
  <c r="O9" i="1"/>
  <c r="O8" i="1"/>
  <c r="O7" i="1"/>
  <c r="O6" i="1"/>
  <c r="O5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Q257" i="1"/>
  <c r="S257" i="1" s="1"/>
  <c r="Q256" i="1"/>
  <c r="S256" i="1" s="1"/>
  <c r="Q255" i="1"/>
  <c r="S255" i="1" s="1"/>
  <c r="Q254" i="1"/>
  <c r="S254" i="1" s="1"/>
  <c r="Q253" i="1"/>
  <c r="S253" i="1" s="1"/>
  <c r="Q252" i="1"/>
  <c r="S252" i="1" s="1"/>
  <c r="Q251" i="1"/>
  <c r="S251" i="1" s="1"/>
  <c r="Q250" i="1"/>
  <c r="S250" i="1" s="1"/>
  <c r="Q249" i="1"/>
  <c r="S249" i="1" s="1"/>
  <c r="Q248" i="1"/>
  <c r="S248" i="1" s="1"/>
  <c r="Q247" i="1"/>
  <c r="S247" i="1" s="1"/>
  <c r="Q246" i="1"/>
  <c r="S246" i="1" s="1"/>
  <c r="Q245" i="1"/>
  <c r="S245" i="1" s="1"/>
  <c r="Q244" i="1"/>
  <c r="S244" i="1" s="1"/>
  <c r="Q243" i="1"/>
  <c r="S243" i="1" s="1"/>
  <c r="Q242" i="1"/>
  <c r="S242" i="1" s="1"/>
  <c r="Q241" i="1"/>
  <c r="S241" i="1" s="1"/>
  <c r="Q240" i="1"/>
  <c r="S240" i="1" s="1"/>
  <c r="Q239" i="1"/>
  <c r="S239" i="1" s="1"/>
  <c r="Q238" i="1"/>
  <c r="S238" i="1" s="1"/>
  <c r="Q237" i="1"/>
  <c r="S237" i="1" s="1"/>
  <c r="Q236" i="1"/>
  <c r="S236" i="1" s="1"/>
  <c r="Q235" i="1"/>
  <c r="S235" i="1" s="1"/>
  <c r="Q234" i="1"/>
  <c r="S234" i="1" s="1"/>
  <c r="Q233" i="1"/>
  <c r="S233" i="1" s="1"/>
  <c r="Q232" i="1"/>
  <c r="S232" i="1" s="1"/>
  <c r="Q231" i="1"/>
  <c r="S231" i="1" s="1"/>
  <c r="Q230" i="1"/>
  <c r="S230" i="1" s="1"/>
  <c r="Q229" i="1"/>
  <c r="S229" i="1" s="1"/>
  <c r="Q228" i="1"/>
  <c r="S228" i="1" s="1"/>
  <c r="Q227" i="1"/>
  <c r="S227" i="1" s="1"/>
  <c r="Q226" i="1"/>
  <c r="S226" i="1" s="1"/>
  <c r="Q225" i="1"/>
  <c r="S225" i="1" s="1"/>
  <c r="Q224" i="1"/>
  <c r="S224" i="1" s="1"/>
  <c r="Q223" i="1"/>
  <c r="S223" i="1" s="1"/>
  <c r="Q222" i="1"/>
  <c r="S222" i="1" s="1"/>
  <c r="Q221" i="1"/>
  <c r="S221" i="1" s="1"/>
  <c r="Q220" i="1"/>
  <c r="S220" i="1" s="1"/>
  <c r="Q219" i="1"/>
  <c r="S219" i="1" s="1"/>
  <c r="Q218" i="1"/>
  <c r="S218" i="1" s="1"/>
  <c r="Q217" i="1"/>
  <c r="S217" i="1" s="1"/>
  <c r="Q216" i="1"/>
  <c r="S216" i="1" s="1"/>
  <c r="Q215" i="1"/>
  <c r="S215" i="1" s="1"/>
  <c r="Q214" i="1"/>
  <c r="S214" i="1" s="1"/>
  <c r="Q213" i="1"/>
  <c r="S213" i="1" s="1"/>
  <c r="Q212" i="1"/>
  <c r="S212" i="1" s="1"/>
  <c r="Q211" i="1"/>
  <c r="S211" i="1" s="1"/>
  <c r="Q210" i="1"/>
  <c r="S210" i="1" s="1"/>
  <c r="Q209" i="1"/>
  <c r="S209" i="1" s="1"/>
  <c r="Q208" i="1"/>
  <c r="S208" i="1" s="1"/>
  <c r="Q207" i="1"/>
  <c r="S207" i="1" s="1"/>
  <c r="Q206" i="1"/>
  <c r="S206" i="1" s="1"/>
  <c r="Q205" i="1"/>
  <c r="S205" i="1" s="1"/>
  <c r="Q204" i="1"/>
  <c r="S204" i="1" s="1"/>
  <c r="Q203" i="1"/>
  <c r="S203" i="1" s="1"/>
  <c r="Q202" i="1"/>
  <c r="S202" i="1" s="1"/>
  <c r="Q201" i="1"/>
  <c r="S201" i="1" s="1"/>
  <c r="Q200" i="1"/>
  <c r="S200" i="1" s="1"/>
  <c r="Q199" i="1"/>
  <c r="S199" i="1" s="1"/>
  <c r="Q198" i="1"/>
  <c r="S198" i="1" s="1"/>
  <c r="Q197" i="1"/>
  <c r="S197" i="1" s="1"/>
  <c r="Q196" i="1"/>
  <c r="S196" i="1" s="1"/>
  <c r="Q195" i="1"/>
  <c r="S195" i="1" s="1"/>
  <c r="Q194" i="1"/>
  <c r="S194" i="1" s="1"/>
  <c r="Q193" i="1"/>
  <c r="S193" i="1" s="1"/>
  <c r="Q192" i="1"/>
  <c r="S192" i="1" s="1"/>
  <c r="Q191" i="1"/>
  <c r="S191" i="1" s="1"/>
  <c r="Q190" i="1"/>
  <c r="S190" i="1" s="1"/>
  <c r="Q189" i="1"/>
  <c r="S189" i="1" s="1"/>
  <c r="Q188" i="1"/>
  <c r="S188" i="1" s="1"/>
  <c r="Q187" i="1"/>
  <c r="S187" i="1" s="1"/>
  <c r="Q186" i="1"/>
  <c r="S186" i="1" s="1"/>
  <c r="Q185" i="1"/>
  <c r="S185" i="1" s="1"/>
  <c r="Q184" i="1"/>
  <c r="S184" i="1" s="1"/>
  <c r="Q183" i="1"/>
  <c r="S183" i="1" s="1"/>
  <c r="Q182" i="1"/>
  <c r="S182" i="1" s="1"/>
  <c r="Q181" i="1"/>
  <c r="S181" i="1" s="1"/>
  <c r="Q180" i="1"/>
  <c r="S180" i="1" s="1"/>
  <c r="Q179" i="1"/>
  <c r="S179" i="1" s="1"/>
  <c r="Q178" i="1"/>
  <c r="S178" i="1" s="1"/>
  <c r="Q177" i="1"/>
  <c r="S177" i="1" s="1"/>
  <c r="Q176" i="1"/>
  <c r="S176" i="1" s="1"/>
  <c r="Q175" i="1"/>
  <c r="S175" i="1" s="1"/>
  <c r="Q174" i="1"/>
  <c r="S174" i="1" s="1"/>
  <c r="Q173" i="1"/>
  <c r="S173" i="1" s="1"/>
  <c r="Q172" i="1"/>
  <c r="S172" i="1" s="1"/>
  <c r="Q171" i="1"/>
  <c r="S171" i="1" s="1"/>
  <c r="Q170" i="1"/>
  <c r="S170" i="1" s="1"/>
  <c r="Q169" i="1"/>
  <c r="S169" i="1" s="1"/>
  <c r="Q168" i="1"/>
  <c r="S168" i="1" s="1"/>
  <c r="Q167" i="1"/>
  <c r="S167" i="1" s="1"/>
  <c r="Q166" i="1"/>
  <c r="S166" i="1" s="1"/>
  <c r="Q165" i="1"/>
  <c r="S165" i="1" s="1"/>
  <c r="Q164" i="1"/>
  <c r="S164" i="1" s="1"/>
  <c r="Q163" i="1"/>
  <c r="S163" i="1" s="1"/>
  <c r="Q162" i="1"/>
  <c r="S162" i="1" s="1"/>
  <c r="Q161" i="1"/>
  <c r="S161" i="1" s="1"/>
  <c r="Q160" i="1"/>
  <c r="S160" i="1" s="1"/>
  <c r="Q159" i="1"/>
  <c r="S159" i="1" s="1"/>
  <c r="Q158" i="1"/>
  <c r="S158" i="1" s="1"/>
  <c r="Q157" i="1"/>
  <c r="S157" i="1" s="1"/>
  <c r="Q156" i="1"/>
  <c r="S156" i="1" s="1"/>
  <c r="Q155" i="1"/>
  <c r="S155" i="1" s="1"/>
  <c r="Q154" i="1"/>
  <c r="S154" i="1" s="1"/>
  <c r="Q153" i="1"/>
  <c r="S153" i="1" s="1"/>
  <c r="Q152" i="1"/>
  <c r="S152" i="1" s="1"/>
  <c r="Q151" i="1"/>
  <c r="S151" i="1" s="1"/>
  <c r="Q150" i="1"/>
  <c r="S150" i="1" s="1"/>
  <c r="Q149" i="1"/>
  <c r="S149" i="1" s="1"/>
  <c r="Q148" i="1"/>
  <c r="S148" i="1" s="1"/>
  <c r="Q147" i="1"/>
  <c r="S147" i="1" s="1"/>
  <c r="Q146" i="1"/>
  <c r="S146" i="1" s="1"/>
  <c r="Q145" i="1"/>
  <c r="S145" i="1" s="1"/>
  <c r="Q144" i="1"/>
  <c r="S144" i="1" s="1"/>
  <c r="Q143" i="1"/>
  <c r="S143" i="1" s="1"/>
  <c r="Q142" i="1"/>
  <c r="S142" i="1" s="1"/>
  <c r="Q141" i="1"/>
  <c r="S141" i="1" s="1"/>
  <c r="Q140" i="1"/>
  <c r="S140" i="1" s="1"/>
  <c r="Q139" i="1"/>
  <c r="S139" i="1" s="1"/>
  <c r="Q138" i="1"/>
  <c r="S138" i="1" s="1"/>
  <c r="Q137" i="1"/>
  <c r="S137" i="1" s="1"/>
  <c r="Q136" i="1"/>
  <c r="S136" i="1" s="1"/>
  <c r="Q135" i="1"/>
  <c r="S135" i="1" s="1"/>
  <c r="Q134" i="1"/>
  <c r="S134" i="1" s="1"/>
  <c r="Q133" i="1"/>
  <c r="S133" i="1" s="1"/>
  <c r="Q132" i="1"/>
  <c r="S132" i="1" s="1"/>
  <c r="Q131" i="1"/>
  <c r="S131" i="1" s="1"/>
  <c r="Q130" i="1"/>
  <c r="S130" i="1" s="1"/>
  <c r="Q4" i="1"/>
  <c r="S4" i="1" s="1"/>
  <c r="Q5" i="1"/>
  <c r="S5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6" i="1"/>
  <c r="S6" i="1" s="1"/>
  <c r="Q7" i="1"/>
  <c r="S7" i="1" s="1"/>
  <c r="Q8" i="1"/>
  <c r="S8" i="1" s="1"/>
  <c r="Q3" i="1"/>
  <c r="S3" i="1" s="1"/>
  <c r="T33" i="1"/>
  <c r="T49" i="1" s="1"/>
  <c r="T65" i="1" s="1"/>
  <c r="T81" i="1" s="1"/>
  <c r="T97" i="1" s="1"/>
  <c r="T113" i="1" s="1"/>
  <c r="T129" i="1" s="1"/>
  <c r="T145" i="1" l="1"/>
  <c r="T161" i="1" s="1"/>
  <c r="T177" i="1" s="1"/>
  <c r="T193" i="1" s="1"/>
  <c r="R131" i="1"/>
  <c r="R133" i="1"/>
  <c r="R135" i="1"/>
  <c r="R137" i="1"/>
  <c r="R139" i="1"/>
  <c r="R141" i="1"/>
  <c r="R143" i="1"/>
  <c r="R145" i="1"/>
  <c r="R147" i="1"/>
  <c r="R149" i="1"/>
  <c r="R151" i="1"/>
  <c r="R153" i="1"/>
  <c r="R155" i="1"/>
  <c r="R157" i="1"/>
  <c r="R159" i="1"/>
  <c r="R161" i="1"/>
  <c r="R5" i="1"/>
  <c r="R191" i="1"/>
  <c r="R193" i="1"/>
  <c r="R195" i="1"/>
  <c r="R197" i="1"/>
  <c r="R173" i="1"/>
  <c r="R175" i="1"/>
  <c r="R177" i="1"/>
  <c r="R179" i="1"/>
  <c r="R209" i="1"/>
  <c r="R211" i="1"/>
  <c r="R213" i="1"/>
  <c r="R215" i="1"/>
  <c r="R165" i="1"/>
  <c r="R167" i="1"/>
  <c r="R169" i="1"/>
  <c r="R183" i="1"/>
  <c r="R185" i="1"/>
  <c r="R187" i="1"/>
  <c r="R201" i="1"/>
  <c r="R203" i="1"/>
  <c r="R205" i="1"/>
  <c r="R219" i="1"/>
  <c r="R221" i="1"/>
  <c r="R223" i="1"/>
  <c r="R229" i="1"/>
  <c r="R233" i="1"/>
  <c r="R237" i="1"/>
  <c r="R241" i="1"/>
  <c r="R243" i="1"/>
  <c r="R247" i="1"/>
  <c r="R251" i="1"/>
  <c r="R255" i="1"/>
  <c r="R163" i="1"/>
  <c r="R171" i="1"/>
  <c r="R181" i="1"/>
  <c r="R189" i="1"/>
  <c r="R199" i="1"/>
  <c r="R207" i="1"/>
  <c r="R217" i="1"/>
  <c r="R225" i="1"/>
  <c r="R227" i="1"/>
  <c r="R231" i="1"/>
  <c r="R235" i="1"/>
  <c r="R239" i="1"/>
  <c r="R245" i="1"/>
  <c r="R249" i="1"/>
  <c r="R253" i="1"/>
  <c r="R257" i="1"/>
  <c r="R7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25" i="1"/>
  <c r="R23" i="1"/>
  <c r="R21" i="1"/>
  <c r="R13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9" i="1"/>
  <c r="R3" i="1"/>
  <c r="R31" i="1"/>
  <c r="R29" i="1"/>
  <c r="R17" i="1"/>
  <c r="R15" i="1"/>
  <c r="R11" i="1"/>
  <c r="R19" i="1"/>
  <c r="R27" i="1"/>
  <c r="V225" i="1" l="1"/>
  <c r="U177" i="1"/>
  <c r="V65" i="1"/>
  <c r="V81" i="1"/>
  <c r="V97" i="1"/>
  <c r="V113" i="1"/>
  <c r="V129" i="1"/>
  <c r="V257" i="1"/>
  <c r="U161" i="1"/>
  <c r="U145" i="1"/>
  <c r="V209" i="1"/>
  <c r="V177" i="1"/>
  <c r="V161" i="1"/>
  <c r="V145" i="1"/>
  <c r="V17" i="1"/>
  <c r="V33" i="1"/>
  <c r="V49" i="1"/>
  <c r="V241" i="1"/>
  <c r="V193" i="1"/>
  <c r="T209" i="1"/>
  <c r="U193" i="1"/>
  <c r="U113" i="1"/>
  <c r="U17" i="1"/>
  <c r="U33" i="1"/>
  <c r="U49" i="1"/>
  <c r="U65" i="1"/>
  <c r="U81" i="1"/>
  <c r="U97" i="1"/>
  <c r="U129" i="1"/>
  <c r="W129" i="1" l="1"/>
  <c r="T225" i="1"/>
  <c r="U209" i="1"/>
  <c r="T241" i="1" l="1"/>
  <c r="U225" i="1"/>
  <c r="T257" i="1" l="1"/>
  <c r="W257" i="1" s="1"/>
  <c r="U241" i="1"/>
  <c r="U25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Nirosharn</author>
  </authors>
  <commentList>
    <comment ref="U1" authorId="0" shapeId="0" xr:uid="{00000000-0006-0000-0000-000001000000}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Uncheck blanks option in auto-filter to access all lines (Excel 2010).</t>
        </r>
      </text>
    </comment>
    <comment ref="W1" authorId="0" shapeId="0" xr:uid="{00000000-0006-0000-0000-000002000000}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Uncheck blanks option in auto-filter to access all lines (Excel 2010).</t>
        </r>
      </text>
    </comment>
  </commentList>
</comments>
</file>

<file path=xl/sharedStrings.xml><?xml version="1.0" encoding="utf-8"?>
<sst xmlns="http://schemas.openxmlformats.org/spreadsheetml/2006/main" count="400" uniqueCount="47">
  <si>
    <t>nop</t>
  </si>
  <si>
    <t>add</t>
  </si>
  <si>
    <t>sub</t>
  </si>
  <si>
    <t>mov</t>
  </si>
  <si>
    <t>and</t>
  </si>
  <si>
    <t>or</t>
  </si>
  <si>
    <t>nand</t>
  </si>
  <si>
    <t>nor</t>
  </si>
  <si>
    <t>xor</t>
  </si>
  <si>
    <t>not</t>
  </si>
  <si>
    <t>lw</t>
  </si>
  <si>
    <t>sw</t>
  </si>
  <si>
    <t>addi</t>
  </si>
  <si>
    <t>beq</t>
  </si>
  <si>
    <t>blt</t>
  </si>
  <si>
    <t>bgt</t>
  </si>
  <si>
    <t>r0</t>
  </si>
  <si>
    <t>r1</t>
  </si>
  <si>
    <t>r2</t>
  </si>
  <si>
    <t>r3</t>
  </si>
  <si>
    <t>r4</t>
  </si>
  <si>
    <t>r5</t>
  </si>
  <si>
    <t>r6</t>
  </si>
  <si>
    <t>r7</t>
  </si>
  <si>
    <t>Op code</t>
  </si>
  <si>
    <t>Function</t>
  </si>
  <si>
    <t>OP CODE</t>
  </si>
  <si>
    <t>R[rd]</t>
  </si>
  <si>
    <t>R[rs]</t>
  </si>
  <si>
    <t>D/I/TRG</t>
  </si>
  <si>
    <t>00</t>
  </si>
  <si>
    <t>Data</t>
  </si>
  <si>
    <t>Parity</t>
  </si>
  <si>
    <t>RAM Data Init</t>
  </si>
  <si>
    <t>RAM Parity Init</t>
  </si>
  <si>
    <t>&gt;&gt;</t>
  </si>
  <si>
    <t>bne</t>
  </si>
  <si>
    <t>Assembly Code</t>
  </si>
  <si>
    <t>Code</t>
  </si>
  <si>
    <t>lli</t>
  </si>
  <si>
    <t>lui</t>
  </si>
  <si>
    <t>jlr</t>
  </si>
  <si>
    <t>jal</t>
  </si>
  <si>
    <t>psh</t>
  </si>
  <si>
    <t>de</t>
  </si>
  <si>
    <t>f9</t>
  </si>
  <si>
    <t>lli   r3, #ff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</si>
</sst>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Lucida Console"/>
      <family val="3"/>
    </font>
    <font>
      <b/>
      <i/>
      <u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Protection="1">
      <protection locked="0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1" fillId="0" borderId="1" xfId="0" quotePrefix="1" applyFont="1" applyBorder="1"/>
    <xf numFmtId="0" fontId="1" fillId="0" borderId="3" xfId="0" quotePrefix="1" applyFont="1" applyBorder="1"/>
    <xf numFmtId="0" fontId="1" fillId="0" borderId="5" xfId="0" quotePrefix="1" applyFont="1" applyBorder="1"/>
    <xf numFmtId="0" fontId="1" fillId="0" borderId="2" xfId="0" quotePrefix="1" applyFont="1" applyBorder="1"/>
    <xf numFmtId="0" fontId="1" fillId="0" borderId="4" xfId="0" quotePrefix="1" applyFont="1" applyBorder="1"/>
    <xf numFmtId="0" fontId="1" fillId="0" borderId="6" xfId="0" quotePrefix="1" applyFont="1" applyBorder="1"/>
    <xf numFmtId="0" fontId="5" fillId="0" borderId="0" xfId="0" applyFont="1"/>
    <xf numFmtId="0" fontId="0" fillId="0" borderId="0" xfId="0" applyNumberFormat="1"/>
    <xf numFmtId="0" fontId="3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7" fillId="0" borderId="7" xfId="0" applyFont="1" applyFill="1" applyBorder="1"/>
    <xf numFmtId="0" fontId="7" fillId="0" borderId="2" xfId="0" quotePrefix="1" applyFont="1" applyFill="1" applyBorder="1" applyProtection="1">
      <protection locked="0"/>
    </xf>
    <xf numFmtId="0" fontId="7" fillId="0" borderId="4" xfId="0" quotePrefix="1" applyFont="1" applyFill="1" applyBorder="1" applyProtection="1">
      <protection locked="0"/>
    </xf>
    <xf numFmtId="0" fontId="6" fillId="0" borderId="4" xfId="0" quotePrefix="1" applyFont="1" applyFill="1" applyBorder="1" applyProtection="1">
      <protection locked="0"/>
    </xf>
    <xf numFmtId="0" fontId="7" fillId="0" borderId="6" xfId="0" quotePrefix="1" applyFont="1" applyFill="1" applyBorder="1" applyProtection="1">
      <protection locked="0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ont="1" applyFill="1" applyBorder="1" applyAlignment="1" applyProtection="1">
      <alignment horizontal="center"/>
      <protection locked="0"/>
    </xf>
    <xf numFmtId="0" fontId="0" fillId="2" borderId="13" xfId="0" applyFon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16" xfId="0" applyFont="1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14" xfId="0" applyFont="1" applyFill="1" applyBorder="1" applyAlignment="1" applyProtection="1">
      <alignment horizontal="center"/>
      <protection locked="0"/>
    </xf>
    <xf numFmtId="0" fontId="0" fillId="2" borderId="16" xfId="0" quotePrefix="1" applyFont="1" applyFill="1" applyBorder="1" applyAlignment="1" applyProtection="1">
      <alignment horizontal="center"/>
      <protection locked="0"/>
    </xf>
    <xf numFmtId="0" fontId="0" fillId="2" borderId="17" xfId="0" applyFont="1" applyFill="1" applyBorder="1" applyAlignment="1" applyProtection="1">
      <alignment horizontal="center"/>
      <protection locked="0"/>
    </xf>
    <xf numFmtId="0" fontId="0" fillId="2" borderId="18" xfId="0" applyFont="1" applyFill="1" applyBorder="1" applyAlignment="1" applyProtection="1">
      <alignment horizontal="center"/>
      <protection locked="0"/>
    </xf>
    <xf numFmtId="0" fontId="0" fillId="2" borderId="19" xfId="0" applyFont="1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7"/>
  <sheetViews>
    <sheetView tabSelected="1" zoomScaleNormal="100" workbookViewId="0">
      <pane xSplit="14" ySplit="1" topLeftCell="T119" activePane="bottomRight" state="frozen"/>
      <selection activeCell="G1" sqref="G1"/>
      <selection pane="topRight" activeCell="N1" sqref="N1"/>
      <selection pane="bottomLeft" activeCell="G2" sqref="G2"/>
      <selection pane="bottomRight" activeCell="W129" sqref="W129"/>
    </sheetView>
  </sheetViews>
  <sheetFormatPr defaultRowHeight="15" outlineLevelCol="1" x14ac:dyDescent="0.25"/>
  <cols>
    <col min="1" max="6" width="9.140625" hidden="1" customWidth="1" outlineLevel="1"/>
    <col min="7" max="7" width="3" style="4" bestFit="1" customWidth="1" collapsed="1"/>
    <col min="8" max="8" width="3" style="4" bestFit="1" customWidth="1"/>
    <col min="9" max="9" width="2.42578125" style="21" customWidth="1"/>
    <col min="10" max="10" width="9.42578125" style="42" bestFit="1" customWidth="1"/>
    <col min="11" max="11" width="6" style="43" bestFit="1" customWidth="1"/>
    <col min="12" max="12" width="5.7109375" style="43" bestFit="1" customWidth="1"/>
    <col min="13" max="13" width="9" style="44" bestFit="1" customWidth="1"/>
    <col min="14" max="14" width="2" style="2" customWidth="1"/>
    <col min="15" max="15" width="39.140625" style="20" customWidth="1"/>
    <col min="16" max="16" width="2.140625" customWidth="1"/>
    <col min="17" max="19" width="9.140625" style="5"/>
    <col min="20" max="20" width="5" customWidth="1" outlineLevel="1"/>
    <col min="21" max="21" width="96.7109375" bestFit="1" customWidth="1"/>
    <col min="22" max="22" width="9" customWidth="1" outlineLevel="1"/>
    <col min="23" max="23" width="97.85546875" bestFit="1" customWidth="1"/>
  </cols>
  <sheetData>
    <row r="1" spans="1:23" s="8" customFormat="1" ht="16.5" customHeight="1" thickBot="1" x14ac:dyDescent="0.25">
      <c r="A1" s="45" t="s">
        <v>24</v>
      </c>
      <c r="B1" s="45"/>
      <c r="C1" s="7" t="s">
        <v>25</v>
      </c>
      <c r="I1" s="21"/>
      <c r="J1" s="26" t="s">
        <v>26</v>
      </c>
      <c r="K1" s="27" t="s">
        <v>27</v>
      </c>
      <c r="L1" s="27" t="s">
        <v>28</v>
      </c>
      <c r="M1" s="28" t="s">
        <v>29</v>
      </c>
      <c r="N1" s="7"/>
      <c r="O1" s="18" t="s">
        <v>37</v>
      </c>
      <c r="Q1" s="7" t="s">
        <v>38</v>
      </c>
      <c r="R1" s="7" t="s">
        <v>32</v>
      </c>
      <c r="S1" s="7" t="s">
        <v>31</v>
      </c>
      <c r="T1" s="9"/>
      <c r="U1" s="7" t="s">
        <v>33</v>
      </c>
      <c r="V1" s="9"/>
      <c r="W1" s="7" t="s">
        <v>34</v>
      </c>
    </row>
    <row r="2" spans="1:23" x14ac:dyDescent="0.25">
      <c r="A2" t="s">
        <v>0</v>
      </c>
      <c r="B2" s="1">
        <v>0</v>
      </c>
      <c r="C2" s="1">
        <v>0</v>
      </c>
      <c r="G2" s="10" t="s">
        <v>30</v>
      </c>
      <c r="H2" s="13" t="s">
        <v>35</v>
      </c>
      <c r="I2" s="22"/>
      <c r="J2" s="29" t="s">
        <v>0</v>
      </c>
      <c r="K2" s="30"/>
      <c r="L2" s="30"/>
      <c r="M2" s="31"/>
      <c r="O2" s="19" t="str">
        <f>CONCATENATE(IF(AND(ISBLANK($K2),ISBLANK($L2),ISBLANK($M2)),$J2,CONCATENATE($J2,IF(LEN($J2)=2,"    ",IF(LEN($J2)=3,"   ","  ")))),IF(OR(AND(ISBLANK($L2),ISBLANK($M2)),ISBLANK($K2)),$K2,CONCATENATE($K2,", ")),IF(OR(ISBLANK($M2),ISBLANK($L2)),$L2,CONCATENATE($L2,", ")),IF(ISBLANK($M2),"",CONCATENATE("#",$M2)))</f>
        <v>nop</v>
      </c>
      <c r="Q2" s="5" t="str">
        <f>DEC2HEX(IF(ISBLANK($J2),0,(VLOOKUP($J2,$A$2:$C$24,2,FALSE)*16384))+IF(ISBLANK($K2),0,(VLOOKUP($K2,$A$26:$B$33,2,FALSE)*2048))+IF(ISBLANK($L2),0,(VLOOKUP($L2,$A$26:$B$33,2,FALSE)*256))+HEX2DEC($M2)+IF(ISBLANK($J2),0,VLOOKUP($J2,$A$2:$C$24,3,FALSE)),5)</f>
        <v>00000</v>
      </c>
      <c r="S2" s="5" t="str">
        <f>DEC2HEX(MOD(HEX2DEC(Q2),65536),4)</f>
        <v>0000</v>
      </c>
    </row>
    <row r="3" spans="1:23" x14ac:dyDescent="0.25">
      <c r="A3" t="s">
        <v>1</v>
      </c>
      <c r="B3" s="1">
        <v>0</v>
      </c>
      <c r="C3" s="1">
        <v>1</v>
      </c>
      <c r="G3" s="11" t="str">
        <f>TEXT(DEC2HEX(HEX2DEC($G2)+1,2),"00")</f>
        <v>01</v>
      </c>
      <c r="H3" s="14" t="s">
        <v>35</v>
      </c>
      <c r="I3" s="23"/>
      <c r="J3" s="32" t="s">
        <v>39</v>
      </c>
      <c r="K3" s="33" t="s">
        <v>20</v>
      </c>
      <c r="L3" s="34"/>
      <c r="M3" s="35">
        <v>71</v>
      </c>
      <c r="O3" s="19" t="str">
        <f t="shared" ref="O3:O66" si="0">CONCATENATE(IF(AND(ISBLANK($K3),ISBLANK($L3),ISBLANK($M3)),$J3,CONCATENATE($J3,IF(LEN($J3)=2,"    ",IF(LEN($J3)=3,"   ","  ")))),IF(OR(AND(ISBLANK($L3),ISBLANK($M3)),ISBLANK($K3)),$K3,CONCATENATE($K3,", ")),IF(OR(ISBLANK($M3),ISBLANK($L3)),$L3,CONCATENATE($L3,", ")),IF(ISBLANK($M3),"",CONCATENATE("#",$M3)))</f>
        <v>lli   r4, #71</v>
      </c>
      <c r="Q3" s="5" t="str">
        <f t="shared" ref="Q3:Q65" si="1">DEC2HEX(IF(ISBLANK($J3),0,(VLOOKUP($J3,$A$2:$C$24,2,FALSE)*16384))+IF(ISBLANK($K3),0,(VLOOKUP($K3,$A$26:$B$33,2,FALSE)*2048))+IF(ISBLANK($L3),0,(VLOOKUP($L3,$A$26:$B$33,2,FALSE)*256))+HEX2DEC($M3)+IF(ISBLANK($J3),0,VLOOKUP($J3,$A$2:$C$24,3,FALSE)),5)</f>
        <v>0E071</v>
      </c>
      <c r="R3" s="5" t="str">
        <f>TEXT(DEC2HEX((FLOOR(HEX2DEC($Q3)/65536,1)*4) + FLOOR(HEX2DEC($Q2)/65536,1)),"0")</f>
        <v>0</v>
      </c>
      <c r="S3" s="5" t="str">
        <f t="shared" ref="S3:S66" si="2">DEC2HEX(MOD(HEX2DEC(Q3),65536),4)</f>
        <v>E071</v>
      </c>
    </row>
    <row r="4" spans="1:23" x14ac:dyDescent="0.25">
      <c r="A4" t="s">
        <v>2</v>
      </c>
      <c r="B4" s="1">
        <v>0</v>
      </c>
      <c r="C4" s="1">
        <v>2</v>
      </c>
      <c r="G4" s="11" t="str">
        <f t="shared" ref="G4:G67" si="3">TEXT(DEC2HEX(HEX2DEC($G3)+1,2),"00")</f>
        <v>02</v>
      </c>
      <c r="H4" s="14" t="s">
        <v>35</v>
      </c>
      <c r="I4" s="23"/>
      <c r="J4" s="32" t="s">
        <v>0</v>
      </c>
      <c r="K4" s="34"/>
      <c r="L4" s="34"/>
      <c r="M4" s="35"/>
      <c r="O4" s="19" t="s">
        <v>46</v>
      </c>
      <c r="Q4" s="5" t="str">
        <f t="shared" si="1"/>
        <v>00000</v>
      </c>
      <c r="S4" s="5" t="str">
        <f t="shared" si="2"/>
        <v>0000</v>
      </c>
      <c r="U4" s="16"/>
    </row>
    <row r="5" spans="1:23" x14ac:dyDescent="0.25">
      <c r="A5" t="s">
        <v>4</v>
      </c>
      <c r="B5" s="1">
        <v>0</v>
      </c>
      <c r="C5" s="1">
        <v>3</v>
      </c>
      <c r="G5" s="11" t="str">
        <f t="shared" si="3"/>
        <v>03</v>
      </c>
      <c r="H5" s="14" t="s">
        <v>35</v>
      </c>
      <c r="I5" s="23"/>
      <c r="J5" s="32" t="s">
        <v>39</v>
      </c>
      <c r="K5" s="34" t="s">
        <v>17</v>
      </c>
      <c r="L5" s="34"/>
      <c r="M5" s="36">
        <v>1</v>
      </c>
      <c r="O5" s="19" t="str">
        <f t="shared" si="0"/>
        <v>lli   r1, #1</v>
      </c>
      <c r="Q5" s="5" t="str">
        <f t="shared" si="1"/>
        <v>0C801</v>
      </c>
      <c r="R5" s="5" t="str">
        <f t="shared" ref="R5" si="4">TEXT(DEC2HEX((FLOOR(HEX2DEC($Q5)/65536,1)*4) + FLOOR(HEX2DEC($Q4)/65536,1)),"0")</f>
        <v>0</v>
      </c>
      <c r="S5" s="5" t="str">
        <f t="shared" si="2"/>
        <v>C801</v>
      </c>
    </row>
    <row r="6" spans="1:23" x14ac:dyDescent="0.25">
      <c r="A6" t="s">
        <v>5</v>
      </c>
      <c r="B6" s="1">
        <v>0</v>
      </c>
      <c r="C6" s="1">
        <v>4</v>
      </c>
      <c r="G6" s="11" t="str">
        <f t="shared" si="3"/>
        <v>04</v>
      </c>
      <c r="H6" s="14" t="s">
        <v>35</v>
      </c>
      <c r="I6" s="23"/>
      <c r="J6" s="32" t="s">
        <v>39</v>
      </c>
      <c r="K6" s="34" t="s">
        <v>18</v>
      </c>
      <c r="L6" s="34"/>
      <c r="M6" s="36">
        <v>2</v>
      </c>
      <c r="O6" s="19" t="str">
        <f t="shared" si="0"/>
        <v>lli   r2, #2</v>
      </c>
      <c r="Q6" s="5" t="str">
        <f t="shared" si="1"/>
        <v>0D002</v>
      </c>
      <c r="S6" s="5" t="str">
        <f t="shared" si="2"/>
        <v>D002</v>
      </c>
    </row>
    <row r="7" spans="1:23" x14ac:dyDescent="0.25">
      <c r="A7" t="s">
        <v>6</v>
      </c>
      <c r="B7" s="1">
        <v>0</v>
      </c>
      <c r="C7" s="1">
        <v>5</v>
      </c>
      <c r="G7" s="11" t="str">
        <f t="shared" si="3"/>
        <v>05</v>
      </c>
      <c r="H7" s="14" t="s">
        <v>35</v>
      </c>
      <c r="I7" s="23"/>
      <c r="J7" s="32" t="s">
        <v>40</v>
      </c>
      <c r="K7" s="34" t="s">
        <v>20</v>
      </c>
      <c r="L7" s="34" t="s">
        <v>20</v>
      </c>
      <c r="M7" s="36" t="s">
        <v>45</v>
      </c>
      <c r="O7" s="19" t="str">
        <f t="shared" si="0"/>
        <v>lui   r4, r4, #f9</v>
      </c>
      <c r="Q7" s="5" t="str">
        <f t="shared" si="1"/>
        <v>124F9</v>
      </c>
      <c r="R7" s="5" t="str">
        <f t="shared" ref="R7" si="5">TEXT(DEC2HEX((FLOOR(HEX2DEC($Q7)/65536,1)*4) + FLOOR(HEX2DEC($Q6)/65536,1)),"0")</f>
        <v>4</v>
      </c>
      <c r="S7" s="5" t="str">
        <f t="shared" si="2"/>
        <v>24F9</v>
      </c>
    </row>
    <row r="8" spans="1:23" x14ac:dyDescent="0.25">
      <c r="A8" t="s">
        <v>7</v>
      </c>
      <c r="B8" s="1">
        <v>0</v>
      </c>
      <c r="C8" s="1">
        <v>6</v>
      </c>
      <c r="G8" s="11" t="str">
        <f t="shared" si="3"/>
        <v>06</v>
      </c>
      <c r="H8" s="14" t="s">
        <v>35</v>
      </c>
      <c r="I8" s="23"/>
      <c r="J8" s="32" t="s">
        <v>1</v>
      </c>
      <c r="K8" s="34" t="s">
        <v>18</v>
      </c>
      <c r="L8" s="34" t="s">
        <v>17</v>
      </c>
      <c r="M8" s="36"/>
      <c r="O8" s="19" t="str">
        <f t="shared" si="0"/>
        <v>add   r2, r1</v>
      </c>
      <c r="Q8" s="5" t="str">
        <f t="shared" si="1"/>
        <v>01101</v>
      </c>
      <c r="S8" s="5" t="str">
        <f t="shared" si="2"/>
        <v>1101</v>
      </c>
    </row>
    <row r="9" spans="1:23" x14ac:dyDescent="0.25">
      <c r="A9" t="s">
        <v>8</v>
      </c>
      <c r="B9" s="1">
        <v>0</v>
      </c>
      <c r="C9" s="1">
        <v>7</v>
      </c>
      <c r="G9" s="11" t="str">
        <f t="shared" si="3"/>
        <v>07</v>
      </c>
      <c r="H9" s="14" t="s">
        <v>35</v>
      </c>
      <c r="I9" s="23"/>
      <c r="J9" s="37" t="s">
        <v>3</v>
      </c>
      <c r="K9" s="34" t="s">
        <v>21</v>
      </c>
      <c r="L9" s="34" t="s">
        <v>19</v>
      </c>
      <c r="M9" s="35"/>
      <c r="O9" s="19" t="str">
        <f t="shared" si="0"/>
        <v>mov   r5, r3</v>
      </c>
      <c r="Q9" s="5" t="str">
        <f t="shared" si="1"/>
        <v>02B0A</v>
      </c>
      <c r="R9" s="5" t="str">
        <f t="shared" ref="R9" si="6">TEXT(DEC2HEX((FLOOR(HEX2DEC($Q9)/65536,1)*4) + FLOOR(HEX2DEC($Q8)/65536,1)),"0")</f>
        <v>0</v>
      </c>
      <c r="S9" s="5" t="str">
        <f t="shared" si="2"/>
        <v>2B0A</v>
      </c>
    </row>
    <row r="10" spans="1:23" x14ac:dyDescent="0.25">
      <c r="A10" t="s">
        <v>9</v>
      </c>
      <c r="B10" s="1">
        <v>0</v>
      </c>
      <c r="C10" s="1">
        <v>8</v>
      </c>
      <c r="G10" s="11" t="str">
        <f t="shared" si="3"/>
        <v>08</v>
      </c>
      <c r="H10" s="14" t="s">
        <v>35</v>
      </c>
      <c r="I10" s="23"/>
      <c r="J10" s="37" t="s">
        <v>12</v>
      </c>
      <c r="K10" s="33" t="s">
        <v>19</v>
      </c>
      <c r="L10" s="34" t="s">
        <v>17</v>
      </c>
      <c r="M10" s="35">
        <v>1</v>
      </c>
      <c r="O10" s="19" t="str">
        <f t="shared" si="0"/>
        <v>addi  r3, r1, #1</v>
      </c>
      <c r="Q10" s="5" t="str">
        <f t="shared" si="1"/>
        <v>15901</v>
      </c>
      <c r="S10" s="5" t="str">
        <f t="shared" si="2"/>
        <v>5901</v>
      </c>
    </row>
    <row r="11" spans="1:23" x14ac:dyDescent="0.25">
      <c r="A11" t="s">
        <v>3</v>
      </c>
      <c r="B11" s="1">
        <v>0</v>
      </c>
      <c r="C11" s="1">
        <v>10</v>
      </c>
      <c r="G11" s="11" t="str">
        <f t="shared" si="3"/>
        <v>09</v>
      </c>
      <c r="H11" s="14" t="s">
        <v>35</v>
      </c>
      <c r="I11" s="23"/>
      <c r="J11" s="37" t="s">
        <v>12</v>
      </c>
      <c r="K11" s="34" t="s">
        <v>22</v>
      </c>
      <c r="L11" s="33" t="s">
        <v>20</v>
      </c>
      <c r="M11" s="35">
        <v>5</v>
      </c>
      <c r="O11" s="19" t="str">
        <f t="shared" si="0"/>
        <v>addi  r6, r4, #5</v>
      </c>
      <c r="Q11" s="5" t="str">
        <f t="shared" si="1"/>
        <v>17405</v>
      </c>
      <c r="R11" s="5" t="str">
        <f t="shared" ref="R11" si="7">TEXT(DEC2HEX((FLOOR(HEX2DEC($Q11)/65536,1)*4) + FLOOR(HEX2DEC($Q10)/65536,1)),"0")</f>
        <v>5</v>
      </c>
      <c r="S11" s="5" t="str">
        <f t="shared" si="2"/>
        <v>7405</v>
      </c>
    </row>
    <row r="12" spans="1:23" x14ac:dyDescent="0.25">
      <c r="A12" t="s">
        <v>41</v>
      </c>
      <c r="B12" s="1">
        <v>0</v>
      </c>
      <c r="C12" s="1">
        <v>15</v>
      </c>
      <c r="G12" s="11" t="str">
        <f t="shared" si="3"/>
        <v>0A</v>
      </c>
      <c r="H12" s="14" t="s">
        <v>35</v>
      </c>
      <c r="I12" s="23"/>
      <c r="J12" s="37" t="s">
        <v>13</v>
      </c>
      <c r="K12" s="34" t="s">
        <v>16</v>
      </c>
      <c r="L12" s="34" t="s">
        <v>16</v>
      </c>
      <c r="M12" s="35">
        <v>4</v>
      </c>
      <c r="O12" s="19" t="str">
        <f t="shared" si="0"/>
        <v>beq   r0, r0, #4</v>
      </c>
      <c r="Q12" s="5" t="str">
        <f t="shared" si="1"/>
        <v>20004</v>
      </c>
      <c r="S12" s="5" t="str">
        <f t="shared" si="2"/>
        <v>0004</v>
      </c>
    </row>
    <row r="13" spans="1:23" x14ac:dyDescent="0.25">
      <c r="C13" s="1"/>
      <c r="G13" s="11" t="str">
        <f t="shared" si="3"/>
        <v>0B</v>
      </c>
      <c r="H13" s="14" t="s">
        <v>35</v>
      </c>
      <c r="I13" s="23"/>
      <c r="J13" s="37" t="s">
        <v>0</v>
      </c>
      <c r="K13" s="34"/>
      <c r="L13" s="34"/>
      <c r="M13" s="35"/>
      <c r="O13" s="19" t="str">
        <f t="shared" si="0"/>
        <v>nop</v>
      </c>
      <c r="Q13" s="5" t="str">
        <f t="shared" si="1"/>
        <v>00000</v>
      </c>
      <c r="R13" s="5" t="str">
        <f t="shared" ref="R13" si="8">TEXT(DEC2HEX((FLOOR(HEX2DEC($Q13)/65536,1)*4) + FLOOR(HEX2DEC($Q12)/65536,1)),"0")</f>
        <v>2</v>
      </c>
      <c r="S13" s="5" t="str">
        <f t="shared" si="2"/>
        <v>0000</v>
      </c>
    </row>
    <row r="14" spans="1:23" x14ac:dyDescent="0.25">
      <c r="A14" t="s">
        <v>42</v>
      </c>
      <c r="B14" s="1">
        <v>12</v>
      </c>
      <c r="C14" s="1"/>
      <c r="G14" s="11" t="str">
        <f t="shared" si="3"/>
        <v>0C</v>
      </c>
      <c r="H14" s="14" t="s">
        <v>35</v>
      </c>
      <c r="I14" s="23"/>
      <c r="J14" s="37" t="s">
        <v>1</v>
      </c>
      <c r="K14" s="34" t="s">
        <v>20</v>
      </c>
      <c r="L14" s="34" t="s">
        <v>17</v>
      </c>
      <c r="M14" s="35"/>
      <c r="O14" s="19" t="str">
        <f t="shared" si="0"/>
        <v>add   r4, r1</v>
      </c>
      <c r="Q14" s="5" t="str">
        <f t="shared" si="1"/>
        <v>02101</v>
      </c>
      <c r="S14" s="5" t="str">
        <f t="shared" si="2"/>
        <v>2101</v>
      </c>
    </row>
    <row r="15" spans="1:23" x14ac:dyDescent="0.25">
      <c r="A15" t="s">
        <v>43</v>
      </c>
      <c r="B15" s="1">
        <v>14</v>
      </c>
      <c r="C15" s="1"/>
      <c r="G15" s="11" t="str">
        <f t="shared" si="3"/>
        <v>0D</v>
      </c>
      <c r="H15" s="14" t="s">
        <v>35</v>
      </c>
      <c r="I15" s="23"/>
      <c r="J15" s="37" t="s">
        <v>5</v>
      </c>
      <c r="K15" s="34" t="s">
        <v>18</v>
      </c>
      <c r="L15" s="34" t="s">
        <v>20</v>
      </c>
      <c r="M15" s="35"/>
      <c r="O15" s="19" t="str">
        <f t="shared" si="0"/>
        <v>or    r2, r4</v>
      </c>
      <c r="Q15" s="5" t="str">
        <f t="shared" si="1"/>
        <v>01404</v>
      </c>
      <c r="R15" s="5" t="str">
        <f t="shared" ref="R15" si="9">TEXT(DEC2HEX((FLOOR(HEX2DEC($Q15)/65536,1)*4) + FLOOR(HEX2DEC($Q14)/65536,1)),"0")</f>
        <v>0</v>
      </c>
      <c r="S15" s="5" t="str">
        <f t="shared" si="2"/>
        <v>1404</v>
      </c>
    </row>
    <row r="16" spans="1:23" x14ac:dyDescent="0.25">
      <c r="A16" t="s">
        <v>10</v>
      </c>
      <c r="B16">
        <v>1</v>
      </c>
      <c r="G16" s="11" t="str">
        <f t="shared" si="3"/>
        <v>0E</v>
      </c>
      <c r="H16" s="14" t="s">
        <v>35</v>
      </c>
      <c r="I16" s="23"/>
      <c r="J16" s="37" t="s">
        <v>0</v>
      </c>
      <c r="K16" s="34"/>
      <c r="L16" s="34"/>
      <c r="M16" s="35"/>
      <c r="O16" s="19" t="str">
        <f t="shared" si="0"/>
        <v>nop</v>
      </c>
      <c r="Q16" s="5" t="str">
        <f t="shared" si="1"/>
        <v>00000</v>
      </c>
      <c r="S16" s="5" t="str">
        <f t="shared" si="2"/>
        <v>0000</v>
      </c>
    </row>
    <row r="17" spans="1:22" x14ac:dyDescent="0.25">
      <c r="A17" t="s">
        <v>11</v>
      </c>
      <c r="B17">
        <v>2</v>
      </c>
      <c r="G17" s="11" t="str">
        <f t="shared" si="3"/>
        <v>0F</v>
      </c>
      <c r="H17" s="14" t="s">
        <v>35</v>
      </c>
      <c r="I17" s="23"/>
      <c r="J17" s="37" t="s">
        <v>11</v>
      </c>
      <c r="K17" s="33" t="s">
        <v>20</v>
      </c>
      <c r="L17" s="34" t="s">
        <v>17</v>
      </c>
      <c r="M17" s="35">
        <v>0</v>
      </c>
      <c r="O17" s="19" t="str">
        <f t="shared" si="0"/>
        <v>sw    r4, r1, #0</v>
      </c>
      <c r="Q17" s="5" t="str">
        <f t="shared" si="1"/>
        <v>0A100</v>
      </c>
      <c r="R17" s="5" t="str">
        <f t="shared" ref="R17" si="10">TEXT(DEC2HEX((FLOOR(HEX2DEC($Q17)/65536,1)*4) + FLOOR(HEX2DEC($Q16)/65536,1)),"0")</f>
        <v>0</v>
      </c>
      <c r="S17" s="5" t="str">
        <f t="shared" si="2"/>
        <v>A100</v>
      </c>
      <c r="T17" s="1" t="s">
        <v>30</v>
      </c>
      <c r="U17" s="6" t="str">
        <f>CONCATENATE(".INIT_",$T17,"(256'h",$S17,"_",$S16,"_",$S15,"_",$S14,"_",$S13,"_",S12,"_",$S11,"_",$S10,"_",$S9,"_",$S8,"_",$S7,"_",$S6,"_",$S5,"_",$S4,"_",$S3,"_",$S2,"),")</f>
        <v>.INIT_00(256'hA100_0000_1404_2101_0000_0004_7405_5901_2B0A_1101_24F9_D002_C801_0000_E071_0000),</v>
      </c>
      <c r="V17" t="str">
        <f>CONCATENATE($R17,$R15,$R13,$R11,$R9,$R7,$R5,$R3)</f>
        <v>00250400</v>
      </c>
    </row>
    <row r="18" spans="1:22" x14ac:dyDescent="0.25">
      <c r="A18" t="s">
        <v>39</v>
      </c>
      <c r="B18">
        <v>3</v>
      </c>
      <c r="G18" s="11" t="str">
        <f t="shared" si="3"/>
        <v>10</v>
      </c>
      <c r="H18" s="14" t="s">
        <v>35</v>
      </c>
      <c r="I18" s="23"/>
      <c r="J18" s="37" t="s">
        <v>11</v>
      </c>
      <c r="K18" s="33" t="s">
        <v>21</v>
      </c>
      <c r="L18" s="34" t="s">
        <v>17</v>
      </c>
      <c r="M18" s="35">
        <v>1</v>
      </c>
      <c r="O18" s="19" t="str">
        <f t="shared" si="0"/>
        <v>sw    r5, r1, #1</v>
      </c>
      <c r="Q18" s="5" t="str">
        <f t="shared" si="1"/>
        <v>0A901</v>
      </c>
      <c r="S18" s="5" t="str">
        <f t="shared" si="2"/>
        <v>A901</v>
      </c>
    </row>
    <row r="19" spans="1:22" x14ac:dyDescent="0.25">
      <c r="A19" t="s">
        <v>40</v>
      </c>
      <c r="B19">
        <v>4</v>
      </c>
      <c r="G19" s="11" t="str">
        <f t="shared" si="3"/>
        <v>11</v>
      </c>
      <c r="H19" s="14" t="s">
        <v>35</v>
      </c>
      <c r="I19" s="23"/>
      <c r="J19" s="32" t="s">
        <v>0</v>
      </c>
      <c r="K19" s="34"/>
      <c r="L19" s="34"/>
      <c r="M19" s="35"/>
      <c r="O19" s="19" t="str">
        <f t="shared" si="0"/>
        <v>nop</v>
      </c>
      <c r="Q19" s="5" t="str">
        <f t="shared" si="1"/>
        <v>00000</v>
      </c>
      <c r="R19" s="5" t="str">
        <f>TEXT(DEC2HEX((FLOOR(HEX2DEC($Q19)/65536,1)*4) + FLOOR(HEX2DEC($Q18)/65536,1)),"0")</f>
        <v>0</v>
      </c>
      <c r="S19" s="5" t="str">
        <f t="shared" si="2"/>
        <v>0000</v>
      </c>
    </row>
    <row r="20" spans="1:22" x14ac:dyDescent="0.25">
      <c r="A20" t="s">
        <v>12</v>
      </c>
      <c r="B20">
        <v>5</v>
      </c>
      <c r="G20" s="11" t="str">
        <f t="shared" si="3"/>
        <v>12</v>
      </c>
      <c r="H20" s="14" t="s">
        <v>35</v>
      </c>
      <c r="I20" s="23"/>
      <c r="J20" s="32" t="s">
        <v>10</v>
      </c>
      <c r="K20" s="33" t="s">
        <v>22</v>
      </c>
      <c r="L20" s="33" t="s">
        <v>17</v>
      </c>
      <c r="M20" s="35">
        <v>0</v>
      </c>
      <c r="O20" s="19" t="str">
        <f t="shared" si="0"/>
        <v>lw    r6, r1, #0</v>
      </c>
      <c r="Q20" s="5" t="str">
        <f t="shared" si="1"/>
        <v>07100</v>
      </c>
      <c r="S20" s="5" t="str">
        <f t="shared" si="2"/>
        <v>7100</v>
      </c>
    </row>
    <row r="21" spans="1:22" x14ac:dyDescent="0.25">
      <c r="A21" t="s">
        <v>13</v>
      </c>
      <c r="B21">
        <v>8</v>
      </c>
      <c r="G21" s="11" t="str">
        <f t="shared" si="3"/>
        <v>13</v>
      </c>
      <c r="H21" s="14" t="s">
        <v>35</v>
      </c>
      <c r="I21" s="23"/>
      <c r="J21" s="32" t="s">
        <v>1</v>
      </c>
      <c r="K21" s="33" t="s">
        <v>17</v>
      </c>
      <c r="L21" s="33" t="s">
        <v>22</v>
      </c>
      <c r="M21" s="36"/>
      <c r="O21" s="19" t="str">
        <f t="shared" si="0"/>
        <v>add   r1, r6</v>
      </c>
      <c r="Q21" s="5" t="str">
        <f t="shared" si="1"/>
        <v>00E01</v>
      </c>
      <c r="R21" s="5" t="str">
        <f t="shared" ref="R21" si="11">TEXT(DEC2HEX((FLOOR(HEX2DEC($Q21)/65536,1)*4) + FLOOR(HEX2DEC($Q20)/65536,1)),"0")</f>
        <v>0</v>
      </c>
      <c r="S21" s="5" t="str">
        <f t="shared" si="2"/>
        <v>0E01</v>
      </c>
      <c r="U21" s="17"/>
    </row>
    <row r="22" spans="1:22" x14ac:dyDescent="0.25">
      <c r="A22" t="s">
        <v>36</v>
      </c>
      <c r="B22">
        <v>9</v>
      </c>
      <c r="G22" s="11" t="str">
        <f t="shared" si="3"/>
        <v>14</v>
      </c>
      <c r="H22" s="14" t="s">
        <v>35</v>
      </c>
      <c r="I22" s="23"/>
      <c r="J22" s="32" t="s">
        <v>10</v>
      </c>
      <c r="K22" s="33" t="s">
        <v>23</v>
      </c>
      <c r="L22" s="33" t="s">
        <v>17</v>
      </c>
      <c r="M22" s="35">
        <v>1</v>
      </c>
      <c r="O22" s="19" t="str">
        <f t="shared" si="0"/>
        <v>lw    r7, r1, #1</v>
      </c>
      <c r="Q22" s="5" t="str">
        <f t="shared" si="1"/>
        <v>07901</v>
      </c>
      <c r="S22" s="5" t="str">
        <f t="shared" si="2"/>
        <v>7901</v>
      </c>
    </row>
    <row r="23" spans="1:22" x14ac:dyDescent="0.25">
      <c r="A23" t="s">
        <v>14</v>
      </c>
      <c r="B23">
        <v>10</v>
      </c>
      <c r="G23" s="11" t="str">
        <f t="shared" si="3"/>
        <v>15</v>
      </c>
      <c r="H23" s="14" t="s">
        <v>35</v>
      </c>
      <c r="I23" s="23"/>
      <c r="J23" s="32" t="s">
        <v>1</v>
      </c>
      <c r="K23" s="33" t="s">
        <v>19</v>
      </c>
      <c r="L23" s="33" t="s">
        <v>17</v>
      </c>
      <c r="M23" s="35"/>
      <c r="O23" s="19" t="str">
        <f t="shared" si="0"/>
        <v>add   r3, r1</v>
      </c>
      <c r="Q23" s="5" t="str">
        <f t="shared" si="1"/>
        <v>01901</v>
      </c>
      <c r="R23" s="5" t="str">
        <f t="shared" ref="R23" si="12">TEXT(DEC2HEX((FLOOR(HEX2DEC($Q23)/65536,1)*4) + FLOOR(HEX2DEC($Q22)/65536,1)),"0")</f>
        <v>0</v>
      </c>
      <c r="S23" s="5" t="str">
        <f t="shared" si="2"/>
        <v>1901</v>
      </c>
    </row>
    <row r="24" spans="1:22" x14ac:dyDescent="0.25">
      <c r="A24" t="s">
        <v>15</v>
      </c>
      <c r="B24">
        <v>11</v>
      </c>
      <c r="G24" s="11" t="str">
        <f t="shared" si="3"/>
        <v>16</v>
      </c>
      <c r="H24" s="14" t="s">
        <v>35</v>
      </c>
      <c r="I24" s="23"/>
      <c r="J24" s="32" t="s">
        <v>1</v>
      </c>
      <c r="K24" s="33" t="s">
        <v>21</v>
      </c>
      <c r="L24" s="33" t="s">
        <v>19</v>
      </c>
      <c r="M24" s="35"/>
      <c r="O24" s="19" t="str">
        <f t="shared" si="0"/>
        <v>add   r5, r3</v>
      </c>
      <c r="Q24" s="5" t="str">
        <f t="shared" si="1"/>
        <v>02B01</v>
      </c>
      <c r="S24" s="5" t="str">
        <f t="shared" si="2"/>
        <v>2B01</v>
      </c>
    </row>
    <row r="25" spans="1:22" x14ac:dyDescent="0.25">
      <c r="G25" s="11" t="str">
        <f t="shared" si="3"/>
        <v>17</v>
      </c>
      <c r="H25" s="14" t="s">
        <v>35</v>
      </c>
      <c r="I25" s="23"/>
      <c r="J25" s="37" t="s">
        <v>0</v>
      </c>
      <c r="K25" s="34"/>
      <c r="L25" s="34"/>
      <c r="M25" s="35"/>
      <c r="O25" s="19" t="str">
        <f t="shared" si="0"/>
        <v>nop</v>
      </c>
      <c r="Q25" s="5" t="str">
        <f t="shared" si="1"/>
        <v>00000</v>
      </c>
      <c r="R25" s="5" t="str">
        <f t="shared" ref="R25" si="13">TEXT(DEC2HEX((FLOOR(HEX2DEC($Q25)/65536,1)*4) + FLOOR(HEX2DEC($Q24)/65536,1)),"0")</f>
        <v>0</v>
      </c>
      <c r="S25" s="5" t="str">
        <f t="shared" si="2"/>
        <v>0000</v>
      </c>
    </row>
    <row r="26" spans="1:22" x14ac:dyDescent="0.25">
      <c r="A26" t="s">
        <v>16</v>
      </c>
      <c r="B26">
        <v>0</v>
      </c>
      <c r="G26" s="11" t="str">
        <f t="shared" si="3"/>
        <v>18</v>
      </c>
      <c r="H26" s="14" t="s">
        <v>35</v>
      </c>
      <c r="I26" s="23"/>
      <c r="J26" s="32" t="s">
        <v>39</v>
      </c>
      <c r="K26" s="33" t="s">
        <v>19</v>
      </c>
      <c r="L26" s="34"/>
      <c r="M26" s="35">
        <v>0</v>
      </c>
      <c r="O26" s="19" t="str">
        <f t="shared" si="0"/>
        <v>lli   r3, #0</v>
      </c>
      <c r="Q26" s="5" t="str">
        <f t="shared" si="1"/>
        <v>0D800</v>
      </c>
      <c r="S26" s="5" t="str">
        <f t="shared" si="2"/>
        <v>D800</v>
      </c>
    </row>
    <row r="27" spans="1:22" x14ac:dyDescent="0.25">
      <c r="A27" t="s">
        <v>17</v>
      </c>
      <c r="B27">
        <v>1</v>
      </c>
      <c r="G27" s="11" t="str">
        <f t="shared" si="3"/>
        <v>19</v>
      </c>
      <c r="H27" s="14" t="s">
        <v>35</v>
      </c>
      <c r="I27" s="23"/>
      <c r="J27" s="32" t="s">
        <v>2</v>
      </c>
      <c r="K27" s="34" t="s">
        <v>22</v>
      </c>
      <c r="L27" s="34" t="s">
        <v>18</v>
      </c>
      <c r="M27" s="35"/>
      <c r="O27" s="19" t="str">
        <f t="shared" si="0"/>
        <v>sub   r6, r2</v>
      </c>
      <c r="Q27" s="5" t="str">
        <f t="shared" si="1"/>
        <v>03202</v>
      </c>
      <c r="R27" s="5" t="str">
        <f t="shared" ref="R27" si="14">TEXT(DEC2HEX((FLOOR(HEX2DEC($Q27)/65536,1)*4) + FLOOR(HEX2DEC($Q26)/65536,1)),"0")</f>
        <v>0</v>
      </c>
      <c r="S27" s="5" t="str">
        <f t="shared" si="2"/>
        <v>3202</v>
      </c>
    </row>
    <row r="28" spans="1:22" x14ac:dyDescent="0.25">
      <c r="A28" t="s">
        <v>18</v>
      </c>
      <c r="B28">
        <v>2</v>
      </c>
      <c r="G28" s="11" t="str">
        <f t="shared" si="3"/>
        <v>1A</v>
      </c>
      <c r="H28" s="14" t="s">
        <v>35</v>
      </c>
      <c r="I28" s="23"/>
      <c r="J28" s="37" t="s">
        <v>36</v>
      </c>
      <c r="K28" s="34" t="s">
        <v>19</v>
      </c>
      <c r="L28" s="34" t="s">
        <v>16</v>
      </c>
      <c r="M28" s="35">
        <v>6</v>
      </c>
      <c r="O28" s="19" t="str">
        <f t="shared" si="0"/>
        <v>bne   r3, r0, #6</v>
      </c>
      <c r="Q28" s="5" t="str">
        <f t="shared" si="1"/>
        <v>25806</v>
      </c>
      <c r="S28" s="5" t="str">
        <f t="shared" si="2"/>
        <v>5806</v>
      </c>
    </row>
    <row r="29" spans="1:22" x14ac:dyDescent="0.25">
      <c r="A29" t="s">
        <v>19</v>
      </c>
      <c r="B29">
        <v>3</v>
      </c>
      <c r="G29" s="11" t="str">
        <f t="shared" si="3"/>
        <v>1B</v>
      </c>
      <c r="H29" s="14" t="s">
        <v>35</v>
      </c>
      <c r="I29" s="23"/>
      <c r="J29" s="37" t="s">
        <v>0</v>
      </c>
      <c r="K29" s="34"/>
      <c r="L29" s="34"/>
      <c r="M29" s="35"/>
      <c r="O29" s="19" t="str">
        <f t="shared" si="0"/>
        <v>nop</v>
      </c>
      <c r="Q29" s="5" t="str">
        <f t="shared" si="1"/>
        <v>00000</v>
      </c>
      <c r="R29" s="5" t="str">
        <f t="shared" ref="R29" si="15">TEXT(DEC2HEX((FLOOR(HEX2DEC($Q29)/65536,1)*4) + FLOOR(HEX2DEC($Q28)/65536,1)),"0")</f>
        <v>2</v>
      </c>
      <c r="S29" s="5" t="str">
        <f t="shared" si="2"/>
        <v>0000</v>
      </c>
    </row>
    <row r="30" spans="1:22" x14ac:dyDescent="0.25">
      <c r="A30" t="s">
        <v>20</v>
      </c>
      <c r="B30">
        <v>4</v>
      </c>
      <c r="G30" s="11" t="str">
        <f t="shared" si="3"/>
        <v>1C</v>
      </c>
      <c r="H30" s="14" t="s">
        <v>35</v>
      </c>
      <c r="I30" s="23"/>
      <c r="J30" s="37" t="s">
        <v>1</v>
      </c>
      <c r="K30" s="34" t="s">
        <v>17</v>
      </c>
      <c r="L30" s="34" t="s">
        <v>18</v>
      </c>
      <c r="M30" s="35"/>
      <c r="O30" s="19" t="str">
        <f t="shared" si="0"/>
        <v>add   r1, r2</v>
      </c>
      <c r="Q30" s="5" t="str">
        <f t="shared" si="1"/>
        <v>00A01</v>
      </c>
      <c r="S30" s="5" t="str">
        <f t="shared" si="2"/>
        <v>0A01</v>
      </c>
    </row>
    <row r="31" spans="1:22" x14ac:dyDescent="0.25">
      <c r="A31" t="s">
        <v>21</v>
      </c>
      <c r="B31">
        <v>5</v>
      </c>
      <c r="G31" s="11" t="str">
        <f t="shared" si="3"/>
        <v>1D</v>
      </c>
      <c r="H31" s="14" t="s">
        <v>35</v>
      </c>
      <c r="I31" s="23"/>
      <c r="J31" s="37" t="s">
        <v>6</v>
      </c>
      <c r="K31" s="34" t="s">
        <v>18</v>
      </c>
      <c r="L31" s="34" t="s">
        <v>17</v>
      </c>
      <c r="M31" s="35"/>
      <c r="O31" s="19" t="str">
        <f t="shared" si="0"/>
        <v>nand  r2, r1</v>
      </c>
      <c r="Q31" s="5" t="str">
        <f t="shared" si="1"/>
        <v>01105</v>
      </c>
      <c r="R31" s="5" t="str">
        <f t="shared" ref="R31" si="16">TEXT(DEC2HEX((FLOOR(HEX2DEC($Q31)/65536,1)*4) + FLOOR(HEX2DEC($Q30)/65536,1)),"0")</f>
        <v>0</v>
      </c>
      <c r="S31" s="5" t="str">
        <f t="shared" si="2"/>
        <v>1105</v>
      </c>
    </row>
    <row r="32" spans="1:22" x14ac:dyDescent="0.25">
      <c r="A32" t="s">
        <v>22</v>
      </c>
      <c r="B32">
        <v>6</v>
      </c>
      <c r="G32" s="11" t="str">
        <f t="shared" si="3"/>
        <v>1E</v>
      </c>
      <c r="H32" s="14" t="s">
        <v>35</v>
      </c>
      <c r="I32" s="23"/>
      <c r="J32" s="37" t="s">
        <v>0</v>
      </c>
      <c r="K32" s="34"/>
      <c r="L32" s="34"/>
      <c r="M32" s="35"/>
      <c r="O32" s="19" t="str">
        <f t="shared" si="0"/>
        <v>nop</v>
      </c>
      <c r="Q32" s="5" t="str">
        <f t="shared" si="1"/>
        <v>00000</v>
      </c>
      <c r="S32" s="5" t="str">
        <f t="shared" si="2"/>
        <v>0000</v>
      </c>
    </row>
    <row r="33" spans="1:22" x14ac:dyDescent="0.25">
      <c r="A33" t="s">
        <v>23</v>
      </c>
      <c r="B33">
        <v>7</v>
      </c>
      <c r="G33" s="11" t="str">
        <f t="shared" si="3"/>
        <v>1F</v>
      </c>
      <c r="H33" s="14" t="s">
        <v>35</v>
      </c>
      <c r="I33" s="23"/>
      <c r="J33" s="32" t="s">
        <v>0</v>
      </c>
      <c r="K33" s="34"/>
      <c r="L33" s="34"/>
      <c r="M33" s="35"/>
      <c r="O33" s="19" t="str">
        <f t="shared" si="0"/>
        <v>nop</v>
      </c>
      <c r="Q33" s="5" t="str">
        <f t="shared" si="1"/>
        <v>00000</v>
      </c>
      <c r="R33" s="5" t="str">
        <f t="shared" ref="R33" si="17">TEXT(DEC2HEX((FLOOR(HEX2DEC($Q33)/65536,1)*4) + FLOOR(HEX2DEC($Q32)/65536,1)),"0")</f>
        <v>0</v>
      </c>
      <c r="S33" s="5" t="str">
        <f t="shared" si="2"/>
        <v>0000</v>
      </c>
      <c r="T33" s="3" t="str">
        <f>TEXT(DEC2HEX(HEX2DEC(T17)+1,2),"00")</f>
        <v>01</v>
      </c>
      <c r="U33" s="6" t="str">
        <f>CONCATENATE(".INIT_",$T33,"(256'h",$S33,"_",$S32,"_",$S31,"_",$S30,"_",$S29,"_",S28,"_",$S27,"_",$S26,"_",$S25,"_",$S24,"_",$S23,"_",$S22,"_",$S21,"_",$S20,"_",$S19,"_",$S18,"),")</f>
        <v>.INIT_01(256'h0000_0000_1105_0A01_0000_5806_3202_D800_0000_2B01_1901_7901_0E01_7100_0000_A901),</v>
      </c>
      <c r="V33" t="str">
        <f>CONCATENATE($R33,$R31,$R29,$R27,$R25,$R23,$R21,$R19)</f>
        <v>00200000</v>
      </c>
    </row>
    <row r="34" spans="1:22" x14ac:dyDescent="0.25">
      <c r="G34" s="11" t="str">
        <f t="shared" si="3"/>
        <v>20</v>
      </c>
      <c r="H34" s="14" t="s">
        <v>35</v>
      </c>
      <c r="I34" s="23"/>
      <c r="J34" s="37" t="s">
        <v>0</v>
      </c>
      <c r="K34" s="34"/>
      <c r="L34" s="34"/>
      <c r="M34" s="35"/>
      <c r="O34" s="19" t="str">
        <f t="shared" si="0"/>
        <v>nop</v>
      </c>
      <c r="Q34" s="5" t="str">
        <f t="shared" si="1"/>
        <v>00000</v>
      </c>
      <c r="S34" s="5" t="str">
        <f t="shared" si="2"/>
        <v>0000</v>
      </c>
    </row>
    <row r="35" spans="1:22" x14ac:dyDescent="0.25">
      <c r="G35" s="11" t="str">
        <f t="shared" si="3"/>
        <v>21</v>
      </c>
      <c r="H35" s="14" t="s">
        <v>35</v>
      </c>
      <c r="I35" s="23"/>
      <c r="J35" s="32" t="s">
        <v>9</v>
      </c>
      <c r="K35" s="33" t="s">
        <v>17</v>
      </c>
      <c r="L35" s="33" t="s">
        <v>20</v>
      </c>
      <c r="M35" s="35"/>
      <c r="O35" s="19" t="str">
        <f t="shared" si="0"/>
        <v>not   r1, r4</v>
      </c>
      <c r="Q35" s="5" t="str">
        <f t="shared" si="1"/>
        <v>00C08</v>
      </c>
      <c r="R35" s="5" t="str">
        <f>TEXT(DEC2HEX((FLOOR(HEX2DEC($Q35)/65536,1)*4) + FLOOR(HEX2DEC($Q34)/65536,1)),"0")</f>
        <v>0</v>
      </c>
      <c r="S35" s="5" t="str">
        <f t="shared" si="2"/>
        <v>0C08</v>
      </c>
    </row>
    <row r="36" spans="1:22" x14ac:dyDescent="0.25">
      <c r="G36" s="11" t="str">
        <f t="shared" si="3"/>
        <v>22</v>
      </c>
      <c r="H36" s="14" t="s">
        <v>35</v>
      </c>
      <c r="I36" s="23"/>
      <c r="J36" s="37" t="s">
        <v>13</v>
      </c>
      <c r="K36" s="34" t="s">
        <v>16</v>
      </c>
      <c r="L36" s="34" t="s">
        <v>16</v>
      </c>
      <c r="M36" s="36" t="s">
        <v>44</v>
      </c>
      <c r="O36" s="19" t="str">
        <f t="shared" si="0"/>
        <v>beq   r0, r0, #de</v>
      </c>
      <c r="Q36" s="5" t="str">
        <f>DEC2HEX(IF(ISBLANK($J36),0,(VLOOKUP($J36,$A$2:$C$24,2,FALSE)*16384))+IF(ISBLANK($K36),0,(VLOOKUP($K36,$A$26:$B$33,2,FALSE)*2048))+IF(ISBLANK($L36),0,(VLOOKUP($L36,$A$26:$B$33,2,FALSE)*256))+HEX2DEC($M36)+IF(ISBLANK($J36),0,VLOOKUP($J36,$A$2:$C$24,3,FALSE)),5)</f>
        <v>200DE</v>
      </c>
      <c r="S36" s="5" t="str">
        <f t="shared" si="2"/>
        <v>00DE</v>
      </c>
    </row>
    <row r="37" spans="1:22" x14ac:dyDescent="0.25">
      <c r="G37" s="11" t="str">
        <f t="shared" si="3"/>
        <v>23</v>
      </c>
      <c r="H37" s="14" t="s">
        <v>35</v>
      </c>
      <c r="I37" s="23"/>
      <c r="J37" s="37" t="s">
        <v>0</v>
      </c>
      <c r="K37" s="34"/>
      <c r="L37" s="34"/>
      <c r="M37" s="35"/>
      <c r="O37" s="19" t="str">
        <f t="shared" si="0"/>
        <v>nop</v>
      </c>
      <c r="Q37" s="5" t="str">
        <f t="shared" si="1"/>
        <v>00000</v>
      </c>
      <c r="R37" s="5" t="str">
        <f t="shared" ref="R37" si="18">TEXT(DEC2HEX((FLOOR(HEX2DEC($Q37)/65536,1)*4) + FLOOR(HEX2DEC($Q36)/65536,1)),"0")</f>
        <v>2</v>
      </c>
      <c r="S37" s="5" t="str">
        <f t="shared" si="2"/>
        <v>0000</v>
      </c>
    </row>
    <row r="38" spans="1:22" x14ac:dyDescent="0.25">
      <c r="G38" s="11" t="str">
        <f t="shared" si="3"/>
        <v>24</v>
      </c>
      <c r="H38" s="14" t="s">
        <v>35</v>
      </c>
      <c r="I38" s="24"/>
      <c r="J38" s="37" t="s">
        <v>0</v>
      </c>
      <c r="K38" s="34"/>
      <c r="L38" s="34"/>
      <c r="M38" s="35"/>
      <c r="O38" s="19" t="str">
        <f t="shared" si="0"/>
        <v>nop</v>
      </c>
      <c r="Q38" s="5" t="str">
        <f t="shared" si="1"/>
        <v>00000</v>
      </c>
      <c r="S38" s="5" t="str">
        <f t="shared" si="2"/>
        <v>0000</v>
      </c>
    </row>
    <row r="39" spans="1:22" x14ac:dyDescent="0.25">
      <c r="G39" s="11" t="str">
        <f t="shared" si="3"/>
        <v>25</v>
      </c>
      <c r="H39" s="14" t="s">
        <v>35</v>
      </c>
      <c r="I39" s="23"/>
      <c r="J39" s="37" t="s">
        <v>0</v>
      </c>
      <c r="K39" s="34"/>
      <c r="L39" s="34"/>
      <c r="M39" s="35"/>
      <c r="O39" s="19" t="str">
        <f t="shared" si="0"/>
        <v>nop</v>
      </c>
      <c r="Q39" s="5" t="str">
        <f t="shared" si="1"/>
        <v>00000</v>
      </c>
      <c r="R39" s="5" t="str">
        <f t="shared" ref="R39" si="19">TEXT(DEC2HEX((FLOOR(HEX2DEC($Q39)/65536,1)*4) + FLOOR(HEX2DEC($Q38)/65536,1)),"0")</f>
        <v>0</v>
      </c>
      <c r="S39" s="5" t="str">
        <f t="shared" si="2"/>
        <v>0000</v>
      </c>
    </row>
    <row r="40" spans="1:22" x14ac:dyDescent="0.25">
      <c r="G40" s="11" t="str">
        <f t="shared" si="3"/>
        <v>26</v>
      </c>
      <c r="H40" s="14" t="s">
        <v>35</v>
      </c>
      <c r="I40" s="23"/>
      <c r="J40" s="37" t="s">
        <v>0</v>
      </c>
      <c r="K40" s="34"/>
      <c r="L40" s="34"/>
      <c r="M40" s="35"/>
      <c r="O40" s="19" t="str">
        <f t="shared" si="0"/>
        <v>nop</v>
      </c>
      <c r="Q40" s="5" t="str">
        <f t="shared" si="1"/>
        <v>00000</v>
      </c>
      <c r="S40" s="5" t="str">
        <f t="shared" si="2"/>
        <v>0000</v>
      </c>
    </row>
    <row r="41" spans="1:22" x14ac:dyDescent="0.25">
      <c r="G41" s="11" t="str">
        <f t="shared" si="3"/>
        <v>27</v>
      </c>
      <c r="H41" s="14" t="s">
        <v>35</v>
      </c>
      <c r="I41" s="23"/>
      <c r="J41" s="37" t="s">
        <v>0</v>
      </c>
      <c r="K41" s="34"/>
      <c r="L41" s="34"/>
      <c r="M41" s="35"/>
      <c r="O41" s="19" t="str">
        <f t="shared" si="0"/>
        <v>nop</v>
      </c>
      <c r="Q41" s="5" t="str">
        <f t="shared" si="1"/>
        <v>00000</v>
      </c>
      <c r="R41" s="5" t="str">
        <f t="shared" ref="R41" si="20">TEXT(DEC2HEX((FLOOR(HEX2DEC($Q41)/65536,1)*4) + FLOOR(HEX2DEC($Q40)/65536,1)),"0")</f>
        <v>0</v>
      </c>
      <c r="S41" s="5" t="str">
        <f t="shared" si="2"/>
        <v>0000</v>
      </c>
    </row>
    <row r="42" spans="1:22" x14ac:dyDescent="0.25">
      <c r="G42" s="11" t="str">
        <f t="shared" si="3"/>
        <v>28</v>
      </c>
      <c r="H42" s="14" t="s">
        <v>35</v>
      </c>
      <c r="I42" s="23"/>
      <c r="J42" s="37" t="s">
        <v>0</v>
      </c>
      <c r="K42" s="34"/>
      <c r="L42" s="34"/>
      <c r="M42" s="35"/>
      <c r="O42" s="19" t="str">
        <f t="shared" si="0"/>
        <v>nop</v>
      </c>
      <c r="Q42" s="5" t="str">
        <f t="shared" si="1"/>
        <v>00000</v>
      </c>
      <c r="S42" s="5" t="str">
        <f t="shared" si="2"/>
        <v>0000</v>
      </c>
    </row>
    <row r="43" spans="1:22" x14ac:dyDescent="0.25">
      <c r="G43" s="11" t="str">
        <f t="shared" si="3"/>
        <v>29</v>
      </c>
      <c r="H43" s="14" t="s">
        <v>35</v>
      </c>
      <c r="I43" s="23"/>
      <c r="J43" s="37" t="s">
        <v>0</v>
      </c>
      <c r="K43" s="34"/>
      <c r="L43" s="34"/>
      <c r="M43" s="35"/>
      <c r="O43" s="19" t="str">
        <f t="shared" si="0"/>
        <v>nop</v>
      </c>
      <c r="Q43" s="5" t="str">
        <f t="shared" si="1"/>
        <v>00000</v>
      </c>
      <c r="R43" s="5" t="str">
        <f t="shared" ref="R43" si="21">TEXT(DEC2HEX((FLOOR(HEX2DEC($Q43)/65536,1)*4) + FLOOR(HEX2DEC($Q42)/65536,1)),"0")</f>
        <v>0</v>
      </c>
      <c r="S43" s="5" t="str">
        <f t="shared" si="2"/>
        <v>0000</v>
      </c>
    </row>
    <row r="44" spans="1:22" x14ac:dyDescent="0.25">
      <c r="G44" s="11" t="str">
        <f t="shared" si="3"/>
        <v>2A</v>
      </c>
      <c r="H44" s="14" t="s">
        <v>35</v>
      </c>
      <c r="I44" s="23"/>
      <c r="J44" s="37" t="s">
        <v>0</v>
      </c>
      <c r="K44" s="34"/>
      <c r="L44" s="34"/>
      <c r="M44" s="35"/>
      <c r="O44" s="19" t="str">
        <f t="shared" si="0"/>
        <v>nop</v>
      </c>
      <c r="Q44" s="5" t="str">
        <f t="shared" si="1"/>
        <v>00000</v>
      </c>
      <c r="S44" s="5" t="str">
        <f t="shared" si="2"/>
        <v>0000</v>
      </c>
    </row>
    <row r="45" spans="1:22" x14ac:dyDescent="0.25">
      <c r="G45" s="11" t="str">
        <f t="shared" si="3"/>
        <v>2B</v>
      </c>
      <c r="H45" s="14" t="s">
        <v>35</v>
      </c>
      <c r="I45" s="23"/>
      <c r="J45" s="37" t="s">
        <v>0</v>
      </c>
      <c r="K45" s="34"/>
      <c r="L45" s="34"/>
      <c r="M45" s="35"/>
      <c r="O45" s="19" t="str">
        <f t="shared" si="0"/>
        <v>nop</v>
      </c>
      <c r="Q45" s="5" t="str">
        <f t="shared" si="1"/>
        <v>00000</v>
      </c>
      <c r="R45" s="5" t="str">
        <f t="shared" ref="R45" si="22">TEXT(DEC2HEX((FLOOR(HEX2DEC($Q45)/65536,1)*4) + FLOOR(HEX2DEC($Q44)/65536,1)),"0")</f>
        <v>0</v>
      </c>
      <c r="S45" s="5" t="str">
        <f t="shared" si="2"/>
        <v>0000</v>
      </c>
    </row>
    <row r="46" spans="1:22" x14ac:dyDescent="0.25">
      <c r="G46" s="11" t="str">
        <f t="shared" si="3"/>
        <v>2C</v>
      </c>
      <c r="H46" s="14" t="s">
        <v>35</v>
      </c>
      <c r="I46" s="23"/>
      <c r="J46" s="37" t="s">
        <v>0</v>
      </c>
      <c r="K46" s="34"/>
      <c r="L46" s="34"/>
      <c r="M46" s="35"/>
      <c r="O46" s="19" t="str">
        <f t="shared" si="0"/>
        <v>nop</v>
      </c>
      <c r="Q46" s="5" t="str">
        <f t="shared" si="1"/>
        <v>00000</v>
      </c>
      <c r="S46" s="5" t="str">
        <f t="shared" si="2"/>
        <v>0000</v>
      </c>
    </row>
    <row r="47" spans="1:22" x14ac:dyDescent="0.25">
      <c r="G47" s="11" t="str">
        <f t="shared" si="3"/>
        <v>2D</v>
      </c>
      <c r="H47" s="14" t="s">
        <v>35</v>
      </c>
      <c r="I47" s="23"/>
      <c r="J47" s="37" t="s">
        <v>0</v>
      </c>
      <c r="K47" s="34"/>
      <c r="L47" s="34"/>
      <c r="M47" s="35"/>
      <c r="O47" s="19" t="str">
        <f t="shared" si="0"/>
        <v>nop</v>
      </c>
      <c r="Q47" s="5" t="str">
        <f t="shared" si="1"/>
        <v>00000</v>
      </c>
      <c r="R47" s="5" t="str">
        <f t="shared" ref="R47" si="23">TEXT(DEC2HEX((FLOOR(HEX2DEC($Q47)/65536,1)*4) + FLOOR(HEX2DEC($Q46)/65536,1)),"0")</f>
        <v>0</v>
      </c>
      <c r="S47" s="5" t="str">
        <f t="shared" si="2"/>
        <v>0000</v>
      </c>
    </row>
    <row r="48" spans="1:22" x14ac:dyDescent="0.25">
      <c r="G48" s="11" t="str">
        <f t="shared" si="3"/>
        <v>2E</v>
      </c>
      <c r="H48" s="14" t="s">
        <v>35</v>
      </c>
      <c r="I48" s="23"/>
      <c r="J48" s="37" t="s">
        <v>0</v>
      </c>
      <c r="K48" s="34"/>
      <c r="L48" s="34"/>
      <c r="M48" s="38"/>
      <c r="O48" s="19" t="str">
        <f t="shared" si="0"/>
        <v>nop</v>
      </c>
      <c r="Q48" s="5" t="str">
        <f t="shared" si="1"/>
        <v>00000</v>
      </c>
      <c r="S48" s="5" t="str">
        <f t="shared" si="2"/>
        <v>0000</v>
      </c>
    </row>
    <row r="49" spans="7:22" x14ac:dyDescent="0.25">
      <c r="G49" s="11" t="str">
        <f t="shared" si="3"/>
        <v>2F</v>
      </c>
      <c r="H49" s="14" t="s">
        <v>35</v>
      </c>
      <c r="I49" s="23"/>
      <c r="J49" s="37" t="s">
        <v>0</v>
      </c>
      <c r="K49" s="34"/>
      <c r="L49" s="34"/>
      <c r="M49" s="35"/>
      <c r="O49" s="19" t="str">
        <f t="shared" si="0"/>
        <v>nop</v>
      </c>
      <c r="Q49" s="5" t="str">
        <f t="shared" si="1"/>
        <v>00000</v>
      </c>
      <c r="R49" s="5" t="str">
        <f t="shared" ref="R49" si="24">TEXT(DEC2HEX((FLOOR(HEX2DEC($Q49)/65536,1)*4) + FLOOR(HEX2DEC($Q48)/65536,1)),"0")</f>
        <v>0</v>
      </c>
      <c r="S49" s="5" t="str">
        <f t="shared" si="2"/>
        <v>0000</v>
      </c>
      <c r="T49" s="3" t="str">
        <f>TEXT(DEC2HEX(HEX2DEC(T33)+1,2),"00")</f>
        <v>02</v>
      </c>
      <c r="U49" s="6" t="str">
        <f>CONCATENATE(".INIT_",$T49,"(256'h",$S49,"_",$S48,"_",$S47,"_",$S46,"_",$S45,"_",S44,"_",$S43,"_",$S42,"_",$S41,"_",$S40,"_",$S39,"_",$S38,"_",$S37,"_",$S36,"_",$S35,"_",$S34,"),")</f>
        <v>.INIT_02(256'h0000_0000_0000_0000_0000_0000_0000_0000_0000_0000_0000_0000_0000_00DE_0C08_0000),</v>
      </c>
      <c r="V49" t="str">
        <f>CONCATENATE($R49,$R47,$R45,$R43,$R41,$R39,$R37,$R35)</f>
        <v>00000020</v>
      </c>
    </row>
    <row r="50" spans="7:22" x14ac:dyDescent="0.25">
      <c r="G50" s="11" t="str">
        <f t="shared" si="3"/>
        <v>30</v>
      </c>
      <c r="H50" s="14" t="s">
        <v>35</v>
      </c>
      <c r="I50" s="23"/>
      <c r="J50" s="37" t="s">
        <v>0</v>
      </c>
      <c r="K50" s="34"/>
      <c r="L50" s="34"/>
      <c r="M50" s="35"/>
      <c r="O50" s="19" t="str">
        <f t="shared" si="0"/>
        <v>nop</v>
      </c>
      <c r="Q50" s="5" t="str">
        <f t="shared" si="1"/>
        <v>00000</v>
      </c>
      <c r="S50" s="5" t="str">
        <f t="shared" si="2"/>
        <v>0000</v>
      </c>
    </row>
    <row r="51" spans="7:22" x14ac:dyDescent="0.25">
      <c r="G51" s="11" t="str">
        <f t="shared" si="3"/>
        <v>31</v>
      </c>
      <c r="H51" s="14" t="s">
        <v>35</v>
      </c>
      <c r="I51" s="23"/>
      <c r="J51" s="37" t="s">
        <v>0</v>
      </c>
      <c r="K51" s="34"/>
      <c r="L51" s="34"/>
      <c r="M51" s="35"/>
      <c r="O51" s="19" t="str">
        <f t="shared" si="0"/>
        <v>nop</v>
      </c>
      <c r="Q51" s="5" t="str">
        <f t="shared" si="1"/>
        <v>00000</v>
      </c>
      <c r="R51" s="5" t="str">
        <f>TEXT(DEC2HEX((FLOOR(HEX2DEC($Q51)/65536,1)*4) + FLOOR(HEX2DEC($Q50)/65536,1)),"0")</f>
        <v>0</v>
      </c>
      <c r="S51" s="5" t="str">
        <f t="shared" si="2"/>
        <v>0000</v>
      </c>
    </row>
    <row r="52" spans="7:22" x14ac:dyDescent="0.25">
      <c r="G52" s="11" t="str">
        <f t="shared" si="3"/>
        <v>32</v>
      </c>
      <c r="H52" s="14" t="s">
        <v>35</v>
      </c>
      <c r="I52" s="23"/>
      <c r="J52" s="37" t="s">
        <v>0</v>
      </c>
      <c r="K52" s="34"/>
      <c r="L52" s="34"/>
      <c r="M52" s="35"/>
      <c r="O52" s="19" t="str">
        <f t="shared" si="0"/>
        <v>nop</v>
      </c>
      <c r="Q52" s="5" t="str">
        <f t="shared" si="1"/>
        <v>00000</v>
      </c>
      <c r="S52" s="5" t="str">
        <f t="shared" si="2"/>
        <v>0000</v>
      </c>
    </row>
    <row r="53" spans="7:22" x14ac:dyDescent="0.25">
      <c r="G53" s="11" t="str">
        <f t="shared" si="3"/>
        <v>33</v>
      </c>
      <c r="H53" s="14" t="s">
        <v>35</v>
      </c>
      <c r="I53" s="23"/>
      <c r="J53" s="37"/>
      <c r="K53" s="34"/>
      <c r="L53" s="34"/>
      <c r="M53" s="35"/>
      <c r="O53" s="19" t="str">
        <f t="shared" si="0"/>
        <v/>
      </c>
      <c r="Q53" s="5" t="str">
        <f t="shared" si="1"/>
        <v>00000</v>
      </c>
      <c r="R53" s="5" t="str">
        <f t="shared" ref="R53" si="25">TEXT(DEC2HEX((FLOOR(HEX2DEC($Q53)/65536,1)*4) + FLOOR(HEX2DEC($Q52)/65536,1)),"0")</f>
        <v>0</v>
      </c>
      <c r="S53" s="5" t="str">
        <f t="shared" si="2"/>
        <v>0000</v>
      </c>
    </row>
    <row r="54" spans="7:22" x14ac:dyDescent="0.25">
      <c r="G54" s="11" t="str">
        <f t="shared" si="3"/>
        <v>34</v>
      </c>
      <c r="H54" s="14" t="s">
        <v>35</v>
      </c>
      <c r="I54" s="23"/>
      <c r="J54" s="37"/>
      <c r="K54" s="34"/>
      <c r="L54" s="34"/>
      <c r="M54" s="35"/>
      <c r="O54" s="19" t="str">
        <f t="shared" si="0"/>
        <v/>
      </c>
      <c r="Q54" s="5" t="str">
        <f t="shared" si="1"/>
        <v>00000</v>
      </c>
      <c r="S54" s="5" t="str">
        <f t="shared" si="2"/>
        <v>0000</v>
      </c>
    </row>
    <row r="55" spans="7:22" x14ac:dyDescent="0.25">
      <c r="G55" s="11" t="str">
        <f t="shared" si="3"/>
        <v>35</v>
      </c>
      <c r="H55" s="14" t="s">
        <v>35</v>
      </c>
      <c r="I55" s="23"/>
      <c r="J55" s="37"/>
      <c r="K55" s="34"/>
      <c r="L55" s="34"/>
      <c r="M55" s="35"/>
      <c r="O55" s="19" t="str">
        <f t="shared" si="0"/>
        <v/>
      </c>
      <c r="Q55" s="5" t="str">
        <f t="shared" si="1"/>
        <v>00000</v>
      </c>
      <c r="R55" s="5" t="str">
        <f t="shared" ref="R55" si="26">TEXT(DEC2HEX((FLOOR(HEX2DEC($Q55)/65536,1)*4) + FLOOR(HEX2DEC($Q54)/65536,1)),"0")</f>
        <v>0</v>
      </c>
      <c r="S55" s="5" t="str">
        <f t="shared" si="2"/>
        <v>0000</v>
      </c>
    </row>
    <row r="56" spans="7:22" x14ac:dyDescent="0.25">
      <c r="G56" s="11" t="str">
        <f t="shared" si="3"/>
        <v>36</v>
      </c>
      <c r="H56" s="14" t="s">
        <v>35</v>
      </c>
      <c r="I56" s="23"/>
      <c r="J56" s="37"/>
      <c r="K56" s="34"/>
      <c r="L56" s="34"/>
      <c r="M56" s="35"/>
      <c r="O56" s="19" t="str">
        <f t="shared" si="0"/>
        <v/>
      </c>
      <c r="Q56" s="5" t="str">
        <f t="shared" si="1"/>
        <v>00000</v>
      </c>
      <c r="S56" s="5" t="str">
        <f t="shared" si="2"/>
        <v>0000</v>
      </c>
    </row>
    <row r="57" spans="7:22" x14ac:dyDescent="0.25">
      <c r="G57" s="11" t="str">
        <f t="shared" si="3"/>
        <v>37</v>
      </c>
      <c r="H57" s="14" t="s">
        <v>35</v>
      </c>
      <c r="I57" s="23"/>
      <c r="J57" s="37"/>
      <c r="K57" s="34"/>
      <c r="L57" s="34"/>
      <c r="M57" s="35"/>
      <c r="O57" s="19" t="str">
        <f t="shared" si="0"/>
        <v/>
      </c>
      <c r="Q57" s="5" t="str">
        <f t="shared" si="1"/>
        <v>00000</v>
      </c>
      <c r="R57" s="5" t="str">
        <f t="shared" ref="R57" si="27">TEXT(DEC2HEX((FLOOR(HEX2DEC($Q57)/65536,1)*4) + FLOOR(HEX2DEC($Q56)/65536,1)),"0")</f>
        <v>0</v>
      </c>
      <c r="S57" s="5" t="str">
        <f t="shared" si="2"/>
        <v>0000</v>
      </c>
    </row>
    <row r="58" spans="7:22" x14ac:dyDescent="0.25">
      <c r="G58" s="11" t="str">
        <f t="shared" si="3"/>
        <v>38</v>
      </c>
      <c r="H58" s="14" t="s">
        <v>35</v>
      </c>
      <c r="I58" s="23"/>
      <c r="J58" s="37"/>
      <c r="K58" s="34"/>
      <c r="L58" s="34"/>
      <c r="M58" s="35"/>
      <c r="O58" s="19" t="str">
        <f t="shared" si="0"/>
        <v/>
      </c>
      <c r="Q58" s="5" t="str">
        <f t="shared" si="1"/>
        <v>00000</v>
      </c>
      <c r="S58" s="5" t="str">
        <f t="shared" si="2"/>
        <v>0000</v>
      </c>
    </row>
    <row r="59" spans="7:22" x14ac:dyDescent="0.25">
      <c r="G59" s="11" t="str">
        <f t="shared" si="3"/>
        <v>39</v>
      </c>
      <c r="H59" s="14" t="s">
        <v>35</v>
      </c>
      <c r="I59" s="23"/>
      <c r="J59" s="37"/>
      <c r="K59" s="34"/>
      <c r="L59" s="34"/>
      <c r="M59" s="35"/>
      <c r="O59" s="19" t="str">
        <f t="shared" si="0"/>
        <v/>
      </c>
      <c r="Q59" s="5" t="str">
        <f t="shared" si="1"/>
        <v>00000</v>
      </c>
      <c r="R59" s="5" t="str">
        <f t="shared" ref="R59" si="28">TEXT(DEC2HEX((FLOOR(HEX2DEC($Q59)/65536,1)*4) + FLOOR(HEX2DEC($Q58)/65536,1)),"0")</f>
        <v>0</v>
      </c>
      <c r="S59" s="5" t="str">
        <f t="shared" si="2"/>
        <v>0000</v>
      </c>
    </row>
    <row r="60" spans="7:22" x14ac:dyDescent="0.25">
      <c r="G60" s="11" t="str">
        <f t="shared" si="3"/>
        <v>3A</v>
      </c>
      <c r="H60" s="14" t="s">
        <v>35</v>
      </c>
      <c r="I60" s="23"/>
      <c r="J60" s="37"/>
      <c r="K60" s="34"/>
      <c r="L60" s="34"/>
      <c r="M60" s="35"/>
      <c r="O60" s="19" t="str">
        <f t="shared" si="0"/>
        <v/>
      </c>
      <c r="Q60" s="5" t="str">
        <f t="shared" si="1"/>
        <v>00000</v>
      </c>
      <c r="S60" s="5" t="str">
        <f t="shared" si="2"/>
        <v>0000</v>
      </c>
    </row>
    <row r="61" spans="7:22" x14ac:dyDescent="0.25">
      <c r="G61" s="11" t="str">
        <f t="shared" si="3"/>
        <v>3B</v>
      </c>
      <c r="H61" s="14" t="s">
        <v>35</v>
      </c>
      <c r="I61" s="23"/>
      <c r="J61" s="37"/>
      <c r="K61" s="34"/>
      <c r="L61" s="34"/>
      <c r="M61" s="35"/>
      <c r="O61" s="19" t="str">
        <f t="shared" si="0"/>
        <v/>
      </c>
      <c r="Q61" s="5" t="str">
        <f t="shared" si="1"/>
        <v>00000</v>
      </c>
      <c r="R61" s="5" t="str">
        <f t="shared" ref="R61" si="29">TEXT(DEC2HEX((FLOOR(HEX2DEC($Q61)/65536,1)*4) + FLOOR(HEX2DEC($Q60)/65536,1)),"0")</f>
        <v>0</v>
      </c>
      <c r="S61" s="5" t="str">
        <f t="shared" si="2"/>
        <v>0000</v>
      </c>
    </row>
    <row r="62" spans="7:22" x14ac:dyDescent="0.25">
      <c r="G62" s="11" t="str">
        <f t="shared" si="3"/>
        <v>3C</v>
      </c>
      <c r="H62" s="14" t="s">
        <v>35</v>
      </c>
      <c r="I62" s="23"/>
      <c r="J62" s="37"/>
      <c r="K62" s="34"/>
      <c r="L62" s="34"/>
      <c r="M62" s="35"/>
      <c r="O62" s="19" t="str">
        <f t="shared" si="0"/>
        <v/>
      </c>
      <c r="Q62" s="5" t="str">
        <f t="shared" si="1"/>
        <v>00000</v>
      </c>
      <c r="S62" s="5" t="str">
        <f t="shared" si="2"/>
        <v>0000</v>
      </c>
    </row>
    <row r="63" spans="7:22" x14ac:dyDescent="0.25">
      <c r="G63" s="11" t="str">
        <f t="shared" si="3"/>
        <v>3D</v>
      </c>
      <c r="H63" s="14" t="s">
        <v>35</v>
      </c>
      <c r="I63" s="23"/>
      <c r="J63" s="37"/>
      <c r="K63" s="34"/>
      <c r="L63" s="34"/>
      <c r="M63" s="35"/>
      <c r="O63" s="19" t="str">
        <f t="shared" si="0"/>
        <v/>
      </c>
      <c r="Q63" s="5" t="str">
        <f t="shared" si="1"/>
        <v>00000</v>
      </c>
      <c r="R63" s="5" t="str">
        <f t="shared" ref="R63" si="30">TEXT(DEC2HEX((FLOOR(HEX2DEC($Q63)/65536,1)*4) + FLOOR(HEX2DEC($Q62)/65536,1)),"0")</f>
        <v>0</v>
      </c>
      <c r="S63" s="5" t="str">
        <f t="shared" si="2"/>
        <v>0000</v>
      </c>
    </row>
    <row r="64" spans="7:22" x14ac:dyDescent="0.25">
      <c r="G64" s="11" t="str">
        <f t="shared" si="3"/>
        <v>3E</v>
      </c>
      <c r="H64" s="14" t="s">
        <v>35</v>
      </c>
      <c r="I64" s="23"/>
      <c r="J64" s="37"/>
      <c r="K64" s="34"/>
      <c r="L64" s="34"/>
      <c r="M64" s="35"/>
      <c r="O64" s="19" t="str">
        <f t="shared" si="0"/>
        <v/>
      </c>
      <c r="Q64" s="5" t="str">
        <f t="shared" si="1"/>
        <v>00000</v>
      </c>
      <c r="S64" s="5" t="str">
        <f t="shared" si="2"/>
        <v>0000</v>
      </c>
    </row>
    <row r="65" spans="7:22" x14ac:dyDescent="0.25">
      <c r="G65" s="11" t="str">
        <f t="shared" si="3"/>
        <v>3F</v>
      </c>
      <c r="H65" s="14" t="s">
        <v>35</v>
      </c>
      <c r="I65" s="23"/>
      <c r="J65" s="37"/>
      <c r="K65" s="34"/>
      <c r="L65" s="34"/>
      <c r="M65" s="35"/>
      <c r="O65" s="19" t="str">
        <f t="shared" si="0"/>
        <v/>
      </c>
      <c r="Q65" s="5" t="str">
        <f t="shared" si="1"/>
        <v>00000</v>
      </c>
      <c r="R65" s="5" t="str">
        <f t="shared" ref="R65" si="31">TEXT(DEC2HEX((FLOOR(HEX2DEC($Q65)/65536,1)*4) + FLOOR(HEX2DEC($Q64)/65536,1)),"0")</f>
        <v>0</v>
      </c>
      <c r="S65" s="5" t="str">
        <f t="shared" si="2"/>
        <v>0000</v>
      </c>
      <c r="T65" s="3" t="str">
        <f>TEXT(DEC2HEX(HEX2DEC(T49)+1,2),"00")</f>
        <v>03</v>
      </c>
      <c r="U65" s="6" t="str">
        <f>CONCATENATE(".INIT_",$T65,"(256'h",$S65,"_",$S64,"_",$S63,"_",$S62,"_",$S61,"_",S60,"_",$S59,"_",$S58,"_",$S57,"_",$S56,"_",$S55,"_",$S54,"_",$S53,"_",$S52,"_",$S51,"_",$S50,"),")</f>
        <v>.INIT_03(256'h0000_0000_0000_0000_0000_0000_0000_0000_0000_0000_0000_0000_0000_0000_0000_0000),</v>
      </c>
      <c r="V65" t="str">
        <f>CONCATENATE($R65,$R63,$R61,$R59,$R57,$R55,$R53,$R51)</f>
        <v>00000000</v>
      </c>
    </row>
    <row r="66" spans="7:22" x14ac:dyDescent="0.25">
      <c r="G66" s="11" t="str">
        <f t="shared" si="3"/>
        <v>40</v>
      </c>
      <c r="H66" s="14" t="s">
        <v>35</v>
      </c>
      <c r="I66" s="23"/>
      <c r="J66" s="37"/>
      <c r="K66" s="34"/>
      <c r="L66" s="34"/>
      <c r="M66" s="35"/>
      <c r="O66" s="19" t="str">
        <f t="shared" si="0"/>
        <v/>
      </c>
      <c r="Q66" s="5" t="str">
        <f t="shared" ref="Q66:Q129" si="32">DEC2HEX(IF(ISBLANK($J66),0,(VLOOKUP($J66,$A$2:$C$24,2,FALSE)*16384))+IF(ISBLANK($K66),0,(VLOOKUP($K66,$A$26:$B$33,2,FALSE)*2048))+IF(ISBLANK($L66),0,(VLOOKUP($L66,$A$26:$B$33,2,FALSE)*256))+HEX2DEC($M66)+IF(ISBLANK($J66),0,VLOOKUP($J66,$A$2:$C$24,3,FALSE)),5)</f>
        <v>00000</v>
      </c>
      <c r="S66" s="5" t="str">
        <f t="shared" si="2"/>
        <v>0000</v>
      </c>
    </row>
    <row r="67" spans="7:22" x14ac:dyDescent="0.25">
      <c r="G67" s="11" t="str">
        <f t="shared" si="3"/>
        <v>41</v>
      </c>
      <c r="H67" s="14" t="s">
        <v>35</v>
      </c>
      <c r="I67" s="23"/>
      <c r="J67" s="37"/>
      <c r="K67" s="34"/>
      <c r="L67" s="34"/>
      <c r="M67" s="35"/>
      <c r="O67" s="19" t="str">
        <f t="shared" ref="O67:O130" si="33">CONCATENATE(IF(AND(ISBLANK($K67),ISBLANK($L67),ISBLANK($M67)),$J67,CONCATENATE($J67,IF(LEN($J67)=2,"    ",IF(LEN($J67)=3,"   ","  ")))),IF(OR(AND(ISBLANK($L67),ISBLANK($M67)),ISBLANK($K67)),$K67,CONCATENATE($K67,", ")),IF(OR(ISBLANK($M67),ISBLANK($L67)),$L67,CONCATENATE($L67,", ")),IF(ISBLANK($M67),"",CONCATENATE("#",$M67)))</f>
        <v/>
      </c>
      <c r="Q67" s="5" t="str">
        <f t="shared" si="32"/>
        <v>00000</v>
      </c>
      <c r="R67" s="5" t="str">
        <f>TEXT(DEC2HEX((FLOOR(HEX2DEC($Q67)/65536,1)*4) + FLOOR(HEX2DEC($Q66)/65536,1)),"0")</f>
        <v>0</v>
      </c>
      <c r="S67" s="5" t="str">
        <f t="shared" ref="S67:S130" si="34">DEC2HEX(MOD(HEX2DEC(Q67),65536),4)</f>
        <v>0000</v>
      </c>
    </row>
    <row r="68" spans="7:22" x14ac:dyDescent="0.25">
      <c r="G68" s="11" t="str">
        <f t="shared" ref="G68:G129" si="35">TEXT(DEC2HEX(HEX2DEC($G67)+1,2),"00")</f>
        <v>42</v>
      </c>
      <c r="H68" s="14" t="s">
        <v>35</v>
      </c>
      <c r="I68" s="23"/>
      <c r="J68" s="37"/>
      <c r="K68" s="34"/>
      <c r="L68" s="34"/>
      <c r="M68" s="35"/>
      <c r="O68" s="19" t="str">
        <f t="shared" si="33"/>
        <v/>
      </c>
      <c r="Q68" s="5" t="str">
        <f t="shared" si="32"/>
        <v>00000</v>
      </c>
      <c r="S68" s="5" t="str">
        <f t="shared" si="34"/>
        <v>0000</v>
      </c>
    </row>
    <row r="69" spans="7:22" x14ac:dyDescent="0.25">
      <c r="G69" s="11" t="str">
        <f t="shared" si="35"/>
        <v>43</v>
      </c>
      <c r="H69" s="14" t="s">
        <v>35</v>
      </c>
      <c r="I69" s="23"/>
      <c r="J69" s="37"/>
      <c r="K69" s="34"/>
      <c r="L69" s="34"/>
      <c r="M69" s="35"/>
      <c r="O69" s="19" t="str">
        <f t="shared" si="33"/>
        <v/>
      </c>
      <c r="Q69" s="5" t="str">
        <f t="shared" si="32"/>
        <v>00000</v>
      </c>
      <c r="R69" s="5" t="str">
        <f t="shared" ref="R69" si="36">TEXT(DEC2HEX((FLOOR(HEX2DEC($Q69)/65536,1)*4) + FLOOR(HEX2DEC($Q68)/65536,1)),"0")</f>
        <v>0</v>
      </c>
      <c r="S69" s="5" t="str">
        <f t="shared" si="34"/>
        <v>0000</v>
      </c>
    </row>
    <row r="70" spans="7:22" x14ac:dyDescent="0.25">
      <c r="G70" s="11" t="str">
        <f t="shared" si="35"/>
        <v>44</v>
      </c>
      <c r="H70" s="14" t="s">
        <v>35</v>
      </c>
      <c r="I70" s="23"/>
      <c r="J70" s="37"/>
      <c r="K70" s="34"/>
      <c r="L70" s="34"/>
      <c r="M70" s="35"/>
      <c r="O70" s="19" t="str">
        <f t="shared" si="33"/>
        <v/>
      </c>
      <c r="Q70" s="5" t="str">
        <f t="shared" si="32"/>
        <v>00000</v>
      </c>
      <c r="S70" s="5" t="str">
        <f t="shared" si="34"/>
        <v>0000</v>
      </c>
    </row>
    <row r="71" spans="7:22" x14ac:dyDescent="0.25">
      <c r="G71" s="11" t="str">
        <f t="shared" si="35"/>
        <v>45</v>
      </c>
      <c r="H71" s="14" t="s">
        <v>35</v>
      </c>
      <c r="I71" s="23"/>
      <c r="J71" s="37"/>
      <c r="K71" s="34"/>
      <c r="L71" s="34"/>
      <c r="M71" s="35"/>
      <c r="O71" s="19" t="str">
        <f t="shared" si="33"/>
        <v/>
      </c>
      <c r="Q71" s="5" t="str">
        <f t="shared" si="32"/>
        <v>00000</v>
      </c>
      <c r="R71" s="5" t="str">
        <f t="shared" ref="R71" si="37">TEXT(DEC2HEX((FLOOR(HEX2DEC($Q71)/65536,1)*4) + FLOOR(HEX2DEC($Q70)/65536,1)),"0")</f>
        <v>0</v>
      </c>
      <c r="S71" s="5" t="str">
        <f t="shared" si="34"/>
        <v>0000</v>
      </c>
    </row>
    <row r="72" spans="7:22" x14ac:dyDescent="0.25">
      <c r="G72" s="11" t="str">
        <f t="shared" si="35"/>
        <v>46</v>
      </c>
      <c r="H72" s="14" t="s">
        <v>35</v>
      </c>
      <c r="I72" s="23"/>
      <c r="J72" s="37"/>
      <c r="K72" s="34"/>
      <c r="L72" s="34"/>
      <c r="M72" s="35"/>
      <c r="O72" s="19" t="str">
        <f t="shared" si="33"/>
        <v/>
      </c>
      <c r="Q72" s="5" t="str">
        <f t="shared" si="32"/>
        <v>00000</v>
      </c>
      <c r="S72" s="5" t="str">
        <f t="shared" si="34"/>
        <v>0000</v>
      </c>
    </row>
    <row r="73" spans="7:22" x14ac:dyDescent="0.25">
      <c r="G73" s="11" t="str">
        <f t="shared" si="35"/>
        <v>47</v>
      </c>
      <c r="H73" s="14" t="s">
        <v>35</v>
      </c>
      <c r="I73" s="23"/>
      <c r="J73" s="37"/>
      <c r="K73" s="34"/>
      <c r="L73" s="34"/>
      <c r="M73" s="35"/>
      <c r="O73" s="19" t="str">
        <f t="shared" si="33"/>
        <v/>
      </c>
      <c r="Q73" s="5" t="str">
        <f t="shared" si="32"/>
        <v>00000</v>
      </c>
      <c r="R73" s="5" t="str">
        <f t="shared" ref="R73" si="38">TEXT(DEC2HEX((FLOOR(HEX2DEC($Q73)/65536,1)*4) + FLOOR(HEX2DEC($Q72)/65536,1)),"0")</f>
        <v>0</v>
      </c>
      <c r="S73" s="5" t="str">
        <f t="shared" si="34"/>
        <v>0000</v>
      </c>
    </row>
    <row r="74" spans="7:22" x14ac:dyDescent="0.25">
      <c r="G74" s="11" t="str">
        <f t="shared" si="35"/>
        <v>48</v>
      </c>
      <c r="H74" s="14" t="s">
        <v>35</v>
      </c>
      <c r="I74" s="23"/>
      <c r="J74" s="37"/>
      <c r="K74" s="34"/>
      <c r="L74" s="34"/>
      <c r="M74" s="35"/>
      <c r="O74" s="19" t="str">
        <f t="shared" si="33"/>
        <v/>
      </c>
      <c r="Q74" s="5" t="str">
        <f t="shared" si="32"/>
        <v>00000</v>
      </c>
      <c r="S74" s="5" t="str">
        <f t="shared" si="34"/>
        <v>0000</v>
      </c>
    </row>
    <row r="75" spans="7:22" x14ac:dyDescent="0.25">
      <c r="G75" s="11" t="str">
        <f t="shared" si="35"/>
        <v>49</v>
      </c>
      <c r="H75" s="14" t="s">
        <v>35</v>
      </c>
      <c r="I75" s="23"/>
      <c r="J75" s="37"/>
      <c r="K75" s="34"/>
      <c r="L75" s="34"/>
      <c r="M75" s="35"/>
      <c r="O75" s="19" t="str">
        <f t="shared" si="33"/>
        <v/>
      </c>
      <c r="Q75" s="5" t="str">
        <f t="shared" si="32"/>
        <v>00000</v>
      </c>
      <c r="R75" s="5" t="str">
        <f t="shared" ref="R75" si="39">TEXT(DEC2HEX((FLOOR(HEX2DEC($Q75)/65536,1)*4) + FLOOR(HEX2DEC($Q74)/65536,1)),"0")</f>
        <v>0</v>
      </c>
      <c r="S75" s="5" t="str">
        <f t="shared" si="34"/>
        <v>0000</v>
      </c>
    </row>
    <row r="76" spans="7:22" x14ac:dyDescent="0.25">
      <c r="G76" s="11" t="str">
        <f t="shared" si="35"/>
        <v>4A</v>
      </c>
      <c r="H76" s="14" t="s">
        <v>35</v>
      </c>
      <c r="I76" s="23"/>
      <c r="J76" s="37"/>
      <c r="K76" s="34"/>
      <c r="L76" s="34"/>
      <c r="M76" s="35"/>
      <c r="O76" s="19" t="str">
        <f t="shared" si="33"/>
        <v/>
      </c>
      <c r="Q76" s="5" t="str">
        <f t="shared" si="32"/>
        <v>00000</v>
      </c>
      <c r="S76" s="5" t="str">
        <f t="shared" si="34"/>
        <v>0000</v>
      </c>
    </row>
    <row r="77" spans="7:22" x14ac:dyDescent="0.25">
      <c r="G77" s="11" t="str">
        <f t="shared" si="35"/>
        <v>4B</v>
      </c>
      <c r="H77" s="14" t="s">
        <v>35</v>
      </c>
      <c r="I77" s="23"/>
      <c r="J77" s="37"/>
      <c r="K77" s="34"/>
      <c r="L77" s="34"/>
      <c r="M77" s="35"/>
      <c r="O77" s="19" t="str">
        <f t="shared" si="33"/>
        <v/>
      </c>
      <c r="Q77" s="5" t="str">
        <f t="shared" si="32"/>
        <v>00000</v>
      </c>
      <c r="R77" s="5" t="str">
        <f t="shared" ref="R77" si="40">TEXT(DEC2HEX((FLOOR(HEX2DEC($Q77)/65536,1)*4) + FLOOR(HEX2DEC($Q76)/65536,1)),"0")</f>
        <v>0</v>
      </c>
      <c r="S77" s="5" t="str">
        <f t="shared" si="34"/>
        <v>0000</v>
      </c>
    </row>
    <row r="78" spans="7:22" x14ac:dyDescent="0.25">
      <c r="G78" s="11" t="str">
        <f t="shared" si="35"/>
        <v>4C</v>
      </c>
      <c r="H78" s="14" t="s">
        <v>35</v>
      </c>
      <c r="I78" s="23"/>
      <c r="J78" s="37"/>
      <c r="K78" s="34"/>
      <c r="L78" s="34"/>
      <c r="M78" s="35"/>
      <c r="O78" s="19" t="str">
        <f t="shared" si="33"/>
        <v/>
      </c>
      <c r="Q78" s="5" t="str">
        <f t="shared" si="32"/>
        <v>00000</v>
      </c>
      <c r="S78" s="5" t="str">
        <f t="shared" si="34"/>
        <v>0000</v>
      </c>
    </row>
    <row r="79" spans="7:22" x14ac:dyDescent="0.25">
      <c r="G79" s="11" t="str">
        <f t="shared" si="35"/>
        <v>4D</v>
      </c>
      <c r="H79" s="14" t="s">
        <v>35</v>
      </c>
      <c r="I79" s="23"/>
      <c r="J79" s="37"/>
      <c r="K79" s="34"/>
      <c r="L79" s="34"/>
      <c r="M79" s="35"/>
      <c r="O79" s="19" t="str">
        <f t="shared" si="33"/>
        <v/>
      </c>
      <c r="Q79" s="5" t="str">
        <f t="shared" si="32"/>
        <v>00000</v>
      </c>
      <c r="R79" s="5" t="str">
        <f t="shared" ref="R79" si="41">TEXT(DEC2HEX((FLOOR(HEX2DEC($Q79)/65536,1)*4) + FLOOR(HEX2DEC($Q78)/65536,1)),"0")</f>
        <v>0</v>
      </c>
      <c r="S79" s="5" t="str">
        <f t="shared" si="34"/>
        <v>0000</v>
      </c>
    </row>
    <row r="80" spans="7:22" x14ac:dyDescent="0.25">
      <c r="G80" s="11" t="str">
        <f t="shared" si="35"/>
        <v>4E</v>
      </c>
      <c r="H80" s="14" t="s">
        <v>35</v>
      </c>
      <c r="I80" s="23"/>
      <c r="J80" s="37"/>
      <c r="K80" s="34"/>
      <c r="L80" s="34"/>
      <c r="M80" s="35"/>
      <c r="O80" s="19" t="str">
        <f t="shared" si="33"/>
        <v/>
      </c>
      <c r="Q80" s="5" t="str">
        <f t="shared" si="32"/>
        <v>00000</v>
      </c>
      <c r="S80" s="5" t="str">
        <f t="shared" si="34"/>
        <v>0000</v>
      </c>
    </row>
    <row r="81" spans="7:22" x14ac:dyDescent="0.25">
      <c r="G81" s="11" t="str">
        <f t="shared" si="35"/>
        <v>4F</v>
      </c>
      <c r="H81" s="14" t="s">
        <v>35</v>
      </c>
      <c r="I81" s="23"/>
      <c r="J81" s="37"/>
      <c r="K81" s="34"/>
      <c r="L81" s="34"/>
      <c r="M81" s="35"/>
      <c r="O81" s="19" t="str">
        <f t="shared" si="33"/>
        <v/>
      </c>
      <c r="Q81" s="5" t="str">
        <f t="shared" si="32"/>
        <v>00000</v>
      </c>
      <c r="R81" s="5" t="str">
        <f t="shared" ref="R81" si="42">TEXT(DEC2HEX((FLOOR(HEX2DEC($Q81)/65536,1)*4) + FLOOR(HEX2DEC($Q80)/65536,1)),"0")</f>
        <v>0</v>
      </c>
      <c r="S81" s="5" t="str">
        <f t="shared" si="34"/>
        <v>0000</v>
      </c>
      <c r="T81" s="3" t="str">
        <f>TEXT(DEC2HEX(HEX2DEC(T65)+1,2),"00")</f>
        <v>04</v>
      </c>
      <c r="U81" s="6" t="str">
        <f>CONCATENATE(".INIT_",$T81,"(256'h",$S81,"_",$S80,"_",$S79,"_",$S78,"_",$S77,"_",S76,"_",$S75,"_",$S74,"_",$S73,"_",$S72,"_",$S71,"_",$S70,"_",$S69,"_",$S68,"_",$S67,"_",$S66,"),")</f>
        <v>.INIT_04(256'h0000_0000_0000_0000_0000_0000_0000_0000_0000_0000_0000_0000_0000_0000_0000_0000),</v>
      </c>
      <c r="V81" t="str">
        <f>CONCATENATE($R81,$R79,$R77,$R75,$R73,$R71,$R69,$R67)</f>
        <v>00000000</v>
      </c>
    </row>
    <row r="82" spans="7:22" x14ac:dyDescent="0.25">
      <c r="G82" s="11" t="str">
        <f t="shared" si="35"/>
        <v>50</v>
      </c>
      <c r="H82" s="14" t="s">
        <v>35</v>
      </c>
      <c r="I82" s="23"/>
      <c r="J82" s="37"/>
      <c r="K82" s="34"/>
      <c r="L82" s="34"/>
      <c r="M82" s="35"/>
      <c r="O82" s="19" t="str">
        <f t="shared" si="33"/>
        <v/>
      </c>
      <c r="Q82" s="5" t="str">
        <f t="shared" si="32"/>
        <v>00000</v>
      </c>
      <c r="S82" s="5" t="str">
        <f t="shared" si="34"/>
        <v>0000</v>
      </c>
    </row>
    <row r="83" spans="7:22" x14ac:dyDescent="0.25">
      <c r="G83" s="11" t="str">
        <f t="shared" si="35"/>
        <v>51</v>
      </c>
      <c r="H83" s="14" t="s">
        <v>35</v>
      </c>
      <c r="I83" s="23"/>
      <c r="J83" s="37"/>
      <c r="K83" s="34"/>
      <c r="L83" s="34"/>
      <c r="M83" s="35"/>
      <c r="O83" s="19" t="str">
        <f t="shared" si="33"/>
        <v/>
      </c>
      <c r="Q83" s="5" t="str">
        <f t="shared" si="32"/>
        <v>00000</v>
      </c>
      <c r="R83" s="5" t="str">
        <f>TEXT(DEC2HEX((FLOOR(HEX2DEC($Q83)/65536,1)*4) + FLOOR(HEX2DEC($Q82)/65536,1)),"0")</f>
        <v>0</v>
      </c>
      <c r="S83" s="5" t="str">
        <f t="shared" si="34"/>
        <v>0000</v>
      </c>
    </row>
    <row r="84" spans="7:22" x14ac:dyDescent="0.25">
      <c r="G84" s="11" t="str">
        <f t="shared" si="35"/>
        <v>52</v>
      </c>
      <c r="H84" s="14" t="s">
        <v>35</v>
      </c>
      <c r="I84" s="23"/>
      <c r="J84" s="37"/>
      <c r="K84" s="34"/>
      <c r="L84" s="34"/>
      <c r="M84" s="35"/>
      <c r="O84" s="19" t="str">
        <f t="shared" si="33"/>
        <v/>
      </c>
      <c r="Q84" s="5" t="str">
        <f t="shared" si="32"/>
        <v>00000</v>
      </c>
      <c r="S84" s="5" t="str">
        <f t="shared" si="34"/>
        <v>0000</v>
      </c>
    </row>
    <row r="85" spans="7:22" x14ac:dyDescent="0.25">
      <c r="G85" s="11" t="str">
        <f t="shared" si="35"/>
        <v>53</v>
      </c>
      <c r="H85" s="14" t="s">
        <v>35</v>
      </c>
      <c r="I85" s="23"/>
      <c r="J85" s="37"/>
      <c r="K85" s="34"/>
      <c r="L85" s="34"/>
      <c r="M85" s="35"/>
      <c r="O85" s="19" t="str">
        <f t="shared" si="33"/>
        <v/>
      </c>
      <c r="Q85" s="5" t="str">
        <f t="shared" si="32"/>
        <v>00000</v>
      </c>
      <c r="R85" s="5" t="str">
        <f t="shared" ref="R85" si="43">TEXT(DEC2HEX((FLOOR(HEX2DEC($Q85)/65536,1)*4) + FLOOR(HEX2DEC($Q84)/65536,1)),"0")</f>
        <v>0</v>
      </c>
      <c r="S85" s="5" t="str">
        <f t="shared" si="34"/>
        <v>0000</v>
      </c>
    </row>
    <row r="86" spans="7:22" x14ac:dyDescent="0.25">
      <c r="G86" s="11" t="str">
        <f t="shared" si="35"/>
        <v>54</v>
      </c>
      <c r="H86" s="14" t="s">
        <v>35</v>
      </c>
      <c r="I86" s="23"/>
      <c r="J86" s="37"/>
      <c r="K86" s="34"/>
      <c r="L86" s="34"/>
      <c r="M86" s="35"/>
      <c r="O86" s="19" t="str">
        <f t="shared" si="33"/>
        <v/>
      </c>
      <c r="Q86" s="5" t="str">
        <f t="shared" si="32"/>
        <v>00000</v>
      </c>
      <c r="S86" s="5" t="str">
        <f t="shared" si="34"/>
        <v>0000</v>
      </c>
    </row>
    <row r="87" spans="7:22" x14ac:dyDescent="0.25">
      <c r="G87" s="11" t="str">
        <f t="shared" si="35"/>
        <v>55</v>
      </c>
      <c r="H87" s="14" t="s">
        <v>35</v>
      </c>
      <c r="I87" s="23"/>
      <c r="J87" s="37"/>
      <c r="K87" s="34"/>
      <c r="L87" s="34"/>
      <c r="M87" s="35"/>
      <c r="O87" s="19" t="str">
        <f t="shared" si="33"/>
        <v/>
      </c>
      <c r="Q87" s="5" t="str">
        <f t="shared" si="32"/>
        <v>00000</v>
      </c>
      <c r="R87" s="5" t="str">
        <f t="shared" ref="R87" si="44">TEXT(DEC2HEX((FLOOR(HEX2DEC($Q87)/65536,1)*4) + FLOOR(HEX2DEC($Q86)/65536,1)),"0")</f>
        <v>0</v>
      </c>
      <c r="S87" s="5" t="str">
        <f t="shared" si="34"/>
        <v>0000</v>
      </c>
    </row>
    <row r="88" spans="7:22" x14ac:dyDescent="0.25">
      <c r="G88" s="11" t="str">
        <f t="shared" si="35"/>
        <v>56</v>
      </c>
      <c r="H88" s="14" t="s">
        <v>35</v>
      </c>
      <c r="I88" s="23"/>
      <c r="J88" s="37"/>
      <c r="K88" s="34"/>
      <c r="L88" s="34"/>
      <c r="M88" s="35"/>
      <c r="O88" s="19" t="str">
        <f t="shared" si="33"/>
        <v/>
      </c>
      <c r="Q88" s="5" t="str">
        <f t="shared" si="32"/>
        <v>00000</v>
      </c>
      <c r="S88" s="5" t="str">
        <f t="shared" si="34"/>
        <v>0000</v>
      </c>
    </row>
    <row r="89" spans="7:22" x14ac:dyDescent="0.25">
      <c r="G89" s="11" t="str">
        <f t="shared" si="35"/>
        <v>57</v>
      </c>
      <c r="H89" s="14" t="s">
        <v>35</v>
      </c>
      <c r="I89" s="23"/>
      <c r="J89" s="37"/>
      <c r="K89" s="34"/>
      <c r="L89" s="34"/>
      <c r="M89" s="35"/>
      <c r="O89" s="19" t="str">
        <f t="shared" si="33"/>
        <v/>
      </c>
      <c r="Q89" s="5" t="str">
        <f t="shared" si="32"/>
        <v>00000</v>
      </c>
      <c r="R89" s="5" t="str">
        <f t="shared" ref="R89" si="45">TEXT(DEC2HEX((FLOOR(HEX2DEC($Q89)/65536,1)*4) + FLOOR(HEX2DEC($Q88)/65536,1)),"0")</f>
        <v>0</v>
      </c>
      <c r="S89" s="5" t="str">
        <f t="shared" si="34"/>
        <v>0000</v>
      </c>
    </row>
    <row r="90" spans="7:22" x14ac:dyDescent="0.25">
      <c r="G90" s="11" t="str">
        <f t="shared" si="35"/>
        <v>58</v>
      </c>
      <c r="H90" s="14" t="s">
        <v>35</v>
      </c>
      <c r="I90" s="23"/>
      <c r="J90" s="37"/>
      <c r="K90" s="34"/>
      <c r="L90" s="34"/>
      <c r="M90" s="35"/>
      <c r="O90" s="19" t="str">
        <f t="shared" si="33"/>
        <v/>
      </c>
      <c r="Q90" s="5" t="str">
        <f t="shared" si="32"/>
        <v>00000</v>
      </c>
      <c r="S90" s="5" t="str">
        <f t="shared" si="34"/>
        <v>0000</v>
      </c>
    </row>
    <row r="91" spans="7:22" x14ac:dyDescent="0.25">
      <c r="G91" s="11" t="str">
        <f t="shared" si="35"/>
        <v>59</v>
      </c>
      <c r="H91" s="14" t="s">
        <v>35</v>
      </c>
      <c r="I91" s="23"/>
      <c r="J91" s="37"/>
      <c r="K91" s="34"/>
      <c r="L91" s="34"/>
      <c r="M91" s="35"/>
      <c r="O91" s="19" t="str">
        <f t="shared" si="33"/>
        <v/>
      </c>
      <c r="Q91" s="5" t="str">
        <f t="shared" si="32"/>
        <v>00000</v>
      </c>
      <c r="R91" s="5" t="str">
        <f t="shared" ref="R91" si="46">TEXT(DEC2HEX((FLOOR(HEX2DEC($Q91)/65536,1)*4) + FLOOR(HEX2DEC($Q90)/65536,1)),"0")</f>
        <v>0</v>
      </c>
      <c r="S91" s="5" t="str">
        <f t="shared" si="34"/>
        <v>0000</v>
      </c>
    </row>
    <row r="92" spans="7:22" x14ac:dyDescent="0.25">
      <c r="G92" s="11" t="str">
        <f t="shared" si="35"/>
        <v>5A</v>
      </c>
      <c r="H92" s="14" t="s">
        <v>35</v>
      </c>
      <c r="I92" s="23"/>
      <c r="J92" s="37"/>
      <c r="K92" s="34"/>
      <c r="L92" s="34"/>
      <c r="M92" s="35"/>
      <c r="O92" s="19" t="str">
        <f t="shared" si="33"/>
        <v/>
      </c>
      <c r="Q92" s="5" t="str">
        <f t="shared" si="32"/>
        <v>00000</v>
      </c>
      <c r="S92" s="5" t="str">
        <f t="shared" si="34"/>
        <v>0000</v>
      </c>
    </row>
    <row r="93" spans="7:22" x14ac:dyDescent="0.25">
      <c r="G93" s="11" t="str">
        <f t="shared" si="35"/>
        <v>5B</v>
      </c>
      <c r="H93" s="14" t="s">
        <v>35</v>
      </c>
      <c r="I93" s="23"/>
      <c r="J93" s="37"/>
      <c r="K93" s="34"/>
      <c r="L93" s="34"/>
      <c r="M93" s="35"/>
      <c r="O93" s="19" t="str">
        <f t="shared" si="33"/>
        <v/>
      </c>
      <c r="Q93" s="5" t="str">
        <f t="shared" si="32"/>
        <v>00000</v>
      </c>
      <c r="R93" s="5" t="str">
        <f t="shared" ref="R93" si="47">TEXT(DEC2HEX((FLOOR(HEX2DEC($Q93)/65536,1)*4) + FLOOR(HEX2DEC($Q92)/65536,1)),"0")</f>
        <v>0</v>
      </c>
      <c r="S93" s="5" t="str">
        <f t="shared" si="34"/>
        <v>0000</v>
      </c>
    </row>
    <row r="94" spans="7:22" x14ac:dyDescent="0.25">
      <c r="G94" s="11" t="str">
        <f t="shared" si="35"/>
        <v>5C</v>
      </c>
      <c r="H94" s="14" t="s">
        <v>35</v>
      </c>
      <c r="I94" s="23"/>
      <c r="J94" s="37"/>
      <c r="K94" s="34"/>
      <c r="L94" s="34"/>
      <c r="M94" s="35"/>
      <c r="O94" s="19" t="str">
        <f t="shared" si="33"/>
        <v/>
      </c>
      <c r="Q94" s="5" t="str">
        <f t="shared" si="32"/>
        <v>00000</v>
      </c>
      <c r="S94" s="5" t="str">
        <f t="shared" si="34"/>
        <v>0000</v>
      </c>
    </row>
    <row r="95" spans="7:22" x14ac:dyDescent="0.25">
      <c r="G95" s="11" t="str">
        <f t="shared" si="35"/>
        <v>5D</v>
      </c>
      <c r="H95" s="14" t="s">
        <v>35</v>
      </c>
      <c r="I95" s="23"/>
      <c r="J95" s="37"/>
      <c r="K95" s="34"/>
      <c r="L95" s="34"/>
      <c r="M95" s="35"/>
      <c r="O95" s="19" t="str">
        <f t="shared" si="33"/>
        <v/>
      </c>
      <c r="Q95" s="5" t="str">
        <f t="shared" si="32"/>
        <v>00000</v>
      </c>
      <c r="R95" s="5" t="str">
        <f t="shared" ref="R95" si="48">TEXT(DEC2HEX((FLOOR(HEX2DEC($Q95)/65536,1)*4) + FLOOR(HEX2DEC($Q94)/65536,1)),"0")</f>
        <v>0</v>
      </c>
      <c r="S95" s="5" t="str">
        <f t="shared" si="34"/>
        <v>0000</v>
      </c>
    </row>
    <row r="96" spans="7:22" x14ac:dyDescent="0.25">
      <c r="G96" s="11" t="str">
        <f t="shared" si="35"/>
        <v>5E</v>
      </c>
      <c r="H96" s="14" t="s">
        <v>35</v>
      </c>
      <c r="I96" s="23"/>
      <c r="J96" s="37"/>
      <c r="K96" s="34"/>
      <c r="L96" s="34"/>
      <c r="M96" s="35"/>
      <c r="O96" s="19" t="str">
        <f t="shared" si="33"/>
        <v/>
      </c>
      <c r="Q96" s="5" t="str">
        <f t="shared" si="32"/>
        <v>00000</v>
      </c>
      <c r="S96" s="5" t="str">
        <f t="shared" si="34"/>
        <v>0000</v>
      </c>
    </row>
    <row r="97" spans="7:22" x14ac:dyDescent="0.25">
      <c r="G97" s="11" t="str">
        <f t="shared" si="35"/>
        <v>5F</v>
      </c>
      <c r="H97" s="14" t="s">
        <v>35</v>
      </c>
      <c r="I97" s="23"/>
      <c r="J97" s="37"/>
      <c r="K97" s="34"/>
      <c r="L97" s="34"/>
      <c r="M97" s="35"/>
      <c r="O97" s="19" t="str">
        <f t="shared" si="33"/>
        <v/>
      </c>
      <c r="Q97" s="5" t="str">
        <f t="shared" si="32"/>
        <v>00000</v>
      </c>
      <c r="R97" s="5" t="str">
        <f t="shared" ref="R97" si="49">TEXT(DEC2HEX((FLOOR(HEX2DEC($Q97)/65536,1)*4) + FLOOR(HEX2DEC($Q96)/65536,1)),"0")</f>
        <v>0</v>
      </c>
      <c r="S97" s="5" t="str">
        <f t="shared" si="34"/>
        <v>0000</v>
      </c>
      <c r="T97" s="3" t="str">
        <f>TEXT(DEC2HEX(HEX2DEC(T81)+1,2),"00")</f>
        <v>05</v>
      </c>
      <c r="U97" s="6" t="str">
        <f>CONCATENATE(".INIT_",$T97,"(256'h",$S97,"_",$S96,"_",$S95,"_",$S94,"_",$S93,"_",S92,"_",$S91,"_",$S90,"_",$S89,"_",$S88,"_",$S87,"_",$S86,"_",$S85,"_",$S84,"_",$S83,"_",$S82,"),")</f>
        <v>.INIT_05(256'h0000_0000_0000_0000_0000_0000_0000_0000_0000_0000_0000_0000_0000_0000_0000_0000),</v>
      </c>
      <c r="V97" t="str">
        <f>CONCATENATE($R97,$R95,$R93,$R91,$R89,$R87,$R85,$R83)</f>
        <v>00000000</v>
      </c>
    </row>
    <row r="98" spans="7:22" x14ac:dyDescent="0.25">
      <c r="G98" s="11" t="str">
        <f t="shared" si="35"/>
        <v>60</v>
      </c>
      <c r="H98" s="14" t="s">
        <v>35</v>
      </c>
      <c r="I98" s="23"/>
      <c r="J98" s="37"/>
      <c r="K98" s="34"/>
      <c r="L98" s="34"/>
      <c r="M98" s="35"/>
      <c r="O98" s="19" t="str">
        <f t="shared" si="33"/>
        <v/>
      </c>
      <c r="Q98" s="5" t="str">
        <f t="shared" si="32"/>
        <v>00000</v>
      </c>
      <c r="S98" s="5" t="str">
        <f t="shared" si="34"/>
        <v>0000</v>
      </c>
    </row>
    <row r="99" spans="7:22" x14ac:dyDescent="0.25">
      <c r="G99" s="11" t="str">
        <f t="shared" si="35"/>
        <v>61</v>
      </c>
      <c r="H99" s="14" t="s">
        <v>35</v>
      </c>
      <c r="I99" s="23"/>
      <c r="J99" s="37"/>
      <c r="K99" s="34"/>
      <c r="L99" s="34"/>
      <c r="M99" s="35"/>
      <c r="O99" s="19" t="str">
        <f t="shared" si="33"/>
        <v/>
      </c>
      <c r="Q99" s="5" t="str">
        <f t="shared" si="32"/>
        <v>00000</v>
      </c>
      <c r="R99" s="5" t="str">
        <f>TEXT(DEC2HEX((FLOOR(HEX2DEC($Q99)/65536,1)*4) + FLOOR(HEX2DEC($Q98)/65536,1)),"0")</f>
        <v>0</v>
      </c>
      <c r="S99" s="5" t="str">
        <f t="shared" si="34"/>
        <v>0000</v>
      </c>
    </row>
    <row r="100" spans="7:22" x14ac:dyDescent="0.25">
      <c r="G100" s="11" t="str">
        <f t="shared" si="35"/>
        <v>62</v>
      </c>
      <c r="H100" s="14" t="s">
        <v>35</v>
      </c>
      <c r="I100" s="23"/>
      <c r="J100" s="37"/>
      <c r="K100" s="34"/>
      <c r="L100" s="34"/>
      <c r="M100" s="35"/>
      <c r="O100" s="19" t="str">
        <f t="shared" si="33"/>
        <v/>
      </c>
      <c r="Q100" s="5" t="str">
        <f t="shared" si="32"/>
        <v>00000</v>
      </c>
      <c r="S100" s="5" t="str">
        <f t="shared" si="34"/>
        <v>0000</v>
      </c>
    </row>
    <row r="101" spans="7:22" x14ac:dyDescent="0.25">
      <c r="G101" s="11" t="str">
        <f t="shared" si="35"/>
        <v>63</v>
      </c>
      <c r="H101" s="14" t="s">
        <v>35</v>
      </c>
      <c r="I101" s="23"/>
      <c r="J101" s="37"/>
      <c r="K101" s="34"/>
      <c r="L101" s="34"/>
      <c r="M101" s="35"/>
      <c r="O101" s="19" t="str">
        <f t="shared" si="33"/>
        <v/>
      </c>
      <c r="Q101" s="5" t="str">
        <f t="shared" si="32"/>
        <v>00000</v>
      </c>
      <c r="R101" s="5" t="str">
        <f t="shared" ref="R101" si="50">TEXT(DEC2HEX((FLOOR(HEX2DEC($Q101)/65536,1)*4) + FLOOR(HEX2DEC($Q100)/65536,1)),"0")</f>
        <v>0</v>
      </c>
      <c r="S101" s="5" t="str">
        <f t="shared" si="34"/>
        <v>0000</v>
      </c>
    </row>
    <row r="102" spans="7:22" x14ac:dyDescent="0.25">
      <c r="G102" s="11" t="str">
        <f t="shared" si="35"/>
        <v>64</v>
      </c>
      <c r="H102" s="14" t="s">
        <v>35</v>
      </c>
      <c r="I102" s="23"/>
      <c r="J102" s="37"/>
      <c r="K102" s="34"/>
      <c r="L102" s="34"/>
      <c r="M102" s="35"/>
      <c r="O102" s="19" t="str">
        <f t="shared" si="33"/>
        <v/>
      </c>
      <c r="Q102" s="5" t="str">
        <f t="shared" si="32"/>
        <v>00000</v>
      </c>
      <c r="S102" s="5" t="str">
        <f t="shared" si="34"/>
        <v>0000</v>
      </c>
    </row>
    <row r="103" spans="7:22" x14ac:dyDescent="0.25">
      <c r="G103" s="11" t="str">
        <f t="shared" si="35"/>
        <v>65</v>
      </c>
      <c r="H103" s="14" t="s">
        <v>35</v>
      </c>
      <c r="I103" s="23"/>
      <c r="J103" s="37"/>
      <c r="K103" s="34"/>
      <c r="L103" s="34"/>
      <c r="M103" s="35"/>
      <c r="O103" s="19" t="str">
        <f t="shared" si="33"/>
        <v/>
      </c>
      <c r="Q103" s="5" t="str">
        <f t="shared" si="32"/>
        <v>00000</v>
      </c>
      <c r="R103" s="5" t="str">
        <f t="shared" ref="R103" si="51">TEXT(DEC2HEX((FLOOR(HEX2DEC($Q103)/65536,1)*4) + FLOOR(HEX2DEC($Q102)/65536,1)),"0")</f>
        <v>0</v>
      </c>
      <c r="S103" s="5" t="str">
        <f t="shared" si="34"/>
        <v>0000</v>
      </c>
    </row>
    <row r="104" spans="7:22" x14ac:dyDescent="0.25">
      <c r="G104" s="11" t="str">
        <f t="shared" si="35"/>
        <v>66</v>
      </c>
      <c r="H104" s="14" t="s">
        <v>35</v>
      </c>
      <c r="I104" s="23"/>
      <c r="J104" s="37"/>
      <c r="K104" s="34"/>
      <c r="L104" s="34"/>
      <c r="M104" s="35"/>
      <c r="O104" s="19" t="str">
        <f t="shared" si="33"/>
        <v/>
      </c>
      <c r="Q104" s="5" t="str">
        <f t="shared" si="32"/>
        <v>00000</v>
      </c>
      <c r="S104" s="5" t="str">
        <f t="shared" si="34"/>
        <v>0000</v>
      </c>
    </row>
    <row r="105" spans="7:22" x14ac:dyDescent="0.25">
      <c r="G105" s="11" t="str">
        <f t="shared" si="35"/>
        <v>67</v>
      </c>
      <c r="H105" s="14" t="s">
        <v>35</v>
      </c>
      <c r="I105" s="23"/>
      <c r="J105" s="37"/>
      <c r="K105" s="34"/>
      <c r="L105" s="34"/>
      <c r="M105" s="35"/>
      <c r="O105" s="19" t="str">
        <f t="shared" si="33"/>
        <v/>
      </c>
      <c r="Q105" s="5" t="str">
        <f t="shared" si="32"/>
        <v>00000</v>
      </c>
      <c r="R105" s="5" t="str">
        <f t="shared" ref="R105" si="52">TEXT(DEC2HEX((FLOOR(HEX2DEC($Q105)/65536,1)*4) + FLOOR(HEX2DEC($Q104)/65536,1)),"0")</f>
        <v>0</v>
      </c>
      <c r="S105" s="5" t="str">
        <f t="shared" si="34"/>
        <v>0000</v>
      </c>
    </row>
    <row r="106" spans="7:22" x14ac:dyDescent="0.25">
      <c r="G106" s="11" t="str">
        <f t="shared" si="35"/>
        <v>68</v>
      </c>
      <c r="H106" s="14" t="s">
        <v>35</v>
      </c>
      <c r="I106" s="23"/>
      <c r="J106" s="37"/>
      <c r="K106" s="34"/>
      <c r="L106" s="34"/>
      <c r="M106" s="35"/>
      <c r="O106" s="19" t="str">
        <f t="shared" si="33"/>
        <v/>
      </c>
      <c r="Q106" s="5" t="str">
        <f t="shared" si="32"/>
        <v>00000</v>
      </c>
      <c r="S106" s="5" t="str">
        <f t="shared" si="34"/>
        <v>0000</v>
      </c>
    </row>
    <row r="107" spans="7:22" x14ac:dyDescent="0.25">
      <c r="G107" s="11" t="str">
        <f t="shared" si="35"/>
        <v>69</v>
      </c>
      <c r="H107" s="14" t="s">
        <v>35</v>
      </c>
      <c r="I107" s="23"/>
      <c r="J107" s="37"/>
      <c r="K107" s="34"/>
      <c r="L107" s="34"/>
      <c r="M107" s="35"/>
      <c r="O107" s="19" t="str">
        <f t="shared" si="33"/>
        <v/>
      </c>
      <c r="Q107" s="5" t="str">
        <f t="shared" si="32"/>
        <v>00000</v>
      </c>
      <c r="R107" s="5" t="str">
        <f t="shared" ref="R107" si="53">TEXT(DEC2HEX((FLOOR(HEX2DEC($Q107)/65536,1)*4) + FLOOR(HEX2DEC($Q106)/65536,1)),"0")</f>
        <v>0</v>
      </c>
      <c r="S107" s="5" t="str">
        <f t="shared" si="34"/>
        <v>0000</v>
      </c>
    </row>
    <row r="108" spans="7:22" x14ac:dyDescent="0.25">
      <c r="G108" s="11" t="str">
        <f t="shared" si="35"/>
        <v>6A</v>
      </c>
      <c r="H108" s="14" t="s">
        <v>35</v>
      </c>
      <c r="I108" s="23"/>
      <c r="J108" s="37"/>
      <c r="K108" s="34"/>
      <c r="L108" s="34"/>
      <c r="M108" s="35"/>
      <c r="O108" s="19" t="str">
        <f t="shared" si="33"/>
        <v/>
      </c>
      <c r="Q108" s="5" t="str">
        <f t="shared" si="32"/>
        <v>00000</v>
      </c>
      <c r="S108" s="5" t="str">
        <f t="shared" si="34"/>
        <v>0000</v>
      </c>
    </row>
    <row r="109" spans="7:22" x14ac:dyDescent="0.25">
      <c r="G109" s="11" t="str">
        <f t="shared" si="35"/>
        <v>6B</v>
      </c>
      <c r="H109" s="14" t="s">
        <v>35</v>
      </c>
      <c r="I109" s="23"/>
      <c r="J109" s="37"/>
      <c r="K109" s="34"/>
      <c r="L109" s="34"/>
      <c r="M109" s="35"/>
      <c r="O109" s="19" t="str">
        <f t="shared" si="33"/>
        <v/>
      </c>
      <c r="Q109" s="5" t="str">
        <f t="shared" si="32"/>
        <v>00000</v>
      </c>
      <c r="R109" s="5" t="str">
        <f t="shared" ref="R109" si="54">TEXT(DEC2HEX((FLOOR(HEX2DEC($Q109)/65536,1)*4) + FLOOR(HEX2DEC($Q108)/65536,1)),"0")</f>
        <v>0</v>
      </c>
      <c r="S109" s="5" t="str">
        <f t="shared" si="34"/>
        <v>0000</v>
      </c>
    </row>
    <row r="110" spans="7:22" x14ac:dyDescent="0.25">
      <c r="G110" s="11" t="str">
        <f t="shared" si="35"/>
        <v>6C</v>
      </c>
      <c r="H110" s="14" t="s">
        <v>35</v>
      </c>
      <c r="I110" s="23"/>
      <c r="J110" s="37"/>
      <c r="K110" s="34"/>
      <c r="L110" s="34"/>
      <c r="M110" s="35"/>
      <c r="O110" s="19" t="str">
        <f t="shared" si="33"/>
        <v/>
      </c>
      <c r="Q110" s="5" t="str">
        <f t="shared" si="32"/>
        <v>00000</v>
      </c>
      <c r="S110" s="5" t="str">
        <f t="shared" si="34"/>
        <v>0000</v>
      </c>
    </row>
    <row r="111" spans="7:22" x14ac:dyDescent="0.25">
      <c r="G111" s="11" t="str">
        <f t="shared" si="35"/>
        <v>6D</v>
      </c>
      <c r="H111" s="14" t="s">
        <v>35</v>
      </c>
      <c r="I111" s="23"/>
      <c r="J111" s="37"/>
      <c r="K111" s="34"/>
      <c r="L111" s="34"/>
      <c r="M111" s="35"/>
      <c r="O111" s="19" t="str">
        <f t="shared" si="33"/>
        <v/>
      </c>
      <c r="Q111" s="5" t="str">
        <f t="shared" si="32"/>
        <v>00000</v>
      </c>
      <c r="R111" s="5" t="str">
        <f t="shared" ref="R111" si="55">TEXT(DEC2HEX((FLOOR(HEX2DEC($Q111)/65536,1)*4) + FLOOR(HEX2DEC($Q110)/65536,1)),"0")</f>
        <v>0</v>
      </c>
      <c r="S111" s="5" t="str">
        <f t="shared" si="34"/>
        <v>0000</v>
      </c>
    </row>
    <row r="112" spans="7:22" x14ac:dyDescent="0.25">
      <c r="G112" s="11" t="str">
        <f t="shared" si="35"/>
        <v>6E</v>
      </c>
      <c r="H112" s="14" t="s">
        <v>35</v>
      </c>
      <c r="I112" s="23"/>
      <c r="J112" s="37"/>
      <c r="K112" s="34"/>
      <c r="L112" s="34"/>
      <c r="M112" s="35"/>
      <c r="O112" s="19" t="str">
        <f t="shared" si="33"/>
        <v/>
      </c>
      <c r="Q112" s="5" t="str">
        <f t="shared" si="32"/>
        <v>00000</v>
      </c>
      <c r="S112" s="5" t="str">
        <f t="shared" si="34"/>
        <v>0000</v>
      </c>
    </row>
    <row r="113" spans="7:22" x14ac:dyDescent="0.25">
      <c r="G113" s="11" t="str">
        <f t="shared" si="35"/>
        <v>6F</v>
      </c>
      <c r="H113" s="14" t="s">
        <v>35</v>
      </c>
      <c r="I113" s="23"/>
      <c r="J113" s="37"/>
      <c r="K113" s="34"/>
      <c r="L113" s="34"/>
      <c r="M113" s="35"/>
      <c r="O113" s="19" t="str">
        <f t="shared" si="33"/>
        <v/>
      </c>
      <c r="Q113" s="5" t="str">
        <f t="shared" si="32"/>
        <v>00000</v>
      </c>
      <c r="R113" s="5" t="str">
        <f t="shared" ref="R113" si="56">TEXT(DEC2HEX((FLOOR(HEX2DEC($Q113)/65536,1)*4) + FLOOR(HEX2DEC($Q112)/65536,1)),"0")</f>
        <v>0</v>
      </c>
      <c r="S113" s="5" t="str">
        <f t="shared" si="34"/>
        <v>0000</v>
      </c>
      <c r="T113" s="3" t="str">
        <f>TEXT(DEC2HEX(HEX2DEC(T97)+1,2),"00")</f>
        <v>06</v>
      </c>
      <c r="U113" s="6" t="str">
        <f>CONCATENATE(".INIT_",$T113,"(256'h",$S113,"_",$S112,"_",$S111,"_",$S110,"_",$S109,"_",S108,"_",$S107,"_",$S106,"_",$S105,"_",$S104,"_",$S103,"_",$S102,"_",$S101,"_",$S100,"_",$S99,"_",$S98,"),")</f>
        <v>.INIT_06(256'h0000_0000_0000_0000_0000_0000_0000_0000_0000_0000_0000_0000_0000_0000_0000_0000),</v>
      </c>
      <c r="V113" t="str">
        <f>CONCATENATE($R113,$R111,$R109,$R107,$R105,$R103,$R101,$R99)</f>
        <v>00000000</v>
      </c>
    </row>
    <row r="114" spans="7:22" x14ac:dyDescent="0.25">
      <c r="G114" s="11" t="str">
        <f t="shared" si="35"/>
        <v>70</v>
      </c>
      <c r="H114" s="14" t="s">
        <v>35</v>
      </c>
      <c r="I114" s="23"/>
      <c r="J114" s="37"/>
      <c r="K114" s="34"/>
      <c r="L114" s="34"/>
      <c r="M114" s="35"/>
      <c r="O114" s="19" t="str">
        <f t="shared" si="33"/>
        <v/>
      </c>
      <c r="Q114" s="5" t="str">
        <f t="shared" si="32"/>
        <v>00000</v>
      </c>
      <c r="S114" s="5" t="str">
        <f t="shared" si="34"/>
        <v>0000</v>
      </c>
    </row>
    <row r="115" spans="7:22" x14ac:dyDescent="0.25">
      <c r="G115" s="11" t="str">
        <f t="shared" si="35"/>
        <v>71</v>
      </c>
      <c r="H115" s="14" t="s">
        <v>35</v>
      </c>
      <c r="I115" s="23"/>
      <c r="J115" s="37"/>
      <c r="K115" s="34"/>
      <c r="L115" s="34"/>
      <c r="M115" s="35"/>
      <c r="O115" s="19" t="str">
        <f t="shared" si="33"/>
        <v/>
      </c>
      <c r="Q115" s="5" t="str">
        <f t="shared" si="32"/>
        <v>00000</v>
      </c>
      <c r="R115" s="5" t="str">
        <f>TEXT(DEC2HEX((FLOOR(HEX2DEC($Q115)/65536,1)*4) + FLOOR(HEX2DEC($Q114)/65536,1)),"0")</f>
        <v>0</v>
      </c>
      <c r="S115" s="5" t="str">
        <f t="shared" si="34"/>
        <v>0000</v>
      </c>
    </row>
    <row r="116" spans="7:22" x14ac:dyDescent="0.25">
      <c r="G116" s="11" t="str">
        <f t="shared" si="35"/>
        <v>72</v>
      </c>
      <c r="H116" s="14" t="s">
        <v>35</v>
      </c>
      <c r="I116" s="23"/>
      <c r="J116" s="37"/>
      <c r="K116" s="34"/>
      <c r="L116" s="34"/>
      <c r="M116" s="35"/>
      <c r="O116" s="19" t="str">
        <f t="shared" si="33"/>
        <v/>
      </c>
      <c r="Q116" s="5" t="str">
        <f t="shared" si="32"/>
        <v>00000</v>
      </c>
      <c r="S116" s="5" t="str">
        <f t="shared" si="34"/>
        <v>0000</v>
      </c>
    </row>
    <row r="117" spans="7:22" x14ac:dyDescent="0.25">
      <c r="G117" s="11" t="str">
        <f t="shared" si="35"/>
        <v>73</v>
      </c>
      <c r="H117" s="14" t="s">
        <v>35</v>
      </c>
      <c r="I117" s="23"/>
      <c r="J117" s="37"/>
      <c r="K117" s="34"/>
      <c r="L117" s="34"/>
      <c r="M117" s="35"/>
      <c r="O117" s="19" t="str">
        <f t="shared" si="33"/>
        <v/>
      </c>
      <c r="Q117" s="5" t="str">
        <f t="shared" si="32"/>
        <v>00000</v>
      </c>
      <c r="R117" s="5" t="str">
        <f t="shared" ref="R117" si="57">TEXT(DEC2HEX((FLOOR(HEX2DEC($Q117)/65536,1)*4) + FLOOR(HEX2DEC($Q116)/65536,1)),"0")</f>
        <v>0</v>
      </c>
      <c r="S117" s="5" t="str">
        <f t="shared" si="34"/>
        <v>0000</v>
      </c>
    </row>
    <row r="118" spans="7:22" x14ac:dyDescent="0.25">
      <c r="G118" s="11" t="str">
        <f t="shared" si="35"/>
        <v>74</v>
      </c>
      <c r="H118" s="14" t="s">
        <v>35</v>
      </c>
      <c r="I118" s="23"/>
      <c r="J118" s="37"/>
      <c r="K118" s="34"/>
      <c r="L118" s="34"/>
      <c r="M118" s="35"/>
      <c r="O118" s="19" t="str">
        <f t="shared" si="33"/>
        <v/>
      </c>
      <c r="Q118" s="5" t="str">
        <f t="shared" si="32"/>
        <v>00000</v>
      </c>
      <c r="S118" s="5" t="str">
        <f t="shared" si="34"/>
        <v>0000</v>
      </c>
    </row>
    <row r="119" spans="7:22" x14ac:dyDescent="0.25">
      <c r="G119" s="11" t="str">
        <f t="shared" si="35"/>
        <v>75</v>
      </c>
      <c r="H119" s="14" t="s">
        <v>35</v>
      </c>
      <c r="I119" s="23"/>
      <c r="J119" s="37"/>
      <c r="K119" s="34"/>
      <c r="L119" s="34"/>
      <c r="M119" s="35"/>
      <c r="O119" s="19" t="str">
        <f t="shared" si="33"/>
        <v/>
      </c>
      <c r="Q119" s="5" t="str">
        <f t="shared" si="32"/>
        <v>00000</v>
      </c>
      <c r="R119" s="5" t="str">
        <f t="shared" ref="R119" si="58">TEXT(DEC2HEX((FLOOR(HEX2DEC($Q119)/65536,1)*4) + FLOOR(HEX2DEC($Q118)/65536,1)),"0")</f>
        <v>0</v>
      </c>
      <c r="S119" s="5" t="str">
        <f t="shared" si="34"/>
        <v>0000</v>
      </c>
    </row>
    <row r="120" spans="7:22" x14ac:dyDescent="0.25">
      <c r="G120" s="11" t="str">
        <f t="shared" si="35"/>
        <v>76</v>
      </c>
      <c r="H120" s="14" t="s">
        <v>35</v>
      </c>
      <c r="I120" s="23"/>
      <c r="J120" s="37"/>
      <c r="K120" s="34"/>
      <c r="L120" s="34"/>
      <c r="M120" s="35"/>
      <c r="O120" s="19" t="str">
        <f t="shared" si="33"/>
        <v/>
      </c>
      <c r="Q120" s="5" t="str">
        <f t="shared" si="32"/>
        <v>00000</v>
      </c>
      <c r="S120" s="5" t="str">
        <f t="shared" si="34"/>
        <v>0000</v>
      </c>
    </row>
    <row r="121" spans="7:22" x14ac:dyDescent="0.25">
      <c r="G121" s="11" t="str">
        <f t="shared" si="35"/>
        <v>77</v>
      </c>
      <c r="H121" s="14" t="s">
        <v>35</v>
      </c>
      <c r="I121" s="23"/>
      <c r="J121" s="37"/>
      <c r="K121" s="34"/>
      <c r="L121" s="34"/>
      <c r="M121" s="35"/>
      <c r="O121" s="19" t="str">
        <f t="shared" si="33"/>
        <v/>
      </c>
      <c r="Q121" s="5" t="str">
        <f t="shared" si="32"/>
        <v>00000</v>
      </c>
      <c r="R121" s="5" t="str">
        <f t="shared" ref="R121" si="59">TEXT(DEC2HEX((FLOOR(HEX2DEC($Q121)/65536,1)*4) + FLOOR(HEX2DEC($Q120)/65536,1)),"0")</f>
        <v>0</v>
      </c>
      <c r="S121" s="5" t="str">
        <f t="shared" si="34"/>
        <v>0000</v>
      </c>
    </row>
    <row r="122" spans="7:22" x14ac:dyDescent="0.25">
      <c r="G122" s="11" t="str">
        <f t="shared" si="35"/>
        <v>78</v>
      </c>
      <c r="H122" s="14" t="s">
        <v>35</v>
      </c>
      <c r="I122" s="23"/>
      <c r="J122" s="37"/>
      <c r="K122" s="34"/>
      <c r="L122" s="34"/>
      <c r="M122" s="35"/>
      <c r="O122" s="19" t="str">
        <f t="shared" si="33"/>
        <v/>
      </c>
      <c r="Q122" s="5" t="str">
        <f t="shared" si="32"/>
        <v>00000</v>
      </c>
      <c r="S122" s="5" t="str">
        <f t="shared" si="34"/>
        <v>0000</v>
      </c>
    </row>
    <row r="123" spans="7:22" x14ac:dyDescent="0.25">
      <c r="G123" s="11" t="str">
        <f t="shared" si="35"/>
        <v>79</v>
      </c>
      <c r="H123" s="14" t="s">
        <v>35</v>
      </c>
      <c r="I123" s="23"/>
      <c r="J123" s="37"/>
      <c r="K123" s="34"/>
      <c r="L123" s="34"/>
      <c r="M123" s="35"/>
      <c r="O123" s="19" t="str">
        <f t="shared" si="33"/>
        <v/>
      </c>
      <c r="Q123" s="5" t="str">
        <f t="shared" si="32"/>
        <v>00000</v>
      </c>
      <c r="R123" s="5" t="str">
        <f t="shared" ref="R123" si="60">TEXT(DEC2HEX((FLOOR(HEX2DEC($Q123)/65536,1)*4) + FLOOR(HEX2DEC($Q122)/65536,1)),"0")</f>
        <v>0</v>
      </c>
      <c r="S123" s="5" t="str">
        <f t="shared" si="34"/>
        <v>0000</v>
      </c>
    </row>
    <row r="124" spans="7:22" x14ac:dyDescent="0.25">
      <c r="G124" s="11" t="str">
        <f t="shared" si="35"/>
        <v>7A</v>
      </c>
      <c r="H124" s="14" t="s">
        <v>35</v>
      </c>
      <c r="I124" s="23"/>
      <c r="J124" s="37"/>
      <c r="K124" s="34"/>
      <c r="L124" s="34"/>
      <c r="M124" s="35"/>
      <c r="O124" s="19" t="str">
        <f t="shared" si="33"/>
        <v/>
      </c>
      <c r="Q124" s="5" t="str">
        <f t="shared" si="32"/>
        <v>00000</v>
      </c>
      <c r="S124" s="5" t="str">
        <f t="shared" si="34"/>
        <v>0000</v>
      </c>
    </row>
    <row r="125" spans="7:22" x14ac:dyDescent="0.25">
      <c r="G125" s="11" t="str">
        <f t="shared" si="35"/>
        <v>7B</v>
      </c>
      <c r="H125" s="14" t="s">
        <v>35</v>
      </c>
      <c r="I125" s="23"/>
      <c r="J125" s="37"/>
      <c r="K125" s="34"/>
      <c r="L125" s="34"/>
      <c r="M125" s="35"/>
      <c r="O125" s="19" t="str">
        <f t="shared" si="33"/>
        <v/>
      </c>
      <c r="Q125" s="5" t="str">
        <f t="shared" si="32"/>
        <v>00000</v>
      </c>
      <c r="R125" s="5" t="str">
        <f t="shared" ref="R125" si="61">TEXT(DEC2HEX((FLOOR(HEX2DEC($Q125)/65536,1)*4) + FLOOR(HEX2DEC($Q124)/65536,1)),"0")</f>
        <v>0</v>
      </c>
      <c r="S125" s="5" t="str">
        <f t="shared" si="34"/>
        <v>0000</v>
      </c>
    </row>
    <row r="126" spans="7:22" x14ac:dyDescent="0.25">
      <c r="G126" s="11" t="str">
        <f t="shared" si="35"/>
        <v>7C</v>
      </c>
      <c r="H126" s="14" t="s">
        <v>35</v>
      </c>
      <c r="I126" s="23"/>
      <c r="J126" s="37"/>
      <c r="K126" s="34"/>
      <c r="L126" s="34"/>
      <c r="M126" s="35"/>
      <c r="O126" s="19" t="str">
        <f t="shared" si="33"/>
        <v/>
      </c>
      <c r="Q126" s="5" t="str">
        <f t="shared" si="32"/>
        <v>00000</v>
      </c>
      <c r="S126" s="5" t="str">
        <f t="shared" si="34"/>
        <v>0000</v>
      </c>
    </row>
    <row r="127" spans="7:22" x14ac:dyDescent="0.25">
      <c r="G127" s="11" t="str">
        <f t="shared" si="35"/>
        <v>7D</v>
      </c>
      <c r="H127" s="14" t="s">
        <v>35</v>
      </c>
      <c r="I127" s="23"/>
      <c r="J127" s="37"/>
      <c r="K127" s="34"/>
      <c r="L127" s="34"/>
      <c r="M127" s="35"/>
      <c r="O127" s="19" t="str">
        <f t="shared" si="33"/>
        <v/>
      </c>
      <c r="Q127" s="5" t="str">
        <f t="shared" si="32"/>
        <v>00000</v>
      </c>
      <c r="R127" s="5" t="str">
        <f t="shared" ref="R127" si="62">TEXT(DEC2HEX((FLOOR(HEX2DEC($Q127)/65536,1)*4) + FLOOR(HEX2DEC($Q126)/65536,1)),"0")</f>
        <v>0</v>
      </c>
      <c r="S127" s="5" t="str">
        <f t="shared" si="34"/>
        <v>0000</v>
      </c>
    </row>
    <row r="128" spans="7:22" x14ac:dyDescent="0.25">
      <c r="G128" s="11" t="str">
        <f t="shared" si="35"/>
        <v>7E</v>
      </c>
      <c r="H128" s="14" t="s">
        <v>35</v>
      </c>
      <c r="I128" s="23"/>
      <c r="J128" s="37"/>
      <c r="K128" s="34"/>
      <c r="L128" s="34"/>
      <c r="M128" s="35"/>
      <c r="O128" s="19" t="str">
        <f t="shared" si="33"/>
        <v/>
      </c>
      <c r="Q128" s="5" t="str">
        <f t="shared" si="32"/>
        <v>00000</v>
      </c>
      <c r="S128" s="5" t="str">
        <f t="shared" si="34"/>
        <v>0000</v>
      </c>
    </row>
    <row r="129" spans="7:23" x14ac:dyDescent="0.25">
      <c r="G129" s="11" t="str">
        <f t="shared" si="35"/>
        <v>7F</v>
      </c>
      <c r="H129" s="14" t="s">
        <v>35</v>
      </c>
      <c r="I129" s="23"/>
      <c r="J129" s="37"/>
      <c r="K129" s="34"/>
      <c r="L129" s="34"/>
      <c r="M129" s="35"/>
      <c r="O129" s="19" t="str">
        <f t="shared" si="33"/>
        <v/>
      </c>
      <c r="Q129" s="5" t="str">
        <f t="shared" si="32"/>
        <v>00000</v>
      </c>
      <c r="R129" s="5" t="str">
        <f t="shared" ref="R129" si="63">TEXT(DEC2HEX((FLOOR(HEX2DEC($Q129)/65536,1)*4) + FLOOR(HEX2DEC($Q128)/65536,1)),"0")</f>
        <v>0</v>
      </c>
      <c r="S129" s="5" t="str">
        <f t="shared" si="34"/>
        <v>0000</v>
      </c>
      <c r="T129" s="3" t="str">
        <f>TEXT(DEC2HEX(HEX2DEC(T113)+1,2),"00")</f>
        <v>07</v>
      </c>
      <c r="U129" s="6" t="str">
        <f>CONCATENATE(".INIT_",$T129,"(256'h",$S129,"_",$S128,"_",$S127,"_",$S126,"_",$S125,"_",S124,"_",$S123,"_",$S122,"_",$S121,"_",$S120,"_",$S119,"_",$S118,"_",$S117,"_",$S116,"_",$S115,"_",$S114,"),")</f>
        <v>.INIT_07(256'h0000_0000_0000_0000_0000_0000_0000_0000_0000_0000_0000_0000_0000_0000_0000_0000),</v>
      </c>
      <c r="V129" t="str">
        <f>CONCATENATE($R129,$R127,$R125,$R123,$R121,$R119,$R117,$R115)</f>
        <v>00000000</v>
      </c>
      <c r="W129" s="6" t="str">
        <f>CONCATENATE(".INITP_",TEXT(DEC2HEX(ROUNDDOWN(HEX2DEC($T129)/8,2)),"00"),"(256'h",$V129,$V113,$V97,$V81,$V65,$V49,$V33,$V17,"),")</f>
        <v>.INITP_00(256'h0000000000000000000000000000000000000000000000200020000000250400),</v>
      </c>
    </row>
    <row r="130" spans="7:23" x14ac:dyDescent="0.25">
      <c r="G130" s="11" t="str">
        <f t="shared" ref="G130:G193" si="64">TEXT(DEC2HEX(HEX2DEC($G129)+1,2),"00")</f>
        <v>80</v>
      </c>
      <c r="H130" s="14" t="s">
        <v>35</v>
      </c>
      <c r="I130" s="23"/>
      <c r="J130" s="37"/>
      <c r="K130" s="34"/>
      <c r="L130" s="34"/>
      <c r="M130" s="35"/>
      <c r="O130" s="19" t="str">
        <f t="shared" si="33"/>
        <v/>
      </c>
      <c r="Q130" s="5" t="str">
        <f t="shared" ref="Q130:Q193" si="65">DEC2HEX(IF(ISBLANK($J130),0,(VLOOKUP($J130,$A$2:$C$24,2,FALSE)*16384))+IF(ISBLANK($K130),0,(VLOOKUP($K130,$A$26:$B$33,2,FALSE)*2048))+IF(ISBLANK($L130),0,(VLOOKUP($L130,$A$26:$B$33,2,FALSE)*256))+HEX2DEC($M130)+IF(ISBLANK($J130),0,VLOOKUP($J130,$A$2:$C$24,3,FALSE)),5)</f>
        <v>00000</v>
      </c>
      <c r="S130" s="5" t="str">
        <f t="shared" si="34"/>
        <v>0000</v>
      </c>
    </row>
    <row r="131" spans="7:23" x14ac:dyDescent="0.25">
      <c r="G131" s="11" t="str">
        <f t="shared" si="64"/>
        <v>81</v>
      </c>
      <c r="H131" s="14" t="s">
        <v>35</v>
      </c>
      <c r="I131" s="23"/>
      <c r="J131" s="37"/>
      <c r="K131" s="34"/>
      <c r="L131" s="34"/>
      <c r="M131" s="35"/>
      <c r="O131" s="19" t="str">
        <f t="shared" ref="O131:O194" si="66">CONCATENATE(IF(AND(ISBLANK($K131),ISBLANK($L131),ISBLANK($M131)),$J131,CONCATENATE($J131,IF(LEN($J131)=2,"    ",IF(LEN($J131)=3,"   ","  ")))),IF(OR(AND(ISBLANK($L131),ISBLANK($M131)),ISBLANK($K131)),$K131,CONCATENATE($K131,", ")),IF(OR(ISBLANK($M131),ISBLANK($L131)),$L131,CONCATENATE($L131,", ")),IF(ISBLANK($M131),"",CONCATENATE("#",$M131)))</f>
        <v/>
      </c>
      <c r="Q131" s="5" t="str">
        <f t="shared" si="65"/>
        <v>00000</v>
      </c>
      <c r="R131" s="5" t="str">
        <f>TEXT(DEC2HEX((FLOOR(HEX2DEC($Q131)/65536,1)*4) + FLOOR(HEX2DEC($Q130)/65536,1)),"0")</f>
        <v>0</v>
      </c>
      <c r="S131" s="5" t="str">
        <f t="shared" ref="S131:S194" si="67">DEC2HEX(MOD(HEX2DEC(Q131),65536),4)</f>
        <v>0000</v>
      </c>
    </row>
    <row r="132" spans="7:23" x14ac:dyDescent="0.25">
      <c r="G132" s="11" t="str">
        <f t="shared" si="64"/>
        <v>82</v>
      </c>
      <c r="H132" s="14" t="s">
        <v>35</v>
      </c>
      <c r="I132" s="23"/>
      <c r="J132" s="37"/>
      <c r="K132" s="34"/>
      <c r="L132" s="34"/>
      <c r="M132" s="35"/>
      <c r="O132" s="19" t="str">
        <f t="shared" si="66"/>
        <v/>
      </c>
      <c r="Q132" s="5" t="str">
        <f t="shared" si="65"/>
        <v>00000</v>
      </c>
      <c r="S132" s="5" t="str">
        <f t="shared" si="67"/>
        <v>0000</v>
      </c>
    </row>
    <row r="133" spans="7:23" x14ac:dyDescent="0.25">
      <c r="G133" s="11" t="str">
        <f t="shared" si="64"/>
        <v>83</v>
      </c>
      <c r="H133" s="14" t="s">
        <v>35</v>
      </c>
      <c r="I133" s="23"/>
      <c r="J133" s="37"/>
      <c r="K133" s="34"/>
      <c r="L133" s="34"/>
      <c r="M133" s="35"/>
      <c r="O133" s="19" t="str">
        <f t="shared" si="66"/>
        <v/>
      </c>
      <c r="Q133" s="5" t="str">
        <f t="shared" si="65"/>
        <v>00000</v>
      </c>
      <c r="R133" s="5" t="str">
        <f t="shared" ref="R133" si="68">TEXT(DEC2HEX((FLOOR(HEX2DEC($Q133)/65536,1)*4) + FLOOR(HEX2DEC($Q132)/65536,1)),"0")</f>
        <v>0</v>
      </c>
      <c r="S133" s="5" t="str">
        <f t="shared" si="67"/>
        <v>0000</v>
      </c>
    </row>
    <row r="134" spans="7:23" x14ac:dyDescent="0.25">
      <c r="G134" s="11" t="str">
        <f t="shared" si="64"/>
        <v>84</v>
      </c>
      <c r="H134" s="14" t="s">
        <v>35</v>
      </c>
      <c r="I134" s="23"/>
      <c r="J134" s="37"/>
      <c r="K134" s="34"/>
      <c r="L134" s="34"/>
      <c r="M134" s="35"/>
      <c r="O134" s="19" t="str">
        <f t="shared" si="66"/>
        <v/>
      </c>
      <c r="Q134" s="5" t="str">
        <f t="shared" si="65"/>
        <v>00000</v>
      </c>
      <c r="S134" s="5" t="str">
        <f t="shared" si="67"/>
        <v>0000</v>
      </c>
    </row>
    <row r="135" spans="7:23" x14ac:dyDescent="0.25">
      <c r="G135" s="11" t="str">
        <f t="shared" si="64"/>
        <v>85</v>
      </c>
      <c r="H135" s="14" t="s">
        <v>35</v>
      </c>
      <c r="I135" s="23"/>
      <c r="J135" s="37"/>
      <c r="K135" s="34"/>
      <c r="L135" s="34"/>
      <c r="M135" s="35"/>
      <c r="O135" s="19" t="str">
        <f t="shared" si="66"/>
        <v/>
      </c>
      <c r="Q135" s="5" t="str">
        <f t="shared" si="65"/>
        <v>00000</v>
      </c>
      <c r="R135" s="5" t="str">
        <f t="shared" ref="R135" si="69">TEXT(DEC2HEX((FLOOR(HEX2DEC($Q135)/65536,1)*4) + FLOOR(HEX2DEC($Q134)/65536,1)),"0")</f>
        <v>0</v>
      </c>
      <c r="S135" s="5" t="str">
        <f t="shared" si="67"/>
        <v>0000</v>
      </c>
    </row>
    <row r="136" spans="7:23" x14ac:dyDescent="0.25">
      <c r="G136" s="11" t="str">
        <f t="shared" si="64"/>
        <v>86</v>
      </c>
      <c r="H136" s="14" t="s">
        <v>35</v>
      </c>
      <c r="I136" s="23"/>
      <c r="J136" s="37"/>
      <c r="K136" s="34"/>
      <c r="L136" s="34"/>
      <c r="M136" s="35"/>
      <c r="O136" s="19" t="str">
        <f t="shared" si="66"/>
        <v/>
      </c>
      <c r="Q136" s="5" t="str">
        <f t="shared" si="65"/>
        <v>00000</v>
      </c>
      <c r="S136" s="5" t="str">
        <f t="shared" si="67"/>
        <v>0000</v>
      </c>
    </row>
    <row r="137" spans="7:23" x14ac:dyDescent="0.25">
      <c r="G137" s="11" t="str">
        <f t="shared" si="64"/>
        <v>87</v>
      </c>
      <c r="H137" s="14" t="s">
        <v>35</v>
      </c>
      <c r="I137" s="23"/>
      <c r="J137" s="37"/>
      <c r="K137" s="34"/>
      <c r="L137" s="34"/>
      <c r="M137" s="35"/>
      <c r="O137" s="19" t="str">
        <f t="shared" si="66"/>
        <v/>
      </c>
      <c r="Q137" s="5" t="str">
        <f t="shared" si="65"/>
        <v>00000</v>
      </c>
      <c r="R137" s="5" t="str">
        <f t="shared" ref="R137" si="70">TEXT(DEC2HEX((FLOOR(HEX2DEC($Q137)/65536,1)*4) + FLOOR(HEX2DEC($Q136)/65536,1)),"0")</f>
        <v>0</v>
      </c>
      <c r="S137" s="5" t="str">
        <f t="shared" si="67"/>
        <v>0000</v>
      </c>
    </row>
    <row r="138" spans="7:23" x14ac:dyDescent="0.25">
      <c r="G138" s="11" t="str">
        <f t="shared" si="64"/>
        <v>88</v>
      </c>
      <c r="H138" s="14" t="s">
        <v>35</v>
      </c>
      <c r="I138" s="23"/>
      <c r="J138" s="37"/>
      <c r="K138" s="34"/>
      <c r="L138" s="34"/>
      <c r="M138" s="35"/>
      <c r="O138" s="19" t="str">
        <f t="shared" si="66"/>
        <v/>
      </c>
      <c r="Q138" s="5" t="str">
        <f t="shared" si="65"/>
        <v>00000</v>
      </c>
      <c r="S138" s="5" t="str">
        <f t="shared" si="67"/>
        <v>0000</v>
      </c>
    </row>
    <row r="139" spans="7:23" x14ac:dyDescent="0.25">
      <c r="G139" s="11" t="str">
        <f t="shared" si="64"/>
        <v>89</v>
      </c>
      <c r="H139" s="14" t="s">
        <v>35</v>
      </c>
      <c r="I139" s="23"/>
      <c r="J139" s="37"/>
      <c r="K139" s="34"/>
      <c r="L139" s="34"/>
      <c r="M139" s="35"/>
      <c r="O139" s="19" t="str">
        <f t="shared" si="66"/>
        <v/>
      </c>
      <c r="Q139" s="5" t="str">
        <f t="shared" si="65"/>
        <v>00000</v>
      </c>
      <c r="R139" s="5" t="str">
        <f t="shared" ref="R139" si="71">TEXT(DEC2HEX((FLOOR(HEX2DEC($Q139)/65536,1)*4) + FLOOR(HEX2DEC($Q138)/65536,1)),"0")</f>
        <v>0</v>
      </c>
      <c r="S139" s="5" t="str">
        <f t="shared" si="67"/>
        <v>0000</v>
      </c>
    </row>
    <row r="140" spans="7:23" x14ac:dyDescent="0.25">
      <c r="G140" s="11" t="str">
        <f t="shared" si="64"/>
        <v>8A</v>
      </c>
      <c r="H140" s="14" t="s">
        <v>35</v>
      </c>
      <c r="I140" s="23"/>
      <c r="J140" s="37"/>
      <c r="K140" s="34"/>
      <c r="L140" s="34"/>
      <c r="M140" s="35"/>
      <c r="O140" s="19" t="str">
        <f t="shared" si="66"/>
        <v/>
      </c>
      <c r="Q140" s="5" t="str">
        <f t="shared" si="65"/>
        <v>00000</v>
      </c>
      <c r="S140" s="5" t="str">
        <f t="shared" si="67"/>
        <v>0000</v>
      </c>
    </row>
    <row r="141" spans="7:23" x14ac:dyDescent="0.25">
      <c r="G141" s="11" t="str">
        <f t="shared" si="64"/>
        <v>8B</v>
      </c>
      <c r="H141" s="14" t="s">
        <v>35</v>
      </c>
      <c r="I141" s="23"/>
      <c r="J141" s="37"/>
      <c r="K141" s="34"/>
      <c r="L141" s="34"/>
      <c r="M141" s="35"/>
      <c r="O141" s="19" t="str">
        <f t="shared" si="66"/>
        <v/>
      </c>
      <c r="Q141" s="5" t="str">
        <f t="shared" si="65"/>
        <v>00000</v>
      </c>
      <c r="R141" s="5" t="str">
        <f t="shared" ref="R141" si="72">TEXT(DEC2HEX((FLOOR(HEX2DEC($Q141)/65536,1)*4) + FLOOR(HEX2DEC($Q140)/65536,1)),"0")</f>
        <v>0</v>
      </c>
      <c r="S141" s="5" t="str">
        <f t="shared" si="67"/>
        <v>0000</v>
      </c>
    </row>
    <row r="142" spans="7:23" x14ac:dyDescent="0.25">
      <c r="G142" s="11" t="str">
        <f t="shared" si="64"/>
        <v>8C</v>
      </c>
      <c r="H142" s="14" t="s">
        <v>35</v>
      </c>
      <c r="I142" s="23"/>
      <c r="J142" s="37"/>
      <c r="K142" s="34"/>
      <c r="L142" s="34"/>
      <c r="M142" s="35"/>
      <c r="O142" s="19" t="str">
        <f t="shared" si="66"/>
        <v/>
      </c>
      <c r="Q142" s="5" t="str">
        <f t="shared" si="65"/>
        <v>00000</v>
      </c>
      <c r="S142" s="5" t="str">
        <f t="shared" si="67"/>
        <v>0000</v>
      </c>
    </row>
    <row r="143" spans="7:23" x14ac:dyDescent="0.25">
      <c r="G143" s="11" t="str">
        <f t="shared" si="64"/>
        <v>8D</v>
      </c>
      <c r="H143" s="14" t="s">
        <v>35</v>
      </c>
      <c r="I143" s="23"/>
      <c r="J143" s="37"/>
      <c r="K143" s="34"/>
      <c r="L143" s="34"/>
      <c r="M143" s="35"/>
      <c r="O143" s="19" t="str">
        <f t="shared" si="66"/>
        <v/>
      </c>
      <c r="Q143" s="5" t="str">
        <f t="shared" si="65"/>
        <v>00000</v>
      </c>
      <c r="R143" s="5" t="str">
        <f t="shared" ref="R143" si="73">TEXT(DEC2HEX((FLOOR(HEX2DEC($Q143)/65536,1)*4) + FLOOR(HEX2DEC($Q142)/65536,1)),"0")</f>
        <v>0</v>
      </c>
      <c r="S143" s="5" t="str">
        <f t="shared" si="67"/>
        <v>0000</v>
      </c>
    </row>
    <row r="144" spans="7:23" x14ac:dyDescent="0.25">
      <c r="G144" s="11" t="str">
        <f t="shared" si="64"/>
        <v>8E</v>
      </c>
      <c r="H144" s="14" t="s">
        <v>35</v>
      </c>
      <c r="I144" s="23"/>
      <c r="J144" s="37"/>
      <c r="K144" s="34"/>
      <c r="L144" s="34"/>
      <c r="M144" s="35"/>
      <c r="O144" s="19" t="str">
        <f t="shared" si="66"/>
        <v/>
      </c>
      <c r="Q144" s="5" t="str">
        <f t="shared" si="65"/>
        <v>00000</v>
      </c>
      <c r="S144" s="5" t="str">
        <f t="shared" si="67"/>
        <v>0000</v>
      </c>
    </row>
    <row r="145" spans="7:22" x14ac:dyDescent="0.25">
      <c r="G145" s="11" t="str">
        <f t="shared" si="64"/>
        <v>8F</v>
      </c>
      <c r="H145" s="14" t="s">
        <v>35</v>
      </c>
      <c r="I145" s="23"/>
      <c r="J145" s="37"/>
      <c r="K145" s="34"/>
      <c r="L145" s="34"/>
      <c r="M145" s="35"/>
      <c r="O145" s="19" t="str">
        <f t="shared" si="66"/>
        <v/>
      </c>
      <c r="Q145" s="5" t="str">
        <f t="shared" si="65"/>
        <v>00000</v>
      </c>
      <c r="R145" s="5" t="str">
        <f t="shared" ref="R145" si="74">TEXT(DEC2HEX((FLOOR(HEX2DEC($Q145)/65536,1)*4) + FLOOR(HEX2DEC($Q144)/65536,1)),"0")</f>
        <v>0</v>
      </c>
      <c r="S145" s="5" t="str">
        <f t="shared" si="67"/>
        <v>0000</v>
      </c>
      <c r="T145" s="3" t="str">
        <f>TEXT(DEC2HEX(HEX2DEC(T129)+1,2),"00")</f>
        <v>08</v>
      </c>
      <c r="U145" s="6" t="str">
        <f>CONCATENATE(".INIT_",$T145,"(256'h",$S145,"_",$S144,"_",$S143,"_",$S142,"_",$S141,"_",S140,"_",$S139,"_",$S138,"_",$S137,"_",$S136,"_",$S135,"_",$S134,"_",$S133,"_",$S132,"_",$S131,"_",$S130,"),")</f>
        <v>.INIT_08(256'h0000_0000_0000_0000_0000_0000_0000_0000_0000_0000_0000_0000_0000_0000_0000_0000),</v>
      </c>
      <c r="V145" t="str">
        <f>CONCATENATE($R145,$R143,$R141,$R139,$R137,$R135,$R133,$R131)</f>
        <v>00000000</v>
      </c>
    </row>
    <row r="146" spans="7:22" x14ac:dyDescent="0.25">
      <c r="G146" s="11" t="str">
        <f t="shared" si="64"/>
        <v>90</v>
      </c>
      <c r="H146" s="14" t="s">
        <v>35</v>
      </c>
      <c r="I146" s="23"/>
      <c r="J146" s="37"/>
      <c r="K146" s="34"/>
      <c r="L146" s="34"/>
      <c r="M146" s="35"/>
      <c r="O146" s="19" t="str">
        <f t="shared" si="66"/>
        <v/>
      </c>
      <c r="Q146" s="5" t="str">
        <f t="shared" si="65"/>
        <v>00000</v>
      </c>
      <c r="S146" s="5" t="str">
        <f t="shared" si="67"/>
        <v>0000</v>
      </c>
    </row>
    <row r="147" spans="7:22" x14ac:dyDescent="0.25">
      <c r="G147" s="11" t="str">
        <f t="shared" si="64"/>
        <v>91</v>
      </c>
      <c r="H147" s="14" t="s">
        <v>35</v>
      </c>
      <c r="I147" s="23"/>
      <c r="J147" s="37"/>
      <c r="K147" s="34"/>
      <c r="L147" s="34"/>
      <c r="M147" s="35"/>
      <c r="O147" s="19" t="str">
        <f t="shared" si="66"/>
        <v/>
      </c>
      <c r="Q147" s="5" t="str">
        <f t="shared" si="65"/>
        <v>00000</v>
      </c>
      <c r="R147" s="5" t="str">
        <f>TEXT(DEC2HEX((FLOOR(HEX2DEC($Q147)/65536,1)*4) + FLOOR(HEX2DEC($Q146)/65536,1)),"0")</f>
        <v>0</v>
      </c>
      <c r="S147" s="5" t="str">
        <f t="shared" si="67"/>
        <v>0000</v>
      </c>
    </row>
    <row r="148" spans="7:22" x14ac:dyDescent="0.25">
      <c r="G148" s="11" t="str">
        <f t="shared" si="64"/>
        <v>92</v>
      </c>
      <c r="H148" s="14" t="s">
        <v>35</v>
      </c>
      <c r="I148" s="23"/>
      <c r="J148" s="37"/>
      <c r="K148" s="34"/>
      <c r="L148" s="34"/>
      <c r="M148" s="35"/>
      <c r="O148" s="19" t="str">
        <f t="shared" si="66"/>
        <v/>
      </c>
      <c r="Q148" s="5" t="str">
        <f t="shared" si="65"/>
        <v>00000</v>
      </c>
      <c r="S148" s="5" t="str">
        <f t="shared" si="67"/>
        <v>0000</v>
      </c>
    </row>
    <row r="149" spans="7:22" x14ac:dyDescent="0.25">
      <c r="G149" s="11" t="str">
        <f t="shared" si="64"/>
        <v>93</v>
      </c>
      <c r="H149" s="14" t="s">
        <v>35</v>
      </c>
      <c r="I149" s="23"/>
      <c r="J149" s="37"/>
      <c r="K149" s="34"/>
      <c r="L149" s="34"/>
      <c r="M149" s="35"/>
      <c r="O149" s="19" t="str">
        <f t="shared" si="66"/>
        <v/>
      </c>
      <c r="Q149" s="5" t="str">
        <f t="shared" si="65"/>
        <v>00000</v>
      </c>
      <c r="R149" s="5" t="str">
        <f t="shared" ref="R149" si="75">TEXT(DEC2HEX((FLOOR(HEX2DEC($Q149)/65536,1)*4) + FLOOR(HEX2DEC($Q148)/65536,1)),"0")</f>
        <v>0</v>
      </c>
      <c r="S149" s="5" t="str">
        <f t="shared" si="67"/>
        <v>0000</v>
      </c>
    </row>
    <row r="150" spans="7:22" x14ac:dyDescent="0.25">
      <c r="G150" s="11" t="str">
        <f t="shared" si="64"/>
        <v>94</v>
      </c>
      <c r="H150" s="14" t="s">
        <v>35</v>
      </c>
      <c r="I150" s="23"/>
      <c r="J150" s="37"/>
      <c r="K150" s="34"/>
      <c r="L150" s="34"/>
      <c r="M150" s="35"/>
      <c r="O150" s="19" t="str">
        <f t="shared" si="66"/>
        <v/>
      </c>
      <c r="Q150" s="5" t="str">
        <f t="shared" si="65"/>
        <v>00000</v>
      </c>
      <c r="S150" s="5" t="str">
        <f t="shared" si="67"/>
        <v>0000</v>
      </c>
    </row>
    <row r="151" spans="7:22" x14ac:dyDescent="0.25">
      <c r="G151" s="11" t="str">
        <f t="shared" si="64"/>
        <v>95</v>
      </c>
      <c r="H151" s="14" t="s">
        <v>35</v>
      </c>
      <c r="I151" s="23"/>
      <c r="J151" s="37"/>
      <c r="K151" s="34"/>
      <c r="L151" s="34"/>
      <c r="M151" s="35"/>
      <c r="O151" s="19" t="str">
        <f t="shared" si="66"/>
        <v/>
      </c>
      <c r="Q151" s="5" t="str">
        <f t="shared" si="65"/>
        <v>00000</v>
      </c>
      <c r="R151" s="5" t="str">
        <f t="shared" ref="R151" si="76">TEXT(DEC2HEX((FLOOR(HEX2DEC($Q151)/65536,1)*4) + FLOOR(HEX2DEC($Q150)/65536,1)),"0")</f>
        <v>0</v>
      </c>
      <c r="S151" s="5" t="str">
        <f t="shared" si="67"/>
        <v>0000</v>
      </c>
    </row>
    <row r="152" spans="7:22" x14ac:dyDescent="0.25">
      <c r="G152" s="11" t="str">
        <f t="shared" si="64"/>
        <v>96</v>
      </c>
      <c r="H152" s="14" t="s">
        <v>35</v>
      </c>
      <c r="I152" s="23"/>
      <c r="J152" s="37"/>
      <c r="K152" s="34"/>
      <c r="L152" s="34"/>
      <c r="M152" s="35"/>
      <c r="O152" s="19" t="str">
        <f t="shared" si="66"/>
        <v/>
      </c>
      <c r="Q152" s="5" t="str">
        <f t="shared" si="65"/>
        <v>00000</v>
      </c>
      <c r="S152" s="5" t="str">
        <f t="shared" si="67"/>
        <v>0000</v>
      </c>
    </row>
    <row r="153" spans="7:22" x14ac:dyDescent="0.25">
      <c r="G153" s="11" t="str">
        <f t="shared" si="64"/>
        <v>97</v>
      </c>
      <c r="H153" s="14" t="s">
        <v>35</v>
      </c>
      <c r="I153" s="23"/>
      <c r="J153" s="37"/>
      <c r="K153" s="34"/>
      <c r="L153" s="34"/>
      <c r="M153" s="35"/>
      <c r="O153" s="19" t="str">
        <f t="shared" si="66"/>
        <v/>
      </c>
      <c r="Q153" s="5" t="str">
        <f t="shared" si="65"/>
        <v>00000</v>
      </c>
      <c r="R153" s="5" t="str">
        <f t="shared" ref="R153" si="77">TEXT(DEC2HEX((FLOOR(HEX2DEC($Q153)/65536,1)*4) + FLOOR(HEX2DEC($Q152)/65536,1)),"0")</f>
        <v>0</v>
      </c>
      <c r="S153" s="5" t="str">
        <f t="shared" si="67"/>
        <v>0000</v>
      </c>
    </row>
    <row r="154" spans="7:22" x14ac:dyDescent="0.25">
      <c r="G154" s="11" t="str">
        <f t="shared" si="64"/>
        <v>98</v>
      </c>
      <c r="H154" s="14" t="s">
        <v>35</v>
      </c>
      <c r="I154" s="23"/>
      <c r="J154" s="37"/>
      <c r="K154" s="34"/>
      <c r="L154" s="34"/>
      <c r="M154" s="35"/>
      <c r="O154" s="19" t="str">
        <f t="shared" si="66"/>
        <v/>
      </c>
      <c r="Q154" s="5" t="str">
        <f t="shared" si="65"/>
        <v>00000</v>
      </c>
      <c r="S154" s="5" t="str">
        <f t="shared" si="67"/>
        <v>0000</v>
      </c>
    </row>
    <row r="155" spans="7:22" x14ac:dyDescent="0.25">
      <c r="G155" s="11" t="str">
        <f t="shared" si="64"/>
        <v>99</v>
      </c>
      <c r="H155" s="14" t="s">
        <v>35</v>
      </c>
      <c r="I155" s="23"/>
      <c r="J155" s="37"/>
      <c r="K155" s="34"/>
      <c r="L155" s="34"/>
      <c r="M155" s="35"/>
      <c r="O155" s="19" t="str">
        <f t="shared" si="66"/>
        <v/>
      </c>
      <c r="Q155" s="5" t="str">
        <f t="shared" si="65"/>
        <v>00000</v>
      </c>
      <c r="R155" s="5" t="str">
        <f t="shared" ref="R155" si="78">TEXT(DEC2HEX((FLOOR(HEX2DEC($Q155)/65536,1)*4) + FLOOR(HEX2DEC($Q154)/65536,1)),"0")</f>
        <v>0</v>
      </c>
      <c r="S155" s="5" t="str">
        <f t="shared" si="67"/>
        <v>0000</v>
      </c>
    </row>
    <row r="156" spans="7:22" x14ac:dyDescent="0.25">
      <c r="G156" s="11" t="str">
        <f t="shared" si="64"/>
        <v>9A</v>
      </c>
      <c r="H156" s="14" t="s">
        <v>35</v>
      </c>
      <c r="I156" s="23"/>
      <c r="J156" s="37"/>
      <c r="K156" s="34"/>
      <c r="L156" s="34"/>
      <c r="M156" s="35"/>
      <c r="O156" s="19" t="str">
        <f t="shared" si="66"/>
        <v/>
      </c>
      <c r="Q156" s="5" t="str">
        <f t="shared" si="65"/>
        <v>00000</v>
      </c>
      <c r="S156" s="5" t="str">
        <f t="shared" si="67"/>
        <v>0000</v>
      </c>
    </row>
    <row r="157" spans="7:22" x14ac:dyDescent="0.25">
      <c r="G157" s="11" t="str">
        <f t="shared" si="64"/>
        <v>9B</v>
      </c>
      <c r="H157" s="14" t="s">
        <v>35</v>
      </c>
      <c r="I157" s="23"/>
      <c r="J157" s="37"/>
      <c r="K157" s="34"/>
      <c r="L157" s="34"/>
      <c r="M157" s="35"/>
      <c r="O157" s="19" t="str">
        <f t="shared" si="66"/>
        <v/>
      </c>
      <c r="Q157" s="5" t="str">
        <f t="shared" si="65"/>
        <v>00000</v>
      </c>
      <c r="R157" s="5" t="str">
        <f t="shared" ref="R157" si="79">TEXT(DEC2HEX((FLOOR(HEX2DEC($Q157)/65536,1)*4) + FLOOR(HEX2DEC($Q156)/65536,1)),"0")</f>
        <v>0</v>
      </c>
      <c r="S157" s="5" t="str">
        <f t="shared" si="67"/>
        <v>0000</v>
      </c>
    </row>
    <row r="158" spans="7:22" x14ac:dyDescent="0.25">
      <c r="G158" s="11" t="str">
        <f t="shared" si="64"/>
        <v>9C</v>
      </c>
      <c r="H158" s="14" t="s">
        <v>35</v>
      </c>
      <c r="I158" s="23"/>
      <c r="J158" s="37"/>
      <c r="K158" s="34"/>
      <c r="L158" s="34"/>
      <c r="M158" s="35"/>
      <c r="O158" s="19" t="str">
        <f t="shared" si="66"/>
        <v/>
      </c>
      <c r="Q158" s="5" t="str">
        <f t="shared" si="65"/>
        <v>00000</v>
      </c>
      <c r="S158" s="5" t="str">
        <f t="shared" si="67"/>
        <v>0000</v>
      </c>
    </row>
    <row r="159" spans="7:22" x14ac:dyDescent="0.25">
      <c r="G159" s="11" t="str">
        <f t="shared" si="64"/>
        <v>9D</v>
      </c>
      <c r="H159" s="14" t="s">
        <v>35</v>
      </c>
      <c r="I159" s="23"/>
      <c r="J159" s="37"/>
      <c r="K159" s="34"/>
      <c r="L159" s="34"/>
      <c r="M159" s="35"/>
      <c r="O159" s="19" t="str">
        <f t="shared" si="66"/>
        <v/>
      </c>
      <c r="Q159" s="5" t="str">
        <f t="shared" si="65"/>
        <v>00000</v>
      </c>
      <c r="R159" s="5" t="str">
        <f t="shared" ref="R159" si="80">TEXT(DEC2HEX((FLOOR(HEX2DEC($Q159)/65536,1)*4) + FLOOR(HEX2DEC($Q158)/65536,1)),"0")</f>
        <v>0</v>
      </c>
      <c r="S159" s="5" t="str">
        <f t="shared" si="67"/>
        <v>0000</v>
      </c>
    </row>
    <row r="160" spans="7:22" x14ac:dyDescent="0.25">
      <c r="G160" s="11" t="str">
        <f t="shared" si="64"/>
        <v>9E</v>
      </c>
      <c r="H160" s="14" t="s">
        <v>35</v>
      </c>
      <c r="I160" s="23"/>
      <c r="J160" s="37"/>
      <c r="K160" s="34"/>
      <c r="L160" s="34"/>
      <c r="M160" s="35"/>
      <c r="O160" s="19" t="str">
        <f t="shared" si="66"/>
        <v/>
      </c>
      <c r="Q160" s="5" t="str">
        <f t="shared" si="65"/>
        <v>00000</v>
      </c>
      <c r="S160" s="5" t="str">
        <f t="shared" si="67"/>
        <v>0000</v>
      </c>
    </row>
    <row r="161" spans="7:22" x14ac:dyDescent="0.25">
      <c r="G161" s="11" t="str">
        <f t="shared" si="64"/>
        <v>9F</v>
      </c>
      <c r="H161" s="14" t="s">
        <v>35</v>
      </c>
      <c r="I161" s="23"/>
      <c r="J161" s="37"/>
      <c r="K161" s="34"/>
      <c r="L161" s="34"/>
      <c r="M161" s="35"/>
      <c r="O161" s="19" t="str">
        <f t="shared" si="66"/>
        <v/>
      </c>
      <c r="Q161" s="5" t="str">
        <f t="shared" si="65"/>
        <v>00000</v>
      </c>
      <c r="R161" s="5" t="str">
        <f t="shared" ref="R161" si="81">TEXT(DEC2HEX((FLOOR(HEX2DEC($Q161)/65536,1)*4) + FLOOR(HEX2DEC($Q160)/65536,1)),"0")</f>
        <v>0</v>
      </c>
      <c r="S161" s="5" t="str">
        <f t="shared" si="67"/>
        <v>0000</v>
      </c>
      <c r="T161" s="3" t="str">
        <f>TEXT(DEC2HEX(HEX2DEC(T145)+1,2),"00")</f>
        <v>09</v>
      </c>
      <c r="U161" s="6" t="str">
        <f>CONCATENATE(".INIT_",$T161,"(256'h",$S161,"_",$S160,"_",$S159,"_",$S158,"_",$S157,"_",S156,"_",$S155,"_",$S154,"_",$S153,"_",$S152,"_",$S151,"_",$S150,"_",$S149,"_",$S148,"_",$S147,"_",$S146,"),")</f>
        <v>.INIT_09(256'h0000_0000_0000_0000_0000_0000_0000_0000_0000_0000_0000_0000_0000_0000_0000_0000),</v>
      </c>
      <c r="V161" t="str">
        <f>CONCATENATE($R161,$R159,$R157,$R155,$R153,$R151,$R149,$R147)</f>
        <v>00000000</v>
      </c>
    </row>
    <row r="162" spans="7:22" x14ac:dyDescent="0.25">
      <c r="G162" s="11" t="str">
        <f t="shared" si="64"/>
        <v>A0</v>
      </c>
      <c r="H162" s="14" t="s">
        <v>35</v>
      </c>
      <c r="I162" s="23"/>
      <c r="J162" s="37"/>
      <c r="K162" s="34"/>
      <c r="L162" s="34"/>
      <c r="M162" s="35"/>
      <c r="O162" s="19" t="str">
        <f t="shared" si="66"/>
        <v/>
      </c>
      <c r="Q162" s="5" t="str">
        <f t="shared" si="65"/>
        <v>00000</v>
      </c>
      <c r="S162" s="5" t="str">
        <f t="shared" si="67"/>
        <v>0000</v>
      </c>
    </row>
    <row r="163" spans="7:22" x14ac:dyDescent="0.25">
      <c r="G163" s="11" t="str">
        <f t="shared" si="64"/>
        <v>A1</v>
      </c>
      <c r="H163" s="14" t="s">
        <v>35</v>
      </c>
      <c r="I163" s="23"/>
      <c r="J163" s="37"/>
      <c r="K163" s="34"/>
      <c r="L163" s="34"/>
      <c r="M163" s="35"/>
      <c r="O163" s="19" t="str">
        <f t="shared" si="66"/>
        <v/>
      </c>
      <c r="Q163" s="5" t="str">
        <f t="shared" si="65"/>
        <v>00000</v>
      </c>
      <c r="R163" s="5" t="str">
        <f>TEXT(DEC2HEX((FLOOR(HEX2DEC($Q163)/65536,1)*4) + FLOOR(HEX2DEC($Q162)/65536,1)),"0")</f>
        <v>0</v>
      </c>
      <c r="S163" s="5" t="str">
        <f t="shared" si="67"/>
        <v>0000</v>
      </c>
    </row>
    <row r="164" spans="7:22" x14ac:dyDescent="0.25">
      <c r="G164" s="11" t="str">
        <f t="shared" si="64"/>
        <v>A2</v>
      </c>
      <c r="H164" s="14" t="s">
        <v>35</v>
      </c>
      <c r="I164" s="23"/>
      <c r="J164" s="37"/>
      <c r="K164" s="34"/>
      <c r="L164" s="34"/>
      <c r="M164" s="35"/>
      <c r="O164" s="19" t="str">
        <f t="shared" si="66"/>
        <v/>
      </c>
      <c r="Q164" s="5" t="str">
        <f t="shared" si="65"/>
        <v>00000</v>
      </c>
      <c r="S164" s="5" t="str">
        <f t="shared" si="67"/>
        <v>0000</v>
      </c>
    </row>
    <row r="165" spans="7:22" x14ac:dyDescent="0.25">
      <c r="G165" s="11" t="str">
        <f t="shared" si="64"/>
        <v>A3</v>
      </c>
      <c r="H165" s="14" t="s">
        <v>35</v>
      </c>
      <c r="I165" s="23"/>
      <c r="J165" s="37"/>
      <c r="K165" s="34"/>
      <c r="L165" s="34"/>
      <c r="M165" s="35"/>
      <c r="O165" s="19" t="str">
        <f t="shared" si="66"/>
        <v/>
      </c>
      <c r="Q165" s="5" t="str">
        <f t="shared" si="65"/>
        <v>00000</v>
      </c>
      <c r="R165" s="5" t="str">
        <f t="shared" ref="R165" si="82">TEXT(DEC2HEX((FLOOR(HEX2DEC($Q165)/65536,1)*4) + FLOOR(HEX2DEC($Q164)/65536,1)),"0")</f>
        <v>0</v>
      </c>
      <c r="S165" s="5" t="str">
        <f t="shared" si="67"/>
        <v>0000</v>
      </c>
    </row>
    <row r="166" spans="7:22" x14ac:dyDescent="0.25">
      <c r="G166" s="11" t="str">
        <f t="shared" si="64"/>
        <v>A4</v>
      </c>
      <c r="H166" s="14" t="s">
        <v>35</v>
      </c>
      <c r="I166" s="23"/>
      <c r="J166" s="37"/>
      <c r="K166" s="34"/>
      <c r="L166" s="34"/>
      <c r="M166" s="35"/>
      <c r="O166" s="19" t="str">
        <f t="shared" si="66"/>
        <v/>
      </c>
      <c r="Q166" s="5" t="str">
        <f t="shared" si="65"/>
        <v>00000</v>
      </c>
      <c r="S166" s="5" t="str">
        <f t="shared" si="67"/>
        <v>0000</v>
      </c>
    </row>
    <row r="167" spans="7:22" x14ac:dyDescent="0.25">
      <c r="G167" s="11" t="str">
        <f t="shared" si="64"/>
        <v>A5</v>
      </c>
      <c r="H167" s="14" t="s">
        <v>35</v>
      </c>
      <c r="I167" s="23"/>
      <c r="J167" s="37"/>
      <c r="K167" s="34"/>
      <c r="L167" s="34"/>
      <c r="M167" s="35"/>
      <c r="O167" s="19" t="str">
        <f t="shared" si="66"/>
        <v/>
      </c>
      <c r="Q167" s="5" t="str">
        <f t="shared" si="65"/>
        <v>00000</v>
      </c>
      <c r="R167" s="5" t="str">
        <f t="shared" ref="R167" si="83">TEXT(DEC2HEX((FLOOR(HEX2DEC($Q167)/65536,1)*4) + FLOOR(HEX2DEC($Q166)/65536,1)),"0")</f>
        <v>0</v>
      </c>
      <c r="S167" s="5" t="str">
        <f t="shared" si="67"/>
        <v>0000</v>
      </c>
    </row>
    <row r="168" spans="7:22" x14ac:dyDescent="0.25">
      <c r="G168" s="11" t="str">
        <f t="shared" si="64"/>
        <v>A6</v>
      </c>
      <c r="H168" s="14" t="s">
        <v>35</v>
      </c>
      <c r="I168" s="23"/>
      <c r="J168" s="37"/>
      <c r="K168" s="34"/>
      <c r="L168" s="34"/>
      <c r="M168" s="35"/>
      <c r="O168" s="19" t="str">
        <f t="shared" si="66"/>
        <v/>
      </c>
      <c r="Q168" s="5" t="str">
        <f t="shared" si="65"/>
        <v>00000</v>
      </c>
      <c r="S168" s="5" t="str">
        <f t="shared" si="67"/>
        <v>0000</v>
      </c>
    </row>
    <row r="169" spans="7:22" x14ac:dyDescent="0.25">
      <c r="G169" s="11" t="str">
        <f t="shared" si="64"/>
        <v>A7</v>
      </c>
      <c r="H169" s="14" t="s">
        <v>35</v>
      </c>
      <c r="I169" s="23"/>
      <c r="J169" s="37"/>
      <c r="K169" s="34"/>
      <c r="L169" s="34"/>
      <c r="M169" s="35"/>
      <c r="O169" s="19" t="str">
        <f t="shared" si="66"/>
        <v/>
      </c>
      <c r="Q169" s="5" t="str">
        <f t="shared" si="65"/>
        <v>00000</v>
      </c>
      <c r="R169" s="5" t="str">
        <f t="shared" ref="R169" si="84">TEXT(DEC2HEX((FLOOR(HEX2DEC($Q169)/65536,1)*4) + FLOOR(HEX2DEC($Q168)/65536,1)),"0")</f>
        <v>0</v>
      </c>
      <c r="S169" s="5" t="str">
        <f t="shared" si="67"/>
        <v>0000</v>
      </c>
    </row>
    <row r="170" spans="7:22" x14ac:dyDescent="0.25">
      <c r="G170" s="11" t="str">
        <f t="shared" si="64"/>
        <v>A8</v>
      </c>
      <c r="H170" s="14" t="s">
        <v>35</v>
      </c>
      <c r="I170" s="23"/>
      <c r="J170" s="37"/>
      <c r="K170" s="34"/>
      <c r="L170" s="34"/>
      <c r="M170" s="35"/>
      <c r="O170" s="19" t="str">
        <f t="shared" si="66"/>
        <v/>
      </c>
      <c r="Q170" s="5" t="str">
        <f t="shared" si="65"/>
        <v>00000</v>
      </c>
      <c r="S170" s="5" t="str">
        <f t="shared" si="67"/>
        <v>0000</v>
      </c>
    </row>
    <row r="171" spans="7:22" x14ac:dyDescent="0.25">
      <c r="G171" s="11" t="str">
        <f t="shared" si="64"/>
        <v>A9</v>
      </c>
      <c r="H171" s="14" t="s">
        <v>35</v>
      </c>
      <c r="I171" s="23"/>
      <c r="J171" s="37"/>
      <c r="K171" s="34"/>
      <c r="L171" s="34"/>
      <c r="M171" s="35"/>
      <c r="O171" s="19" t="str">
        <f t="shared" si="66"/>
        <v/>
      </c>
      <c r="Q171" s="5" t="str">
        <f t="shared" si="65"/>
        <v>00000</v>
      </c>
      <c r="R171" s="5" t="str">
        <f t="shared" ref="R171" si="85">TEXT(DEC2HEX((FLOOR(HEX2DEC($Q171)/65536,1)*4) + FLOOR(HEX2DEC($Q170)/65536,1)),"0")</f>
        <v>0</v>
      </c>
      <c r="S171" s="5" t="str">
        <f t="shared" si="67"/>
        <v>0000</v>
      </c>
    </row>
    <row r="172" spans="7:22" x14ac:dyDescent="0.25">
      <c r="G172" s="11" t="str">
        <f t="shared" si="64"/>
        <v>AA</v>
      </c>
      <c r="H172" s="14" t="s">
        <v>35</v>
      </c>
      <c r="I172" s="23"/>
      <c r="J172" s="37"/>
      <c r="K172" s="34"/>
      <c r="L172" s="34"/>
      <c r="M172" s="35"/>
      <c r="O172" s="19" t="str">
        <f t="shared" si="66"/>
        <v/>
      </c>
      <c r="Q172" s="5" t="str">
        <f t="shared" si="65"/>
        <v>00000</v>
      </c>
      <c r="S172" s="5" t="str">
        <f t="shared" si="67"/>
        <v>0000</v>
      </c>
    </row>
    <row r="173" spans="7:22" x14ac:dyDescent="0.25">
      <c r="G173" s="11" t="str">
        <f t="shared" si="64"/>
        <v>AB</v>
      </c>
      <c r="H173" s="14" t="s">
        <v>35</v>
      </c>
      <c r="I173" s="23"/>
      <c r="J173" s="37"/>
      <c r="K173" s="34"/>
      <c r="L173" s="34"/>
      <c r="M173" s="35"/>
      <c r="O173" s="19" t="str">
        <f t="shared" si="66"/>
        <v/>
      </c>
      <c r="Q173" s="5" t="str">
        <f t="shared" si="65"/>
        <v>00000</v>
      </c>
      <c r="R173" s="5" t="str">
        <f t="shared" ref="R173" si="86">TEXT(DEC2HEX((FLOOR(HEX2DEC($Q173)/65536,1)*4) + FLOOR(HEX2DEC($Q172)/65536,1)),"0")</f>
        <v>0</v>
      </c>
      <c r="S173" s="5" t="str">
        <f t="shared" si="67"/>
        <v>0000</v>
      </c>
    </row>
    <row r="174" spans="7:22" x14ac:dyDescent="0.25">
      <c r="G174" s="11" t="str">
        <f t="shared" si="64"/>
        <v>AC</v>
      </c>
      <c r="H174" s="14" t="s">
        <v>35</v>
      </c>
      <c r="I174" s="23"/>
      <c r="J174" s="37"/>
      <c r="K174" s="34"/>
      <c r="L174" s="34"/>
      <c r="M174" s="35"/>
      <c r="O174" s="19" t="str">
        <f t="shared" si="66"/>
        <v/>
      </c>
      <c r="Q174" s="5" t="str">
        <f t="shared" si="65"/>
        <v>00000</v>
      </c>
      <c r="S174" s="5" t="str">
        <f t="shared" si="67"/>
        <v>0000</v>
      </c>
    </row>
    <row r="175" spans="7:22" x14ac:dyDescent="0.25">
      <c r="G175" s="11" t="str">
        <f t="shared" si="64"/>
        <v>AD</v>
      </c>
      <c r="H175" s="14" t="s">
        <v>35</v>
      </c>
      <c r="I175" s="23"/>
      <c r="J175" s="37"/>
      <c r="K175" s="34"/>
      <c r="L175" s="34"/>
      <c r="M175" s="35"/>
      <c r="O175" s="19" t="str">
        <f t="shared" si="66"/>
        <v/>
      </c>
      <c r="Q175" s="5" t="str">
        <f t="shared" si="65"/>
        <v>00000</v>
      </c>
      <c r="R175" s="5" t="str">
        <f t="shared" ref="R175" si="87">TEXT(DEC2HEX((FLOOR(HEX2DEC($Q175)/65536,1)*4) + FLOOR(HEX2DEC($Q174)/65536,1)),"0")</f>
        <v>0</v>
      </c>
      <c r="S175" s="5" t="str">
        <f t="shared" si="67"/>
        <v>0000</v>
      </c>
    </row>
    <row r="176" spans="7:22" x14ac:dyDescent="0.25">
      <c r="G176" s="11" t="str">
        <f t="shared" si="64"/>
        <v>AE</v>
      </c>
      <c r="H176" s="14" t="s">
        <v>35</v>
      </c>
      <c r="I176" s="23"/>
      <c r="J176" s="37"/>
      <c r="K176" s="34"/>
      <c r="L176" s="34"/>
      <c r="M176" s="35"/>
      <c r="O176" s="19" t="str">
        <f t="shared" si="66"/>
        <v/>
      </c>
      <c r="Q176" s="5" t="str">
        <f t="shared" si="65"/>
        <v>00000</v>
      </c>
      <c r="S176" s="5" t="str">
        <f t="shared" si="67"/>
        <v>0000</v>
      </c>
    </row>
    <row r="177" spans="7:22" x14ac:dyDescent="0.25">
      <c r="G177" s="11" t="str">
        <f t="shared" si="64"/>
        <v>AF</v>
      </c>
      <c r="H177" s="14" t="s">
        <v>35</v>
      </c>
      <c r="I177" s="23"/>
      <c r="J177" s="37"/>
      <c r="K177" s="34"/>
      <c r="L177" s="34"/>
      <c r="M177" s="35"/>
      <c r="O177" s="19" t="str">
        <f t="shared" si="66"/>
        <v/>
      </c>
      <c r="Q177" s="5" t="str">
        <f t="shared" si="65"/>
        <v>00000</v>
      </c>
      <c r="R177" s="5" t="str">
        <f t="shared" ref="R177" si="88">TEXT(DEC2HEX((FLOOR(HEX2DEC($Q177)/65536,1)*4) + FLOOR(HEX2DEC($Q176)/65536,1)),"0")</f>
        <v>0</v>
      </c>
      <c r="S177" s="5" t="str">
        <f t="shared" si="67"/>
        <v>0000</v>
      </c>
      <c r="T177" s="3" t="str">
        <f>TEXT(DEC2HEX(HEX2DEC(T161)+1,2),"00")</f>
        <v>0A</v>
      </c>
      <c r="U177" s="6" t="str">
        <f>CONCATENATE(".INIT_",$T177,"(256'h",$S177,"_",$S176,"_",$S175,"_",$S174,"_",$S173,"_",S172,"_",$S171,"_",$S170,"_",$S169,"_",$S168,"_",$S167,"_",$S166,"_",$S165,"_",$S164,"_",$S163,"_",$S162,"),")</f>
        <v>.INIT_0A(256'h0000_0000_0000_0000_0000_0000_0000_0000_0000_0000_0000_0000_0000_0000_0000_0000),</v>
      </c>
      <c r="V177" t="str">
        <f>CONCATENATE($R177,$R175,$R173,$R171,$R169,$R167,$R165,$R163)</f>
        <v>00000000</v>
      </c>
    </row>
    <row r="178" spans="7:22" x14ac:dyDescent="0.25">
      <c r="G178" s="11" t="str">
        <f t="shared" si="64"/>
        <v>B0</v>
      </c>
      <c r="H178" s="14" t="s">
        <v>35</v>
      </c>
      <c r="I178" s="23"/>
      <c r="J178" s="37"/>
      <c r="K178" s="34"/>
      <c r="L178" s="34"/>
      <c r="M178" s="35"/>
      <c r="O178" s="19" t="str">
        <f t="shared" si="66"/>
        <v/>
      </c>
      <c r="Q178" s="5" t="str">
        <f t="shared" si="65"/>
        <v>00000</v>
      </c>
      <c r="S178" s="5" t="str">
        <f t="shared" si="67"/>
        <v>0000</v>
      </c>
    </row>
    <row r="179" spans="7:22" x14ac:dyDescent="0.25">
      <c r="G179" s="11" t="str">
        <f t="shared" si="64"/>
        <v>B1</v>
      </c>
      <c r="H179" s="14" t="s">
        <v>35</v>
      </c>
      <c r="I179" s="23"/>
      <c r="J179" s="37"/>
      <c r="K179" s="34"/>
      <c r="L179" s="34"/>
      <c r="M179" s="35"/>
      <c r="O179" s="19" t="str">
        <f t="shared" si="66"/>
        <v/>
      </c>
      <c r="Q179" s="5" t="str">
        <f t="shared" si="65"/>
        <v>00000</v>
      </c>
      <c r="R179" s="5" t="str">
        <f>TEXT(DEC2HEX((FLOOR(HEX2DEC($Q179)/65536,1)*4) + FLOOR(HEX2DEC($Q178)/65536,1)),"0")</f>
        <v>0</v>
      </c>
      <c r="S179" s="5" t="str">
        <f t="shared" si="67"/>
        <v>0000</v>
      </c>
    </row>
    <row r="180" spans="7:22" x14ac:dyDescent="0.25">
      <c r="G180" s="11" t="str">
        <f t="shared" si="64"/>
        <v>B2</v>
      </c>
      <c r="H180" s="14" t="s">
        <v>35</v>
      </c>
      <c r="I180" s="23"/>
      <c r="J180" s="37"/>
      <c r="K180" s="34"/>
      <c r="L180" s="34"/>
      <c r="M180" s="35"/>
      <c r="O180" s="19" t="str">
        <f t="shared" si="66"/>
        <v/>
      </c>
      <c r="Q180" s="5" t="str">
        <f t="shared" si="65"/>
        <v>00000</v>
      </c>
      <c r="S180" s="5" t="str">
        <f t="shared" si="67"/>
        <v>0000</v>
      </c>
    </row>
    <row r="181" spans="7:22" x14ac:dyDescent="0.25">
      <c r="G181" s="11" t="str">
        <f t="shared" si="64"/>
        <v>B3</v>
      </c>
      <c r="H181" s="14" t="s">
        <v>35</v>
      </c>
      <c r="I181" s="23"/>
      <c r="J181" s="37"/>
      <c r="K181" s="34"/>
      <c r="L181" s="34"/>
      <c r="M181" s="35"/>
      <c r="O181" s="19" t="str">
        <f t="shared" si="66"/>
        <v/>
      </c>
      <c r="Q181" s="5" t="str">
        <f t="shared" si="65"/>
        <v>00000</v>
      </c>
      <c r="R181" s="5" t="str">
        <f t="shared" ref="R181" si="89">TEXT(DEC2HEX((FLOOR(HEX2DEC($Q181)/65536,1)*4) + FLOOR(HEX2DEC($Q180)/65536,1)),"0")</f>
        <v>0</v>
      </c>
      <c r="S181" s="5" t="str">
        <f t="shared" si="67"/>
        <v>0000</v>
      </c>
    </row>
    <row r="182" spans="7:22" x14ac:dyDescent="0.25">
      <c r="G182" s="11" t="str">
        <f t="shared" si="64"/>
        <v>B4</v>
      </c>
      <c r="H182" s="14" t="s">
        <v>35</v>
      </c>
      <c r="I182" s="23"/>
      <c r="J182" s="37"/>
      <c r="K182" s="34"/>
      <c r="L182" s="34"/>
      <c r="M182" s="35"/>
      <c r="O182" s="19" t="str">
        <f t="shared" si="66"/>
        <v/>
      </c>
      <c r="Q182" s="5" t="str">
        <f t="shared" si="65"/>
        <v>00000</v>
      </c>
      <c r="S182" s="5" t="str">
        <f t="shared" si="67"/>
        <v>0000</v>
      </c>
    </row>
    <row r="183" spans="7:22" x14ac:dyDescent="0.25">
      <c r="G183" s="11" t="str">
        <f t="shared" si="64"/>
        <v>B5</v>
      </c>
      <c r="H183" s="14" t="s">
        <v>35</v>
      </c>
      <c r="I183" s="23"/>
      <c r="J183" s="37"/>
      <c r="K183" s="34"/>
      <c r="L183" s="34"/>
      <c r="M183" s="35"/>
      <c r="O183" s="19" t="str">
        <f t="shared" si="66"/>
        <v/>
      </c>
      <c r="Q183" s="5" t="str">
        <f t="shared" si="65"/>
        <v>00000</v>
      </c>
      <c r="R183" s="5" t="str">
        <f t="shared" ref="R183" si="90">TEXT(DEC2HEX((FLOOR(HEX2DEC($Q183)/65536,1)*4) + FLOOR(HEX2DEC($Q182)/65536,1)),"0")</f>
        <v>0</v>
      </c>
      <c r="S183" s="5" t="str">
        <f t="shared" si="67"/>
        <v>0000</v>
      </c>
    </row>
    <row r="184" spans="7:22" x14ac:dyDescent="0.25">
      <c r="G184" s="11" t="str">
        <f t="shared" si="64"/>
        <v>B6</v>
      </c>
      <c r="H184" s="14" t="s">
        <v>35</v>
      </c>
      <c r="I184" s="23"/>
      <c r="J184" s="37"/>
      <c r="K184" s="34"/>
      <c r="L184" s="34"/>
      <c r="M184" s="35"/>
      <c r="O184" s="19" t="str">
        <f t="shared" si="66"/>
        <v/>
      </c>
      <c r="Q184" s="5" t="str">
        <f t="shared" si="65"/>
        <v>00000</v>
      </c>
      <c r="S184" s="5" t="str">
        <f t="shared" si="67"/>
        <v>0000</v>
      </c>
    </row>
    <row r="185" spans="7:22" x14ac:dyDescent="0.25">
      <c r="G185" s="11" t="str">
        <f t="shared" si="64"/>
        <v>B7</v>
      </c>
      <c r="H185" s="14" t="s">
        <v>35</v>
      </c>
      <c r="I185" s="23"/>
      <c r="J185" s="37"/>
      <c r="K185" s="34"/>
      <c r="L185" s="34"/>
      <c r="M185" s="35"/>
      <c r="O185" s="19" t="str">
        <f t="shared" si="66"/>
        <v/>
      </c>
      <c r="Q185" s="5" t="str">
        <f t="shared" si="65"/>
        <v>00000</v>
      </c>
      <c r="R185" s="5" t="str">
        <f t="shared" ref="R185" si="91">TEXT(DEC2HEX((FLOOR(HEX2DEC($Q185)/65536,1)*4) + FLOOR(HEX2DEC($Q184)/65536,1)),"0")</f>
        <v>0</v>
      </c>
      <c r="S185" s="5" t="str">
        <f t="shared" si="67"/>
        <v>0000</v>
      </c>
    </row>
    <row r="186" spans="7:22" x14ac:dyDescent="0.25">
      <c r="G186" s="11" t="str">
        <f t="shared" si="64"/>
        <v>B8</v>
      </c>
      <c r="H186" s="14" t="s">
        <v>35</v>
      </c>
      <c r="I186" s="23"/>
      <c r="J186" s="37"/>
      <c r="K186" s="34"/>
      <c r="L186" s="34"/>
      <c r="M186" s="35"/>
      <c r="O186" s="19" t="str">
        <f t="shared" si="66"/>
        <v/>
      </c>
      <c r="Q186" s="5" t="str">
        <f t="shared" si="65"/>
        <v>00000</v>
      </c>
      <c r="S186" s="5" t="str">
        <f t="shared" si="67"/>
        <v>0000</v>
      </c>
    </row>
    <row r="187" spans="7:22" x14ac:dyDescent="0.25">
      <c r="G187" s="11" t="str">
        <f t="shared" si="64"/>
        <v>B9</v>
      </c>
      <c r="H187" s="14" t="s">
        <v>35</v>
      </c>
      <c r="I187" s="23"/>
      <c r="J187" s="37"/>
      <c r="K187" s="34"/>
      <c r="L187" s="34"/>
      <c r="M187" s="35"/>
      <c r="O187" s="19" t="str">
        <f t="shared" si="66"/>
        <v/>
      </c>
      <c r="Q187" s="5" t="str">
        <f t="shared" si="65"/>
        <v>00000</v>
      </c>
      <c r="R187" s="5" t="str">
        <f t="shared" ref="R187" si="92">TEXT(DEC2HEX((FLOOR(HEX2DEC($Q187)/65536,1)*4) + FLOOR(HEX2DEC($Q186)/65536,1)),"0")</f>
        <v>0</v>
      </c>
      <c r="S187" s="5" t="str">
        <f t="shared" si="67"/>
        <v>0000</v>
      </c>
    </row>
    <row r="188" spans="7:22" x14ac:dyDescent="0.25">
      <c r="G188" s="11" t="str">
        <f t="shared" si="64"/>
        <v>BA</v>
      </c>
      <c r="H188" s="14" t="s">
        <v>35</v>
      </c>
      <c r="I188" s="23"/>
      <c r="J188" s="37"/>
      <c r="K188" s="34"/>
      <c r="L188" s="34"/>
      <c r="M188" s="35"/>
      <c r="O188" s="19" t="str">
        <f t="shared" si="66"/>
        <v/>
      </c>
      <c r="Q188" s="5" t="str">
        <f t="shared" si="65"/>
        <v>00000</v>
      </c>
      <c r="S188" s="5" t="str">
        <f t="shared" si="67"/>
        <v>0000</v>
      </c>
    </row>
    <row r="189" spans="7:22" x14ac:dyDescent="0.25">
      <c r="G189" s="11" t="str">
        <f t="shared" si="64"/>
        <v>BB</v>
      </c>
      <c r="H189" s="14" t="s">
        <v>35</v>
      </c>
      <c r="I189" s="23"/>
      <c r="J189" s="37"/>
      <c r="K189" s="34"/>
      <c r="L189" s="34"/>
      <c r="M189" s="35"/>
      <c r="O189" s="19" t="str">
        <f t="shared" si="66"/>
        <v/>
      </c>
      <c r="Q189" s="5" t="str">
        <f t="shared" si="65"/>
        <v>00000</v>
      </c>
      <c r="R189" s="5" t="str">
        <f t="shared" ref="R189" si="93">TEXT(DEC2HEX((FLOOR(HEX2DEC($Q189)/65536,1)*4) + FLOOR(HEX2DEC($Q188)/65536,1)),"0")</f>
        <v>0</v>
      </c>
      <c r="S189" s="5" t="str">
        <f t="shared" si="67"/>
        <v>0000</v>
      </c>
    </row>
    <row r="190" spans="7:22" x14ac:dyDescent="0.25">
      <c r="G190" s="11" t="str">
        <f t="shared" si="64"/>
        <v>BC</v>
      </c>
      <c r="H190" s="14" t="s">
        <v>35</v>
      </c>
      <c r="I190" s="23"/>
      <c r="J190" s="37"/>
      <c r="K190" s="34"/>
      <c r="L190" s="34"/>
      <c r="M190" s="35"/>
      <c r="O190" s="19" t="str">
        <f t="shared" si="66"/>
        <v/>
      </c>
      <c r="Q190" s="5" t="str">
        <f t="shared" si="65"/>
        <v>00000</v>
      </c>
      <c r="S190" s="5" t="str">
        <f t="shared" si="67"/>
        <v>0000</v>
      </c>
    </row>
    <row r="191" spans="7:22" x14ac:dyDescent="0.25">
      <c r="G191" s="11" t="str">
        <f t="shared" si="64"/>
        <v>BD</v>
      </c>
      <c r="H191" s="14" t="s">
        <v>35</v>
      </c>
      <c r="I191" s="23"/>
      <c r="J191" s="37"/>
      <c r="K191" s="34"/>
      <c r="L191" s="34"/>
      <c r="M191" s="35"/>
      <c r="O191" s="19" t="str">
        <f t="shared" si="66"/>
        <v/>
      </c>
      <c r="Q191" s="5" t="str">
        <f t="shared" si="65"/>
        <v>00000</v>
      </c>
      <c r="R191" s="5" t="str">
        <f t="shared" ref="R191" si="94">TEXT(DEC2HEX((FLOOR(HEX2DEC($Q191)/65536,1)*4) + FLOOR(HEX2DEC($Q190)/65536,1)),"0")</f>
        <v>0</v>
      </c>
      <c r="S191" s="5" t="str">
        <f t="shared" si="67"/>
        <v>0000</v>
      </c>
    </row>
    <row r="192" spans="7:22" x14ac:dyDescent="0.25">
      <c r="G192" s="11" t="str">
        <f t="shared" si="64"/>
        <v>BE</v>
      </c>
      <c r="H192" s="14" t="s">
        <v>35</v>
      </c>
      <c r="I192" s="23"/>
      <c r="J192" s="37"/>
      <c r="K192" s="34"/>
      <c r="L192" s="34"/>
      <c r="M192" s="35"/>
      <c r="O192" s="19" t="str">
        <f t="shared" si="66"/>
        <v/>
      </c>
      <c r="Q192" s="5" t="str">
        <f t="shared" si="65"/>
        <v>00000</v>
      </c>
      <c r="S192" s="5" t="str">
        <f t="shared" si="67"/>
        <v>0000</v>
      </c>
    </row>
    <row r="193" spans="7:22" x14ac:dyDescent="0.25">
      <c r="G193" s="11" t="str">
        <f t="shared" si="64"/>
        <v>BF</v>
      </c>
      <c r="H193" s="14" t="s">
        <v>35</v>
      </c>
      <c r="I193" s="23"/>
      <c r="J193" s="37"/>
      <c r="K193" s="34"/>
      <c r="L193" s="34"/>
      <c r="M193" s="35"/>
      <c r="O193" s="19" t="str">
        <f t="shared" si="66"/>
        <v/>
      </c>
      <c r="Q193" s="5" t="str">
        <f t="shared" si="65"/>
        <v>00000</v>
      </c>
      <c r="R193" s="5" t="str">
        <f t="shared" ref="R193" si="95">TEXT(DEC2HEX((FLOOR(HEX2DEC($Q193)/65536,1)*4) + FLOOR(HEX2DEC($Q192)/65536,1)),"0")</f>
        <v>0</v>
      </c>
      <c r="S193" s="5" t="str">
        <f t="shared" si="67"/>
        <v>0000</v>
      </c>
      <c r="T193" s="3" t="str">
        <f>TEXT(DEC2HEX(HEX2DEC(T177)+1,2),"00")</f>
        <v>0B</v>
      </c>
      <c r="U193" s="6" t="str">
        <f>CONCATENATE(".INIT_",$T193,"(256'h",$S193,"_",$S192,"_",$S191,"_",$S190,"_",$S189,"_",S188,"_",$S187,"_",$S186,"_",$S185,"_",$S184,"_",$S183,"_",$S182,"_",$S181,"_",$S180,"_",$S179,"_",$S178,"),")</f>
        <v>.INIT_0B(256'h0000_0000_0000_0000_0000_0000_0000_0000_0000_0000_0000_0000_0000_0000_0000_0000),</v>
      </c>
      <c r="V193" t="str">
        <f>CONCATENATE($R193,$R191,$R189,$R187,$R185,$R183,$R181,$R179)</f>
        <v>00000000</v>
      </c>
    </row>
    <row r="194" spans="7:22" x14ac:dyDescent="0.25">
      <c r="G194" s="11" t="str">
        <f t="shared" ref="G194:G257" si="96">TEXT(DEC2HEX(HEX2DEC($G193)+1,2),"00")</f>
        <v>C0</v>
      </c>
      <c r="H194" s="14" t="s">
        <v>35</v>
      </c>
      <c r="I194" s="23"/>
      <c r="J194" s="37"/>
      <c r="K194" s="34"/>
      <c r="L194" s="34"/>
      <c r="M194" s="35"/>
      <c r="O194" s="19" t="str">
        <f t="shared" si="66"/>
        <v/>
      </c>
      <c r="Q194" s="5" t="str">
        <f t="shared" ref="Q194:Q257" si="97">DEC2HEX(IF(ISBLANK($J194),0,(VLOOKUP($J194,$A$2:$C$24,2,FALSE)*16384))+IF(ISBLANK($K194),0,(VLOOKUP($K194,$A$26:$B$33,2,FALSE)*2048))+IF(ISBLANK($L194),0,(VLOOKUP($L194,$A$26:$B$33,2,FALSE)*256))+HEX2DEC($M194)+IF(ISBLANK($J194),0,VLOOKUP($J194,$A$2:$C$24,3,FALSE)),5)</f>
        <v>00000</v>
      </c>
      <c r="S194" s="5" t="str">
        <f t="shared" si="67"/>
        <v>0000</v>
      </c>
    </row>
    <row r="195" spans="7:22" x14ac:dyDescent="0.25">
      <c r="G195" s="11" t="str">
        <f t="shared" si="96"/>
        <v>C1</v>
      </c>
      <c r="H195" s="14" t="s">
        <v>35</v>
      </c>
      <c r="I195" s="23"/>
      <c r="J195" s="37"/>
      <c r="K195" s="34"/>
      <c r="L195" s="34"/>
      <c r="M195" s="35"/>
      <c r="O195" s="19" t="str">
        <f t="shared" ref="O195:O257" si="98">CONCATENATE(IF(AND(ISBLANK($K195),ISBLANK($L195),ISBLANK($M195)),$J195,CONCATENATE($J195,IF(LEN($J195)=2,"    ",IF(LEN($J195)=3,"   ","  ")))),IF(OR(AND(ISBLANK($L195),ISBLANK($M195)),ISBLANK($K195)),$K195,CONCATENATE($K195,", ")),IF(OR(ISBLANK($M195),ISBLANK($L195)),$L195,CONCATENATE($L195,", ")),IF(ISBLANK($M195),"",CONCATENATE("#",$M195)))</f>
        <v/>
      </c>
      <c r="Q195" s="5" t="str">
        <f t="shared" si="97"/>
        <v>00000</v>
      </c>
      <c r="R195" s="5" t="str">
        <f>TEXT(DEC2HEX((FLOOR(HEX2DEC($Q195)/65536,1)*4) + FLOOR(HEX2DEC($Q194)/65536,1)),"0")</f>
        <v>0</v>
      </c>
      <c r="S195" s="5" t="str">
        <f t="shared" ref="S195:S257" si="99">DEC2HEX(MOD(HEX2DEC(Q195),65536),4)</f>
        <v>0000</v>
      </c>
    </row>
    <row r="196" spans="7:22" x14ac:dyDescent="0.25">
      <c r="G196" s="11" t="str">
        <f t="shared" si="96"/>
        <v>C2</v>
      </c>
      <c r="H196" s="14" t="s">
        <v>35</v>
      </c>
      <c r="I196" s="23"/>
      <c r="J196" s="37"/>
      <c r="K196" s="34"/>
      <c r="L196" s="34"/>
      <c r="M196" s="35"/>
      <c r="O196" s="19" t="str">
        <f t="shared" si="98"/>
        <v/>
      </c>
      <c r="Q196" s="5" t="str">
        <f t="shared" si="97"/>
        <v>00000</v>
      </c>
      <c r="S196" s="5" t="str">
        <f t="shared" si="99"/>
        <v>0000</v>
      </c>
    </row>
    <row r="197" spans="7:22" x14ac:dyDescent="0.25">
      <c r="G197" s="11" t="str">
        <f t="shared" si="96"/>
        <v>C3</v>
      </c>
      <c r="H197" s="14" t="s">
        <v>35</v>
      </c>
      <c r="I197" s="23"/>
      <c r="J197" s="37"/>
      <c r="K197" s="34"/>
      <c r="L197" s="34"/>
      <c r="M197" s="35"/>
      <c r="O197" s="19" t="str">
        <f t="shared" si="98"/>
        <v/>
      </c>
      <c r="Q197" s="5" t="str">
        <f t="shared" si="97"/>
        <v>00000</v>
      </c>
      <c r="R197" s="5" t="str">
        <f t="shared" ref="R197" si="100">TEXT(DEC2HEX((FLOOR(HEX2DEC($Q197)/65536,1)*4) + FLOOR(HEX2DEC($Q196)/65536,1)),"0")</f>
        <v>0</v>
      </c>
      <c r="S197" s="5" t="str">
        <f t="shared" si="99"/>
        <v>0000</v>
      </c>
    </row>
    <row r="198" spans="7:22" x14ac:dyDescent="0.25">
      <c r="G198" s="11" t="str">
        <f t="shared" si="96"/>
        <v>C4</v>
      </c>
      <c r="H198" s="14" t="s">
        <v>35</v>
      </c>
      <c r="I198" s="23"/>
      <c r="J198" s="37"/>
      <c r="K198" s="34"/>
      <c r="L198" s="34"/>
      <c r="M198" s="35"/>
      <c r="O198" s="19" t="str">
        <f t="shared" si="98"/>
        <v/>
      </c>
      <c r="Q198" s="5" t="str">
        <f t="shared" si="97"/>
        <v>00000</v>
      </c>
      <c r="S198" s="5" t="str">
        <f t="shared" si="99"/>
        <v>0000</v>
      </c>
    </row>
    <row r="199" spans="7:22" x14ac:dyDescent="0.25">
      <c r="G199" s="11" t="str">
        <f t="shared" si="96"/>
        <v>C5</v>
      </c>
      <c r="H199" s="14" t="s">
        <v>35</v>
      </c>
      <c r="I199" s="23"/>
      <c r="J199" s="37"/>
      <c r="K199" s="34"/>
      <c r="L199" s="34"/>
      <c r="M199" s="35"/>
      <c r="O199" s="19" t="str">
        <f t="shared" si="98"/>
        <v/>
      </c>
      <c r="Q199" s="5" t="str">
        <f t="shared" si="97"/>
        <v>00000</v>
      </c>
      <c r="R199" s="5" t="str">
        <f t="shared" ref="R199" si="101">TEXT(DEC2HEX((FLOOR(HEX2DEC($Q199)/65536,1)*4) + FLOOR(HEX2DEC($Q198)/65536,1)),"0")</f>
        <v>0</v>
      </c>
      <c r="S199" s="5" t="str">
        <f t="shared" si="99"/>
        <v>0000</v>
      </c>
    </row>
    <row r="200" spans="7:22" x14ac:dyDescent="0.25">
      <c r="G200" s="11" t="str">
        <f t="shared" si="96"/>
        <v>C6</v>
      </c>
      <c r="H200" s="14" t="s">
        <v>35</v>
      </c>
      <c r="I200" s="23"/>
      <c r="J200" s="37"/>
      <c r="K200" s="34"/>
      <c r="L200" s="34"/>
      <c r="M200" s="35"/>
      <c r="O200" s="19" t="str">
        <f t="shared" si="98"/>
        <v/>
      </c>
      <c r="Q200" s="5" t="str">
        <f t="shared" si="97"/>
        <v>00000</v>
      </c>
      <c r="S200" s="5" t="str">
        <f t="shared" si="99"/>
        <v>0000</v>
      </c>
    </row>
    <row r="201" spans="7:22" x14ac:dyDescent="0.25">
      <c r="G201" s="11" t="str">
        <f t="shared" si="96"/>
        <v>C7</v>
      </c>
      <c r="H201" s="14" t="s">
        <v>35</v>
      </c>
      <c r="I201" s="23"/>
      <c r="J201" s="37"/>
      <c r="K201" s="34"/>
      <c r="L201" s="34"/>
      <c r="M201" s="35"/>
      <c r="O201" s="19" t="str">
        <f t="shared" si="98"/>
        <v/>
      </c>
      <c r="Q201" s="5" t="str">
        <f t="shared" si="97"/>
        <v>00000</v>
      </c>
      <c r="R201" s="5" t="str">
        <f t="shared" ref="R201" si="102">TEXT(DEC2HEX((FLOOR(HEX2DEC($Q201)/65536,1)*4) + FLOOR(HEX2DEC($Q200)/65536,1)),"0")</f>
        <v>0</v>
      </c>
      <c r="S201" s="5" t="str">
        <f t="shared" si="99"/>
        <v>0000</v>
      </c>
    </row>
    <row r="202" spans="7:22" x14ac:dyDescent="0.25">
      <c r="G202" s="11" t="str">
        <f t="shared" si="96"/>
        <v>C8</v>
      </c>
      <c r="H202" s="14" t="s">
        <v>35</v>
      </c>
      <c r="I202" s="23"/>
      <c r="J202" s="37"/>
      <c r="K202" s="34"/>
      <c r="L202" s="34"/>
      <c r="M202" s="35"/>
      <c r="O202" s="19" t="str">
        <f t="shared" si="98"/>
        <v/>
      </c>
      <c r="Q202" s="5" t="str">
        <f t="shared" si="97"/>
        <v>00000</v>
      </c>
      <c r="S202" s="5" t="str">
        <f t="shared" si="99"/>
        <v>0000</v>
      </c>
    </row>
    <row r="203" spans="7:22" x14ac:dyDescent="0.25">
      <c r="G203" s="11" t="str">
        <f t="shared" si="96"/>
        <v>C9</v>
      </c>
      <c r="H203" s="14" t="s">
        <v>35</v>
      </c>
      <c r="I203" s="23"/>
      <c r="J203" s="37"/>
      <c r="K203" s="34"/>
      <c r="L203" s="34"/>
      <c r="M203" s="35"/>
      <c r="O203" s="19" t="str">
        <f t="shared" si="98"/>
        <v/>
      </c>
      <c r="Q203" s="5" t="str">
        <f t="shared" si="97"/>
        <v>00000</v>
      </c>
      <c r="R203" s="5" t="str">
        <f t="shared" ref="R203" si="103">TEXT(DEC2HEX((FLOOR(HEX2DEC($Q203)/65536,1)*4) + FLOOR(HEX2DEC($Q202)/65536,1)),"0")</f>
        <v>0</v>
      </c>
      <c r="S203" s="5" t="str">
        <f t="shared" si="99"/>
        <v>0000</v>
      </c>
    </row>
    <row r="204" spans="7:22" x14ac:dyDescent="0.25">
      <c r="G204" s="11" t="str">
        <f t="shared" si="96"/>
        <v>CA</v>
      </c>
      <c r="H204" s="14" t="s">
        <v>35</v>
      </c>
      <c r="I204" s="23"/>
      <c r="J204" s="37"/>
      <c r="K204" s="34"/>
      <c r="L204" s="34"/>
      <c r="M204" s="35"/>
      <c r="O204" s="19" t="str">
        <f t="shared" si="98"/>
        <v/>
      </c>
      <c r="Q204" s="5" t="str">
        <f t="shared" si="97"/>
        <v>00000</v>
      </c>
      <c r="S204" s="5" t="str">
        <f t="shared" si="99"/>
        <v>0000</v>
      </c>
    </row>
    <row r="205" spans="7:22" x14ac:dyDescent="0.25">
      <c r="G205" s="11" t="str">
        <f t="shared" si="96"/>
        <v>CB</v>
      </c>
      <c r="H205" s="14" t="s">
        <v>35</v>
      </c>
      <c r="I205" s="23"/>
      <c r="J205" s="37"/>
      <c r="K205" s="34"/>
      <c r="L205" s="34"/>
      <c r="M205" s="35"/>
      <c r="O205" s="19" t="str">
        <f t="shared" si="98"/>
        <v/>
      </c>
      <c r="Q205" s="5" t="str">
        <f t="shared" si="97"/>
        <v>00000</v>
      </c>
      <c r="R205" s="5" t="str">
        <f t="shared" ref="R205" si="104">TEXT(DEC2HEX((FLOOR(HEX2DEC($Q205)/65536,1)*4) + FLOOR(HEX2DEC($Q204)/65536,1)),"0")</f>
        <v>0</v>
      </c>
      <c r="S205" s="5" t="str">
        <f t="shared" si="99"/>
        <v>0000</v>
      </c>
    </row>
    <row r="206" spans="7:22" x14ac:dyDescent="0.25">
      <c r="G206" s="11" t="str">
        <f t="shared" si="96"/>
        <v>CC</v>
      </c>
      <c r="H206" s="14" t="s">
        <v>35</v>
      </c>
      <c r="I206" s="23"/>
      <c r="J206" s="37"/>
      <c r="K206" s="34"/>
      <c r="L206" s="34"/>
      <c r="M206" s="35"/>
      <c r="O206" s="19" t="str">
        <f t="shared" si="98"/>
        <v/>
      </c>
      <c r="Q206" s="5" t="str">
        <f t="shared" si="97"/>
        <v>00000</v>
      </c>
      <c r="S206" s="5" t="str">
        <f t="shared" si="99"/>
        <v>0000</v>
      </c>
    </row>
    <row r="207" spans="7:22" x14ac:dyDescent="0.25">
      <c r="G207" s="11" t="str">
        <f t="shared" si="96"/>
        <v>CD</v>
      </c>
      <c r="H207" s="14" t="s">
        <v>35</v>
      </c>
      <c r="I207" s="23"/>
      <c r="J207" s="37"/>
      <c r="K207" s="34"/>
      <c r="L207" s="34"/>
      <c r="M207" s="35"/>
      <c r="O207" s="19" t="str">
        <f t="shared" si="98"/>
        <v/>
      </c>
      <c r="Q207" s="5" t="str">
        <f t="shared" si="97"/>
        <v>00000</v>
      </c>
      <c r="R207" s="5" t="str">
        <f t="shared" ref="R207" si="105">TEXT(DEC2HEX((FLOOR(HEX2DEC($Q207)/65536,1)*4) + FLOOR(HEX2DEC($Q206)/65536,1)),"0")</f>
        <v>0</v>
      </c>
      <c r="S207" s="5" t="str">
        <f t="shared" si="99"/>
        <v>0000</v>
      </c>
    </row>
    <row r="208" spans="7:22" x14ac:dyDescent="0.25">
      <c r="G208" s="11" t="str">
        <f t="shared" si="96"/>
        <v>CE</v>
      </c>
      <c r="H208" s="14" t="s">
        <v>35</v>
      </c>
      <c r="I208" s="23"/>
      <c r="J208" s="37"/>
      <c r="K208" s="34"/>
      <c r="L208" s="34"/>
      <c r="M208" s="35"/>
      <c r="O208" s="19" t="str">
        <f t="shared" si="98"/>
        <v/>
      </c>
      <c r="Q208" s="5" t="str">
        <f t="shared" si="97"/>
        <v>00000</v>
      </c>
      <c r="S208" s="5" t="str">
        <f t="shared" si="99"/>
        <v>0000</v>
      </c>
    </row>
    <row r="209" spans="7:22" x14ac:dyDescent="0.25">
      <c r="G209" s="11" t="str">
        <f t="shared" si="96"/>
        <v>CF</v>
      </c>
      <c r="H209" s="14" t="s">
        <v>35</v>
      </c>
      <c r="I209" s="23"/>
      <c r="J209" s="37"/>
      <c r="K209" s="34"/>
      <c r="L209" s="34"/>
      <c r="M209" s="35"/>
      <c r="O209" s="19" t="str">
        <f t="shared" si="98"/>
        <v/>
      </c>
      <c r="Q209" s="5" t="str">
        <f t="shared" si="97"/>
        <v>00000</v>
      </c>
      <c r="R209" s="5" t="str">
        <f t="shared" ref="R209" si="106">TEXT(DEC2HEX((FLOOR(HEX2DEC($Q209)/65536,1)*4) + FLOOR(HEX2DEC($Q208)/65536,1)),"0")</f>
        <v>0</v>
      </c>
      <c r="S209" s="5" t="str">
        <f t="shared" si="99"/>
        <v>0000</v>
      </c>
      <c r="T209" s="3" t="str">
        <f>TEXT(DEC2HEX(HEX2DEC(T193)+1,2),"00")</f>
        <v>0C</v>
      </c>
      <c r="U209" s="6" t="str">
        <f>CONCATENATE(".INIT_",$T209,"(256'h",$S209,"_",$S208,"_",$S207,"_",$S206,"_",$S205,"_",S204,"_",$S203,"_",$S202,"_",$S201,"_",$S200,"_",$S199,"_",$S198,"_",$S197,"_",$S196,"_",$S195,"_",$S194,"),")</f>
        <v>.INIT_0C(256'h0000_0000_0000_0000_0000_0000_0000_0000_0000_0000_0000_0000_0000_0000_0000_0000),</v>
      </c>
      <c r="V209" t="str">
        <f>CONCATENATE($R209,$R207,$R205,$R203,$R201,$R199,$R197,$R195)</f>
        <v>00000000</v>
      </c>
    </row>
    <row r="210" spans="7:22" x14ac:dyDescent="0.25">
      <c r="G210" s="11" t="str">
        <f t="shared" si="96"/>
        <v>D0</v>
      </c>
      <c r="H210" s="14" t="s">
        <v>35</v>
      </c>
      <c r="I210" s="23"/>
      <c r="J210" s="37"/>
      <c r="K210" s="34"/>
      <c r="L210" s="34"/>
      <c r="M210" s="35"/>
      <c r="O210" s="19" t="str">
        <f t="shared" si="98"/>
        <v/>
      </c>
      <c r="Q210" s="5" t="str">
        <f t="shared" si="97"/>
        <v>00000</v>
      </c>
      <c r="S210" s="5" t="str">
        <f t="shared" si="99"/>
        <v>0000</v>
      </c>
    </row>
    <row r="211" spans="7:22" x14ac:dyDescent="0.25">
      <c r="G211" s="11" t="str">
        <f t="shared" si="96"/>
        <v>D1</v>
      </c>
      <c r="H211" s="14" t="s">
        <v>35</v>
      </c>
      <c r="I211" s="23"/>
      <c r="J211" s="37"/>
      <c r="K211" s="34"/>
      <c r="L211" s="34"/>
      <c r="M211" s="35"/>
      <c r="O211" s="19" t="str">
        <f t="shared" si="98"/>
        <v/>
      </c>
      <c r="Q211" s="5" t="str">
        <f t="shared" si="97"/>
        <v>00000</v>
      </c>
      <c r="R211" s="5" t="str">
        <f>TEXT(DEC2HEX((FLOOR(HEX2DEC($Q211)/65536,1)*4) + FLOOR(HEX2DEC($Q210)/65536,1)),"0")</f>
        <v>0</v>
      </c>
      <c r="S211" s="5" t="str">
        <f t="shared" si="99"/>
        <v>0000</v>
      </c>
    </row>
    <row r="212" spans="7:22" x14ac:dyDescent="0.25">
      <c r="G212" s="11" t="str">
        <f t="shared" si="96"/>
        <v>D2</v>
      </c>
      <c r="H212" s="14" t="s">
        <v>35</v>
      </c>
      <c r="I212" s="23"/>
      <c r="J212" s="37"/>
      <c r="K212" s="34"/>
      <c r="L212" s="34"/>
      <c r="M212" s="35"/>
      <c r="O212" s="19" t="str">
        <f t="shared" si="98"/>
        <v/>
      </c>
      <c r="Q212" s="5" t="str">
        <f t="shared" si="97"/>
        <v>00000</v>
      </c>
      <c r="S212" s="5" t="str">
        <f t="shared" si="99"/>
        <v>0000</v>
      </c>
    </row>
    <row r="213" spans="7:22" x14ac:dyDescent="0.25">
      <c r="G213" s="11" t="str">
        <f t="shared" si="96"/>
        <v>D3</v>
      </c>
      <c r="H213" s="14" t="s">
        <v>35</v>
      </c>
      <c r="I213" s="23"/>
      <c r="J213" s="37"/>
      <c r="K213" s="34"/>
      <c r="L213" s="34"/>
      <c r="M213" s="35"/>
      <c r="O213" s="19" t="str">
        <f t="shared" si="98"/>
        <v/>
      </c>
      <c r="Q213" s="5" t="str">
        <f t="shared" si="97"/>
        <v>00000</v>
      </c>
      <c r="R213" s="5" t="str">
        <f t="shared" ref="R213" si="107">TEXT(DEC2HEX((FLOOR(HEX2DEC($Q213)/65536,1)*4) + FLOOR(HEX2DEC($Q212)/65536,1)),"0")</f>
        <v>0</v>
      </c>
      <c r="S213" s="5" t="str">
        <f t="shared" si="99"/>
        <v>0000</v>
      </c>
    </row>
    <row r="214" spans="7:22" x14ac:dyDescent="0.25">
      <c r="G214" s="11" t="str">
        <f t="shared" si="96"/>
        <v>D4</v>
      </c>
      <c r="H214" s="14" t="s">
        <v>35</v>
      </c>
      <c r="I214" s="23"/>
      <c r="J214" s="37"/>
      <c r="K214" s="34"/>
      <c r="L214" s="34"/>
      <c r="M214" s="35"/>
      <c r="O214" s="19" t="str">
        <f t="shared" si="98"/>
        <v/>
      </c>
      <c r="Q214" s="5" t="str">
        <f t="shared" si="97"/>
        <v>00000</v>
      </c>
      <c r="S214" s="5" t="str">
        <f t="shared" si="99"/>
        <v>0000</v>
      </c>
    </row>
    <row r="215" spans="7:22" x14ac:dyDescent="0.25">
      <c r="G215" s="11" t="str">
        <f t="shared" si="96"/>
        <v>D5</v>
      </c>
      <c r="H215" s="14" t="s">
        <v>35</v>
      </c>
      <c r="I215" s="23"/>
      <c r="J215" s="37"/>
      <c r="K215" s="34"/>
      <c r="L215" s="34"/>
      <c r="M215" s="35"/>
      <c r="O215" s="19" t="str">
        <f t="shared" si="98"/>
        <v/>
      </c>
      <c r="Q215" s="5" t="str">
        <f t="shared" si="97"/>
        <v>00000</v>
      </c>
      <c r="R215" s="5" t="str">
        <f t="shared" ref="R215" si="108">TEXT(DEC2HEX((FLOOR(HEX2DEC($Q215)/65536,1)*4) + FLOOR(HEX2DEC($Q214)/65536,1)),"0")</f>
        <v>0</v>
      </c>
      <c r="S215" s="5" t="str">
        <f t="shared" si="99"/>
        <v>0000</v>
      </c>
    </row>
    <row r="216" spans="7:22" x14ac:dyDescent="0.25">
      <c r="G216" s="11" t="str">
        <f t="shared" si="96"/>
        <v>D6</v>
      </c>
      <c r="H216" s="14" t="s">
        <v>35</v>
      </c>
      <c r="I216" s="23"/>
      <c r="J216" s="37"/>
      <c r="K216" s="34"/>
      <c r="L216" s="34"/>
      <c r="M216" s="35"/>
      <c r="O216" s="19" t="str">
        <f t="shared" si="98"/>
        <v/>
      </c>
      <c r="Q216" s="5" t="str">
        <f t="shared" si="97"/>
        <v>00000</v>
      </c>
      <c r="S216" s="5" t="str">
        <f t="shared" si="99"/>
        <v>0000</v>
      </c>
    </row>
    <row r="217" spans="7:22" x14ac:dyDescent="0.25">
      <c r="G217" s="11" t="str">
        <f t="shared" si="96"/>
        <v>D7</v>
      </c>
      <c r="H217" s="14" t="s">
        <v>35</v>
      </c>
      <c r="I217" s="23"/>
      <c r="J217" s="37"/>
      <c r="K217" s="34"/>
      <c r="L217" s="34"/>
      <c r="M217" s="35"/>
      <c r="O217" s="19" t="str">
        <f t="shared" si="98"/>
        <v/>
      </c>
      <c r="Q217" s="5" t="str">
        <f t="shared" si="97"/>
        <v>00000</v>
      </c>
      <c r="R217" s="5" t="str">
        <f t="shared" ref="R217" si="109">TEXT(DEC2HEX((FLOOR(HEX2DEC($Q217)/65536,1)*4) + FLOOR(HEX2DEC($Q216)/65536,1)),"0")</f>
        <v>0</v>
      </c>
      <c r="S217" s="5" t="str">
        <f t="shared" si="99"/>
        <v>0000</v>
      </c>
    </row>
    <row r="218" spans="7:22" x14ac:dyDescent="0.25">
      <c r="G218" s="11" t="str">
        <f t="shared" si="96"/>
        <v>D8</v>
      </c>
      <c r="H218" s="14" t="s">
        <v>35</v>
      </c>
      <c r="I218" s="23"/>
      <c r="J218" s="37"/>
      <c r="K218" s="34"/>
      <c r="L218" s="34"/>
      <c r="M218" s="35"/>
      <c r="O218" s="19" t="str">
        <f t="shared" si="98"/>
        <v/>
      </c>
      <c r="Q218" s="5" t="str">
        <f t="shared" si="97"/>
        <v>00000</v>
      </c>
      <c r="S218" s="5" t="str">
        <f t="shared" si="99"/>
        <v>0000</v>
      </c>
    </row>
    <row r="219" spans="7:22" x14ac:dyDescent="0.25">
      <c r="G219" s="11" t="str">
        <f t="shared" si="96"/>
        <v>D9</v>
      </c>
      <c r="H219" s="14" t="s">
        <v>35</v>
      </c>
      <c r="I219" s="23"/>
      <c r="J219" s="37"/>
      <c r="K219" s="34"/>
      <c r="L219" s="34"/>
      <c r="M219" s="35"/>
      <c r="O219" s="19" t="str">
        <f t="shared" si="98"/>
        <v/>
      </c>
      <c r="Q219" s="5" t="str">
        <f t="shared" si="97"/>
        <v>00000</v>
      </c>
      <c r="R219" s="5" t="str">
        <f t="shared" ref="R219" si="110">TEXT(DEC2HEX((FLOOR(HEX2DEC($Q219)/65536,1)*4) + FLOOR(HEX2DEC($Q218)/65536,1)),"0")</f>
        <v>0</v>
      </c>
      <c r="S219" s="5" t="str">
        <f t="shared" si="99"/>
        <v>0000</v>
      </c>
    </row>
    <row r="220" spans="7:22" x14ac:dyDescent="0.25">
      <c r="G220" s="11" t="str">
        <f t="shared" si="96"/>
        <v>DA</v>
      </c>
      <c r="H220" s="14" t="s">
        <v>35</v>
      </c>
      <c r="I220" s="23"/>
      <c r="J220" s="37"/>
      <c r="K220" s="34"/>
      <c r="L220" s="34"/>
      <c r="M220" s="35"/>
      <c r="O220" s="19" t="str">
        <f t="shared" si="98"/>
        <v/>
      </c>
      <c r="Q220" s="5" t="str">
        <f t="shared" si="97"/>
        <v>00000</v>
      </c>
      <c r="S220" s="5" t="str">
        <f t="shared" si="99"/>
        <v>0000</v>
      </c>
    </row>
    <row r="221" spans="7:22" x14ac:dyDescent="0.25">
      <c r="G221" s="11" t="str">
        <f t="shared" si="96"/>
        <v>DB</v>
      </c>
      <c r="H221" s="14" t="s">
        <v>35</v>
      </c>
      <c r="I221" s="23"/>
      <c r="J221" s="37"/>
      <c r="K221" s="34"/>
      <c r="L221" s="34"/>
      <c r="M221" s="35"/>
      <c r="O221" s="19" t="str">
        <f t="shared" si="98"/>
        <v/>
      </c>
      <c r="Q221" s="5" t="str">
        <f t="shared" si="97"/>
        <v>00000</v>
      </c>
      <c r="R221" s="5" t="str">
        <f t="shared" ref="R221" si="111">TEXT(DEC2HEX((FLOOR(HEX2DEC($Q221)/65536,1)*4) + FLOOR(HEX2DEC($Q220)/65536,1)),"0")</f>
        <v>0</v>
      </c>
      <c r="S221" s="5" t="str">
        <f t="shared" si="99"/>
        <v>0000</v>
      </c>
    </row>
    <row r="222" spans="7:22" x14ac:dyDescent="0.25">
      <c r="G222" s="11" t="str">
        <f t="shared" si="96"/>
        <v>DC</v>
      </c>
      <c r="H222" s="14" t="s">
        <v>35</v>
      </c>
      <c r="I222" s="23"/>
      <c r="J222" s="37"/>
      <c r="K222" s="34"/>
      <c r="L222" s="34"/>
      <c r="M222" s="35"/>
      <c r="O222" s="19" t="str">
        <f t="shared" si="98"/>
        <v/>
      </c>
      <c r="Q222" s="5" t="str">
        <f t="shared" si="97"/>
        <v>00000</v>
      </c>
      <c r="S222" s="5" t="str">
        <f t="shared" si="99"/>
        <v>0000</v>
      </c>
    </row>
    <row r="223" spans="7:22" x14ac:dyDescent="0.25">
      <c r="G223" s="11" t="str">
        <f t="shared" si="96"/>
        <v>DD</v>
      </c>
      <c r="H223" s="14" t="s">
        <v>35</v>
      </c>
      <c r="I223" s="23"/>
      <c r="J223" s="37"/>
      <c r="K223" s="34"/>
      <c r="L223" s="34"/>
      <c r="M223" s="35"/>
      <c r="O223" s="19" t="str">
        <f t="shared" si="98"/>
        <v/>
      </c>
      <c r="Q223" s="5" t="str">
        <f t="shared" si="97"/>
        <v>00000</v>
      </c>
      <c r="R223" s="5" t="str">
        <f t="shared" ref="R223" si="112">TEXT(DEC2HEX((FLOOR(HEX2DEC($Q223)/65536,1)*4) + FLOOR(HEX2DEC($Q222)/65536,1)),"0")</f>
        <v>0</v>
      </c>
      <c r="S223" s="5" t="str">
        <f t="shared" si="99"/>
        <v>0000</v>
      </c>
    </row>
    <row r="224" spans="7:22" x14ac:dyDescent="0.25">
      <c r="G224" s="11" t="str">
        <f t="shared" si="96"/>
        <v>DE</v>
      </c>
      <c r="H224" s="14" t="s">
        <v>35</v>
      </c>
      <c r="I224" s="23"/>
      <c r="J224" s="37"/>
      <c r="K224" s="34"/>
      <c r="L224" s="34"/>
      <c r="M224" s="35"/>
      <c r="O224" s="19" t="str">
        <f t="shared" si="98"/>
        <v/>
      </c>
      <c r="Q224" s="5" t="str">
        <f t="shared" si="97"/>
        <v>00000</v>
      </c>
      <c r="S224" s="5" t="str">
        <f t="shared" si="99"/>
        <v>0000</v>
      </c>
    </row>
    <row r="225" spans="7:22" x14ac:dyDescent="0.25">
      <c r="G225" s="11" t="str">
        <f t="shared" si="96"/>
        <v>DF</v>
      </c>
      <c r="H225" s="14" t="s">
        <v>35</v>
      </c>
      <c r="I225" s="23"/>
      <c r="J225" s="37"/>
      <c r="K225" s="34"/>
      <c r="L225" s="34"/>
      <c r="M225" s="35"/>
      <c r="O225" s="19" t="str">
        <f t="shared" si="98"/>
        <v/>
      </c>
      <c r="Q225" s="5" t="str">
        <f t="shared" si="97"/>
        <v>00000</v>
      </c>
      <c r="R225" s="5" t="str">
        <f t="shared" ref="R225" si="113">TEXT(DEC2HEX((FLOOR(HEX2DEC($Q225)/65536,1)*4) + FLOOR(HEX2DEC($Q224)/65536,1)),"0")</f>
        <v>0</v>
      </c>
      <c r="S225" s="5" t="str">
        <f t="shared" si="99"/>
        <v>0000</v>
      </c>
      <c r="T225" s="3" t="str">
        <f>TEXT(DEC2HEX(HEX2DEC(T209)+1,2),"00")</f>
        <v>0D</v>
      </c>
      <c r="U225" s="6" t="str">
        <f>CONCATENATE(".INIT_",$T225,"(256'h",$S225,"_",$S224,"_",$S223,"_",$S222,"_",$S221,"_",S220,"_",$S219,"_",$S218,"_",$S217,"_",$S216,"_",$S215,"_",$S214,"_",$S213,"_",$S212,"_",$S211,"_",$S210,"),")</f>
        <v>.INIT_0D(256'h0000_0000_0000_0000_0000_0000_0000_0000_0000_0000_0000_0000_0000_0000_0000_0000),</v>
      </c>
      <c r="V225" t="str">
        <f>CONCATENATE($R225,$R223,$R221,$R219,$R217,$R215,$R213,$R211)</f>
        <v>00000000</v>
      </c>
    </row>
    <row r="226" spans="7:22" x14ac:dyDescent="0.25">
      <c r="G226" s="11" t="str">
        <f t="shared" si="96"/>
        <v>E0</v>
      </c>
      <c r="H226" s="14" t="s">
        <v>35</v>
      </c>
      <c r="I226" s="23"/>
      <c r="J226" s="37"/>
      <c r="K226" s="34"/>
      <c r="L226" s="34"/>
      <c r="M226" s="35"/>
      <c r="O226" s="19" t="str">
        <f t="shared" si="98"/>
        <v/>
      </c>
      <c r="Q226" s="5" t="str">
        <f t="shared" si="97"/>
        <v>00000</v>
      </c>
      <c r="S226" s="5" t="str">
        <f t="shared" si="99"/>
        <v>0000</v>
      </c>
    </row>
    <row r="227" spans="7:22" x14ac:dyDescent="0.25">
      <c r="G227" s="11" t="str">
        <f t="shared" si="96"/>
        <v>E1</v>
      </c>
      <c r="H227" s="14" t="s">
        <v>35</v>
      </c>
      <c r="I227" s="23"/>
      <c r="J227" s="37"/>
      <c r="K227" s="34"/>
      <c r="L227" s="34"/>
      <c r="M227" s="35"/>
      <c r="O227" s="19" t="str">
        <f t="shared" si="98"/>
        <v/>
      </c>
      <c r="Q227" s="5" t="str">
        <f t="shared" si="97"/>
        <v>00000</v>
      </c>
      <c r="R227" s="5" t="str">
        <f>TEXT(DEC2HEX((FLOOR(HEX2DEC($Q227)/65536,1)*4) + FLOOR(HEX2DEC($Q226)/65536,1)),"0")</f>
        <v>0</v>
      </c>
      <c r="S227" s="5" t="str">
        <f t="shared" si="99"/>
        <v>0000</v>
      </c>
    </row>
    <row r="228" spans="7:22" x14ac:dyDescent="0.25">
      <c r="G228" s="11" t="str">
        <f t="shared" si="96"/>
        <v>E2</v>
      </c>
      <c r="H228" s="14" t="s">
        <v>35</v>
      </c>
      <c r="I228" s="23"/>
      <c r="J228" s="37"/>
      <c r="K228" s="34"/>
      <c r="L228" s="34"/>
      <c r="M228" s="35"/>
      <c r="O228" s="19" t="str">
        <f t="shared" si="98"/>
        <v/>
      </c>
      <c r="Q228" s="5" t="str">
        <f t="shared" si="97"/>
        <v>00000</v>
      </c>
      <c r="S228" s="5" t="str">
        <f t="shared" si="99"/>
        <v>0000</v>
      </c>
    </row>
    <row r="229" spans="7:22" x14ac:dyDescent="0.25">
      <c r="G229" s="11" t="str">
        <f t="shared" si="96"/>
        <v>E3</v>
      </c>
      <c r="H229" s="14" t="s">
        <v>35</v>
      </c>
      <c r="I229" s="23"/>
      <c r="J229" s="37"/>
      <c r="K229" s="34"/>
      <c r="L229" s="34"/>
      <c r="M229" s="35"/>
      <c r="O229" s="19" t="str">
        <f t="shared" si="98"/>
        <v/>
      </c>
      <c r="Q229" s="5" t="str">
        <f t="shared" si="97"/>
        <v>00000</v>
      </c>
      <c r="R229" s="5" t="str">
        <f t="shared" ref="R229" si="114">TEXT(DEC2HEX((FLOOR(HEX2DEC($Q229)/65536,1)*4) + FLOOR(HEX2DEC($Q228)/65536,1)),"0")</f>
        <v>0</v>
      </c>
      <c r="S229" s="5" t="str">
        <f t="shared" si="99"/>
        <v>0000</v>
      </c>
    </row>
    <row r="230" spans="7:22" x14ac:dyDescent="0.25">
      <c r="G230" s="11" t="str">
        <f t="shared" si="96"/>
        <v>E4</v>
      </c>
      <c r="H230" s="14" t="s">
        <v>35</v>
      </c>
      <c r="I230" s="23"/>
      <c r="J230" s="37"/>
      <c r="K230" s="34"/>
      <c r="L230" s="34"/>
      <c r="M230" s="35"/>
      <c r="O230" s="19" t="str">
        <f t="shared" si="98"/>
        <v/>
      </c>
      <c r="Q230" s="5" t="str">
        <f t="shared" si="97"/>
        <v>00000</v>
      </c>
      <c r="S230" s="5" t="str">
        <f t="shared" si="99"/>
        <v>0000</v>
      </c>
    </row>
    <row r="231" spans="7:22" x14ac:dyDescent="0.25">
      <c r="G231" s="11" t="str">
        <f t="shared" si="96"/>
        <v>E5</v>
      </c>
      <c r="H231" s="14" t="s">
        <v>35</v>
      </c>
      <c r="I231" s="23"/>
      <c r="J231" s="37"/>
      <c r="K231" s="34"/>
      <c r="L231" s="34"/>
      <c r="M231" s="35"/>
      <c r="O231" s="19" t="str">
        <f t="shared" si="98"/>
        <v/>
      </c>
      <c r="Q231" s="5" t="str">
        <f t="shared" si="97"/>
        <v>00000</v>
      </c>
      <c r="R231" s="5" t="str">
        <f t="shared" ref="R231" si="115">TEXT(DEC2HEX((FLOOR(HEX2DEC($Q231)/65536,1)*4) + FLOOR(HEX2DEC($Q230)/65536,1)),"0")</f>
        <v>0</v>
      </c>
      <c r="S231" s="5" t="str">
        <f t="shared" si="99"/>
        <v>0000</v>
      </c>
    </row>
    <row r="232" spans="7:22" x14ac:dyDescent="0.25">
      <c r="G232" s="11" t="str">
        <f t="shared" si="96"/>
        <v>E6</v>
      </c>
      <c r="H232" s="14" t="s">
        <v>35</v>
      </c>
      <c r="I232" s="23"/>
      <c r="J232" s="37"/>
      <c r="K232" s="34"/>
      <c r="L232" s="34"/>
      <c r="M232" s="35"/>
      <c r="O232" s="19" t="str">
        <f t="shared" si="98"/>
        <v/>
      </c>
      <c r="Q232" s="5" t="str">
        <f t="shared" si="97"/>
        <v>00000</v>
      </c>
      <c r="S232" s="5" t="str">
        <f t="shared" si="99"/>
        <v>0000</v>
      </c>
    </row>
    <row r="233" spans="7:22" x14ac:dyDescent="0.25">
      <c r="G233" s="11" t="str">
        <f t="shared" si="96"/>
        <v>E7</v>
      </c>
      <c r="H233" s="14" t="s">
        <v>35</v>
      </c>
      <c r="I233" s="23"/>
      <c r="J233" s="37"/>
      <c r="K233" s="34"/>
      <c r="L233" s="34"/>
      <c r="M233" s="35"/>
      <c r="O233" s="19" t="str">
        <f t="shared" si="98"/>
        <v/>
      </c>
      <c r="Q233" s="5" t="str">
        <f t="shared" si="97"/>
        <v>00000</v>
      </c>
      <c r="R233" s="5" t="str">
        <f t="shared" ref="R233" si="116">TEXT(DEC2HEX((FLOOR(HEX2DEC($Q233)/65536,1)*4) + FLOOR(HEX2DEC($Q232)/65536,1)),"0")</f>
        <v>0</v>
      </c>
      <c r="S233" s="5" t="str">
        <f t="shared" si="99"/>
        <v>0000</v>
      </c>
    </row>
    <row r="234" spans="7:22" x14ac:dyDescent="0.25">
      <c r="G234" s="11" t="str">
        <f t="shared" si="96"/>
        <v>E8</v>
      </c>
      <c r="H234" s="14" t="s">
        <v>35</v>
      </c>
      <c r="I234" s="23"/>
      <c r="J234" s="37"/>
      <c r="K234" s="34"/>
      <c r="L234" s="34"/>
      <c r="M234" s="35"/>
      <c r="O234" s="19" t="str">
        <f t="shared" si="98"/>
        <v/>
      </c>
      <c r="Q234" s="5" t="str">
        <f t="shared" si="97"/>
        <v>00000</v>
      </c>
      <c r="S234" s="5" t="str">
        <f t="shared" si="99"/>
        <v>0000</v>
      </c>
    </row>
    <row r="235" spans="7:22" x14ac:dyDescent="0.25">
      <c r="G235" s="11" t="str">
        <f t="shared" si="96"/>
        <v>E9</v>
      </c>
      <c r="H235" s="14" t="s">
        <v>35</v>
      </c>
      <c r="I235" s="23"/>
      <c r="J235" s="37"/>
      <c r="K235" s="34"/>
      <c r="L235" s="34"/>
      <c r="M235" s="35"/>
      <c r="O235" s="19" t="str">
        <f t="shared" si="98"/>
        <v/>
      </c>
      <c r="Q235" s="5" t="str">
        <f t="shared" si="97"/>
        <v>00000</v>
      </c>
      <c r="R235" s="5" t="str">
        <f t="shared" ref="R235" si="117">TEXT(DEC2HEX((FLOOR(HEX2DEC($Q235)/65536,1)*4) + FLOOR(HEX2DEC($Q234)/65536,1)),"0")</f>
        <v>0</v>
      </c>
      <c r="S235" s="5" t="str">
        <f t="shared" si="99"/>
        <v>0000</v>
      </c>
    </row>
    <row r="236" spans="7:22" x14ac:dyDescent="0.25">
      <c r="G236" s="11" t="str">
        <f t="shared" si="96"/>
        <v>EA</v>
      </c>
      <c r="H236" s="14" t="s">
        <v>35</v>
      </c>
      <c r="I236" s="23"/>
      <c r="J236" s="37"/>
      <c r="K236" s="34"/>
      <c r="L236" s="34"/>
      <c r="M236" s="35"/>
      <c r="O236" s="19" t="str">
        <f t="shared" si="98"/>
        <v/>
      </c>
      <c r="Q236" s="5" t="str">
        <f t="shared" si="97"/>
        <v>00000</v>
      </c>
      <c r="S236" s="5" t="str">
        <f t="shared" si="99"/>
        <v>0000</v>
      </c>
    </row>
    <row r="237" spans="7:22" x14ac:dyDescent="0.25">
      <c r="G237" s="11" t="str">
        <f t="shared" si="96"/>
        <v>EB</v>
      </c>
      <c r="H237" s="14" t="s">
        <v>35</v>
      </c>
      <c r="I237" s="23"/>
      <c r="J237" s="37"/>
      <c r="K237" s="34"/>
      <c r="L237" s="34"/>
      <c r="M237" s="35"/>
      <c r="O237" s="19" t="str">
        <f t="shared" si="98"/>
        <v/>
      </c>
      <c r="Q237" s="5" t="str">
        <f t="shared" si="97"/>
        <v>00000</v>
      </c>
      <c r="R237" s="5" t="str">
        <f t="shared" ref="R237" si="118">TEXT(DEC2HEX((FLOOR(HEX2DEC($Q237)/65536,1)*4) + FLOOR(HEX2DEC($Q236)/65536,1)),"0")</f>
        <v>0</v>
      </c>
      <c r="S237" s="5" t="str">
        <f t="shared" si="99"/>
        <v>0000</v>
      </c>
    </row>
    <row r="238" spans="7:22" x14ac:dyDescent="0.25">
      <c r="G238" s="11" t="str">
        <f t="shared" si="96"/>
        <v>EC</v>
      </c>
      <c r="H238" s="14" t="s">
        <v>35</v>
      </c>
      <c r="I238" s="23"/>
      <c r="J238" s="37"/>
      <c r="K238" s="34"/>
      <c r="L238" s="34"/>
      <c r="M238" s="35"/>
      <c r="O238" s="19" t="str">
        <f t="shared" si="98"/>
        <v/>
      </c>
      <c r="Q238" s="5" t="str">
        <f t="shared" si="97"/>
        <v>00000</v>
      </c>
      <c r="S238" s="5" t="str">
        <f t="shared" si="99"/>
        <v>0000</v>
      </c>
    </row>
    <row r="239" spans="7:22" x14ac:dyDescent="0.25">
      <c r="G239" s="11" t="str">
        <f t="shared" si="96"/>
        <v>ED</v>
      </c>
      <c r="H239" s="14" t="s">
        <v>35</v>
      </c>
      <c r="I239" s="23"/>
      <c r="J239" s="37"/>
      <c r="K239" s="34"/>
      <c r="L239" s="34"/>
      <c r="M239" s="35"/>
      <c r="O239" s="19" t="str">
        <f t="shared" si="98"/>
        <v/>
      </c>
      <c r="Q239" s="5" t="str">
        <f t="shared" si="97"/>
        <v>00000</v>
      </c>
      <c r="R239" s="5" t="str">
        <f t="shared" ref="R239" si="119">TEXT(DEC2HEX((FLOOR(HEX2DEC($Q239)/65536,1)*4) + FLOOR(HEX2DEC($Q238)/65536,1)),"0")</f>
        <v>0</v>
      </c>
      <c r="S239" s="5" t="str">
        <f t="shared" si="99"/>
        <v>0000</v>
      </c>
    </row>
    <row r="240" spans="7:22" x14ac:dyDescent="0.25">
      <c r="G240" s="11" t="str">
        <f t="shared" si="96"/>
        <v>EE</v>
      </c>
      <c r="H240" s="14" t="s">
        <v>35</v>
      </c>
      <c r="I240" s="23"/>
      <c r="J240" s="37"/>
      <c r="K240" s="34"/>
      <c r="L240" s="34"/>
      <c r="M240" s="35"/>
      <c r="O240" s="19" t="str">
        <f t="shared" si="98"/>
        <v/>
      </c>
      <c r="Q240" s="5" t="str">
        <f t="shared" si="97"/>
        <v>00000</v>
      </c>
      <c r="S240" s="5" t="str">
        <f t="shared" si="99"/>
        <v>0000</v>
      </c>
    </row>
    <row r="241" spans="7:22" x14ac:dyDescent="0.25">
      <c r="G241" s="11" t="str">
        <f t="shared" si="96"/>
        <v>EF</v>
      </c>
      <c r="H241" s="14" t="s">
        <v>35</v>
      </c>
      <c r="I241" s="23"/>
      <c r="J241" s="37"/>
      <c r="K241" s="34"/>
      <c r="L241" s="34"/>
      <c r="M241" s="35"/>
      <c r="O241" s="19" t="str">
        <f t="shared" si="98"/>
        <v/>
      </c>
      <c r="Q241" s="5" t="str">
        <f t="shared" si="97"/>
        <v>00000</v>
      </c>
      <c r="R241" s="5" t="str">
        <f t="shared" ref="R241" si="120">TEXT(DEC2HEX((FLOOR(HEX2DEC($Q241)/65536,1)*4) + FLOOR(HEX2DEC($Q240)/65536,1)),"0")</f>
        <v>0</v>
      </c>
      <c r="S241" s="5" t="str">
        <f t="shared" si="99"/>
        <v>0000</v>
      </c>
      <c r="T241" s="3" t="str">
        <f>TEXT(DEC2HEX(HEX2DEC(T225)+1,2),"00")</f>
        <v>0E</v>
      </c>
      <c r="U241" s="6" t="str">
        <f>CONCATENATE(".INIT_",$T241,"(256'h",$S241,"_",$S240,"_",$S239,"_",$S238,"_",$S237,"_",S236,"_",$S235,"_",$S234,"_",$S233,"_",$S232,"_",$S231,"_",$S230,"_",$S229,"_",$S228,"_",$S227,"_",$S226,"),")</f>
        <v>.INIT_0E(256'h0000_0000_0000_0000_0000_0000_0000_0000_0000_0000_0000_0000_0000_0000_0000_0000),</v>
      </c>
      <c r="V241" t="str">
        <f>CONCATENATE($R241,$R239,$R237,$R235,$R233,$R231,$R229,$R227)</f>
        <v>00000000</v>
      </c>
    </row>
    <row r="242" spans="7:22" x14ac:dyDescent="0.25">
      <c r="G242" s="11" t="str">
        <f t="shared" si="96"/>
        <v>F0</v>
      </c>
      <c r="H242" s="14" t="s">
        <v>35</v>
      </c>
      <c r="I242" s="23"/>
      <c r="J242" s="37"/>
      <c r="K242" s="34"/>
      <c r="L242" s="34"/>
      <c r="M242" s="35"/>
      <c r="O242" s="19" t="str">
        <f t="shared" si="98"/>
        <v/>
      </c>
      <c r="Q242" s="5" t="str">
        <f t="shared" si="97"/>
        <v>00000</v>
      </c>
      <c r="S242" s="5" t="str">
        <f t="shared" si="99"/>
        <v>0000</v>
      </c>
    </row>
    <row r="243" spans="7:22" x14ac:dyDescent="0.25">
      <c r="G243" s="11" t="str">
        <f t="shared" si="96"/>
        <v>F1</v>
      </c>
      <c r="H243" s="14" t="s">
        <v>35</v>
      </c>
      <c r="I243" s="23"/>
      <c r="J243" s="37"/>
      <c r="K243" s="34"/>
      <c r="L243" s="34"/>
      <c r="M243" s="35"/>
      <c r="O243" s="19" t="str">
        <f t="shared" si="98"/>
        <v/>
      </c>
      <c r="Q243" s="5" t="str">
        <f t="shared" si="97"/>
        <v>00000</v>
      </c>
      <c r="R243" s="5" t="str">
        <f>TEXT(DEC2HEX((FLOOR(HEX2DEC($Q243)/65536,1)*4) + FLOOR(HEX2DEC($Q242)/65536,1)),"0")</f>
        <v>0</v>
      </c>
      <c r="S243" s="5" t="str">
        <f t="shared" si="99"/>
        <v>0000</v>
      </c>
    </row>
    <row r="244" spans="7:22" x14ac:dyDescent="0.25">
      <c r="G244" s="11" t="str">
        <f t="shared" si="96"/>
        <v>F2</v>
      </c>
      <c r="H244" s="14" t="s">
        <v>35</v>
      </c>
      <c r="I244" s="23"/>
      <c r="J244" s="37"/>
      <c r="K244" s="34"/>
      <c r="L244" s="34"/>
      <c r="M244" s="35"/>
      <c r="O244" s="19" t="str">
        <f t="shared" si="98"/>
        <v/>
      </c>
      <c r="Q244" s="5" t="str">
        <f t="shared" si="97"/>
        <v>00000</v>
      </c>
      <c r="S244" s="5" t="str">
        <f t="shared" si="99"/>
        <v>0000</v>
      </c>
    </row>
    <row r="245" spans="7:22" x14ac:dyDescent="0.25">
      <c r="G245" s="11" t="str">
        <f t="shared" si="96"/>
        <v>F3</v>
      </c>
      <c r="H245" s="14" t="s">
        <v>35</v>
      </c>
      <c r="I245" s="23"/>
      <c r="J245" s="37"/>
      <c r="K245" s="34"/>
      <c r="L245" s="34"/>
      <c r="M245" s="35"/>
      <c r="O245" s="19" t="str">
        <f t="shared" si="98"/>
        <v/>
      </c>
      <c r="Q245" s="5" t="str">
        <f t="shared" si="97"/>
        <v>00000</v>
      </c>
      <c r="R245" s="5" t="str">
        <f t="shared" ref="R245" si="121">TEXT(DEC2HEX((FLOOR(HEX2DEC($Q245)/65536,1)*4) + FLOOR(HEX2DEC($Q244)/65536,1)),"0")</f>
        <v>0</v>
      </c>
      <c r="S245" s="5" t="str">
        <f t="shared" si="99"/>
        <v>0000</v>
      </c>
    </row>
    <row r="246" spans="7:22" x14ac:dyDescent="0.25">
      <c r="G246" s="11" t="str">
        <f t="shared" si="96"/>
        <v>F4</v>
      </c>
      <c r="H246" s="14" t="s">
        <v>35</v>
      </c>
      <c r="I246" s="23"/>
      <c r="J246" s="37"/>
      <c r="K246" s="34"/>
      <c r="L246" s="34"/>
      <c r="M246" s="35"/>
      <c r="O246" s="19" t="str">
        <f t="shared" si="98"/>
        <v/>
      </c>
      <c r="Q246" s="5" t="str">
        <f t="shared" si="97"/>
        <v>00000</v>
      </c>
      <c r="S246" s="5" t="str">
        <f t="shared" si="99"/>
        <v>0000</v>
      </c>
    </row>
    <row r="247" spans="7:22" x14ac:dyDescent="0.25">
      <c r="G247" s="11" t="str">
        <f t="shared" si="96"/>
        <v>F5</v>
      </c>
      <c r="H247" s="14" t="s">
        <v>35</v>
      </c>
      <c r="I247" s="23"/>
      <c r="J247" s="37"/>
      <c r="K247" s="34"/>
      <c r="L247" s="34"/>
      <c r="M247" s="35"/>
      <c r="O247" s="19" t="str">
        <f t="shared" si="98"/>
        <v/>
      </c>
      <c r="Q247" s="5" t="str">
        <f t="shared" si="97"/>
        <v>00000</v>
      </c>
      <c r="R247" s="5" t="str">
        <f t="shared" ref="R247" si="122">TEXT(DEC2HEX((FLOOR(HEX2DEC($Q247)/65536,1)*4) + FLOOR(HEX2DEC($Q246)/65536,1)),"0")</f>
        <v>0</v>
      </c>
      <c r="S247" s="5" t="str">
        <f t="shared" si="99"/>
        <v>0000</v>
      </c>
    </row>
    <row r="248" spans="7:22" x14ac:dyDescent="0.25">
      <c r="G248" s="11" t="str">
        <f t="shared" si="96"/>
        <v>F6</v>
      </c>
      <c r="H248" s="14" t="s">
        <v>35</v>
      </c>
      <c r="I248" s="23"/>
      <c r="J248" s="37"/>
      <c r="K248" s="34"/>
      <c r="L248" s="34"/>
      <c r="M248" s="35"/>
      <c r="O248" s="19" t="str">
        <f t="shared" si="98"/>
        <v/>
      </c>
      <c r="Q248" s="5" t="str">
        <f t="shared" si="97"/>
        <v>00000</v>
      </c>
      <c r="S248" s="5" t="str">
        <f t="shared" si="99"/>
        <v>0000</v>
      </c>
    </row>
    <row r="249" spans="7:22" x14ac:dyDescent="0.25">
      <c r="G249" s="11" t="str">
        <f t="shared" si="96"/>
        <v>F7</v>
      </c>
      <c r="H249" s="14" t="s">
        <v>35</v>
      </c>
      <c r="I249" s="23"/>
      <c r="J249" s="37"/>
      <c r="K249" s="34"/>
      <c r="L249" s="34"/>
      <c r="M249" s="35"/>
      <c r="O249" s="19" t="str">
        <f t="shared" si="98"/>
        <v/>
      </c>
      <c r="Q249" s="5" t="str">
        <f t="shared" si="97"/>
        <v>00000</v>
      </c>
      <c r="R249" s="5" t="str">
        <f t="shared" ref="R249" si="123">TEXT(DEC2HEX((FLOOR(HEX2DEC($Q249)/65536,1)*4) + FLOOR(HEX2DEC($Q248)/65536,1)),"0")</f>
        <v>0</v>
      </c>
      <c r="S249" s="5" t="str">
        <f t="shared" si="99"/>
        <v>0000</v>
      </c>
    </row>
    <row r="250" spans="7:22" x14ac:dyDescent="0.25">
      <c r="G250" s="11" t="str">
        <f t="shared" si="96"/>
        <v>F8</v>
      </c>
      <c r="H250" s="14" t="s">
        <v>35</v>
      </c>
      <c r="I250" s="23"/>
      <c r="J250" s="37"/>
      <c r="K250" s="34"/>
      <c r="L250" s="34"/>
      <c r="M250" s="35"/>
      <c r="O250" s="19" t="str">
        <f t="shared" si="98"/>
        <v/>
      </c>
      <c r="Q250" s="5" t="str">
        <f t="shared" si="97"/>
        <v>00000</v>
      </c>
      <c r="S250" s="5" t="str">
        <f t="shared" si="99"/>
        <v>0000</v>
      </c>
    </row>
    <row r="251" spans="7:22" x14ac:dyDescent="0.25">
      <c r="G251" s="11" t="str">
        <f t="shared" si="96"/>
        <v>F9</v>
      </c>
      <c r="H251" s="14" t="s">
        <v>35</v>
      </c>
      <c r="I251" s="23"/>
      <c r="J251" s="37"/>
      <c r="K251" s="34"/>
      <c r="L251" s="34"/>
      <c r="M251" s="35"/>
      <c r="O251" s="19" t="str">
        <f t="shared" si="98"/>
        <v/>
      </c>
      <c r="Q251" s="5" t="str">
        <f t="shared" si="97"/>
        <v>00000</v>
      </c>
      <c r="R251" s="5" t="str">
        <f t="shared" ref="R251" si="124">TEXT(DEC2HEX((FLOOR(HEX2DEC($Q251)/65536,1)*4) + FLOOR(HEX2DEC($Q250)/65536,1)),"0")</f>
        <v>0</v>
      </c>
      <c r="S251" s="5" t="str">
        <f t="shared" si="99"/>
        <v>0000</v>
      </c>
    </row>
    <row r="252" spans="7:22" x14ac:dyDescent="0.25">
      <c r="G252" s="11" t="str">
        <f t="shared" si="96"/>
        <v>FA</v>
      </c>
      <c r="H252" s="14" t="s">
        <v>35</v>
      </c>
      <c r="I252" s="23"/>
      <c r="J252" s="37"/>
      <c r="K252" s="34"/>
      <c r="L252" s="34"/>
      <c r="M252" s="35"/>
      <c r="O252" s="19" t="str">
        <f t="shared" si="98"/>
        <v/>
      </c>
      <c r="Q252" s="5" t="str">
        <f t="shared" si="97"/>
        <v>00000</v>
      </c>
      <c r="S252" s="5" t="str">
        <f t="shared" si="99"/>
        <v>0000</v>
      </c>
    </row>
    <row r="253" spans="7:22" x14ac:dyDescent="0.25">
      <c r="G253" s="11" t="str">
        <f t="shared" si="96"/>
        <v>FB</v>
      </c>
      <c r="H253" s="14" t="s">
        <v>35</v>
      </c>
      <c r="I253" s="23"/>
      <c r="J253" s="37"/>
      <c r="K253" s="34"/>
      <c r="L253" s="34"/>
      <c r="M253" s="35"/>
      <c r="O253" s="19" t="str">
        <f t="shared" si="98"/>
        <v/>
      </c>
      <c r="Q253" s="5" t="str">
        <f t="shared" si="97"/>
        <v>00000</v>
      </c>
      <c r="R253" s="5" t="str">
        <f t="shared" ref="R253" si="125">TEXT(DEC2HEX((FLOOR(HEX2DEC($Q253)/65536,1)*4) + FLOOR(HEX2DEC($Q252)/65536,1)),"0")</f>
        <v>0</v>
      </c>
      <c r="S253" s="5" t="str">
        <f t="shared" si="99"/>
        <v>0000</v>
      </c>
    </row>
    <row r="254" spans="7:22" x14ac:dyDescent="0.25">
      <c r="G254" s="11" t="str">
        <f t="shared" si="96"/>
        <v>FC</v>
      </c>
      <c r="H254" s="14" t="s">
        <v>35</v>
      </c>
      <c r="I254" s="23"/>
      <c r="J254" s="37"/>
      <c r="K254" s="34"/>
      <c r="L254" s="34"/>
      <c r="M254" s="35"/>
      <c r="O254" s="19" t="str">
        <f t="shared" si="98"/>
        <v/>
      </c>
      <c r="Q254" s="5" t="str">
        <f t="shared" si="97"/>
        <v>00000</v>
      </c>
      <c r="S254" s="5" t="str">
        <f t="shared" si="99"/>
        <v>0000</v>
      </c>
    </row>
    <row r="255" spans="7:22" x14ac:dyDescent="0.25">
      <c r="G255" s="11" t="str">
        <f t="shared" si="96"/>
        <v>FD</v>
      </c>
      <c r="H255" s="14" t="s">
        <v>35</v>
      </c>
      <c r="I255" s="23"/>
      <c r="J255" s="37"/>
      <c r="K255" s="34"/>
      <c r="L255" s="34"/>
      <c r="M255" s="35"/>
      <c r="O255" s="19" t="str">
        <f t="shared" si="98"/>
        <v/>
      </c>
      <c r="Q255" s="5" t="str">
        <f t="shared" si="97"/>
        <v>00000</v>
      </c>
      <c r="R255" s="5" t="str">
        <f t="shared" ref="R255" si="126">TEXT(DEC2HEX((FLOOR(HEX2DEC($Q255)/65536,1)*4) + FLOOR(HEX2DEC($Q254)/65536,1)),"0")</f>
        <v>0</v>
      </c>
      <c r="S255" s="5" t="str">
        <f t="shared" si="99"/>
        <v>0000</v>
      </c>
    </row>
    <row r="256" spans="7:22" x14ac:dyDescent="0.25">
      <c r="G256" s="11" t="str">
        <f t="shared" si="96"/>
        <v>FE</v>
      </c>
      <c r="H256" s="14" t="s">
        <v>35</v>
      </c>
      <c r="I256" s="23"/>
      <c r="J256" s="37"/>
      <c r="K256" s="34"/>
      <c r="L256" s="34"/>
      <c r="M256" s="35"/>
      <c r="O256" s="19" t="str">
        <f t="shared" si="98"/>
        <v/>
      </c>
      <c r="Q256" s="5" t="str">
        <f t="shared" si="97"/>
        <v>00000</v>
      </c>
      <c r="S256" s="5" t="str">
        <f t="shared" si="99"/>
        <v>0000</v>
      </c>
    </row>
    <row r="257" spans="7:23" x14ac:dyDescent="0.25">
      <c r="G257" s="12" t="str">
        <f t="shared" si="96"/>
        <v>FF</v>
      </c>
      <c r="H257" s="15" t="s">
        <v>35</v>
      </c>
      <c r="I257" s="25"/>
      <c r="J257" s="39"/>
      <c r="K257" s="40"/>
      <c r="L257" s="40"/>
      <c r="M257" s="41"/>
      <c r="O257" s="19" t="str">
        <f t="shared" si="98"/>
        <v/>
      </c>
      <c r="Q257" s="5" t="str">
        <f t="shared" si="97"/>
        <v>00000</v>
      </c>
      <c r="R257" s="5" t="str">
        <f t="shared" ref="R257" si="127">TEXT(DEC2HEX((FLOOR(HEX2DEC($Q257)/65536,1)*4) + FLOOR(HEX2DEC($Q256)/65536,1)),"0")</f>
        <v>0</v>
      </c>
      <c r="S257" s="5" t="str">
        <f t="shared" si="99"/>
        <v>0000</v>
      </c>
      <c r="T257" s="3" t="str">
        <f>TEXT(DEC2HEX(HEX2DEC(T241)+1,2),"00")</f>
        <v>0F</v>
      </c>
      <c r="U257" s="6" t="str">
        <f>CONCATENATE(".INIT_",$T257,"(256'h",$S257,"_",$S256,"_",$S255,"_",$S254,"_",$S253,"_",S252,"_",$S251,"_",$S250,"_",$S249,"_",$S248,"_",$S247,"_",$S246,"_",$S245,"_",$S244,"_",$S243,"_",$S242,"),")</f>
        <v>.INIT_0F(256'h0000_0000_0000_0000_0000_0000_0000_0000_0000_0000_0000_0000_0000_0000_0000_0000),</v>
      </c>
      <c r="V257" t="str">
        <f>CONCATENATE($R257,$R255,$R253,$R251,$R249,$R247,$R245,$R243)</f>
        <v>00000000</v>
      </c>
      <c r="W257" s="6" t="str">
        <f>CONCATENATE(".INITP_",TEXT(DEC2HEX(ROUNDDOWN(HEX2DEC($T257)/8,2)),"00"),"(256'h",$V257,$V241,$V225,$V209,$V193,$V177,$V161,$V145,"),")</f>
        <v>.INITP_01(256'h0000000000000000000000000000000000000000000000000000000000000000),</v>
      </c>
    </row>
  </sheetData>
  <sheetProtection autoFilter="0"/>
  <autoFilter ref="U1:W257" xr:uid="{00000000-0009-0000-0000-000000000000}"/>
  <mergeCells count="1">
    <mergeCell ref="A1:B1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Nirosharn</dc:creator>
  <cp:lastModifiedBy>#RATHEE APURV SINGH#</cp:lastModifiedBy>
  <dcterms:created xsi:type="dcterms:W3CDTF">2013-04-06T04:22:35Z</dcterms:created>
  <dcterms:modified xsi:type="dcterms:W3CDTF">2023-03-09T03:30:21Z</dcterms:modified>
</cp:coreProperties>
</file>