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12" windowWidth="12192" windowHeight="7278"/>
  </bookViews>
  <sheets>
    <sheet name="更新履歴" sheetId="30" r:id="rId1"/>
    <sheet name="キャンペーン開催期間" sheetId="2" r:id="rId2"/>
    <sheet name="連動キャンペーン" sheetId="32" r:id="rId3"/>
    <sheet name="（参考）連動キャンペーンレイアウト" sheetId="33" r:id="rId4"/>
    <sheet name="カムバック（G版のみ）" sheetId="28" r:id="rId5"/>
    <sheet name="ログインボーナス（3PF）" sheetId="29" r:id="rId6"/>
    <sheet name="コラボ武具リスト" sheetId="6" r:id="rId7"/>
    <sheet name="追加ｲﾍﾞﾝﾄ" sheetId="25" state="hidden" r:id="rId8"/>
    <sheet name="ｲﾍﾞﾝﾄｶﾞﾁｬ(ﾏﾙﾁ版)" sheetId="13" state="hidden" r:id="rId9"/>
    <sheet name="ﾎﾞｽ報酬（ﾏﾙﾁ版）" sheetId="12" state="hidden" r:id="rId10"/>
  </sheets>
  <externalReferences>
    <externalReference r:id="rId11"/>
    <externalReference r:id="rId12"/>
    <externalReference r:id="rId13"/>
    <externalReference r:id="rId14"/>
    <externalReference r:id="rId15"/>
    <externalReference r:id="rId16"/>
    <externalReference r:id="rId17"/>
  </externalReferences>
  <definedNames>
    <definedName name="aaaa" localSheetId="8">#REF!</definedName>
    <definedName name="aaaa" localSheetId="9">#REF!</definedName>
    <definedName name="aaaa" localSheetId="7">#REF!</definedName>
    <definedName name="aaaa">#REF!</definedName>
    <definedName name="asa" localSheetId="8">#REF!</definedName>
    <definedName name="asa" localSheetId="9">#REF!</definedName>
    <definedName name="asa" localSheetId="7">#REF!</definedName>
    <definedName name="asa">#REF!</definedName>
    <definedName name="formation" localSheetId="8">#REF!</definedName>
    <definedName name="formation" localSheetId="4">#REF!</definedName>
    <definedName name="formation" localSheetId="9">#REF!</definedName>
    <definedName name="formation" localSheetId="5">#REF!</definedName>
    <definedName name="formation" localSheetId="7">#REF!</definedName>
    <definedName name="formation">#REF!</definedName>
    <definedName name="formation_effect" localSheetId="8">#REF!</definedName>
    <definedName name="formation_effect" localSheetId="4">#REF!</definedName>
    <definedName name="formation_effect" localSheetId="9">#REF!</definedName>
    <definedName name="formation_effect" localSheetId="5">#REF!</definedName>
    <definedName name="formation_effect" localSheetId="7">#REF!</definedName>
    <definedName name="formation_effect">#REF!</definedName>
    <definedName name="Progress" localSheetId="4">'[1]list-data'!$A$1:$A$5</definedName>
    <definedName name="Progress" localSheetId="5">'[2]list-data'!$A$1:$A$5</definedName>
    <definedName name="Progress" localSheetId="7">'[3]list-data'!$A$1:$A$5</definedName>
    <definedName name="Progress">'[4]list-data'!$A$1:$A$5</definedName>
    <definedName name="temp" localSheetId="8">#REF!</definedName>
    <definedName name="temp" localSheetId="4">[5]陣形一覧1008!#REF!</definedName>
    <definedName name="temp" localSheetId="9">#REF!</definedName>
    <definedName name="temp" localSheetId="5">[6]陣形一覧1008!#REF!</definedName>
    <definedName name="temp" localSheetId="7">[7]陣形一覧1008!#REF!</definedName>
    <definedName name="temp">#REF!</definedName>
  </definedNames>
  <calcPr calcId="152511"/>
</workbook>
</file>

<file path=xl/calcChain.xml><?xml version="1.0" encoding="utf-8"?>
<calcChain xmlns="http://schemas.openxmlformats.org/spreadsheetml/2006/main">
  <c r="K71" i="32" l="1"/>
  <c r="D24" i="32"/>
  <c r="K23" i="32"/>
  <c r="K22" i="32"/>
  <c r="K21" i="32"/>
  <c r="K20" i="32"/>
  <c r="K19" i="32"/>
  <c r="K18" i="32"/>
  <c r="D16" i="32"/>
  <c r="D30" i="32" l="1"/>
  <c r="K49" i="28"/>
  <c r="F56" i="28" l="1"/>
  <c r="O43" i="28" l="1"/>
  <c r="K58" i="28"/>
  <c r="F47" i="28"/>
  <c r="E14" i="6" l="1"/>
  <c r="E15" i="6" s="1"/>
  <c r="E16" i="6" s="1"/>
  <c r="E7" i="6"/>
  <c r="E8" i="6" s="1"/>
  <c r="E9" i="6" s="1"/>
  <c r="J55" i="13" l="1"/>
  <c r="I49" i="13"/>
  <c r="F73" i="13" s="1"/>
  <c r="J21" i="13"/>
  <c r="J22" i="13"/>
  <c r="H21" i="13"/>
  <c r="J62" i="13"/>
  <c r="J63" i="13"/>
  <c r="J64" i="13"/>
  <c r="J65" i="13"/>
  <c r="J66" i="13"/>
  <c r="J67" i="13"/>
  <c r="J68" i="13"/>
  <c r="J69" i="13"/>
  <c r="I69" i="13" s="1"/>
  <c r="F78" i="13" s="1"/>
  <c r="J61" i="13"/>
  <c r="J53" i="13"/>
  <c r="J54" i="13"/>
  <c r="J56" i="13"/>
  <c r="J57" i="13"/>
  <c r="J58" i="13"/>
  <c r="J59" i="13"/>
  <c r="J52" i="13"/>
  <c r="J25" i="13"/>
  <c r="J26" i="13"/>
  <c r="J27" i="13"/>
  <c r="J28" i="13"/>
  <c r="J29" i="13"/>
  <c r="J30" i="13"/>
  <c r="J31" i="13"/>
  <c r="J32" i="13"/>
  <c r="I32" i="13" s="1"/>
  <c r="F41" i="13" s="1"/>
  <c r="J24" i="13"/>
  <c r="J23" i="13"/>
  <c r="I23" i="13" s="1"/>
  <c r="F39" i="13" s="1"/>
  <c r="J19" i="13"/>
  <c r="J20" i="13"/>
  <c r="J16" i="13"/>
  <c r="J17" i="13"/>
  <c r="J18" i="13"/>
  <c r="J15" i="13"/>
  <c r="C79" i="13"/>
  <c r="H69" i="13"/>
  <c r="H61" i="13"/>
  <c r="H58" i="13"/>
  <c r="H55" i="13"/>
  <c r="H52" i="13"/>
  <c r="H49" i="13"/>
  <c r="C42" i="13"/>
  <c r="H32" i="13"/>
  <c r="H24" i="13"/>
  <c r="H23" i="13"/>
  <c r="H18" i="13"/>
  <c r="H15" i="13"/>
  <c r="I12" i="13"/>
  <c r="F36" i="13" s="1"/>
  <c r="H12" i="13"/>
  <c r="Y130" i="12"/>
  <c r="W129" i="12" s="1"/>
  <c r="X129" i="12" s="1"/>
  <c r="Z129" i="12"/>
  <c r="V129" i="12"/>
  <c r="E97" i="12" s="1"/>
  <c r="Z128" i="12"/>
  <c r="V128" i="12"/>
  <c r="E96" i="12" s="1"/>
  <c r="Z127" i="12"/>
  <c r="V127" i="12"/>
  <c r="E95" i="12" s="1"/>
  <c r="Z126" i="12"/>
  <c r="V126" i="12"/>
  <c r="E94" i="12" s="1"/>
  <c r="Z125" i="12"/>
  <c r="V125" i="12"/>
  <c r="E93" i="12" s="1"/>
  <c r="Z124" i="12"/>
  <c r="V124" i="12"/>
  <c r="E92" i="12" s="1"/>
  <c r="Z123" i="12"/>
  <c r="V123" i="12"/>
  <c r="E91" i="12" s="1"/>
  <c r="Z122" i="12"/>
  <c r="V122" i="12"/>
  <c r="E90" i="12" s="1"/>
  <c r="Z121" i="12"/>
  <c r="V121" i="12"/>
  <c r="E89" i="12" s="1"/>
  <c r="Z120" i="12"/>
  <c r="V120" i="12"/>
  <c r="E88" i="12" s="1"/>
  <c r="Z119" i="12"/>
  <c r="V119" i="12"/>
  <c r="E87" i="12" s="1"/>
  <c r="Z118" i="12"/>
  <c r="V118" i="12"/>
  <c r="E86" i="12" s="1"/>
  <c r="Z117" i="12"/>
  <c r="V117" i="12"/>
  <c r="E85" i="12" s="1"/>
  <c r="Z116" i="12"/>
  <c r="V116" i="12"/>
  <c r="E84" i="12" s="1"/>
  <c r="Z115" i="12"/>
  <c r="V115" i="12"/>
  <c r="E83" i="12" s="1"/>
  <c r="Z114" i="12"/>
  <c r="V114" i="12"/>
  <c r="E82" i="12" s="1"/>
  <c r="Z113" i="12"/>
  <c r="V113" i="12"/>
  <c r="E81" i="12" s="1"/>
  <c r="Z112" i="12"/>
  <c r="V112" i="12"/>
  <c r="E80" i="12" s="1"/>
  <c r="Z111" i="12"/>
  <c r="V111" i="12"/>
  <c r="E79" i="12" s="1"/>
  <c r="Y106" i="12"/>
  <c r="W104" i="12" s="1"/>
  <c r="X104" i="12" s="1"/>
  <c r="Z105" i="12"/>
  <c r="V105" i="12"/>
  <c r="E78" i="12" s="1"/>
  <c r="Z104" i="12"/>
  <c r="V104" i="12"/>
  <c r="E77" i="12" s="1"/>
  <c r="Z103" i="12"/>
  <c r="V103" i="12"/>
  <c r="E76" i="12" s="1"/>
  <c r="Z102" i="12"/>
  <c r="V102" i="12"/>
  <c r="E75" i="12" s="1"/>
  <c r="Z101" i="12"/>
  <c r="V101" i="12"/>
  <c r="E74" i="12" s="1"/>
  <c r="Z100" i="12"/>
  <c r="V100" i="12"/>
  <c r="E73" i="12" s="1"/>
  <c r="Z99" i="12"/>
  <c r="V99" i="12"/>
  <c r="E72" i="12" s="1"/>
  <c r="Z98" i="12"/>
  <c r="V98" i="12"/>
  <c r="E71" i="12" s="1"/>
  <c r="Z97" i="12"/>
  <c r="V97" i="12"/>
  <c r="E70" i="12" s="1"/>
  <c r="Z96" i="12"/>
  <c r="V96" i="12"/>
  <c r="E69" i="12" s="1"/>
  <c r="Z95" i="12"/>
  <c r="V95" i="12"/>
  <c r="E68" i="12" s="1"/>
  <c r="Z94" i="12"/>
  <c r="V94" i="12"/>
  <c r="E67" i="12" s="1"/>
  <c r="Z93" i="12"/>
  <c r="V93" i="12"/>
  <c r="E66" i="12" s="1"/>
  <c r="Z92" i="12"/>
  <c r="V92" i="12"/>
  <c r="E65" i="12" s="1"/>
  <c r="Z91" i="12"/>
  <c r="V91" i="12"/>
  <c r="E64" i="12" s="1"/>
  <c r="Z90" i="12"/>
  <c r="V90" i="12"/>
  <c r="E63" i="12" s="1"/>
  <c r="P97" i="12"/>
  <c r="G97" i="12"/>
  <c r="F97" i="12"/>
  <c r="Z89" i="12"/>
  <c r="V89" i="12"/>
  <c r="E62" i="12" s="1"/>
  <c r="P96" i="12"/>
  <c r="G96" i="12"/>
  <c r="F96" i="12"/>
  <c r="Z88" i="12"/>
  <c r="V88" i="12"/>
  <c r="E61" i="12" s="1"/>
  <c r="P95" i="12"/>
  <c r="G95" i="12"/>
  <c r="F95" i="12"/>
  <c r="Z87" i="12"/>
  <c r="V87" i="12"/>
  <c r="E60" i="12" s="1"/>
  <c r="P94" i="12"/>
  <c r="G94" i="12"/>
  <c r="F94" i="12"/>
  <c r="P93" i="12"/>
  <c r="G93" i="12"/>
  <c r="F93" i="12"/>
  <c r="P92" i="12"/>
  <c r="G92" i="12"/>
  <c r="F92" i="12"/>
  <c r="P91" i="12"/>
  <c r="G91" i="12"/>
  <c r="F91" i="12"/>
  <c r="P90" i="12"/>
  <c r="G90" i="12"/>
  <c r="F90" i="12"/>
  <c r="Y82" i="12"/>
  <c r="W81" i="12" s="1"/>
  <c r="X81" i="12" s="1"/>
  <c r="P89" i="12"/>
  <c r="G89" i="12"/>
  <c r="F89" i="12"/>
  <c r="Z81" i="12"/>
  <c r="V81" i="12"/>
  <c r="E59" i="12" s="1"/>
  <c r="P88" i="12"/>
  <c r="G88" i="12"/>
  <c r="F88" i="12"/>
  <c r="Z80" i="12"/>
  <c r="V80" i="12"/>
  <c r="E58" i="12" s="1"/>
  <c r="P87" i="12"/>
  <c r="G87" i="12"/>
  <c r="F87" i="12"/>
  <c r="Z79" i="12"/>
  <c r="V79" i="12"/>
  <c r="E57" i="12" s="1"/>
  <c r="P86" i="12"/>
  <c r="G86" i="12"/>
  <c r="F86" i="12"/>
  <c r="Z78" i="12"/>
  <c r="V78" i="12"/>
  <c r="E56" i="12" s="1"/>
  <c r="P85" i="12"/>
  <c r="G85" i="12"/>
  <c r="F85" i="12"/>
  <c r="Z77" i="12"/>
  <c r="V77" i="12"/>
  <c r="E55" i="12" s="1"/>
  <c r="P84" i="12"/>
  <c r="G84" i="12"/>
  <c r="F84" i="12"/>
  <c r="Z76" i="12"/>
  <c r="V76" i="12"/>
  <c r="E54" i="12" s="1"/>
  <c r="P83" i="12"/>
  <c r="G83" i="12"/>
  <c r="F83" i="12"/>
  <c r="Z75" i="12"/>
  <c r="V75" i="12"/>
  <c r="E53" i="12" s="1"/>
  <c r="P82" i="12"/>
  <c r="G82" i="12"/>
  <c r="F82" i="12"/>
  <c r="Z74" i="12"/>
  <c r="V74" i="12"/>
  <c r="E52" i="12" s="1"/>
  <c r="P81" i="12"/>
  <c r="G81" i="12"/>
  <c r="F81" i="12"/>
  <c r="Z73" i="12"/>
  <c r="V73" i="12"/>
  <c r="E51" i="12" s="1"/>
  <c r="P80" i="12"/>
  <c r="G80" i="12"/>
  <c r="F80" i="12"/>
  <c r="Z72" i="12"/>
  <c r="V72" i="12"/>
  <c r="E50" i="12" s="1"/>
  <c r="P79" i="12"/>
  <c r="G79" i="12"/>
  <c r="F79" i="12"/>
  <c r="Z71" i="12"/>
  <c r="V71" i="12"/>
  <c r="E49" i="12" s="1"/>
  <c r="P78" i="12"/>
  <c r="G78" i="12"/>
  <c r="F78" i="12"/>
  <c r="Z70" i="12"/>
  <c r="V70" i="12"/>
  <c r="E48" i="12" s="1"/>
  <c r="P77" i="12"/>
  <c r="G77" i="12"/>
  <c r="F77" i="12"/>
  <c r="Z69" i="12"/>
  <c r="V69" i="12"/>
  <c r="E47" i="12" s="1"/>
  <c r="P76" i="12"/>
  <c r="G76" i="12"/>
  <c r="F76" i="12"/>
  <c r="Z68" i="12"/>
  <c r="V68" i="12"/>
  <c r="E46" i="12" s="1"/>
  <c r="P75" i="12"/>
  <c r="G75" i="12"/>
  <c r="F75" i="12"/>
  <c r="Z67" i="12"/>
  <c r="V67" i="12"/>
  <c r="E45" i="12" s="1"/>
  <c r="P74" i="12"/>
  <c r="G74" i="12"/>
  <c r="F74" i="12"/>
  <c r="Z66" i="12"/>
  <c r="V66" i="12"/>
  <c r="E44" i="12" s="1"/>
  <c r="P73" i="12"/>
  <c r="G73" i="12"/>
  <c r="F73" i="12"/>
  <c r="Z65" i="12"/>
  <c r="V65" i="12"/>
  <c r="E43" i="12" s="1"/>
  <c r="P72" i="12"/>
  <c r="G72" i="12"/>
  <c r="F72" i="12"/>
  <c r="Z64" i="12"/>
  <c r="V64" i="12"/>
  <c r="E42" i="12" s="1"/>
  <c r="P71" i="12"/>
  <c r="G71" i="12"/>
  <c r="F71" i="12"/>
  <c r="Z63" i="12"/>
  <c r="V63" i="12"/>
  <c r="E41" i="12" s="1"/>
  <c r="P70" i="12"/>
  <c r="G70" i="12"/>
  <c r="F70" i="12"/>
  <c r="Z62" i="12"/>
  <c r="V62" i="12"/>
  <c r="E40" i="12" s="1"/>
  <c r="P69" i="12"/>
  <c r="G69" i="12"/>
  <c r="F69" i="12"/>
  <c r="P68" i="12"/>
  <c r="G68" i="12"/>
  <c r="F68" i="12"/>
  <c r="P67" i="12"/>
  <c r="G67" i="12"/>
  <c r="F67" i="12"/>
  <c r="P66" i="12"/>
  <c r="G66" i="12"/>
  <c r="F66" i="12"/>
  <c r="P65" i="12"/>
  <c r="G65" i="12"/>
  <c r="F65" i="12"/>
  <c r="Y57" i="12"/>
  <c r="W55" i="12" s="1"/>
  <c r="X55" i="12" s="1"/>
  <c r="P64" i="12"/>
  <c r="G64" i="12"/>
  <c r="F64" i="12"/>
  <c r="Z56" i="12"/>
  <c r="V56" i="12"/>
  <c r="E39" i="12" s="1"/>
  <c r="P63" i="12"/>
  <c r="G63" i="12"/>
  <c r="F63" i="12"/>
  <c r="Z55" i="12"/>
  <c r="V55" i="12"/>
  <c r="E38" i="12" s="1"/>
  <c r="P62" i="12"/>
  <c r="G62" i="12"/>
  <c r="F62" i="12"/>
  <c r="Z54" i="12"/>
  <c r="V54" i="12"/>
  <c r="E37" i="12" s="1"/>
  <c r="P61" i="12"/>
  <c r="G61" i="12"/>
  <c r="F61" i="12"/>
  <c r="Z53" i="12"/>
  <c r="V53" i="12"/>
  <c r="E36" i="12" s="1"/>
  <c r="P60" i="12"/>
  <c r="G60" i="12"/>
  <c r="F60" i="12"/>
  <c r="Z52" i="12"/>
  <c r="V52" i="12"/>
  <c r="E35" i="12" s="1"/>
  <c r="P59" i="12"/>
  <c r="G59" i="12"/>
  <c r="F59" i="12"/>
  <c r="Z51" i="12"/>
  <c r="V51" i="12"/>
  <c r="E34" i="12" s="1"/>
  <c r="P58" i="12"/>
  <c r="G58" i="12"/>
  <c r="F58" i="12"/>
  <c r="Z50" i="12"/>
  <c r="V50" i="12"/>
  <c r="E33" i="12" s="1"/>
  <c r="P57" i="12"/>
  <c r="G57" i="12"/>
  <c r="F57" i="12"/>
  <c r="Z49" i="12"/>
  <c r="V49" i="12"/>
  <c r="E32" i="12" s="1"/>
  <c r="P56" i="12"/>
  <c r="G56" i="12"/>
  <c r="F56" i="12"/>
  <c r="Z48" i="12"/>
  <c r="V48" i="12"/>
  <c r="E31" i="12" s="1"/>
  <c r="P55" i="12"/>
  <c r="G55" i="12"/>
  <c r="F55" i="12"/>
  <c r="Z47" i="12"/>
  <c r="V47" i="12"/>
  <c r="E30" i="12" s="1"/>
  <c r="P54" i="12"/>
  <c r="G54" i="12"/>
  <c r="F54" i="12"/>
  <c r="Z46" i="12"/>
  <c r="V46" i="12"/>
  <c r="E29" i="12" s="1"/>
  <c r="P53" i="12"/>
  <c r="G53" i="12"/>
  <c r="F53" i="12"/>
  <c r="Z45" i="12"/>
  <c r="V45" i="12"/>
  <c r="E28" i="12" s="1"/>
  <c r="P52" i="12"/>
  <c r="G52" i="12"/>
  <c r="F52" i="12"/>
  <c r="Z44" i="12"/>
  <c r="V44" i="12"/>
  <c r="E27" i="12" s="1"/>
  <c r="P51" i="12"/>
  <c r="G51" i="12"/>
  <c r="F51" i="12"/>
  <c r="Z43" i="12"/>
  <c r="V43" i="12"/>
  <c r="E26" i="12" s="1"/>
  <c r="P50" i="12"/>
  <c r="G50" i="12"/>
  <c r="F50" i="12"/>
  <c r="Z42" i="12"/>
  <c r="V42" i="12"/>
  <c r="E25" i="12" s="1"/>
  <c r="P49" i="12"/>
  <c r="G49" i="12"/>
  <c r="F49" i="12"/>
  <c r="Z41" i="12"/>
  <c r="V41" i="12"/>
  <c r="E24" i="12" s="1"/>
  <c r="P48" i="12"/>
  <c r="G48" i="12"/>
  <c r="F48" i="12"/>
  <c r="Z40" i="12"/>
  <c r="V40" i="12"/>
  <c r="E23" i="12" s="1"/>
  <c r="P47" i="12"/>
  <c r="G47" i="12"/>
  <c r="F47" i="12"/>
  <c r="Z39" i="12"/>
  <c r="V39" i="12"/>
  <c r="E22" i="12" s="1"/>
  <c r="P46" i="12"/>
  <c r="G46" i="12"/>
  <c r="F46" i="12"/>
  <c r="Z38" i="12"/>
  <c r="V38" i="12"/>
  <c r="E21" i="12" s="1"/>
  <c r="P45" i="12"/>
  <c r="G45" i="12"/>
  <c r="F45" i="12"/>
  <c r="Z37" i="12"/>
  <c r="V37" i="12"/>
  <c r="E20" i="12" s="1"/>
  <c r="P44" i="12"/>
  <c r="G44" i="12"/>
  <c r="F44" i="12"/>
  <c r="P43" i="12"/>
  <c r="G43" i="12"/>
  <c r="F43" i="12"/>
  <c r="P42" i="12"/>
  <c r="G42" i="12"/>
  <c r="F42" i="12"/>
  <c r="P41" i="12"/>
  <c r="G41" i="12"/>
  <c r="F41" i="12"/>
  <c r="Y33" i="12"/>
  <c r="W32" i="12" s="1"/>
  <c r="X32" i="12" s="1"/>
  <c r="P40" i="12"/>
  <c r="G40" i="12"/>
  <c r="F40" i="12"/>
  <c r="Z32" i="12"/>
  <c r="V32" i="12"/>
  <c r="E19" i="12" s="1"/>
  <c r="P39" i="12"/>
  <c r="G39" i="12"/>
  <c r="F39" i="12"/>
  <c r="Z31" i="12"/>
  <c r="V31" i="12"/>
  <c r="E18" i="12" s="1"/>
  <c r="P38" i="12"/>
  <c r="G38" i="12"/>
  <c r="F38" i="12"/>
  <c r="Z30" i="12"/>
  <c r="V30" i="12"/>
  <c r="E17" i="12" s="1"/>
  <c r="P37" i="12"/>
  <c r="G37" i="12"/>
  <c r="F37" i="12"/>
  <c r="Z29" i="12"/>
  <c r="V29" i="12"/>
  <c r="E16" i="12" s="1"/>
  <c r="P36" i="12"/>
  <c r="G36" i="12"/>
  <c r="F36" i="12"/>
  <c r="Z28" i="12"/>
  <c r="V28" i="12"/>
  <c r="E15" i="12" s="1"/>
  <c r="P35" i="12"/>
  <c r="G35" i="12"/>
  <c r="F35" i="12"/>
  <c r="Z27" i="12"/>
  <c r="V27" i="12"/>
  <c r="E14" i="12" s="1"/>
  <c r="P34" i="12"/>
  <c r="G34" i="12"/>
  <c r="F34" i="12"/>
  <c r="Z26" i="12"/>
  <c r="V26" i="12"/>
  <c r="E13" i="12" s="1"/>
  <c r="P33" i="12"/>
  <c r="G33" i="12"/>
  <c r="F33" i="12"/>
  <c r="Z25" i="12"/>
  <c r="V25" i="12"/>
  <c r="E12" i="12" s="1"/>
  <c r="P32" i="12"/>
  <c r="G32" i="12"/>
  <c r="F32" i="12"/>
  <c r="Z24" i="12"/>
  <c r="V24" i="12"/>
  <c r="E11" i="12" s="1"/>
  <c r="P31" i="12"/>
  <c r="G31" i="12"/>
  <c r="F31" i="12"/>
  <c r="Z23" i="12"/>
  <c r="V23" i="12"/>
  <c r="E10" i="12" s="1"/>
  <c r="P30" i="12"/>
  <c r="G30" i="12"/>
  <c r="F30" i="12"/>
  <c r="Z22" i="12"/>
  <c r="V22" i="12"/>
  <c r="E9" i="12" s="1"/>
  <c r="P29" i="12"/>
  <c r="G29" i="12"/>
  <c r="F29" i="12"/>
  <c r="Z21" i="12"/>
  <c r="V21" i="12"/>
  <c r="E8" i="12" s="1"/>
  <c r="P28" i="12"/>
  <c r="G28" i="12"/>
  <c r="F28" i="12"/>
  <c r="Z20" i="12"/>
  <c r="V20" i="12"/>
  <c r="E7" i="12" s="1"/>
  <c r="P27" i="12"/>
  <c r="G27" i="12"/>
  <c r="F27" i="12"/>
  <c r="Z19" i="12"/>
  <c r="V19" i="12"/>
  <c r="E6" i="12" s="1"/>
  <c r="P26" i="12"/>
  <c r="G26" i="12"/>
  <c r="F26" i="12"/>
  <c r="Z18" i="12"/>
  <c r="V18" i="12"/>
  <c r="E5" i="12" s="1"/>
  <c r="P25" i="12"/>
  <c r="G25" i="12"/>
  <c r="F25" i="12"/>
  <c r="Z17" i="12"/>
  <c r="V17" i="12"/>
  <c r="E4" i="12" s="1"/>
  <c r="P24" i="12"/>
  <c r="G24" i="12"/>
  <c r="F24" i="12"/>
  <c r="Z16" i="12"/>
  <c r="V16" i="12"/>
  <c r="E3" i="12" s="1"/>
  <c r="P23" i="12"/>
  <c r="G23" i="12"/>
  <c r="F23" i="12"/>
  <c r="Z15" i="12"/>
  <c r="V15" i="12"/>
  <c r="E2" i="12" s="1"/>
  <c r="P22" i="12"/>
  <c r="G22" i="12"/>
  <c r="F22" i="12"/>
  <c r="P21" i="12"/>
  <c r="G21" i="12"/>
  <c r="F21" i="12"/>
  <c r="P20" i="12"/>
  <c r="G20" i="12"/>
  <c r="F20" i="12"/>
  <c r="P19" i="12"/>
  <c r="G19" i="12"/>
  <c r="F19" i="12"/>
  <c r="P18" i="12"/>
  <c r="G18" i="12"/>
  <c r="F18" i="12"/>
  <c r="P17" i="12"/>
  <c r="G17" i="12"/>
  <c r="F17" i="12"/>
  <c r="P16" i="12"/>
  <c r="G16" i="12"/>
  <c r="F16" i="12"/>
  <c r="P15" i="12"/>
  <c r="G15" i="12"/>
  <c r="F15" i="12"/>
  <c r="P14" i="12"/>
  <c r="G14" i="12"/>
  <c r="F14" i="12"/>
  <c r="P13" i="12"/>
  <c r="G13" i="12"/>
  <c r="F13" i="12"/>
  <c r="P12" i="12"/>
  <c r="G12" i="12"/>
  <c r="F12" i="12"/>
  <c r="P11" i="12"/>
  <c r="G11" i="12"/>
  <c r="F11" i="12"/>
  <c r="P10" i="12"/>
  <c r="G10" i="12"/>
  <c r="F10" i="12"/>
  <c r="P9" i="12"/>
  <c r="G9" i="12"/>
  <c r="F9" i="12"/>
  <c r="P8" i="12"/>
  <c r="G8" i="12"/>
  <c r="F8" i="12"/>
  <c r="P7" i="12"/>
  <c r="G7" i="12"/>
  <c r="F7" i="12"/>
  <c r="P6" i="12"/>
  <c r="G6" i="12"/>
  <c r="F6" i="12"/>
  <c r="P5" i="12"/>
  <c r="G5" i="12"/>
  <c r="F5" i="12"/>
  <c r="P4" i="12"/>
  <c r="G4" i="12"/>
  <c r="F4" i="12"/>
  <c r="P3" i="12"/>
  <c r="G3" i="12"/>
  <c r="F3" i="12"/>
  <c r="P2" i="12"/>
  <c r="G2" i="12"/>
  <c r="F2" i="12"/>
  <c r="W111" i="12" l="1"/>
  <c r="X111" i="12" s="1"/>
  <c r="I21" i="13"/>
  <c r="W119" i="12"/>
  <c r="X119" i="12" s="1"/>
  <c r="W116" i="12"/>
  <c r="X116" i="12" s="1"/>
  <c r="W113" i="12"/>
  <c r="X113" i="12" s="1"/>
  <c r="W123" i="12"/>
  <c r="X123" i="12" s="1"/>
  <c r="W117" i="12"/>
  <c r="X117" i="12" s="1"/>
  <c r="I52" i="13"/>
  <c r="F74" i="13" s="1"/>
  <c r="I58" i="13"/>
  <c r="F76" i="13" s="1"/>
  <c r="I18" i="13"/>
  <c r="F38" i="13" s="1"/>
  <c r="I61" i="13"/>
  <c r="F77" i="13" s="1"/>
  <c r="I15" i="13"/>
  <c r="F37" i="13" s="1"/>
  <c r="I55" i="13"/>
  <c r="F75" i="13" s="1"/>
  <c r="I24" i="13"/>
  <c r="F40" i="13" s="1"/>
  <c r="W41" i="12"/>
  <c r="X41" i="12" s="1"/>
  <c r="W51" i="12"/>
  <c r="X51" i="12" s="1"/>
  <c r="W54" i="12"/>
  <c r="X54" i="12" s="1"/>
  <c r="W120" i="12"/>
  <c r="X120" i="12" s="1"/>
  <c r="W37" i="12"/>
  <c r="X37" i="12" s="1"/>
  <c r="W46" i="12"/>
  <c r="X46" i="12" s="1"/>
  <c r="W112" i="12"/>
  <c r="X112" i="12" s="1"/>
  <c r="W115" i="12"/>
  <c r="X115" i="12" s="1"/>
  <c r="W45" i="12"/>
  <c r="X45" i="12" s="1"/>
  <c r="W49" i="12"/>
  <c r="X49" i="12" s="1"/>
  <c r="W121" i="12"/>
  <c r="X121" i="12" s="1"/>
  <c r="W124" i="12"/>
  <c r="X124" i="12" s="1"/>
  <c r="W127" i="12"/>
  <c r="X127" i="12" s="1"/>
  <c r="W21" i="12"/>
  <c r="X21" i="12" s="1"/>
  <c r="W40" i="12"/>
  <c r="X40" i="12" s="1"/>
  <c r="W44" i="12"/>
  <c r="X44" i="12" s="1"/>
  <c r="W17" i="12"/>
  <c r="X17" i="12" s="1"/>
  <c r="W39" i="12"/>
  <c r="X39" i="12" s="1"/>
  <c r="W43" i="12"/>
  <c r="X43" i="12" s="1"/>
  <c r="W125" i="12"/>
  <c r="X125" i="12" s="1"/>
  <c r="W48" i="12"/>
  <c r="X48" i="12" s="1"/>
  <c r="W53" i="12"/>
  <c r="X53" i="12" s="1"/>
  <c r="W25" i="12"/>
  <c r="X25" i="12" s="1"/>
  <c r="W38" i="12"/>
  <c r="X38" i="12" s="1"/>
  <c r="W42" i="12"/>
  <c r="X42" i="12" s="1"/>
  <c r="W47" i="12"/>
  <c r="X47" i="12" s="1"/>
  <c r="W56" i="12"/>
  <c r="X56" i="12" s="1"/>
  <c r="W52" i="12"/>
  <c r="X52" i="12" s="1"/>
  <c r="W24" i="12"/>
  <c r="X24" i="12" s="1"/>
  <c r="W15" i="12"/>
  <c r="X15" i="12" s="1"/>
  <c r="W22" i="12"/>
  <c r="X22" i="12" s="1"/>
  <c r="W50" i="12"/>
  <c r="X50" i="12" s="1"/>
  <c r="W114" i="12"/>
  <c r="X114" i="12" s="1"/>
  <c r="W122" i="12"/>
  <c r="X122" i="12" s="1"/>
  <c r="W128" i="12"/>
  <c r="X128" i="12" s="1"/>
  <c r="W20" i="12"/>
  <c r="X20" i="12" s="1"/>
  <c r="W19" i="12"/>
  <c r="X19" i="12" s="1"/>
  <c r="W18" i="12"/>
  <c r="X18" i="12" s="1"/>
  <c r="W26" i="12"/>
  <c r="X26" i="12" s="1"/>
  <c r="W118" i="12"/>
  <c r="X118" i="12" s="1"/>
  <c r="W126" i="12"/>
  <c r="X126" i="12" s="1"/>
  <c r="W16" i="12"/>
  <c r="X16" i="12" s="1"/>
  <c r="W23" i="12"/>
  <c r="X23" i="12" s="1"/>
  <c r="W62" i="12"/>
  <c r="W63" i="12"/>
  <c r="X63" i="12" s="1"/>
  <c r="W64" i="12"/>
  <c r="X64" i="12" s="1"/>
  <c r="W65" i="12"/>
  <c r="X65" i="12" s="1"/>
  <c r="W66" i="12"/>
  <c r="X66" i="12" s="1"/>
  <c r="W67" i="12"/>
  <c r="X67" i="12" s="1"/>
  <c r="W68" i="12"/>
  <c r="X68" i="12" s="1"/>
  <c r="W69" i="12"/>
  <c r="X69" i="12" s="1"/>
  <c r="W70" i="12"/>
  <c r="X70" i="12" s="1"/>
  <c r="W71" i="12"/>
  <c r="X71" i="12" s="1"/>
  <c r="W72" i="12"/>
  <c r="X72" i="12" s="1"/>
  <c r="W73" i="12"/>
  <c r="X73" i="12" s="1"/>
  <c r="W74" i="12"/>
  <c r="X74" i="12" s="1"/>
  <c r="W75" i="12"/>
  <c r="X75" i="12" s="1"/>
  <c r="W76" i="12"/>
  <c r="X76" i="12" s="1"/>
  <c r="W77" i="12"/>
  <c r="X77" i="12" s="1"/>
  <c r="W78" i="12"/>
  <c r="X78" i="12" s="1"/>
  <c r="W79" i="12"/>
  <c r="X79" i="12" s="1"/>
  <c r="W80" i="12"/>
  <c r="X80" i="12" s="1"/>
  <c r="W91" i="12"/>
  <c r="X91" i="12" s="1"/>
  <c r="W93" i="12"/>
  <c r="X93" i="12" s="1"/>
  <c r="W95" i="12"/>
  <c r="X95" i="12" s="1"/>
  <c r="W97" i="12"/>
  <c r="X97" i="12" s="1"/>
  <c r="W99" i="12"/>
  <c r="X99" i="12" s="1"/>
  <c r="W101" i="12"/>
  <c r="X101" i="12" s="1"/>
  <c r="W103" i="12"/>
  <c r="X103" i="12" s="1"/>
  <c r="W105" i="12"/>
  <c r="X105" i="12" s="1"/>
  <c r="W27" i="12"/>
  <c r="X27" i="12" s="1"/>
  <c r="W28" i="12"/>
  <c r="X28" i="12" s="1"/>
  <c r="W29" i="12"/>
  <c r="X29" i="12" s="1"/>
  <c r="W30" i="12"/>
  <c r="X30" i="12" s="1"/>
  <c r="W31" i="12"/>
  <c r="X31" i="12" s="1"/>
  <c r="W87" i="12"/>
  <c r="W88" i="12"/>
  <c r="X88" i="12" s="1"/>
  <c r="W89" i="12"/>
  <c r="X89" i="12" s="1"/>
  <c r="W90" i="12"/>
  <c r="X90" i="12" s="1"/>
  <c r="W92" i="12"/>
  <c r="X92" i="12" s="1"/>
  <c r="W94" i="12"/>
  <c r="X94" i="12" s="1"/>
  <c r="W96" i="12"/>
  <c r="X96" i="12" s="1"/>
  <c r="W98" i="12"/>
  <c r="X98" i="12" s="1"/>
  <c r="W100" i="12"/>
  <c r="X100" i="12" s="1"/>
  <c r="W102" i="12"/>
  <c r="X102" i="12" s="1"/>
  <c r="W57" i="12" l="1"/>
  <c r="F79" i="13"/>
  <c r="F80" i="13" s="1"/>
  <c r="F42" i="13"/>
  <c r="F43" i="13" s="1"/>
  <c r="X57" i="12"/>
  <c r="X130" i="12"/>
  <c r="W130" i="12"/>
  <c r="X33" i="12"/>
  <c r="W106" i="12"/>
  <c r="X87" i="12"/>
  <c r="X106" i="12" s="1"/>
  <c r="W82" i="12"/>
  <c r="X62" i="12"/>
  <c r="X82" i="12" s="1"/>
  <c r="W33" i="12"/>
</calcChain>
</file>

<file path=xl/sharedStrings.xml><?xml version="1.0" encoding="utf-8"?>
<sst xmlns="http://schemas.openxmlformats.org/spreadsheetml/2006/main" count="824" uniqueCount="387">
  <si>
    <t>個数</t>
    <rPh sb="0" eb="2">
      <t>コスウ</t>
    </rPh>
    <phoneticPr fontId="12"/>
  </si>
  <si>
    <t>イベントガチャ詳細</t>
    <rPh sb="7" eb="9">
      <t>ショウサイ</t>
    </rPh>
    <phoneticPr fontId="12"/>
  </si>
  <si>
    <t>・G版マギイベントなどで実施中のパッケージガチャを基に作成。</t>
    <rPh sb="2" eb="3">
      <t>バン</t>
    </rPh>
    <rPh sb="12" eb="14">
      <t>ジッシ</t>
    </rPh>
    <rPh sb="14" eb="15">
      <t>ナカ</t>
    </rPh>
    <rPh sb="25" eb="26">
      <t>モト</t>
    </rPh>
    <rPh sb="27" eb="29">
      <t>サクセイ</t>
    </rPh>
    <phoneticPr fontId="12"/>
  </si>
  <si>
    <t>・パッケージ数を500にし、1連と30連にする。</t>
    <rPh sb="6" eb="7">
      <t>スウ</t>
    </rPh>
    <rPh sb="15" eb="16">
      <t>レン</t>
    </rPh>
    <rPh sb="19" eb="20">
      <t>レン</t>
    </rPh>
    <phoneticPr fontId="12"/>
  </si>
  <si>
    <t>30連はGのパッケージガチャ同様にチケット30枚未満所持でも所持数分引けるようにする。</t>
    <phoneticPr fontId="12"/>
  </si>
  <si>
    <t>・パッケージリセットはパッケージを1回引いてから可能。</t>
    <rPh sb="18" eb="19">
      <t>カイ</t>
    </rPh>
    <rPh sb="19" eb="20">
      <t>ヒ</t>
    </rPh>
    <rPh sb="24" eb="26">
      <t>カノウ</t>
    </rPh>
    <phoneticPr fontId="12"/>
  </si>
  <si>
    <t>■パッケージイベントガチャ内容詳細</t>
    <rPh sb="13" eb="15">
      <t>ナイヨウ</t>
    </rPh>
    <rPh sb="15" eb="17">
      <t>ショウサイ</t>
    </rPh>
    <phoneticPr fontId="6"/>
  </si>
  <si>
    <t>クラウン数を増加</t>
    <rPh sb="4" eb="5">
      <t>スウ</t>
    </rPh>
    <rPh sb="6" eb="8">
      <t>ゾウカ</t>
    </rPh>
    <phoneticPr fontId="12"/>
  </si>
  <si>
    <t>■パッケージ数</t>
    <rPh sb="6" eb="7">
      <t>スウ</t>
    </rPh>
    <phoneticPr fontId="6"/>
  </si>
  <si>
    <t>カテゴリ</t>
  </si>
  <si>
    <t>gain_id</t>
    <phoneticPr fontId="12"/>
  </si>
  <si>
    <t>個数</t>
  </si>
  <si>
    <t>確率</t>
  </si>
  <si>
    <t>合計確率</t>
    <rPh sb="0" eb="2">
      <t>ゴウケイ</t>
    </rPh>
    <rPh sb="2" eb="4">
      <t>カクリツ</t>
    </rPh>
    <phoneticPr fontId="6"/>
  </si>
  <si>
    <t>価値</t>
    <rPh sb="0" eb="2">
      <t>カチ</t>
    </rPh>
    <phoneticPr fontId="6"/>
  </si>
  <si>
    <t>数量</t>
    <rPh sb="0" eb="2">
      <t>スウリョウ</t>
    </rPh>
    <phoneticPr fontId="6"/>
  </si>
  <si>
    <t>詳細内容帯名</t>
  </si>
  <si>
    <t>ｸﾗｳﾝ</t>
  </si>
  <si>
    <t>強化用戦士</t>
    <rPh sb="0" eb="2">
      <t>キョウカ</t>
    </rPh>
    <rPh sb="2" eb="3">
      <t>ヨウ</t>
    </rPh>
    <rPh sb="3" eb="5">
      <t>センシ</t>
    </rPh>
    <phoneticPr fontId="6"/>
  </si>
  <si>
    <t>回復ｱｲﾃﾑ</t>
    <rPh sb="0" eb="2">
      <t>カイフク</t>
    </rPh>
    <phoneticPr fontId="6"/>
  </si>
  <si>
    <t>[UC]せんせい</t>
  </si>
  <si>
    <t>強化用ｱｲﾃﾑ</t>
    <rPh sb="0" eb="2">
      <t>キョウカ</t>
    </rPh>
    <rPh sb="2" eb="3">
      <t>ヨウ</t>
    </rPh>
    <phoneticPr fontId="6"/>
  </si>
  <si>
    <t>[R]せんせい</t>
  </si>
  <si>
    <t>素材</t>
    <rPh sb="0" eb="2">
      <t>ソザイ</t>
    </rPh>
    <phoneticPr fontId="6"/>
  </si>
  <si>
    <t>[SR]せんせい</t>
  </si>
  <si>
    <r>
      <t>傷薬(小</t>
    </r>
    <r>
      <rPr>
        <sz val="11"/>
        <color theme="1"/>
        <rFont val="Calibri"/>
        <family val="2"/>
        <charset val="128"/>
        <scheme val="minor"/>
      </rPr>
      <t>)</t>
    </r>
    <rPh sb="3" eb="4">
      <t>ショウ</t>
    </rPh>
    <phoneticPr fontId="12"/>
  </si>
  <si>
    <t>合計</t>
    <rPh sb="0" eb="2">
      <t>ゴウケイ</t>
    </rPh>
    <phoneticPr fontId="6"/>
  </si>
  <si>
    <t>1回価値</t>
    <rPh sb="1" eb="2">
      <t>カイ</t>
    </rPh>
    <rPh sb="2" eb="4">
      <t>カチ</t>
    </rPh>
    <phoneticPr fontId="12"/>
  </si>
  <si>
    <t>ﾘﾌﾚｯｼｭﾄﾞﾘﾝｸ(小)</t>
  </si>
  <si>
    <t>忘れ草</t>
    <rPh sb="0" eb="1">
      <t>ワス</t>
    </rPh>
    <rPh sb="2" eb="3">
      <t>クサ</t>
    </rPh>
    <phoneticPr fontId="12"/>
  </si>
  <si>
    <t>銅鉱石</t>
  </si>
  <si>
    <t>ｱｲｱﾝﾎﾞﾙﾄ</t>
  </si>
  <si>
    <t>銅結晶</t>
  </si>
  <si>
    <t>綿糸</t>
  </si>
  <si>
    <t>銀鉱石</t>
  </si>
  <si>
    <t>ｼﾙﾊﾞｰﾎﾞﾙﾄ</t>
  </si>
  <si>
    <t>銀結晶</t>
  </si>
  <si>
    <t>絹糸</t>
  </si>
  <si>
    <t>■報酬単価</t>
    <rPh sb="1" eb="3">
      <t>ホウシュウ</t>
    </rPh>
    <rPh sb="3" eb="5">
      <t>タンカ</t>
    </rPh>
    <phoneticPr fontId="12"/>
  </si>
  <si>
    <t>名前</t>
    <phoneticPr fontId="12"/>
  </si>
  <si>
    <t>card_id</t>
  </si>
  <si>
    <t>gain_id</t>
  </si>
  <si>
    <t>単価</t>
  </si>
  <si>
    <t>ｺﾞｰﾙﾄﾞﾁｹｯﾄ</t>
  </si>
  <si>
    <t>傷薬</t>
  </si>
  <si>
    <t>ﾘﾌﾚｯｼｭﾄﾞﾘﾝｸ</t>
  </si>
  <si>
    <t>忘れ草</t>
  </si>
  <si>
    <t>思い出し草</t>
  </si>
  <si>
    <t>傷薬(小)</t>
  </si>
  <si>
    <t>【LGR】確定ｶﾞﾁｬﾁｹｯﾄ【必要戦力26】</t>
  </si>
  <si>
    <t>【SCR】確定ｶﾞﾁｬﾁｹｯﾄ【必要戦力24】</t>
  </si>
  <si>
    <t>ｱｲﾃﾑ引換券</t>
    <rPh sb="4" eb="6">
      <t>ヒキカエ</t>
    </rPh>
    <rPh sb="6" eb="7">
      <t>ケン</t>
    </rPh>
    <phoneticPr fontId="12"/>
  </si>
  <si>
    <t>氷湖の主</t>
  </si>
  <si>
    <t>ｸﾛｰﾃﾞｨｱ【森の番人】</t>
  </si>
  <si>
    <t>【SCR】確定ｶﾞﾁｬﾁｹｯﾄ【必要戦力22】</t>
  </si>
  <si>
    <t>【SCR】確定ｶﾞﾁｬﾁｹｯﾄ【必要戦力20】</t>
  </si>
  <si>
    <t>かみ【20】</t>
  </si>
  <si>
    <t>かみ【22】</t>
  </si>
  <si>
    <t>かみ【24】</t>
  </si>
  <si>
    <t>武器</t>
  </si>
  <si>
    <t>weapon_id</t>
  </si>
  <si>
    <t>レアリティ</t>
  </si>
  <si>
    <t>価格</t>
  </si>
  <si>
    <t>かみ【26】</t>
  </si>
  <si>
    <t>かみ【28】</t>
  </si>
  <si>
    <t>素材名</t>
  </si>
  <si>
    <t>価値</t>
    <rPh sb="0" eb="2">
      <t>カチ</t>
    </rPh>
    <phoneticPr fontId="12"/>
  </si>
  <si>
    <t>魚鱗</t>
  </si>
  <si>
    <t>強化装甲</t>
  </si>
  <si>
    <t>奇岩獣の外皮</t>
  </si>
  <si>
    <t>金鉱石</t>
  </si>
  <si>
    <t>魔鉱石</t>
  </si>
  <si>
    <t>朝露糸</t>
  </si>
  <si>
    <t>翡翠糸</t>
  </si>
  <si>
    <t>鋼糸</t>
  </si>
  <si>
    <t>ﾛｰｻﾞﾘｱ鋼</t>
  </si>
  <si>
    <t>いん石のかけら</t>
  </si>
  <si>
    <t>自然銀</t>
  </si>
  <si>
    <t>竜鱗</t>
  </si>
  <si>
    <t>id</t>
  </si>
  <si>
    <t>table_id</t>
  </si>
  <si>
    <t>gain1_type</t>
  </si>
  <si>
    <t>gain1_id</t>
  </si>
  <si>
    <t>gain1_num_min</t>
  </si>
  <si>
    <t>gain1_num_max</t>
  </si>
  <si>
    <t>gain2_type</t>
  </si>
  <si>
    <t>gain2_id</t>
  </si>
  <si>
    <t>gain2_num_min</t>
  </si>
  <si>
    <t>gain2_num_max</t>
  </si>
  <si>
    <t>gain3_type</t>
  </si>
  <si>
    <t>gain3_id</t>
  </si>
  <si>
    <t>gain3_num_min</t>
  </si>
  <si>
    <t>gain3_num_max</t>
  </si>
  <si>
    <t>ratio</t>
  </si>
  <si>
    <t>is_rare</t>
  </si>
  <si>
    <t>グループ1</t>
  </si>
  <si>
    <t>グループ2</t>
  </si>
  <si>
    <t>報酬</t>
    <rPh sb="0" eb="2">
      <t>ホウシュウ</t>
    </rPh>
    <phoneticPr fontId="39"/>
  </si>
  <si>
    <t>ﾗﾋﾞ</t>
    <phoneticPr fontId="12"/>
  </si>
  <si>
    <t>ﾏﾝﾃｨｽｱﾝﾄ</t>
  </si>
  <si>
    <t>神獣</t>
    <rPh sb="0" eb="1">
      <t>カミ</t>
    </rPh>
    <rPh sb="1" eb="2">
      <t>ケモノ</t>
    </rPh>
    <phoneticPr fontId="12"/>
  </si>
  <si>
    <t>ﾀﾞｰｸﾘｯﾁ</t>
  </si>
  <si>
    <t>ﾊﾞﾝﾊﾟｲｱﾛｰﾄﾞ</t>
  </si>
  <si>
    <t>ﾗﾐｱﾝﾅｰｶﾞ</t>
  </si>
  <si>
    <t>ﾀｲｶﾞｰｷﾒﾗ</t>
  </si>
  <si>
    <t>ｱｯｸｽﾋﾞｰｸ</t>
  </si>
  <si>
    <t>聖なるﾏﾅの樹ｶﾞﾁｬﾁｹｯﾄ</t>
    <rPh sb="0" eb="1">
      <t>セイ</t>
    </rPh>
    <rPh sb="6" eb="7">
      <t>キ</t>
    </rPh>
    <phoneticPr fontId="12"/>
  </si>
  <si>
    <t>★</t>
  </si>
  <si>
    <t>名前</t>
  </si>
  <si>
    <t>ｶｲｻﾞｰﾅｯｸﾙ</t>
  </si>
  <si>
    <t>ﾌﾞｰﾒﾗﾝ</t>
  </si>
  <si>
    <t>ｴｸｽｶﾘﾊﾞｰ</t>
  </si>
  <si>
    <t>攻撃力</t>
    <rPh sb="0" eb="3">
      <t>コウゲキリョク</t>
    </rPh>
    <phoneticPr fontId="12"/>
  </si>
  <si>
    <t>防御力</t>
    <rPh sb="0" eb="3">
      <t>ボウギョリョク</t>
    </rPh>
    <phoneticPr fontId="12"/>
  </si>
  <si>
    <t>戦士ﾀｲﾌﾟ</t>
    <rPh sb="0" eb="2">
      <t>センシ</t>
    </rPh>
    <phoneticPr fontId="12"/>
  </si>
  <si>
    <t>武器ﾀｲﾌﾟ</t>
    <rPh sb="0" eb="2">
      <t>ブキ</t>
    </rPh>
    <phoneticPr fontId="12"/>
  </si>
  <si>
    <t>種族</t>
    <rPh sb="0" eb="2">
      <t>シュゾク</t>
    </rPh>
    <phoneticPr fontId="12"/>
  </si>
  <si>
    <t>性別</t>
    <rPh sb="0" eb="2">
      <t>セイベツ</t>
    </rPh>
    <phoneticPr fontId="12"/>
  </si>
  <si>
    <t>登場作品</t>
    <rPh sb="0" eb="2">
      <t>トウジョウ</t>
    </rPh>
    <rPh sb="2" eb="4">
      <t>サクヒン</t>
    </rPh>
    <phoneticPr fontId="12"/>
  </si>
  <si>
    <t>錆びた聖剣</t>
    <rPh sb="0" eb="1">
      <t>サ</t>
    </rPh>
    <rPh sb="3" eb="5">
      <t>セイケン</t>
    </rPh>
    <phoneticPr fontId="12"/>
  </si>
  <si>
    <t>mobage版</t>
    <rPh sb="6" eb="7">
      <t>バン</t>
    </rPh>
    <phoneticPr fontId="12"/>
  </si>
  <si>
    <t>dｹﾞｰﾑ版</t>
    <rPh sb="5" eb="6">
      <t>バン</t>
    </rPh>
    <phoneticPr fontId="12"/>
  </si>
  <si>
    <t>進化素材1</t>
    <rPh sb="0" eb="2">
      <t>シンカ</t>
    </rPh>
    <rPh sb="2" eb="4">
      <t>ソザイ</t>
    </rPh>
    <phoneticPr fontId="12"/>
  </si>
  <si>
    <t>個数</t>
    <rPh sb="0" eb="2">
      <t>コスウ</t>
    </rPh>
    <phoneticPr fontId="12"/>
  </si>
  <si>
    <t>進化素材2</t>
    <rPh sb="0" eb="2">
      <t>シンカ</t>
    </rPh>
    <rPh sb="2" eb="4">
      <t>ソザイ</t>
    </rPh>
    <phoneticPr fontId="12"/>
  </si>
  <si>
    <t>進化素材3</t>
    <rPh sb="0" eb="2">
      <t>シンカ</t>
    </rPh>
    <rPh sb="2" eb="4">
      <t>ソザイ</t>
    </rPh>
    <phoneticPr fontId="12"/>
  </si>
  <si>
    <t>アイテム</t>
    <phoneticPr fontId="12"/>
  </si>
  <si>
    <t>力の香薬</t>
  </si>
  <si>
    <t>皇帝の金冠ｶﾞﾁｬﾁｹｯﾄ[1回]</t>
  </si>
  <si>
    <t>【第16弾】真･伝説降臨ｶﾞﾁｬﾁｹｯﾄ[1回]</t>
  </si>
  <si>
    <t>でんち</t>
  </si>
  <si>
    <t>SCR確定ｶﾞﾁｬﾁｹｯﾄ</t>
  </si>
  <si>
    <t>LGR確定ｶﾞﾁｬﾁｹｯﾄ</t>
  </si>
  <si>
    <t>SR戦士</t>
  </si>
  <si>
    <t>【RCR】確定ｶﾞﾁｬﾁｹｯﾄ【必要戦力23】</t>
  </si>
  <si>
    <t>【RCR】確定ｶﾞﾁｬﾁｹｯﾄ【必要戦力25】</t>
  </si>
  <si>
    <t>【RCR】確定ｶﾞﾁｬﾁｹｯﾄ【必要戦力27】</t>
  </si>
  <si>
    <t>ｱｲﾃﾑ</t>
    <phoneticPr fontId="6"/>
  </si>
  <si>
    <t>ﾁｹｯﾄ</t>
    <phoneticPr fontId="6"/>
  </si>
  <si>
    <t>G版</t>
    <rPh sb="1" eb="2">
      <t>バン</t>
    </rPh>
    <phoneticPr fontId="12"/>
  </si>
  <si>
    <t>名称</t>
    <rPh sb="0" eb="2">
      <t>メイショウ</t>
    </rPh>
    <phoneticPr fontId="39"/>
  </si>
  <si>
    <t>yeen</t>
    <phoneticPr fontId="12"/>
  </si>
  <si>
    <t>▼特別洞窟専用強敵</t>
    <rPh sb="1" eb="3">
      <t>トクベツ</t>
    </rPh>
    <rPh sb="3" eb="5">
      <t>ドウクツ</t>
    </rPh>
    <rPh sb="5" eb="7">
      <t>センヨウ</t>
    </rPh>
    <rPh sb="7" eb="9">
      <t>キョウテキ</t>
    </rPh>
    <phoneticPr fontId="39"/>
  </si>
  <si>
    <t>item</t>
    <phoneticPr fontId="12"/>
  </si>
  <si>
    <t>戦士名</t>
    <phoneticPr fontId="39"/>
  </si>
  <si>
    <t>NPC_ID</t>
    <phoneticPr fontId="39"/>
  </si>
  <si>
    <t>グループ</t>
    <phoneticPr fontId="39"/>
  </si>
  <si>
    <t>unit</t>
    <phoneticPr fontId="12"/>
  </si>
  <si>
    <t>▼撃破報酬</t>
    <phoneticPr fontId="39"/>
  </si>
  <si>
    <t>gain_id</t>
    <phoneticPr fontId="39"/>
  </si>
  <si>
    <t>価値</t>
    <phoneticPr fontId="39"/>
  </si>
  <si>
    <t>内部価格</t>
    <rPh sb="0" eb="2">
      <t>ナイブ</t>
    </rPh>
    <rPh sb="2" eb="4">
      <t>カカク</t>
    </rPh>
    <phoneticPr fontId="5"/>
  </si>
  <si>
    <t>報酬</t>
    <phoneticPr fontId="39"/>
  </si>
  <si>
    <t>個数</t>
    <phoneticPr fontId="12"/>
  </si>
  <si>
    <t>ID</t>
    <phoneticPr fontId="39"/>
  </si>
  <si>
    <t>確率</t>
    <phoneticPr fontId="39"/>
  </si>
  <si>
    <t>価値</t>
    <phoneticPr fontId="39"/>
  </si>
  <si>
    <t>item</t>
    <phoneticPr fontId="12"/>
  </si>
  <si>
    <t>item</t>
    <phoneticPr fontId="12"/>
  </si>
  <si>
    <r>
      <t>傷薬(小</t>
    </r>
    <r>
      <rPr>
        <sz val="11"/>
        <color theme="1"/>
        <rFont val="Calibri"/>
        <family val="2"/>
        <charset val="128"/>
        <scheme val="minor"/>
      </rPr>
      <t>)</t>
    </r>
    <rPh sb="3" eb="4">
      <t>ショウ</t>
    </rPh>
    <phoneticPr fontId="50"/>
  </si>
  <si>
    <t>忘れ草</t>
    <rPh sb="0" eb="1">
      <t>ワス</t>
    </rPh>
    <rPh sb="2" eb="3">
      <t>クサ</t>
    </rPh>
    <phoneticPr fontId="50"/>
  </si>
  <si>
    <t>脱出の指輪</t>
    <rPh sb="0" eb="2">
      <t>ダッシュツ</t>
    </rPh>
    <rPh sb="3" eb="5">
      <t>ユビワ</t>
    </rPh>
    <phoneticPr fontId="50"/>
  </si>
  <si>
    <t>脱出の指輪</t>
    <rPh sb="0" eb="2">
      <t>ダッシュツ</t>
    </rPh>
    <rPh sb="3" eb="5">
      <t>ユビワ</t>
    </rPh>
    <phoneticPr fontId="12"/>
  </si>
  <si>
    <t>ｱｲﾃﾑ引換券</t>
    <rPh sb="4" eb="6">
      <t>ヒキカエ</t>
    </rPh>
    <rPh sb="6" eb="7">
      <t>ケン</t>
    </rPh>
    <phoneticPr fontId="50"/>
  </si>
  <si>
    <t>財宝発掘ｶﾞﾁｬﾁｹｯﾄ</t>
    <rPh sb="0" eb="2">
      <t>ザイホウ</t>
    </rPh>
    <rPh sb="2" eb="4">
      <t>ハックツ</t>
    </rPh>
    <phoneticPr fontId="12"/>
  </si>
  <si>
    <t>【第2弾】LGR確定ｶﾞﾁｬﾁｹｯﾄ</t>
    <rPh sb="1" eb="2">
      <t>ダイ</t>
    </rPh>
    <rPh sb="3" eb="4">
      <t>ダン</t>
    </rPh>
    <phoneticPr fontId="50"/>
  </si>
  <si>
    <t>【第2弾】LGR確定ｶﾞﾁｬﾁｹｯﾄ</t>
    <rPh sb="1" eb="2">
      <t>ダイ</t>
    </rPh>
    <rPh sb="3" eb="4">
      <t>ダン</t>
    </rPh>
    <phoneticPr fontId="12"/>
  </si>
  <si>
    <t>Uせんせい</t>
  </si>
  <si>
    <t>Rせんせい</t>
  </si>
  <si>
    <t>unit</t>
    <phoneticPr fontId="12"/>
  </si>
  <si>
    <t>SRせんせい</t>
  </si>
  <si>
    <t>yeen</t>
    <phoneticPr fontId="12"/>
  </si>
  <si>
    <t>ID</t>
    <phoneticPr fontId="39"/>
  </si>
  <si>
    <t>確率</t>
    <phoneticPr fontId="39"/>
  </si>
  <si>
    <t>グループ3</t>
    <phoneticPr fontId="12"/>
  </si>
  <si>
    <t>グループ4</t>
    <phoneticPr fontId="12"/>
  </si>
  <si>
    <t>グループ5</t>
    <phoneticPr fontId="12"/>
  </si>
  <si>
    <t>▼価格</t>
    <rPh sb="1" eb="3">
      <t>カカク</t>
    </rPh>
    <phoneticPr fontId="12"/>
  </si>
  <si>
    <t>UR戦士</t>
    <rPh sb="2" eb="4">
      <t>センシ</t>
    </rPh>
    <phoneticPr fontId="34"/>
  </si>
  <si>
    <t>綿糸</t>
    <phoneticPr fontId="12"/>
  </si>
  <si>
    <t>multi</t>
    <phoneticPr fontId="12"/>
  </si>
  <si>
    <t>特効効果</t>
    <rPh sb="0" eb="2">
      <t>トッコウ</t>
    </rPh>
    <rPh sb="2" eb="4">
      <t>コウカ</t>
    </rPh>
    <phoneticPr fontId="12"/>
  </si>
  <si>
    <t>human</t>
    <phoneticPr fontId="12"/>
  </si>
  <si>
    <t>human</t>
    <phoneticPr fontId="12"/>
  </si>
  <si>
    <t>追加ｲﾍﾞﾝﾄ</t>
    <rPh sb="0" eb="2">
      <t>ツイカ</t>
    </rPh>
    <phoneticPr fontId="12"/>
  </si>
  <si>
    <t>・</t>
    <phoneticPr fontId="12"/>
  </si>
  <si>
    <t>※ステータスは調整前のものです。</t>
    <rPh sb="7" eb="9">
      <t>チョウセイ</t>
    </rPh>
    <rPh sb="9" eb="10">
      <t>マエ</t>
    </rPh>
    <phoneticPr fontId="12"/>
  </si>
  <si>
    <t>コラボ武具リスト</t>
    <rPh sb="3" eb="5">
      <t>ブグ</t>
    </rPh>
    <phoneticPr fontId="12"/>
  </si>
  <si>
    <t>moabge/dgame版</t>
    <rPh sb="12" eb="13">
      <t>バン</t>
    </rPh>
    <phoneticPr fontId="12"/>
  </si>
  <si>
    <t>～</t>
    <phoneticPr fontId="12"/>
  </si>
  <si>
    <t>カムバックキャンペーン概要</t>
    <rPh sb="11" eb="13">
      <t>ガイヨウ</t>
    </rPh>
    <phoneticPr fontId="12"/>
  </si>
  <si>
    <t>▼カムバック対象者向け内容</t>
    <rPh sb="6" eb="9">
      <t>タイショウシャ</t>
    </rPh>
    <rPh sb="9" eb="10">
      <t>ム</t>
    </rPh>
    <rPh sb="11" eb="13">
      <t>ナイヨウ</t>
    </rPh>
    <phoneticPr fontId="12"/>
  </si>
  <si>
    <t>・1か月以上ログインしていないユーザーを対象とする。</t>
    <rPh sb="3" eb="4">
      <t>ゲツ</t>
    </rPh>
    <rPh sb="4" eb="6">
      <t>イジョウ</t>
    </rPh>
    <rPh sb="20" eb="22">
      <t>タイショウ</t>
    </rPh>
    <phoneticPr fontId="12"/>
  </si>
  <si>
    <t>・カムバックユーザーはログインした際に、報酬を受け取ることができる。（報酬に関しては後述を参照）</t>
    <rPh sb="17" eb="18">
      <t>サイ</t>
    </rPh>
    <rPh sb="20" eb="22">
      <t>ホウシュウ</t>
    </rPh>
    <rPh sb="23" eb="24">
      <t>ウ</t>
    </rPh>
    <rPh sb="25" eb="26">
      <t>ト</t>
    </rPh>
    <rPh sb="35" eb="37">
      <t>ホウシュウ</t>
    </rPh>
    <rPh sb="38" eb="39">
      <t>カン</t>
    </rPh>
    <rPh sb="42" eb="44">
      <t>コウジュツ</t>
    </rPh>
    <rPh sb="45" eb="47">
      <t>サンショウ</t>
    </rPh>
    <phoneticPr fontId="12"/>
  </si>
  <si>
    <t>・カムバック報酬は、キャンペーン期間終了後も次回のカムバックキャンペーン開始時までは後述の報酬を受け取る事ができる。</t>
    <rPh sb="6" eb="8">
      <t>ホウシュウ</t>
    </rPh>
    <rPh sb="16" eb="18">
      <t>キカン</t>
    </rPh>
    <rPh sb="18" eb="21">
      <t>シュウリョウゴ</t>
    </rPh>
    <rPh sb="22" eb="24">
      <t>ジカイ</t>
    </rPh>
    <rPh sb="36" eb="38">
      <t>カイシ</t>
    </rPh>
    <rPh sb="38" eb="39">
      <t>ジ</t>
    </rPh>
    <rPh sb="42" eb="44">
      <t>コウジュツ</t>
    </rPh>
    <rPh sb="45" eb="47">
      <t>ホウシュウ</t>
    </rPh>
    <rPh sb="48" eb="49">
      <t>ウ</t>
    </rPh>
    <rPh sb="50" eb="51">
      <t>ト</t>
    </rPh>
    <rPh sb="52" eb="53">
      <t>コト</t>
    </rPh>
    <phoneticPr fontId="12"/>
  </si>
  <si>
    <t>　次回のキャンペーン開催時に、もらえる報酬は上書きされる。</t>
    <rPh sb="1" eb="3">
      <t>ジカイ</t>
    </rPh>
    <rPh sb="10" eb="12">
      <t>カイサイ</t>
    </rPh>
    <rPh sb="12" eb="13">
      <t>ジ</t>
    </rPh>
    <rPh sb="19" eb="21">
      <t>ホウシュウ</t>
    </rPh>
    <rPh sb="22" eb="24">
      <t>ウワガ</t>
    </rPh>
    <phoneticPr fontId="12"/>
  </si>
  <si>
    <t>・報酬の受取は一回のみ可能である。</t>
    <rPh sb="1" eb="3">
      <t>ホウシュウ</t>
    </rPh>
    <rPh sb="4" eb="6">
      <t>ウケトリ</t>
    </rPh>
    <rPh sb="7" eb="9">
      <t>イッカイ</t>
    </rPh>
    <rPh sb="11" eb="13">
      <t>カノウ</t>
    </rPh>
    <phoneticPr fontId="12"/>
  </si>
  <si>
    <t>▼既存ユーザー向け内容</t>
    <rPh sb="1" eb="3">
      <t>キゾン</t>
    </rPh>
    <rPh sb="7" eb="8">
      <t>ム</t>
    </rPh>
    <rPh sb="9" eb="11">
      <t>ナイヨウ</t>
    </rPh>
    <phoneticPr fontId="12"/>
  </si>
  <si>
    <t>・キャンペーン期間中はカムバック対象者に向けて、1日に3回までメッセージを送る事ができる。（1度に10人に送る）</t>
    <rPh sb="7" eb="10">
      <t>キカンチュウ</t>
    </rPh>
    <rPh sb="16" eb="19">
      <t>タイショウシャ</t>
    </rPh>
    <rPh sb="20" eb="21">
      <t>ム</t>
    </rPh>
    <rPh sb="25" eb="26">
      <t>ニチ</t>
    </rPh>
    <rPh sb="28" eb="29">
      <t>カイ</t>
    </rPh>
    <rPh sb="37" eb="38">
      <t>オク</t>
    </rPh>
    <rPh sb="39" eb="40">
      <t>コト</t>
    </rPh>
    <rPh sb="47" eb="48">
      <t>ド</t>
    </rPh>
    <rPh sb="51" eb="52">
      <t>ニン</t>
    </rPh>
    <rPh sb="53" eb="54">
      <t>オク</t>
    </rPh>
    <phoneticPr fontId="12"/>
  </si>
  <si>
    <t>　また20時から23時59分の間はさらにもう2回送る事ができる。</t>
    <rPh sb="5" eb="6">
      <t>ジ</t>
    </rPh>
    <rPh sb="10" eb="11">
      <t>ジ</t>
    </rPh>
    <rPh sb="13" eb="14">
      <t>フン</t>
    </rPh>
    <rPh sb="15" eb="16">
      <t>アイダ</t>
    </rPh>
    <rPh sb="23" eb="24">
      <t>カイ</t>
    </rPh>
    <rPh sb="24" eb="25">
      <t>オク</t>
    </rPh>
    <rPh sb="26" eb="27">
      <t>コト</t>
    </rPh>
    <phoneticPr fontId="12"/>
  </si>
  <si>
    <t>・また夜間（24時00分～6時00分）の間はメッセージを送る事はできない。</t>
    <rPh sb="3" eb="5">
      <t>ヤカン</t>
    </rPh>
    <rPh sb="8" eb="9">
      <t>ジ</t>
    </rPh>
    <rPh sb="11" eb="12">
      <t>フン</t>
    </rPh>
    <rPh sb="14" eb="15">
      <t>ジ</t>
    </rPh>
    <rPh sb="17" eb="18">
      <t>フン</t>
    </rPh>
    <rPh sb="20" eb="21">
      <t>アイダ</t>
    </rPh>
    <rPh sb="28" eb="29">
      <t>オク</t>
    </rPh>
    <rPh sb="30" eb="31">
      <t>コト</t>
    </rPh>
    <phoneticPr fontId="12"/>
  </si>
  <si>
    <t>・メッセージを送る事でメッセージ送信報酬を受け取る事が可能。</t>
    <rPh sb="7" eb="8">
      <t>オク</t>
    </rPh>
    <rPh sb="9" eb="10">
      <t>コト</t>
    </rPh>
    <rPh sb="16" eb="18">
      <t>ソウシン</t>
    </rPh>
    <rPh sb="18" eb="20">
      <t>ホウシュウ</t>
    </rPh>
    <rPh sb="21" eb="22">
      <t>ウ</t>
    </rPh>
    <rPh sb="23" eb="24">
      <t>ト</t>
    </rPh>
    <rPh sb="25" eb="26">
      <t>コト</t>
    </rPh>
    <rPh sb="27" eb="29">
      <t>カノウ</t>
    </rPh>
    <phoneticPr fontId="12"/>
  </si>
  <si>
    <t>・さらにメッセージを送ったユーザーがログインした時には、復帰報酬を送る事ができる。</t>
    <rPh sb="10" eb="11">
      <t>オク</t>
    </rPh>
    <rPh sb="28" eb="30">
      <t>フッキ</t>
    </rPh>
    <rPh sb="30" eb="32">
      <t>ホウシュウ</t>
    </rPh>
    <rPh sb="33" eb="34">
      <t>オク</t>
    </rPh>
    <rPh sb="35" eb="36">
      <t>コト</t>
    </rPh>
    <phoneticPr fontId="12"/>
  </si>
  <si>
    <t>　復帰報酬は、カムバックした人数に応じて配布される。</t>
    <rPh sb="1" eb="3">
      <t>フッキ</t>
    </rPh>
    <rPh sb="3" eb="5">
      <t>ホウシュウ</t>
    </rPh>
    <rPh sb="14" eb="16">
      <t>ニンズウ</t>
    </rPh>
    <rPh sb="17" eb="18">
      <t>オウ</t>
    </rPh>
    <rPh sb="20" eb="22">
      <t>ハイフ</t>
    </rPh>
    <phoneticPr fontId="12"/>
  </si>
  <si>
    <t>・同一のユーザーに複数のユーザーがメッセージを送った場合には、一番最初にメッセージを送ったユーザーに復帰報酬が配布される。</t>
    <rPh sb="1" eb="3">
      <t>ドウイツ</t>
    </rPh>
    <rPh sb="9" eb="11">
      <t>フクスウ</t>
    </rPh>
    <rPh sb="23" eb="24">
      <t>オク</t>
    </rPh>
    <rPh sb="26" eb="28">
      <t>バアイ</t>
    </rPh>
    <rPh sb="31" eb="33">
      <t>イチバン</t>
    </rPh>
    <rPh sb="33" eb="35">
      <t>サイショ</t>
    </rPh>
    <rPh sb="42" eb="43">
      <t>オク</t>
    </rPh>
    <rPh sb="50" eb="52">
      <t>フッキ</t>
    </rPh>
    <rPh sb="52" eb="54">
      <t>ホウシュウ</t>
    </rPh>
    <rPh sb="55" eb="57">
      <t>ハイフ</t>
    </rPh>
    <phoneticPr fontId="12"/>
  </si>
  <si>
    <t>カムバックキャンペーン期間</t>
    <rPh sb="11" eb="13">
      <t>キカン</t>
    </rPh>
    <phoneticPr fontId="39"/>
  </si>
  <si>
    <t>～</t>
  </si>
  <si>
    <t>※上記の期間はメッセージを送信することのできる期間です。</t>
    <rPh sb="1" eb="3">
      <t>ジョウキ</t>
    </rPh>
    <rPh sb="4" eb="6">
      <t>キカン</t>
    </rPh>
    <rPh sb="13" eb="15">
      <t>ソウシン</t>
    </rPh>
    <rPh sb="23" eb="25">
      <t>キカン</t>
    </rPh>
    <phoneticPr fontId="12"/>
  </si>
  <si>
    <t>※カムバック対象者が上記の期間以降にアクセスした場合でも報酬は配布されます。</t>
    <rPh sb="6" eb="9">
      <t>タイショウシャ</t>
    </rPh>
    <rPh sb="10" eb="12">
      <t>ジョウキ</t>
    </rPh>
    <rPh sb="13" eb="15">
      <t>キカン</t>
    </rPh>
    <rPh sb="15" eb="17">
      <t>イコウ</t>
    </rPh>
    <rPh sb="24" eb="26">
      <t>バアイ</t>
    </rPh>
    <rPh sb="28" eb="30">
      <t>ホウシュウ</t>
    </rPh>
    <rPh sb="31" eb="33">
      <t>ハイフ</t>
    </rPh>
    <phoneticPr fontId="12"/>
  </si>
  <si>
    <t>カムバックユーザー報酬</t>
    <rPh sb="9" eb="11">
      <t>ホウシュウ</t>
    </rPh>
    <phoneticPr fontId="39"/>
  </si>
  <si>
    <t>アイテム名</t>
    <rPh sb="4" eb="5">
      <t>メイ</t>
    </rPh>
    <phoneticPr fontId="12"/>
  </si>
  <si>
    <t>[RCR]戦士確定ｶﾞﾁｬﾁｹｯﾄ【必要戦力27以上】×3</t>
  </si>
  <si>
    <t>送信側報酬</t>
    <rPh sb="0" eb="2">
      <t>ソウシン</t>
    </rPh>
    <rPh sb="2" eb="3">
      <t>ガワ</t>
    </rPh>
    <rPh sb="3" eb="5">
      <t>ホウシュウ</t>
    </rPh>
    <phoneticPr fontId="39"/>
  </si>
  <si>
    <t>送信毎</t>
    <rPh sb="0" eb="2">
      <t>ソウシン</t>
    </rPh>
    <rPh sb="2" eb="3">
      <t>ゴト</t>
    </rPh>
    <phoneticPr fontId="39"/>
  </si>
  <si>
    <t>1人復帰毎</t>
    <rPh sb="1" eb="2">
      <t>ニン</t>
    </rPh>
    <rPh sb="2" eb="4">
      <t>フッキ</t>
    </rPh>
    <rPh sb="4" eb="5">
      <t>ゴト</t>
    </rPh>
    <phoneticPr fontId="39"/>
  </si>
  <si>
    <t>5人復帰毎</t>
    <rPh sb="1" eb="2">
      <t>ニン</t>
    </rPh>
    <rPh sb="2" eb="4">
      <t>フッキ</t>
    </rPh>
    <rPh sb="4" eb="5">
      <t>ゴト</t>
    </rPh>
    <phoneticPr fontId="39"/>
  </si>
  <si>
    <t>※5人目復帰のタイミングでは、1人復帰と5人復帰の報酬が両方とも受け取れる。</t>
    <rPh sb="2" eb="3">
      <t>ニン</t>
    </rPh>
    <rPh sb="3" eb="4">
      <t>メ</t>
    </rPh>
    <rPh sb="4" eb="6">
      <t>フッキ</t>
    </rPh>
    <rPh sb="16" eb="17">
      <t>ニン</t>
    </rPh>
    <rPh sb="17" eb="19">
      <t>フッキ</t>
    </rPh>
    <rPh sb="21" eb="22">
      <t>ニン</t>
    </rPh>
    <rPh sb="22" eb="24">
      <t>フッキ</t>
    </rPh>
    <rPh sb="25" eb="27">
      <t>ホウシュウ</t>
    </rPh>
    <rPh sb="28" eb="30">
      <t>リョウホウ</t>
    </rPh>
    <rPh sb="32" eb="33">
      <t>ウ</t>
    </rPh>
    <rPh sb="34" eb="35">
      <t>ト</t>
    </rPh>
    <phoneticPr fontId="12"/>
  </si>
  <si>
    <t>送信メッセージ文言</t>
    <rPh sb="0" eb="2">
      <t>ソウシン</t>
    </rPh>
    <rPh sb="7" eb="9">
      <t>モンゴン</t>
    </rPh>
    <phoneticPr fontId="39"/>
  </si>
  <si>
    <t>gain_id</t>
    <phoneticPr fontId="12"/>
  </si>
  <si>
    <t>【LGR】戦士召集状【必要戦力28】</t>
  </si>
  <si>
    <t>傷薬</t>
    <rPh sb="0" eb="1">
      <t>キズ</t>
    </rPh>
    <rPh sb="1" eb="2">
      <t>クスリ</t>
    </rPh>
    <phoneticPr fontId="39"/>
  </si>
  <si>
    <t>条件</t>
    <rPh sb="0" eb="2">
      <t>ジョウケン</t>
    </rPh>
    <phoneticPr fontId="12"/>
  </si>
  <si>
    <t>ｵｰﾗﾑ</t>
    <phoneticPr fontId="12"/>
  </si>
  <si>
    <t>gain_id</t>
    <phoneticPr fontId="12"/>
  </si>
  <si>
    <t>★3ｱｲｽｿｰﾄﾞ</t>
    <phoneticPr fontId="12"/>
  </si>
  <si>
    <t>▼タイトル</t>
    <phoneticPr fontId="12"/>
  </si>
  <si>
    <t>▼ログインボーナス実施期間</t>
    <rPh sb="9" eb="11">
      <t>ジッシ</t>
    </rPh>
    <rPh sb="11" eb="13">
      <t>キカン</t>
    </rPh>
    <phoneticPr fontId="12"/>
  </si>
  <si>
    <t>～</t>
    <phoneticPr fontId="12"/>
  </si>
  <si>
    <t>▼ﾛｸﾞｲﾝ報酬</t>
    <rPh sb="6" eb="8">
      <t>ホウシュウ</t>
    </rPh>
    <phoneticPr fontId="12"/>
  </si>
  <si>
    <t>ID</t>
    <phoneticPr fontId="12"/>
  </si>
  <si>
    <t>配布ｱｲﾃﾑ</t>
    <rPh sb="0" eb="2">
      <t>ハイフ</t>
    </rPh>
    <phoneticPr fontId="12"/>
  </si>
  <si>
    <t>14日間</t>
    <rPh sb="2" eb="4">
      <t>ニチカン</t>
    </rPh>
    <phoneticPr fontId="12"/>
  </si>
  <si>
    <t>※イベガチャチケットを渡すことで、毎日イベントページにアクセスしてもらうのを狙う。</t>
    <rPh sb="11" eb="12">
      <t>ワタ</t>
    </rPh>
    <rPh sb="17" eb="19">
      <t>マイニチ</t>
    </rPh>
    <rPh sb="38" eb="39">
      <t>ネラ</t>
    </rPh>
    <phoneticPr fontId="12"/>
  </si>
  <si>
    <t>weapon_id</t>
    <phoneticPr fontId="12"/>
  </si>
  <si>
    <t>card_id</t>
    <phoneticPr fontId="39"/>
  </si>
  <si>
    <t>gain_id</t>
    <phoneticPr fontId="39"/>
  </si>
  <si>
    <t>▼各種アイテムのID</t>
    <rPh sb="1" eb="3">
      <t>カクシュ</t>
    </rPh>
    <phoneticPr fontId="39"/>
  </si>
  <si>
    <t>weapon_id</t>
    <phoneticPr fontId="39"/>
  </si>
  <si>
    <t>item</t>
    <phoneticPr fontId="12"/>
  </si>
  <si>
    <t>weapon</t>
    <phoneticPr fontId="12"/>
  </si>
  <si>
    <t>weapon_id</t>
    <phoneticPr fontId="12"/>
  </si>
  <si>
    <t>▼mobageカムバック文言</t>
    <rPh sb="12" eb="14">
      <t>モンゴン</t>
    </rPh>
    <phoneticPr fontId="12"/>
  </si>
  <si>
    <t>▼greeカムバック文言</t>
    <rPh sb="10" eb="12">
      <t>モンゴン</t>
    </rPh>
    <phoneticPr fontId="12"/>
  </si>
  <si>
    <t>タイトル</t>
    <phoneticPr fontId="12"/>
  </si>
  <si>
    <t>本文</t>
    <rPh sb="0" eb="2">
      <t>ホンブン</t>
    </rPh>
    <phoneticPr fontId="12"/>
  </si>
  <si>
    <t>▼dgameカムバック文言</t>
    <rPh sb="11" eb="13">
      <t>モンゴン</t>
    </rPh>
    <phoneticPr fontId="12"/>
  </si>
  <si>
    <t>タイトル</t>
    <phoneticPr fontId="12"/>
  </si>
  <si>
    <t>※dgameはFPで文章が長いとFPでメッセージが送信できなくなる現象が発生するので注意。</t>
    <rPh sb="10" eb="12">
      <t>ブンショウ</t>
    </rPh>
    <rPh sb="13" eb="14">
      <t>ナガ</t>
    </rPh>
    <rPh sb="25" eb="27">
      <t>ソウシン</t>
    </rPh>
    <rPh sb="33" eb="35">
      <t>ゲンショウ</t>
    </rPh>
    <rPh sb="36" eb="38">
      <t>ハッセイ</t>
    </rPh>
    <rPh sb="42" eb="44">
      <t>チュウイ</t>
    </rPh>
    <phoneticPr fontId="12"/>
  </si>
  <si>
    <t>聖剣伝説2×ｴﾝﾍﾟﾗｰｽﾞ ｻｶﾞｺﾗﾎﾞ実施中！今ﾛｸﾞｲﾝすればｱｲｽｿｰﾄﾞＧＥＴのﾁｬﾝｽ！</t>
    <rPh sb="0" eb="4">
      <t>セイケンデンセツ</t>
    </rPh>
    <rPh sb="22" eb="23">
      <t>イマ</t>
    </rPh>
    <rPh sb="23" eb="25">
      <t>ダケ</t>
    </rPh>
    <rPh sb="25" eb="29">
      <t>ログイン</t>
    </rPh>
    <rPh sb="26" eb="27">
      <t>イマ</t>
    </rPh>
    <phoneticPr fontId="12"/>
  </si>
  <si>
    <t>[ｴﾝｻｶﾞ]聖剣伝説2ｺﾗﾎﾞ実施！</t>
    <rPh sb="10" eb="11">
      <t>２</t>
    </rPh>
    <rPh sb="16" eb="17">
      <t>！</t>
    </rPh>
    <phoneticPr fontId="12"/>
  </si>
  <si>
    <t>[ｴﾝｻｶﾞ]聖剣伝説2ｺﾗﾎﾞ実施！</t>
    <phoneticPr fontId="12"/>
  </si>
  <si>
    <t>←13文字が上限なので次回以降注意</t>
    <rPh sb="3" eb="5">
      <t>モジ</t>
    </rPh>
    <rPh sb="6" eb="8">
      <t>ジョウゲン</t>
    </rPh>
    <rPh sb="11" eb="13">
      <t>ジカイ</t>
    </rPh>
    <rPh sb="13" eb="15">
      <t>イコウ</t>
    </rPh>
    <rPh sb="15" eb="17">
      <t>チュウイ</t>
    </rPh>
    <phoneticPr fontId="12"/>
  </si>
  <si>
    <t>8/6から8/19まで「聖剣伝説2」×「ｴﾝﾍﾟﾗｰｽﾞ ｻｶﾞ」ｺﾗﾎﾞ実施仲！今ﾛｸﾞｲﾝすればLGR28戦士やｱｲｽｿｰﾄﾞGETのﾁｬﾝｽ！</t>
    <rPh sb="39" eb="40">
      <t>ナカ</t>
    </rPh>
    <rPh sb="55" eb="57">
      <t>センシ</t>
    </rPh>
    <phoneticPr fontId="12"/>
  </si>
  <si>
    <t>※mobageはリンクをテキスト内に含めるとテキストが表示されなくなってしまうので注意</t>
    <rPh sb="16" eb="17">
      <t>ナイ</t>
    </rPh>
    <rPh sb="18" eb="19">
      <t>フク</t>
    </rPh>
    <rPh sb="27" eb="29">
      <t>ヒョウジ</t>
    </rPh>
    <rPh sb="41" eb="43">
      <t>チュウイ</t>
    </rPh>
    <phoneticPr fontId="12"/>
  </si>
  <si>
    <t>※文字数制限は無し</t>
    <rPh sb="1" eb="4">
      <t>モジスウ</t>
    </rPh>
    <rPh sb="4" eb="6">
      <t>セイゲン</t>
    </rPh>
    <rPh sb="7" eb="8">
      <t>ナ</t>
    </rPh>
    <phoneticPr fontId="12"/>
  </si>
  <si>
    <t>ミリオンアーサーエクスタシスコラボ記念カムバックキャンペーン</t>
    <rPh sb="17" eb="19">
      <t>キネン</t>
    </rPh>
    <phoneticPr fontId="12"/>
  </si>
  <si>
    <t>「ﾐﾘｵﾝｱｰｻｰｴｸｽﾀｼｽ」×「ｴﾝﾍﾟﾗｰｽﾞ ｻｶﾞ」ｺﾗﾎﾞｷｬﾝﾍｰﾝ実施中！10/24～10/31までｺﾗﾎﾞｲﾍﾞﾝﾄ「聖剣伝説2-ﾏﾅの探究者-」を実施！さらに今ｶﾑﾊﾞｯｸすればLGR28戦士やｱｲｽｿｰﾄﾞGETのﾁｬﾝｽ！⇒&lt;a href="/"&gt;ｴﾝｻｶﾞで遊ぶ&lt;/a&gt;</t>
    <rPh sb="41" eb="44">
      <t>ジッシチュウ</t>
    </rPh>
    <rPh sb="83" eb="85">
      <t>ジッシ</t>
    </rPh>
    <rPh sb="89" eb="90">
      <t>イマ</t>
    </rPh>
    <rPh sb="104" eb="106">
      <t>センシ</t>
    </rPh>
    <phoneticPr fontId="39"/>
  </si>
  <si>
    <t>ﾘﾌﾚｯｼｭﾄﾞﾘﾝｸ</t>
    <phoneticPr fontId="12"/>
  </si>
  <si>
    <t>財宝発掘ｶﾞﾁｬﾁｹｯﾄ</t>
  </si>
  <si>
    <t>財宝発掘ｶﾞﾁｬﾁｹｯﾄ</t>
    <rPh sb="0" eb="4">
      <t>ザイホウハ</t>
    </rPh>
    <phoneticPr fontId="12"/>
  </si>
  <si>
    <t>ﾆﾑｴの掃除機</t>
    <rPh sb="4" eb="7">
      <t>ソウジキ</t>
    </rPh>
    <phoneticPr fontId="12"/>
  </si>
  <si>
    <t>■ｴｸｽｶﾘﾊﾞｰ</t>
    <phoneticPr fontId="12"/>
  </si>
  <si>
    <t>■ﾆﾑｴの掃除機</t>
    <rPh sb="5" eb="8">
      <t>ソウジキ</t>
    </rPh>
    <phoneticPr fontId="12"/>
  </si>
  <si>
    <t>ﾆﾑｴの掃除機</t>
    <rPh sb="4" eb="7">
      <t>ソウジキ</t>
    </rPh>
    <phoneticPr fontId="12"/>
  </si>
  <si>
    <t>god</t>
    <phoneticPr fontId="12"/>
  </si>
  <si>
    <t>ｱﾋﾞｽｸﾘｽﾀﾙ</t>
    <phoneticPr fontId="12"/>
  </si>
  <si>
    <t>ミリオンアーサーエクスタシスコラボ記念ログインボーナス仕様</t>
    <rPh sb="17" eb="19">
      <t>キネン</t>
    </rPh>
    <rPh sb="27" eb="29">
      <t>シヨウ</t>
    </rPh>
    <phoneticPr fontId="12"/>
  </si>
  <si>
    <t>財宝発掘ｶﾞﾁｬﾁｹｯﾄ</t>
    <rPh sb="0" eb="4">
      <t>ザイ</t>
    </rPh>
    <phoneticPr fontId="12"/>
  </si>
  <si>
    <t>※GREE版のみ</t>
    <rPh sb="5" eb="6">
      <t>バン</t>
    </rPh>
    <phoneticPr fontId="12"/>
  </si>
  <si>
    <t>異界石</t>
    <rPh sb="0" eb="2">
      <t>イカイ</t>
    </rPh>
    <rPh sb="2" eb="3">
      <t>セキ</t>
    </rPh>
    <phoneticPr fontId="12"/>
  </si>
  <si>
    <t>～</t>
    <phoneticPr fontId="39"/>
  </si>
  <si>
    <t>金</t>
    <rPh sb="0" eb="1">
      <t>キン</t>
    </rPh>
    <phoneticPr fontId="39"/>
  </si>
  <si>
    <t>連携開始</t>
    <rPh sb="0" eb="4">
      <t>レンケイカイシ</t>
    </rPh>
    <phoneticPr fontId="39"/>
  </si>
  <si>
    <t>連携終了</t>
    <phoneticPr fontId="39"/>
  </si>
  <si>
    <t>～</t>
    <phoneticPr fontId="39"/>
  </si>
  <si>
    <t>報酬受け取り終了</t>
    <rPh sb="0" eb="2">
      <t>ホウシュウ</t>
    </rPh>
    <rPh sb="2" eb="3">
      <t>ウ</t>
    </rPh>
    <rPh sb="4" eb="5">
      <t>ト</t>
    </rPh>
    <rPh sb="6" eb="8">
      <t>シュウリョウ</t>
    </rPh>
    <phoneticPr fontId="39"/>
  </si>
  <si>
    <t>12:00:00※時間は仮となります</t>
    <rPh sb="9" eb="11">
      <t>ジカン</t>
    </rPh>
    <rPh sb="12" eb="13">
      <t>カリ</t>
    </rPh>
    <phoneticPr fontId="39"/>
  </si>
  <si>
    <t>23:59</t>
    <phoneticPr fontId="39"/>
  </si>
  <si>
    <t>※報酬受け取り期間11/4 17:59まで</t>
    <phoneticPr fontId="39"/>
  </si>
  <si>
    <t>■エンサガ戦士用希望イラスト</t>
    <rPh sb="5" eb="7">
      <t>センシ</t>
    </rPh>
    <rPh sb="7" eb="8">
      <t>ヨウ</t>
    </rPh>
    <rPh sb="8" eb="10">
      <t>キボウ</t>
    </rPh>
    <phoneticPr fontId="39"/>
  </si>
  <si>
    <t>日数</t>
    <rPh sb="0" eb="2">
      <t>ニッスウ</t>
    </rPh>
    <phoneticPr fontId="39"/>
  </si>
  <si>
    <t>pt</t>
    <phoneticPr fontId="39"/>
  </si>
  <si>
    <t>▼GREE</t>
    <phoneticPr fontId="39"/>
  </si>
  <si>
    <t>LGR26フェイ</t>
  </si>
  <si>
    <t>RCR29フェイ</t>
    <phoneticPr fontId="39"/>
  </si>
  <si>
    <t>LGR26ランスロット</t>
  </si>
  <si>
    <t>RCR29ランスロット</t>
    <phoneticPr fontId="39"/>
  </si>
  <si>
    <t>デイリー行動内容</t>
    <rPh sb="4" eb="6">
      <t>コウドウ</t>
    </rPh>
    <rPh sb="6" eb="8">
      <t>ナイヨウ</t>
    </rPh>
    <phoneticPr fontId="39"/>
  </si>
  <si>
    <t>獲得ポイント</t>
    <rPh sb="0" eb="2">
      <t>カクトク</t>
    </rPh>
    <phoneticPr fontId="39"/>
  </si>
  <si>
    <t>必要ポイント</t>
    <rPh sb="0" eb="2">
      <t>ヒツヨウ</t>
    </rPh>
    <phoneticPr fontId="39"/>
  </si>
  <si>
    <t>交換アイテム</t>
    <rPh sb="0" eb="2">
      <t>コウカン</t>
    </rPh>
    <phoneticPr fontId="39"/>
  </si>
  <si>
    <t>リミット</t>
    <phoneticPr fontId="39"/>
  </si>
  <si>
    <t>ログイン</t>
    <phoneticPr fontId="39"/>
  </si>
  <si>
    <t>傷薬</t>
    <rPh sb="0" eb="2">
      <t>キズグスリ</t>
    </rPh>
    <phoneticPr fontId="39"/>
  </si>
  <si>
    <t>10個まで</t>
    <rPh sb="2" eb="3">
      <t>コ</t>
    </rPh>
    <phoneticPr fontId="39"/>
  </si>
  <si>
    <t>海賊ガチャを引く</t>
    <rPh sb="0" eb="2">
      <t>カイゾク</t>
    </rPh>
    <rPh sb="6" eb="7">
      <t>ヒ</t>
    </rPh>
    <phoneticPr fontId="39"/>
  </si>
  <si>
    <t>リフレッシュドリンク</t>
    <phoneticPr fontId="39"/>
  </si>
  <si>
    <t>原初の洞窟を踏破する</t>
    <rPh sb="0" eb="2">
      <t>ゲンショ</t>
    </rPh>
    <rPh sb="3" eb="5">
      <t>ドウクツ</t>
    </rPh>
    <rPh sb="6" eb="8">
      <t>トウハ</t>
    </rPh>
    <phoneticPr fontId="39"/>
  </si>
  <si>
    <t>力の香薬</t>
    <rPh sb="0" eb="1">
      <t>チカラ</t>
    </rPh>
    <rPh sb="2" eb="4">
      <t>コウヤク</t>
    </rPh>
    <phoneticPr fontId="39"/>
  </si>
  <si>
    <t>忘れ草</t>
    <rPh sb="0" eb="1">
      <t>ワス</t>
    </rPh>
    <rPh sb="2" eb="3">
      <t>グサ</t>
    </rPh>
    <phoneticPr fontId="39"/>
  </si>
  <si>
    <t>5個まで</t>
    <rPh sb="1" eb="2">
      <t>コ</t>
    </rPh>
    <phoneticPr fontId="39"/>
  </si>
  <si>
    <t>思い出し草</t>
    <rPh sb="0" eb="1">
      <t>オモ</t>
    </rPh>
    <rPh sb="2" eb="3">
      <t>ダ</t>
    </rPh>
    <rPh sb="4" eb="5">
      <t>ソウ</t>
    </rPh>
    <phoneticPr fontId="39"/>
  </si>
  <si>
    <t>イベントガチャチケット×100枚</t>
    <rPh sb="15" eb="16">
      <t>マイ</t>
    </rPh>
    <phoneticPr fontId="39"/>
  </si>
  <si>
    <t>pt</t>
    <phoneticPr fontId="39"/>
  </si>
  <si>
    <t>LGR28召集状</t>
    <rPh sb="5" eb="7">
      <t>ショウシュウ</t>
    </rPh>
    <rPh sb="7" eb="8">
      <t>ジョウ</t>
    </rPh>
    <phoneticPr fontId="34"/>
  </si>
  <si>
    <t>1個まで</t>
    <rPh sb="1" eb="2">
      <t>コ</t>
    </rPh>
    <phoneticPr fontId="39"/>
  </si>
  <si>
    <t>ログイン</t>
    <phoneticPr fontId="39"/>
  </si>
  <si>
    <t>LGR26ニムエ</t>
  </si>
  <si>
    <t>ノーマルガチャを回す</t>
    <rPh sb="8" eb="9">
      <t>マワ</t>
    </rPh>
    <phoneticPr fontId="39"/>
  </si>
  <si>
    <t>レイドを討伐する</t>
    <rPh sb="4" eb="6">
      <t>トウバツ</t>
    </rPh>
    <phoneticPr fontId="39"/>
  </si>
  <si>
    <t>LGR26コンスタンティン</t>
  </si>
  <si>
    <t>RCR29フェイ</t>
  </si>
  <si>
    <t>RCR29ニムエ</t>
    <phoneticPr fontId="39"/>
  </si>
  <si>
    <t>RCR29コンスタンティン</t>
    <phoneticPr fontId="39"/>
  </si>
  <si>
    <t>両コンテンツプレイ合計Pt</t>
    <rPh sb="0" eb="1">
      <t>リョウ</t>
    </rPh>
    <rPh sb="9" eb="11">
      <t>ゴウケイ</t>
    </rPh>
    <phoneticPr fontId="39"/>
  </si>
  <si>
    <t>pt</t>
    <phoneticPr fontId="39"/>
  </si>
  <si>
    <t>RCR29ニムエ</t>
  </si>
  <si>
    <t>※日数が仮のため調整予定あり</t>
    <rPh sb="1" eb="3">
      <t>ニッスウ</t>
    </rPh>
    <rPh sb="4" eb="5">
      <t>カリ</t>
    </rPh>
    <rPh sb="8" eb="10">
      <t>チョウセイ</t>
    </rPh>
    <rPh sb="10" eb="12">
      <t>ヨテイ</t>
    </rPh>
    <phoneticPr fontId="39"/>
  </si>
  <si>
    <t>RCR29ランスロット</t>
  </si>
  <si>
    <t>1個まで　</t>
    <rPh sb="1" eb="2">
      <t>コ</t>
    </rPh>
    <phoneticPr fontId="39"/>
  </si>
  <si>
    <t>RCR29コンスタンティン</t>
  </si>
  <si>
    <t>▼Mobage/dゲーム</t>
    <phoneticPr fontId="39"/>
  </si>
  <si>
    <t>リミット</t>
    <phoneticPr fontId="39"/>
  </si>
  <si>
    <t>リフレッシュドリンク</t>
    <phoneticPr fontId="39"/>
  </si>
  <si>
    <t>LGR28確定ガチャチケット</t>
    <rPh sb="5" eb="7">
      <t>カクテイ</t>
    </rPh>
    <phoneticPr fontId="39"/>
  </si>
  <si>
    <t>2個まで</t>
    <rPh sb="1" eb="2">
      <t>コ</t>
    </rPh>
    <phoneticPr fontId="39"/>
  </si>
  <si>
    <t>※戦士の交換方法は検討中ですが、上記のように各キャラ2体ずつ出すのは確定とします。</t>
    <rPh sb="1" eb="3">
      <t>センシ</t>
    </rPh>
    <rPh sb="4" eb="6">
      <t>コウカン</t>
    </rPh>
    <rPh sb="6" eb="8">
      <t>ホウホウ</t>
    </rPh>
    <rPh sb="9" eb="12">
      <t>ケントウチュウ</t>
    </rPh>
    <rPh sb="16" eb="18">
      <t>ジョウキ</t>
    </rPh>
    <rPh sb="22" eb="23">
      <t>カク</t>
    </rPh>
    <rPh sb="27" eb="28">
      <t>タイ</t>
    </rPh>
    <rPh sb="30" eb="31">
      <t>ダ</t>
    </rPh>
    <rPh sb="34" eb="36">
      <t>カクテイ</t>
    </rPh>
    <phoneticPr fontId="39"/>
  </si>
  <si>
    <t>上記のレアリティに合わせて報酬の設定をお願いします</t>
    <rPh sb="0" eb="2">
      <t>ジョウキ</t>
    </rPh>
    <rPh sb="9" eb="10">
      <t>ア</t>
    </rPh>
    <rPh sb="13" eb="15">
      <t>ホウシュウ</t>
    </rPh>
    <rPh sb="16" eb="18">
      <t>セッテイ</t>
    </rPh>
    <rPh sb="20" eb="21">
      <t>ネガ</t>
    </rPh>
    <phoneticPr fontId="39"/>
  </si>
  <si>
    <t>▼GREE/Mobage/dゲーム</t>
    <phoneticPr fontId="39"/>
  </si>
  <si>
    <t>■ミリアサ用希望イラスト</t>
    <rPh sb="5" eb="6">
      <t>ヨウ</t>
    </rPh>
    <rPh sb="6" eb="8">
      <t>キボウ</t>
    </rPh>
    <phoneticPr fontId="39"/>
  </si>
  <si>
    <t>リミット</t>
    <phoneticPr fontId="39"/>
  </si>
  <si>
    <t>合計ポイント</t>
    <rPh sb="0" eb="2">
      <t>ゴウケイ</t>
    </rPh>
    <phoneticPr fontId="39"/>
  </si>
  <si>
    <t>URアセルス（ガチャで使用します）</t>
    <rPh sb="11" eb="13">
      <t>シヨウ</t>
    </rPh>
    <phoneticPr fontId="39"/>
  </si>
  <si>
    <t>URロックブーケ（ガチャで使用します）</t>
    <rPh sb="13" eb="15">
      <t>シヨウ</t>
    </rPh>
    <phoneticPr fontId="39"/>
  </si>
  <si>
    <t>AP回復薬</t>
    <rPh sb="2" eb="5">
      <t>カイフクヤク</t>
    </rPh>
    <phoneticPr fontId="39"/>
  </si>
  <si>
    <t>進化前</t>
    <rPh sb="0" eb="2">
      <t>シンカ</t>
    </rPh>
    <rPh sb="2" eb="3">
      <t>マエ</t>
    </rPh>
    <phoneticPr fontId="39"/>
  </si>
  <si>
    <t>進化後</t>
    <rPh sb="0" eb="2">
      <t>シンカ</t>
    </rPh>
    <rPh sb="2" eb="3">
      <t>アト</t>
    </rPh>
    <phoneticPr fontId="39"/>
  </si>
  <si>
    <t>BC回復薬</t>
    <rPh sb="2" eb="5">
      <t>カイフクヤク</t>
    </rPh>
    <phoneticPr fontId="39"/>
  </si>
  <si>
    <t>星の因子（UR）</t>
    <phoneticPr fontId="39"/>
  </si>
  <si>
    <t>月の因子（UR）</t>
    <phoneticPr fontId="39"/>
  </si>
  <si>
    <t>虹の因子（UR）</t>
    <phoneticPr fontId="39"/>
  </si>
  <si>
    <t>ウルトラチアリー</t>
    <phoneticPr fontId="39"/>
  </si>
  <si>
    <t>レアガチャチケット</t>
    <phoneticPr fontId="39"/>
  </si>
  <si>
    <t>3個まで</t>
    <rPh sb="1" eb="2">
      <t>コ</t>
    </rPh>
    <phoneticPr fontId="39"/>
  </si>
  <si>
    <t>オールスキリー</t>
    <phoneticPr fontId="39"/>
  </si>
  <si>
    <t>UR異界型アルベルト</t>
    <phoneticPr fontId="39"/>
  </si>
  <si>
    <t>URカタリナ（ガチャで使用します）</t>
    <rPh sb="11" eb="13">
      <t>シヨウ</t>
    </rPh>
    <phoneticPr fontId="39"/>
  </si>
  <si>
    <t>URアルベルト（連動キャンペーンの報酬として使用します）</t>
    <rPh sb="8" eb="10">
      <t>レンドウ</t>
    </rPh>
    <rPh sb="17" eb="19">
      <t>ホウシュウ</t>
    </rPh>
    <rPh sb="22" eb="24">
      <t>シヨウ</t>
    </rPh>
    <phoneticPr fontId="39"/>
  </si>
  <si>
    <t>合計</t>
    <rPh sb="0" eb="2">
      <t>ゴウケイ</t>
    </rPh>
    <phoneticPr fontId="39"/>
  </si>
  <si>
    <t>※最終進化させるために必要なポイントです。</t>
    <rPh sb="1" eb="3">
      <t>サイシュウ</t>
    </rPh>
    <rPh sb="3" eb="5">
      <t>シンカ</t>
    </rPh>
    <rPh sb="11" eb="13">
      <t>ヒツヨウ</t>
    </rPh>
    <phoneticPr fontId="39"/>
  </si>
  <si>
    <t>ミリオンアーサーではデイリー行動内容を11日間行うことで</t>
    <rPh sb="21" eb="23">
      <t>ニチカン</t>
    </rPh>
    <rPh sb="23" eb="24">
      <t>オコナ</t>
    </rPh>
    <phoneticPr fontId="39"/>
  </si>
  <si>
    <t>コラボカードを最終進化できるくらいのポイントがたまるように設計しております。</t>
    <phoneticPr fontId="39"/>
  </si>
  <si>
    <t>色がついている項目が進化に必要なカードと素材になります。</t>
    <rPh sb="0" eb="1">
      <t>イロ</t>
    </rPh>
    <rPh sb="7" eb="9">
      <t>コウモク</t>
    </rPh>
    <rPh sb="10" eb="12">
      <t>シンカ</t>
    </rPh>
    <rPh sb="13" eb="15">
      <t>ヒツヨウ</t>
    </rPh>
    <rPh sb="20" eb="22">
      <t>ソザイ</t>
    </rPh>
    <phoneticPr fontId="39"/>
  </si>
  <si>
    <t>【キャンペーンページ】</t>
    <phoneticPr fontId="39"/>
  </si>
  <si>
    <t>【交換所ページ】</t>
    <rPh sb="1" eb="4">
      <t>コウカンジョ</t>
    </rPh>
    <phoneticPr fontId="39"/>
  </si>
  <si>
    <t>※画面はイメージです。ミリオンアーサー側の見た目となります。</t>
    <rPh sb="1" eb="3">
      <t>ガメン</t>
    </rPh>
    <rPh sb="19" eb="20">
      <t>ガワ</t>
    </rPh>
    <rPh sb="21" eb="22">
      <t>ミ</t>
    </rPh>
    <rPh sb="23" eb="24">
      <t>メ</t>
    </rPh>
    <phoneticPr fontId="12"/>
  </si>
  <si>
    <t>Mobage, vì D trò chơi đã bước vào một chiến dịch trở lại lên đến 10 / 1-31,</t>
  </si>
  <si>
    <t>"Triệu Arthur Ekusutashi quét" × "Hoàng đế Saga" lồng vào nhau chiến dịch</t>
  </si>
  <si>
    <t>tiền thưởng đăng nhập để bắt đầu từ 10/17 cũng phục vụ như là một thông báo về sự kiện hợp tác。</t>
  </si>
  <si>
    <t>"Triệu Arthur Ekusutashi quét × Hoàng đế Saga" hợp tác</t>
  </si>
  <si>
    <t>Ngoài ra thiết lập trang chiến dịch với sự bắt đầu của đăng nhập。</t>
  </si>
  <si>
    <t>■ Thời gian thực hiện ※ ngày sẽ là tạm thời, với giả định giữa tháng Mười</t>
  </si>
  <si>
    <t>Comeback thưởng để bắt đầu từ 10/16。</t>
  </si>
  <si>
    <t>chiến dịch đăng nhập hợp tác</t>
  </si>
  <si>
    <t>▼ Danh sách các biện pháp chiến dịch</t>
  </si>
  <si>
    <t>chiến dịch trở lại</t>
  </si>
  <si>
    <t>Hoàn thành các tầng lớp xã hội thông qua</t>
  </si>
  <si>
    <t>- Chiến dịch Gạch</t>
  </si>
  <si>
    <t>Do GREE chỉ</t>
  </si>
  <si>
    <t>· Comeback</t>
  </si>
  <si>
    <t>cập nhật bảng</t>
  </si>
  <si>
    <t>đăng nhập</t>
  </si>
  <si>
    <t>▼ Tiêu đề</t>
  </si>
  <si>
    <t>■ Tiêu đề</t>
  </si>
  <si>
    <t>cập nhật ngày</t>
  </si>
  <si>
    <t>cập nhật</t>
  </si>
  <si>
    <t>Trong những lời nhắc mở</t>
  </si>
  <si>
    <t>Tên chính sách Shi</t>
  </si>
  <si>
    <t>Nội dung</t>
  </si>
  <si>
    <t>~</t>
  </si>
  <si>
    <t>gỗ</t>
  </si>
  <si>
    <t>vàng</t>
  </si>
  <si>
    <t>đất</t>
  </si>
  <si>
    <t>ngày</t>
  </si>
  <si>
    <t>tháng</t>
  </si>
  <si>
    <t>lửa</t>
  </si>
  <si>
    <t>nước</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</si>
</sst>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quot;¥&quot;\-#,##0"/>
    <numFmt numFmtId="165" formatCode="&quot;¥&quot;#,##0;[Red]&quot;¥&quot;\-#,##0"/>
    <numFmt numFmtId="166" formatCode="&quot;¥&quot;#,##0.00;&quot;¥&quot;\-#,##0.00"/>
    <numFmt numFmtId="167" formatCode="&quot;¥&quot;#,##0.00;[Red]&quot;¥&quot;\-#,##0.00"/>
    <numFmt numFmtId="168" formatCode="m&quot;月&quot;d&quot;日&quot;\(aaa\)"/>
    <numFmt numFmtId="169" formatCode="m/d\ hh:mm:ss"/>
    <numFmt numFmtId="170" formatCode="yyyy/m/d\(aaa\)\ h:mm"/>
  </numFmts>
  <fonts count="75">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9"/>
      <color theme="1"/>
      <name val="Calibri"/>
      <family val="2"/>
      <scheme val="minor"/>
    </font>
    <font>
      <sz val="6"/>
      <name val="Calibri"/>
      <family val="3"/>
      <charset val="128"/>
      <scheme val="minor"/>
    </font>
    <font>
      <sz val="11"/>
      <name val="ＭＳ Ｐゴシック"/>
      <family val="3"/>
      <charset val="128"/>
    </font>
    <font>
      <sz val="9"/>
      <color rgb="FFFF0000"/>
      <name val="Calibri"/>
      <family val="3"/>
      <charset val="128"/>
      <scheme val="minor"/>
    </font>
    <font>
      <sz val="9"/>
      <color theme="0"/>
      <name val="Calibri"/>
      <family val="2"/>
      <scheme val="minor"/>
    </font>
    <font>
      <sz val="12"/>
      <color theme="1"/>
      <name val="Calibri"/>
      <family val="2"/>
      <charset val="128"/>
      <scheme val="minor"/>
    </font>
    <font>
      <sz val="8"/>
      <color theme="1"/>
      <name val="Calibri"/>
      <family val="2"/>
      <charset val="128"/>
      <scheme val="minor"/>
    </font>
    <font>
      <sz val="11"/>
      <color indexed="8"/>
      <name val="ＭＳ Ｐゴシック"/>
      <family val="2"/>
      <charset val="128"/>
    </font>
    <font>
      <sz val="11"/>
      <color indexed="8"/>
      <name val="ＭＳ Ｐゴシック"/>
      <family val="2"/>
    </font>
    <font>
      <u/>
      <sz val="11"/>
      <color theme="10"/>
      <name val="Helvetica Neue"/>
      <family val="3"/>
      <charset val="128"/>
    </font>
    <font>
      <sz val="10"/>
      <name val="ヒラギノ角ゴ ProN W3"/>
      <family val="2"/>
    </font>
    <font>
      <sz val="9"/>
      <color theme="1"/>
      <name val="ＭＳ ゴシック"/>
      <family val="2"/>
      <charset val="128"/>
    </font>
    <font>
      <sz val="11"/>
      <color indexed="8"/>
      <name val="Helvetica Neue"/>
      <family val="3"/>
      <charset val="128"/>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11"/>
      <color theme="1"/>
      <name val="Calibri"/>
      <family val="3"/>
      <charset val="128"/>
      <scheme val="minor"/>
    </font>
    <font>
      <sz val="9"/>
      <color theme="1"/>
      <name val="ＭＳ Ｐゴシック"/>
      <family val="2"/>
      <charset val="128"/>
    </font>
    <font>
      <sz val="9"/>
      <color theme="0"/>
      <name val="ＭＳ Ｐゴシック"/>
      <family val="2"/>
      <charset val="128"/>
    </font>
    <font>
      <sz val="6"/>
      <name val="Calibri"/>
      <family val="2"/>
      <charset val="128"/>
      <scheme val="minor"/>
    </font>
    <font>
      <sz val="9"/>
      <color theme="0"/>
      <name val="ＭＳ Ｐゴシック"/>
      <family val="3"/>
      <charset val="128"/>
    </font>
    <font>
      <sz val="9"/>
      <color theme="0"/>
      <name val="Calibri"/>
      <family val="3"/>
      <charset val="128"/>
      <scheme val="minor"/>
    </font>
    <font>
      <sz val="9"/>
      <name val="Calibri"/>
      <family val="3"/>
      <charset val="128"/>
      <scheme val="minor"/>
    </font>
    <font>
      <sz val="9"/>
      <color theme="1"/>
      <name val="Calibri"/>
      <family val="3"/>
      <charset val="128"/>
      <scheme val="minor"/>
    </font>
    <font>
      <b/>
      <sz val="15"/>
      <color theme="3"/>
      <name val="Meiryo UI"/>
      <family val="2"/>
      <charset val="128"/>
    </font>
    <font>
      <b/>
      <sz val="13"/>
      <color theme="3"/>
      <name val="Meiryo UI"/>
      <family val="2"/>
      <charset val="128"/>
    </font>
    <font>
      <b/>
      <sz val="11"/>
      <color theme="3"/>
      <name val="Meiryo UI"/>
      <family val="2"/>
      <charset val="128"/>
    </font>
    <font>
      <sz val="11"/>
      <color theme="0"/>
      <name val="Calibri"/>
      <family val="2"/>
      <scheme val="minor"/>
    </font>
    <font>
      <sz val="10"/>
      <color theme="1"/>
      <name val="Calibri"/>
      <family val="2"/>
      <charset val="128"/>
      <scheme val="minor"/>
    </font>
    <font>
      <sz val="11"/>
      <color rgb="FFFF0000"/>
      <name val="Calibri"/>
      <family val="2"/>
      <scheme val="minor"/>
    </font>
    <font>
      <sz val="10"/>
      <color theme="1"/>
      <name val="Calibri"/>
      <family val="2"/>
      <scheme val="minor"/>
    </font>
    <font>
      <b/>
      <sz val="11"/>
      <color theme="0"/>
      <name val="Calibri"/>
      <family val="3"/>
      <charset val="128"/>
      <scheme val="minor"/>
    </font>
    <font>
      <b/>
      <sz val="11"/>
      <color theme="1"/>
      <name val="Calibri"/>
      <family val="3"/>
      <charset val="128"/>
      <scheme val="minor"/>
    </font>
    <font>
      <sz val="11"/>
      <color theme="1"/>
      <name val="ＭＳ Ｐゴシック"/>
      <family val="2"/>
      <charset val="128"/>
    </font>
    <font>
      <sz val="18"/>
      <name val="ＭＳ Ｐゴシック"/>
      <family val="3"/>
      <charset val="128"/>
    </font>
    <font>
      <sz val="9"/>
      <color theme="1"/>
      <name val="Cambria"/>
      <family val="3"/>
      <charset val="128"/>
      <scheme val="major"/>
    </font>
    <font>
      <sz val="9"/>
      <color theme="0"/>
      <name val="Cambria"/>
      <family val="3"/>
      <charset val="128"/>
      <scheme val="major"/>
    </font>
    <font>
      <b/>
      <sz val="9"/>
      <color theme="1"/>
      <name val="Cambria"/>
      <family val="3"/>
      <charset val="128"/>
      <scheme val="major"/>
    </font>
    <font>
      <sz val="11"/>
      <color theme="1"/>
      <name val="ＭＳ Ｐゴシック"/>
      <family val="3"/>
      <charset val="128"/>
    </font>
    <font>
      <sz val="11"/>
      <color theme="0"/>
      <name val="Calibri"/>
      <family val="3"/>
      <charset val="128"/>
      <scheme val="minor"/>
    </font>
    <font>
      <sz val="9"/>
      <color rgb="FFFF0000"/>
      <name val="Calibri"/>
      <family val="2"/>
      <scheme val="minor"/>
    </font>
    <font>
      <sz val="9"/>
      <name val="Calibri"/>
      <family val="2"/>
      <scheme val="minor"/>
    </font>
    <font>
      <sz val="9"/>
      <color rgb="FFFF0000"/>
      <name val="Cambria"/>
      <family val="3"/>
      <charset val="128"/>
      <scheme val="major"/>
    </font>
    <font>
      <b/>
      <sz val="18"/>
      <color theme="1"/>
      <name val="Calibri"/>
      <family val="3"/>
      <charset val="128"/>
      <scheme val="minor"/>
    </font>
    <font>
      <b/>
      <sz val="12"/>
      <color theme="1"/>
      <name val="Calibri"/>
      <family val="3"/>
      <charset val="128"/>
      <scheme val="minor"/>
    </font>
    <font>
      <sz val="12"/>
      <color theme="1"/>
      <name val="Calibri"/>
      <family val="3"/>
      <charset val="128"/>
      <scheme val="minor"/>
    </font>
    <font>
      <sz val="12"/>
      <color theme="0"/>
      <name val="Calibri"/>
      <family val="2"/>
      <charset val="128"/>
      <scheme val="minor"/>
    </font>
    <font>
      <sz val="12"/>
      <color rgb="FFFF0000"/>
      <name val="Calibri"/>
      <family val="2"/>
      <charset val="128"/>
      <scheme val="minor"/>
    </font>
    <font>
      <b/>
      <sz val="12"/>
      <color rgb="FFFF0000"/>
      <name val="Calibri"/>
      <family val="3"/>
      <charset val="128"/>
      <scheme val="minor"/>
    </font>
    <font>
      <sz val="16"/>
      <color theme="1"/>
      <name val="Calibri"/>
      <family val="2"/>
      <charset val="128"/>
      <scheme val="minor"/>
    </font>
    <font>
      <sz val="12"/>
      <name val="Calibri"/>
      <family val="3"/>
      <charset val="128"/>
      <scheme val="minor"/>
    </font>
    <font>
      <sz val="12"/>
      <name val="Calibri"/>
      <family val="2"/>
      <charset val="128"/>
      <scheme val="minor"/>
    </font>
    <font>
      <sz val="12"/>
      <color rgb="FFFF0000"/>
      <name val="Calibri"/>
      <family val="3"/>
      <charset val="128"/>
      <scheme val="minor"/>
    </font>
    <font>
      <u/>
      <sz val="12"/>
      <color theme="10"/>
      <name val="Calibri"/>
      <family val="2"/>
      <charset val="128"/>
      <scheme val="minor"/>
    </font>
    <font>
      <u/>
      <sz val="12"/>
      <color theme="11"/>
      <name val="Calibri"/>
      <family val="2"/>
      <charset val="128"/>
      <scheme val="minor"/>
    </font>
  </fonts>
  <fills count="60">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8" tint="-0.499984740745262"/>
        <bgColor indexed="64"/>
      </patternFill>
    </fill>
    <fill>
      <patternFill patternType="solid">
        <fgColor theme="7" tint="-0.49998474074526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7030A0"/>
        <bgColor indexed="64"/>
      </patternFill>
    </fill>
    <fill>
      <patternFill patternType="solid">
        <fgColor rgb="FFFF9900"/>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59999389629810485"/>
        <bgColor indexed="64"/>
      </patternFill>
    </fill>
    <fill>
      <patternFill patternType="solid">
        <fgColor rgb="FF0070C0"/>
        <bgColor indexed="64"/>
      </patternFill>
    </fill>
    <fill>
      <patternFill patternType="solid">
        <fgColor theme="8" tint="0.79998168889431442"/>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0000"/>
        <bgColor indexed="64"/>
      </patternFill>
    </fill>
    <fill>
      <patternFill patternType="solid">
        <fgColor theme="1" tint="0.499984740745262"/>
        <bgColor indexed="64"/>
      </patternFill>
    </fill>
    <fill>
      <patternFill patternType="solid">
        <fgColor rgb="FF002060"/>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3"/>
        <bgColor indexed="64"/>
      </patternFill>
    </fill>
    <fill>
      <patternFill patternType="solid">
        <fgColor theme="5" tint="0.79998168889431442"/>
        <bgColor indexed="64"/>
      </patternFill>
    </fill>
    <fill>
      <patternFill patternType="solid">
        <fgColor theme="9" tint="0.39997558519241921"/>
        <bgColor indexed="64"/>
      </patternFill>
    </fill>
  </fills>
  <borders count="35">
    <border>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indexed="64"/>
      </left>
      <right style="thin">
        <color indexed="64"/>
      </right>
      <top/>
      <bottom style="hair">
        <color indexed="64"/>
      </bottom>
      <diagonal/>
    </border>
    <border>
      <left style="thin">
        <color auto="1"/>
      </left>
      <right/>
      <top/>
      <bottom style="hair">
        <color auto="1"/>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auto="1"/>
      </left>
      <right/>
      <top style="thin">
        <color auto="1"/>
      </top>
      <bottom style="hair">
        <color auto="1"/>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3635">
    <xf numFmtId="0" fontId="0" fillId="0" borderId="0"/>
    <xf numFmtId="0" fontId="13" fillId="0" borderId="0">
      <alignment vertical="center"/>
    </xf>
    <xf numFmtId="0" fontId="10" fillId="0" borderId="0"/>
    <xf numFmtId="0" fontId="16" fillId="0" borderId="0"/>
    <xf numFmtId="0" fontId="9" fillId="0" borderId="0">
      <alignment vertical="center"/>
    </xf>
    <xf numFmtId="0" fontId="17" fillId="0" borderId="0">
      <alignment vertical="center"/>
    </xf>
    <xf numFmtId="165" fontId="17" fillId="0" borderId="0" applyFont="0" applyFill="0" applyBorder="0" applyAlignment="0" applyProtection="0">
      <alignment vertical="center"/>
    </xf>
    <xf numFmtId="0" fontId="17" fillId="0" borderId="0">
      <alignment vertical="center"/>
    </xf>
    <xf numFmtId="0" fontId="8" fillId="0" borderId="0">
      <alignment vertical="center"/>
    </xf>
    <xf numFmtId="0" fontId="18" fillId="0" borderId="0">
      <alignment vertical="center"/>
    </xf>
    <xf numFmtId="0" fontId="19" fillId="0" borderId="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top"/>
    </xf>
    <xf numFmtId="0" fontId="8" fillId="6" borderId="10" applyNumberFormat="0" applyFont="0" applyAlignment="0" applyProtection="0">
      <alignment vertical="center"/>
    </xf>
    <xf numFmtId="0" fontId="8" fillId="6" borderId="10" applyNumberFormat="0" applyFont="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38" fontId="17"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0" fontId="10" fillId="0" borderId="0"/>
    <xf numFmtId="0" fontId="8" fillId="0" borderId="0">
      <alignment vertical="center"/>
    </xf>
    <xf numFmtId="0" fontId="21" fillId="0" borderId="0"/>
    <xf numFmtId="0" fontId="8" fillId="0" borderId="0">
      <alignment vertical="center"/>
    </xf>
    <xf numFmtId="0" fontId="8" fillId="0" borderId="0">
      <alignment vertical="center"/>
    </xf>
    <xf numFmtId="0" fontId="22" fillId="0" borderId="0">
      <alignment vertical="center"/>
    </xf>
    <xf numFmtId="0" fontId="23" fillId="0" borderId="0" applyNumberFormat="0" applyFill="0" applyBorder="0" applyProtection="0">
      <alignment vertical="top"/>
    </xf>
    <xf numFmtId="0" fontId="8" fillId="0" borderId="0">
      <alignment vertical="center"/>
    </xf>
    <xf numFmtId="0" fontId="8" fillId="0" borderId="0">
      <alignment vertical="center"/>
    </xf>
    <xf numFmtId="0" fontId="22" fillId="0" borderId="0">
      <alignment vertical="center"/>
    </xf>
    <xf numFmtId="0" fontId="8" fillId="0" borderId="0">
      <alignment vertical="center"/>
    </xf>
    <xf numFmtId="0" fontId="8" fillId="0" borderId="0">
      <alignment vertical="center"/>
    </xf>
    <xf numFmtId="0" fontId="22" fillId="0" borderId="0">
      <alignment vertical="center"/>
    </xf>
    <xf numFmtId="0" fontId="2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2" fillId="0" borderId="0">
      <alignment vertical="center"/>
    </xf>
    <xf numFmtId="0" fontId="13" fillId="0" borderId="0">
      <alignment vertical="center"/>
    </xf>
    <xf numFmtId="0" fontId="7" fillId="14" borderId="0" applyNumberFormat="0" applyBorder="0" applyAlignment="0" applyProtection="0">
      <alignment vertical="center"/>
    </xf>
    <xf numFmtId="0" fontId="7" fillId="18" borderId="0" applyNumberFormat="0" applyBorder="0" applyAlignment="0" applyProtection="0">
      <alignment vertical="center"/>
    </xf>
    <xf numFmtId="0" fontId="7" fillId="22" borderId="0" applyNumberFormat="0" applyBorder="0" applyAlignment="0" applyProtection="0">
      <alignment vertical="center"/>
    </xf>
    <xf numFmtId="0" fontId="7" fillId="26" borderId="0" applyNumberFormat="0" applyBorder="0" applyAlignment="0" applyProtection="0">
      <alignment vertical="center"/>
    </xf>
    <xf numFmtId="0" fontId="7" fillId="30" borderId="0" applyNumberFormat="0" applyBorder="0" applyAlignment="0" applyProtection="0">
      <alignment vertical="center"/>
    </xf>
    <xf numFmtId="0" fontId="7" fillId="34" borderId="0" applyNumberFormat="0" applyBorder="0" applyAlignment="0" applyProtection="0">
      <alignment vertical="center"/>
    </xf>
    <xf numFmtId="0" fontId="7" fillId="15" borderId="0" applyNumberFormat="0" applyBorder="0" applyAlignment="0" applyProtection="0">
      <alignment vertical="center"/>
    </xf>
    <xf numFmtId="0" fontId="7" fillId="19" borderId="0" applyNumberFormat="0" applyBorder="0" applyAlignment="0" applyProtection="0">
      <alignment vertical="center"/>
    </xf>
    <xf numFmtId="0" fontId="7" fillId="23" borderId="0" applyNumberFormat="0" applyBorder="0" applyAlignment="0" applyProtection="0">
      <alignment vertical="center"/>
    </xf>
    <xf numFmtId="0" fontId="7" fillId="27" borderId="0" applyNumberFormat="0" applyBorder="0" applyAlignment="0" applyProtection="0">
      <alignment vertical="center"/>
    </xf>
    <xf numFmtId="0" fontId="7" fillId="31" borderId="0" applyNumberFormat="0" applyBorder="0" applyAlignment="0" applyProtection="0">
      <alignment vertical="center"/>
    </xf>
    <xf numFmtId="0" fontId="7" fillId="35" borderId="0" applyNumberFormat="0" applyBorder="0" applyAlignment="0" applyProtection="0">
      <alignment vertical="center"/>
    </xf>
    <xf numFmtId="0" fontId="35" fillId="16" borderId="0" applyNumberFormat="0" applyBorder="0" applyAlignment="0" applyProtection="0">
      <alignment vertical="center"/>
    </xf>
    <xf numFmtId="0" fontId="35" fillId="20" borderId="0" applyNumberFormat="0" applyBorder="0" applyAlignment="0" applyProtection="0">
      <alignment vertical="center"/>
    </xf>
    <xf numFmtId="0" fontId="35" fillId="24" borderId="0" applyNumberFormat="0" applyBorder="0" applyAlignment="0" applyProtection="0">
      <alignment vertical="center"/>
    </xf>
    <xf numFmtId="0" fontId="35" fillId="28" borderId="0" applyNumberFormat="0" applyBorder="0" applyAlignment="0" applyProtection="0">
      <alignment vertical="center"/>
    </xf>
    <xf numFmtId="0" fontId="35" fillId="32" borderId="0" applyNumberFormat="0" applyBorder="0" applyAlignment="0" applyProtection="0">
      <alignment vertical="center"/>
    </xf>
    <xf numFmtId="0" fontId="35" fillId="36" borderId="0" applyNumberFormat="0" applyBorder="0" applyAlignment="0" applyProtection="0">
      <alignment vertical="center"/>
    </xf>
    <xf numFmtId="0" fontId="35" fillId="13" borderId="0" applyNumberFormat="0" applyBorder="0" applyAlignment="0" applyProtection="0">
      <alignment vertical="center"/>
    </xf>
    <xf numFmtId="0" fontId="35" fillId="17" borderId="0" applyNumberFormat="0" applyBorder="0" applyAlignment="0" applyProtection="0">
      <alignment vertical="center"/>
    </xf>
    <xf numFmtId="0" fontId="35" fillId="21" borderId="0" applyNumberFormat="0" applyBorder="0" applyAlignment="0" applyProtection="0">
      <alignment vertical="center"/>
    </xf>
    <xf numFmtId="0" fontId="35" fillId="25" borderId="0" applyNumberFormat="0" applyBorder="0" applyAlignment="0" applyProtection="0">
      <alignment vertical="center"/>
    </xf>
    <xf numFmtId="0" fontId="35" fillId="29" borderId="0" applyNumberFormat="0" applyBorder="0" applyAlignment="0" applyProtection="0">
      <alignment vertical="center"/>
    </xf>
    <xf numFmtId="0" fontId="35" fillId="33" borderId="0" applyNumberFormat="0" applyBorder="0" applyAlignment="0" applyProtection="0">
      <alignment vertical="center"/>
    </xf>
    <xf numFmtId="0" fontId="31" fillId="12" borderId="16" applyNumberFormat="0" applyAlignment="0" applyProtection="0">
      <alignment vertical="center"/>
    </xf>
    <xf numFmtId="0" fontId="26" fillId="9" borderId="0" applyNumberFormat="0" applyBorder="0" applyAlignment="0" applyProtection="0">
      <alignment vertical="center"/>
    </xf>
    <xf numFmtId="0" fontId="20" fillId="0" borderId="0" applyNumberFormat="0" applyFill="0" applyBorder="0" applyAlignment="0" applyProtection="0">
      <alignment vertical="top"/>
    </xf>
    <xf numFmtId="0" fontId="30" fillId="0" borderId="15" applyNumberFormat="0" applyFill="0" applyAlignment="0" applyProtection="0">
      <alignment vertical="center"/>
    </xf>
    <xf numFmtId="0" fontId="25" fillId="8" borderId="0" applyNumberFormat="0" applyBorder="0" applyAlignment="0" applyProtection="0">
      <alignment vertical="center"/>
    </xf>
    <xf numFmtId="0" fontId="29" fillId="11" borderId="13" applyNumberFormat="0" applyAlignment="0" applyProtection="0">
      <alignment vertical="center"/>
    </xf>
    <xf numFmtId="0" fontId="32" fillId="0" borderId="0" applyNumberFormat="0" applyFill="0" applyBorder="0" applyAlignment="0" applyProtection="0">
      <alignment vertical="center"/>
    </xf>
    <xf numFmtId="0" fontId="34" fillId="0" borderId="17" applyNumberFormat="0" applyFill="0" applyAlignment="0" applyProtection="0">
      <alignment vertical="center"/>
    </xf>
    <xf numFmtId="0" fontId="28" fillId="11" borderId="14" applyNumberFormat="0" applyAlignment="0" applyProtection="0">
      <alignment vertical="center"/>
    </xf>
    <xf numFmtId="0" fontId="33" fillId="0" borderId="0" applyNumberFormat="0" applyFill="0" applyBorder="0" applyAlignment="0" applyProtection="0">
      <alignment vertical="center"/>
    </xf>
    <xf numFmtId="165" fontId="7" fillId="0" borderId="0" applyFont="0" applyFill="0" applyBorder="0" applyAlignment="0" applyProtection="0">
      <alignment vertical="center"/>
    </xf>
    <xf numFmtId="165" fontId="7" fillId="0" borderId="0" applyFont="0" applyFill="0" applyBorder="0" applyAlignment="0" applyProtection="0">
      <alignment vertical="center"/>
    </xf>
    <xf numFmtId="0" fontId="27" fillId="10" borderId="13" applyNumberFormat="0" applyAlignment="0" applyProtection="0">
      <alignment vertical="center"/>
    </xf>
    <xf numFmtId="0" fontId="7" fillId="0" borderId="0">
      <alignment vertical="center"/>
    </xf>
    <xf numFmtId="0" fontId="36" fillId="0" borderId="0">
      <alignment vertical="center"/>
    </xf>
    <xf numFmtId="0" fontId="24" fillId="7" borderId="0" applyNumberFormat="0" applyBorder="0" applyAlignment="0" applyProtection="0">
      <alignment vertical="center"/>
    </xf>
    <xf numFmtId="9" fontId="10" fillId="0" borderId="0" applyFont="0" applyFill="0" applyBorder="0" applyAlignment="0" applyProtection="0">
      <alignment vertical="center"/>
    </xf>
    <xf numFmtId="0" fontId="6" fillId="14" borderId="0" applyNumberFormat="0" applyBorder="0" applyAlignment="0" applyProtection="0">
      <alignment vertical="center"/>
    </xf>
    <xf numFmtId="0" fontId="6" fillId="18" borderId="0" applyNumberFormat="0" applyBorder="0" applyAlignment="0" applyProtection="0">
      <alignment vertical="center"/>
    </xf>
    <xf numFmtId="0" fontId="6" fillId="22" borderId="0" applyNumberFormat="0" applyBorder="0" applyAlignment="0" applyProtection="0">
      <alignment vertical="center"/>
    </xf>
    <xf numFmtId="0" fontId="6" fillId="26" borderId="0" applyNumberFormat="0" applyBorder="0" applyAlignment="0" applyProtection="0">
      <alignment vertical="center"/>
    </xf>
    <xf numFmtId="0" fontId="6" fillId="30" borderId="0" applyNumberFormat="0" applyBorder="0" applyAlignment="0" applyProtection="0">
      <alignment vertical="center"/>
    </xf>
    <xf numFmtId="0" fontId="6" fillId="34" borderId="0" applyNumberFormat="0" applyBorder="0" applyAlignment="0" applyProtection="0">
      <alignment vertical="center"/>
    </xf>
    <xf numFmtId="0" fontId="6" fillId="15" borderId="0" applyNumberFormat="0" applyBorder="0" applyAlignment="0" applyProtection="0">
      <alignment vertical="center"/>
    </xf>
    <xf numFmtId="0" fontId="6" fillId="19" borderId="0" applyNumberFormat="0" applyBorder="0" applyAlignment="0" applyProtection="0">
      <alignment vertical="center"/>
    </xf>
    <xf numFmtId="0" fontId="6" fillId="23" borderId="0" applyNumberFormat="0" applyBorder="0" applyAlignment="0" applyProtection="0">
      <alignment vertical="center"/>
    </xf>
    <xf numFmtId="0" fontId="6" fillId="27" borderId="0" applyNumberFormat="0" applyBorder="0" applyAlignment="0" applyProtection="0">
      <alignment vertical="center"/>
    </xf>
    <xf numFmtId="0" fontId="6" fillId="31" borderId="0" applyNumberFormat="0" applyBorder="0" applyAlignment="0" applyProtection="0">
      <alignment vertical="center"/>
    </xf>
    <xf numFmtId="0" fontId="6" fillId="35" borderId="0" applyNumberFormat="0" applyBorder="0" applyAlignment="0" applyProtection="0">
      <alignment vertical="center"/>
    </xf>
    <xf numFmtId="0" fontId="35" fillId="16" borderId="0" applyNumberFormat="0" applyBorder="0" applyAlignment="0" applyProtection="0">
      <alignment vertical="center"/>
    </xf>
    <xf numFmtId="0" fontId="35" fillId="20" borderId="0" applyNumberFormat="0" applyBorder="0" applyAlignment="0" applyProtection="0">
      <alignment vertical="center"/>
    </xf>
    <xf numFmtId="0" fontId="35" fillId="24" borderId="0" applyNumberFormat="0" applyBorder="0" applyAlignment="0" applyProtection="0">
      <alignment vertical="center"/>
    </xf>
    <xf numFmtId="0" fontId="35" fillId="28" borderId="0" applyNumberFormat="0" applyBorder="0" applyAlignment="0" applyProtection="0">
      <alignment vertical="center"/>
    </xf>
    <xf numFmtId="0" fontId="35" fillId="32" borderId="0" applyNumberFormat="0" applyBorder="0" applyAlignment="0" applyProtection="0">
      <alignment vertical="center"/>
    </xf>
    <xf numFmtId="0" fontId="35" fillId="36" borderId="0" applyNumberFormat="0" applyBorder="0" applyAlignment="0" applyProtection="0">
      <alignment vertical="center"/>
    </xf>
    <xf numFmtId="0" fontId="35" fillId="13" borderId="0" applyNumberFormat="0" applyBorder="0" applyAlignment="0" applyProtection="0">
      <alignment vertical="center"/>
    </xf>
    <xf numFmtId="0" fontId="35" fillId="17" borderId="0" applyNumberFormat="0" applyBorder="0" applyAlignment="0" applyProtection="0">
      <alignment vertical="center"/>
    </xf>
    <xf numFmtId="0" fontId="35" fillId="21" borderId="0" applyNumberFormat="0" applyBorder="0" applyAlignment="0" applyProtection="0">
      <alignment vertical="center"/>
    </xf>
    <xf numFmtId="0" fontId="35" fillId="25" borderId="0" applyNumberFormat="0" applyBorder="0" applyAlignment="0" applyProtection="0">
      <alignment vertical="center"/>
    </xf>
    <xf numFmtId="0" fontId="35" fillId="29" borderId="0" applyNumberFormat="0" applyBorder="0" applyAlignment="0" applyProtection="0">
      <alignment vertical="center"/>
    </xf>
    <xf numFmtId="0" fontId="35" fillId="33" borderId="0" applyNumberFormat="0" applyBorder="0" applyAlignment="0" applyProtection="0">
      <alignment vertical="center"/>
    </xf>
    <xf numFmtId="0" fontId="31" fillId="12" borderId="16" applyNumberFormat="0" applyAlignment="0" applyProtection="0">
      <alignment vertical="center"/>
    </xf>
    <xf numFmtId="0" fontId="26" fillId="9" borderId="0" applyNumberFormat="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0" fontId="6" fillId="6" borderId="10" applyNumberFormat="0" applyFont="0" applyAlignment="0" applyProtection="0">
      <alignment vertical="center"/>
    </xf>
    <xf numFmtId="0" fontId="30" fillId="0" borderId="15" applyNumberFormat="0" applyFill="0" applyAlignment="0" applyProtection="0">
      <alignment vertical="center"/>
    </xf>
    <xf numFmtId="0" fontId="25" fillId="8" borderId="0" applyNumberFormat="0" applyBorder="0" applyAlignment="0" applyProtection="0">
      <alignment vertical="center"/>
    </xf>
    <xf numFmtId="0" fontId="29" fillId="11" borderId="13" applyNumberFormat="0" applyAlignment="0" applyProtection="0">
      <alignment vertical="center"/>
    </xf>
    <xf numFmtId="0" fontId="32" fillId="0" borderId="0" applyNumberFormat="0" applyFill="0" applyBorder="0" applyAlignment="0" applyProtection="0">
      <alignment vertical="center"/>
    </xf>
    <xf numFmtId="38" fontId="6" fillId="0" borderId="0" applyFont="0" applyFill="0" applyBorder="0" applyAlignment="0" applyProtection="0">
      <alignment vertical="center"/>
    </xf>
    <xf numFmtId="0"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44" fillId="0" borderId="18" applyNumberFormat="0" applyFill="0" applyAlignment="0" applyProtection="0">
      <alignment vertical="center"/>
    </xf>
    <xf numFmtId="0" fontId="45" fillId="0" borderId="19" applyNumberFormat="0" applyFill="0" applyAlignment="0" applyProtection="0">
      <alignment vertical="center"/>
    </xf>
    <xf numFmtId="0" fontId="46" fillId="0" borderId="20" applyNumberFormat="0" applyFill="0" applyAlignment="0" applyProtection="0">
      <alignment vertical="center"/>
    </xf>
    <xf numFmtId="0" fontId="46" fillId="0" borderId="0" applyNumberFormat="0" applyFill="0" applyBorder="0" applyAlignment="0" applyProtection="0">
      <alignment vertical="center"/>
    </xf>
    <xf numFmtId="0" fontId="34" fillId="0" borderId="17" applyNumberFormat="0" applyFill="0" applyAlignment="0" applyProtection="0">
      <alignment vertical="center"/>
    </xf>
    <xf numFmtId="0" fontId="28" fillId="11" borderId="14" applyNumberFormat="0" applyAlignment="0" applyProtection="0">
      <alignment vertical="center"/>
    </xf>
    <xf numFmtId="0" fontId="33" fillId="0" borderId="0" applyNumberForma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0" fontId="27" fillId="10" borderId="13"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1" fillId="0" borderId="0"/>
    <xf numFmtId="0" fontId="6" fillId="0" borderId="0">
      <alignment vertical="center"/>
    </xf>
    <xf numFmtId="0" fontId="23" fillId="0" borderId="0" applyNumberFormat="0" applyFill="0" applyBorder="0" applyProtection="0">
      <alignment vertical="top"/>
    </xf>
    <xf numFmtId="0" fontId="6" fillId="0" borderId="0">
      <alignment vertical="center"/>
    </xf>
    <xf numFmtId="0" fontId="22" fillId="0" borderId="0">
      <alignment vertical="center"/>
    </xf>
    <xf numFmtId="0" fontId="6" fillId="0" borderId="0">
      <alignment vertical="center"/>
    </xf>
    <xf numFmtId="0" fontId="6" fillId="0" borderId="0">
      <alignment vertical="center"/>
    </xf>
    <xf numFmtId="0" fontId="10" fillId="0" borderId="0"/>
    <xf numFmtId="0" fontId="23" fillId="0" borderId="0" applyNumberFormat="0" applyFill="0" applyBorder="0" applyProtection="0">
      <alignment vertical="top"/>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4" fillId="7" borderId="0" applyNumberFormat="0" applyBorder="0" applyAlignment="0" applyProtection="0">
      <alignment vertical="center"/>
    </xf>
    <xf numFmtId="0" fontId="4" fillId="0" borderId="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0" fontId="3" fillId="6" borderId="10" applyNumberFormat="0" applyFont="0" applyAlignment="0" applyProtection="0">
      <alignment vertical="center"/>
    </xf>
    <xf numFmtId="0" fontId="3" fillId="6" borderId="10" applyNumberFormat="0" applyFont="0" applyAlignment="0" applyProtection="0">
      <alignment vertical="center"/>
    </xf>
    <xf numFmtId="0" fontId="3" fillId="6" borderId="10" applyNumberFormat="0" applyFont="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165" fontId="17"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38" fontId="16" fillId="0" borderId="0" applyFont="0" applyFill="0" applyBorder="0" applyAlignment="0" applyProtection="0">
      <alignment vertical="center"/>
    </xf>
    <xf numFmtId="0" fontId="73" fillId="0" borderId="0" applyNumberFormat="0" applyFill="0" applyBorder="0" applyAlignment="0" applyProtection="0"/>
    <xf numFmtId="0" fontId="16" fillId="0" borderId="0"/>
    <xf numFmtId="0" fontId="10" fillId="0" borderId="0"/>
    <xf numFmtId="0" fontId="16" fillId="0" borderId="0"/>
    <xf numFmtId="9" fontId="16"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16" fillId="0" borderId="0"/>
    <xf numFmtId="0" fontId="2" fillId="0" borderId="0">
      <alignment vertical="center"/>
    </xf>
    <xf numFmtId="0" fontId="16" fillId="0" borderId="0"/>
    <xf numFmtId="0" fontId="16"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cellStyleXfs>
  <cellXfs count="343">
    <xf numFmtId="0" fontId="0" fillId="0" borderId="0" xfId="0"/>
    <xf numFmtId="0" fontId="11" fillId="0" borderId="0" xfId="0" applyFont="1" applyAlignment="1">
      <alignment vertical="center"/>
    </xf>
    <xf numFmtId="0" fontId="11" fillId="2" borderId="3" xfId="0" applyFont="1" applyFill="1" applyBorder="1" applyAlignment="1">
      <alignment vertical="center"/>
    </xf>
    <xf numFmtId="0" fontId="11" fillId="2" borderId="4" xfId="0" applyFont="1" applyFill="1" applyBorder="1" applyAlignment="1">
      <alignment vertical="center"/>
    </xf>
    <xf numFmtId="0" fontId="11" fillId="2" borderId="5" xfId="0" applyFont="1" applyFill="1" applyBorder="1" applyAlignment="1">
      <alignment vertical="center"/>
    </xf>
    <xf numFmtId="0" fontId="11" fillId="2" borderId="8" xfId="0" applyFont="1" applyFill="1" applyBorder="1" applyAlignment="1">
      <alignment vertical="center"/>
    </xf>
    <xf numFmtId="0" fontId="11" fillId="2" borderId="9" xfId="0" applyFont="1" applyFill="1" applyBorder="1" applyAlignment="1">
      <alignment vertical="center"/>
    </xf>
    <xf numFmtId="0" fontId="11" fillId="2" borderId="1" xfId="0" applyFont="1" applyFill="1" applyBorder="1" applyAlignment="1">
      <alignment vertical="center"/>
    </xf>
    <xf numFmtId="0" fontId="11" fillId="4" borderId="7" xfId="0" applyFont="1" applyFill="1" applyBorder="1" applyAlignment="1">
      <alignment vertical="center"/>
    </xf>
    <xf numFmtId="0" fontId="11" fillId="5" borderId="7" xfId="0" applyFont="1" applyFill="1" applyBorder="1" applyAlignment="1">
      <alignment vertical="center"/>
    </xf>
    <xf numFmtId="0" fontId="11" fillId="5" borderId="2" xfId="0" applyFont="1" applyFill="1" applyBorder="1" applyAlignment="1">
      <alignment vertical="center"/>
    </xf>
    <xf numFmtId="0" fontId="15" fillId="5" borderId="6" xfId="0" applyFont="1" applyFill="1" applyBorder="1" applyAlignment="1">
      <alignment vertical="center"/>
    </xf>
    <xf numFmtId="0" fontId="15" fillId="4" borderId="6" xfId="0" applyFont="1" applyFill="1" applyBorder="1" applyAlignment="1">
      <alignment vertical="center"/>
    </xf>
    <xf numFmtId="0" fontId="11" fillId="2" borderId="11" xfId="0" applyFont="1" applyFill="1" applyBorder="1" applyAlignment="1">
      <alignment vertical="center"/>
    </xf>
    <xf numFmtId="0" fontId="11" fillId="2" borderId="0" xfId="0" applyFont="1" applyFill="1" applyBorder="1" applyAlignment="1">
      <alignment vertical="center"/>
    </xf>
    <xf numFmtId="0" fontId="11" fillId="2" borderId="12" xfId="0" applyFont="1" applyFill="1" applyBorder="1" applyAlignment="1">
      <alignment vertical="center"/>
    </xf>
    <xf numFmtId="0" fontId="38" fillId="4" borderId="6" xfId="0" applyFont="1" applyFill="1" applyBorder="1" applyAlignment="1">
      <alignment vertical="center"/>
    </xf>
    <xf numFmtId="0" fontId="40" fillId="4" borderId="7" xfId="0" applyFont="1" applyFill="1" applyBorder="1" applyAlignment="1">
      <alignment vertical="center"/>
    </xf>
    <xf numFmtId="0" fontId="38" fillId="4" borderId="7" xfId="0" applyFont="1" applyFill="1" applyBorder="1" applyAlignment="1">
      <alignment vertical="center"/>
    </xf>
    <xf numFmtId="0" fontId="38" fillId="4" borderId="2" xfId="0" applyFont="1" applyFill="1" applyBorder="1" applyAlignment="1">
      <alignment vertical="center"/>
    </xf>
    <xf numFmtId="0" fontId="42" fillId="3" borderId="21" xfId="2" applyFont="1" applyFill="1" applyBorder="1" applyAlignment="1">
      <alignment horizontal="center" vertical="center"/>
    </xf>
    <xf numFmtId="0" fontId="0" fillId="39" borderId="6" xfId="0" applyFill="1" applyBorder="1"/>
    <xf numFmtId="0" fontId="0" fillId="39" borderId="7" xfId="0" applyFill="1" applyBorder="1"/>
    <xf numFmtId="0" fontId="0" fillId="39" borderId="2" xfId="0" applyFill="1" applyBorder="1"/>
    <xf numFmtId="0" fontId="0" fillId="2" borderId="22" xfId="0" applyFill="1" applyBorder="1"/>
    <xf numFmtId="0" fontId="0" fillId="2" borderId="23" xfId="0" applyFill="1" applyBorder="1"/>
    <xf numFmtId="0" fontId="0" fillId="2" borderId="24" xfId="0" applyFill="1" applyBorder="1"/>
    <xf numFmtId="0" fontId="0" fillId="2" borderId="11" xfId="0" applyFill="1" applyBorder="1"/>
    <xf numFmtId="0" fontId="0" fillId="2" borderId="0" xfId="0" applyFill="1" applyBorder="1"/>
    <xf numFmtId="0" fontId="0" fillId="2" borderId="12" xfId="0" applyFill="1" applyBorder="1"/>
    <xf numFmtId="0" fontId="0" fillId="2" borderId="8" xfId="0" applyFill="1" applyBorder="1"/>
    <xf numFmtId="0" fontId="0" fillId="2" borderId="9" xfId="0" applyFill="1" applyBorder="1"/>
    <xf numFmtId="0" fontId="0" fillId="2" borderId="1" xfId="0" applyFill="1" applyBorder="1"/>
    <xf numFmtId="0" fontId="0" fillId="39" borderId="21" xfId="0" applyFill="1" applyBorder="1"/>
    <xf numFmtId="0" fontId="0" fillId="40" borderId="21" xfId="0" applyFill="1" applyBorder="1"/>
    <xf numFmtId="0" fontId="0" fillId="0" borderId="21" xfId="0" applyBorder="1"/>
    <xf numFmtId="0" fontId="0" fillId="2" borderId="6" xfId="0" applyFill="1" applyBorder="1" applyAlignment="1"/>
    <xf numFmtId="0" fontId="0" fillId="2" borderId="2" xfId="0" applyFill="1" applyBorder="1" applyAlignment="1"/>
    <xf numFmtId="0" fontId="0" fillId="37" borderId="21" xfId="0" applyFill="1" applyBorder="1"/>
    <xf numFmtId="9" fontId="0" fillId="0" borderId="21" xfId="0" applyNumberFormat="1" applyBorder="1"/>
    <xf numFmtId="167" fontId="0" fillId="0" borderId="0" xfId="0" applyNumberFormat="1"/>
    <xf numFmtId="165" fontId="0" fillId="0" borderId="21" xfId="0" applyNumberFormat="1" applyBorder="1"/>
    <xf numFmtId="0" fontId="0" fillId="0" borderId="6" xfId="0" applyBorder="1"/>
    <xf numFmtId="0" fontId="0" fillId="0" borderId="0" xfId="0" applyBorder="1"/>
    <xf numFmtId="0" fontId="0" fillId="0" borderId="0" xfId="0" applyFill="1" applyBorder="1" applyAlignment="1"/>
    <xf numFmtId="0" fontId="0" fillId="0" borderId="0" xfId="0" applyFill="1"/>
    <xf numFmtId="0" fontId="0" fillId="0" borderId="21" xfId="0" applyBorder="1" applyAlignment="1">
      <alignment horizontal="center"/>
    </xf>
    <xf numFmtId="9" fontId="0" fillId="0" borderId="21" xfId="0" applyNumberFormat="1" applyBorder="1" applyAlignment="1">
      <alignment horizontal="center"/>
    </xf>
    <xf numFmtId="167" fontId="0" fillId="0" borderId="21" xfId="0" applyNumberFormat="1" applyBorder="1" applyAlignment="1">
      <alignment horizontal="center"/>
    </xf>
    <xf numFmtId="0" fontId="0" fillId="41" borderId="6" xfId="0" applyFill="1" applyBorder="1" applyAlignment="1"/>
    <xf numFmtId="0" fontId="0" fillId="41" borderId="2" xfId="0" applyFill="1" applyBorder="1" applyAlignment="1"/>
    <xf numFmtId="0" fontId="0" fillId="41" borderId="21" xfId="0" applyFill="1" applyBorder="1"/>
    <xf numFmtId="165" fontId="0" fillId="0" borderId="0" xfId="0" applyNumberFormat="1"/>
    <xf numFmtId="0" fontId="0" fillId="2" borderId="6" xfId="0" applyFont="1" applyFill="1" applyBorder="1" applyAlignment="1"/>
    <xf numFmtId="0" fontId="36" fillId="2" borderId="6" xfId="0" applyFont="1" applyFill="1" applyBorder="1" applyAlignment="1"/>
    <xf numFmtId="0" fontId="0" fillId="42" borderId="31" xfId="0" applyFill="1" applyBorder="1"/>
    <xf numFmtId="0" fontId="0" fillId="0" borderId="31" xfId="0" applyBorder="1"/>
    <xf numFmtId="164" fontId="0" fillId="0" borderId="31" xfId="0" applyNumberFormat="1" applyBorder="1"/>
    <xf numFmtId="0" fontId="0" fillId="43" borderId="31" xfId="0" applyFill="1" applyBorder="1"/>
    <xf numFmtId="0" fontId="42" fillId="3" borderId="6" xfId="2" applyFont="1" applyFill="1" applyBorder="1" applyAlignment="1">
      <alignment vertical="center"/>
    </xf>
    <xf numFmtId="0" fontId="42" fillId="3" borderId="21" xfId="2" applyFont="1" applyFill="1" applyBorder="1" applyAlignment="1">
      <alignment vertical="center"/>
    </xf>
    <xf numFmtId="0" fontId="42" fillId="2" borderId="32" xfId="0" applyFont="1" applyFill="1" applyBorder="1" applyAlignment="1">
      <alignment vertical="center"/>
    </xf>
    <xf numFmtId="0" fontId="42" fillId="2" borderId="26" xfId="0" applyFont="1" applyFill="1" applyBorder="1" applyAlignment="1">
      <alignment vertical="center"/>
    </xf>
    <xf numFmtId="0" fontId="42" fillId="2" borderId="28" xfId="0" applyFont="1" applyFill="1" applyBorder="1" applyAlignment="1">
      <alignment vertical="center"/>
    </xf>
    <xf numFmtId="0" fontId="42" fillId="2" borderId="27" xfId="0" applyFont="1" applyFill="1" applyBorder="1" applyAlignment="1">
      <alignment vertical="center"/>
    </xf>
    <xf numFmtId="164" fontId="0" fillId="0" borderId="21" xfId="0" applyNumberFormat="1" applyBorder="1" applyAlignment="1">
      <alignment vertical="center"/>
    </xf>
    <xf numFmtId="0" fontId="0" fillId="0" borderId="21" xfId="0" applyNumberFormat="1" applyBorder="1" applyAlignment="1">
      <alignment vertical="center"/>
    </xf>
    <xf numFmtId="0" fontId="42" fillId="37" borderId="21" xfId="0" applyFont="1" applyFill="1" applyBorder="1" applyAlignment="1">
      <alignment vertical="center"/>
    </xf>
    <xf numFmtId="0" fontId="37" fillId="37" borderId="21" xfId="0" applyFont="1" applyFill="1" applyBorder="1" applyAlignment="1">
      <alignment vertical="center"/>
    </xf>
    <xf numFmtId="10" fontId="42" fillId="37" borderId="21" xfId="0" applyNumberFormat="1" applyFont="1" applyFill="1" applyBorder="1" applyAlignment="1">
      <alignment vertical="center"/>
    </xf>
    <xf numFmtId="164" fontId="42" fillId="37" borderId="21" xfId="0" applyNumberFormat="1" applyFont="1" applyFill="1" applyBorder="1" applyAlignment="1">
      <alignment vertical="center"/>
    </xf>
    <xf numFmtId="10" fontId="0" fillId="0" borderId="0" xfId="0" applyNumberFormat="1"/>
    <xf numFmtId="164" fontId="0" fillId="0" borderId="0" xfId="0" applyNumberFormat="1"/>
    <xf numFmtId="10" fontId="0" fillId="0" borderId="0" xfId="120" applyNumberFormat="1" applyFont="1" applyAlignment="1"/>
    <xf numFmtId="0" fontId="43" fillId="0" borderId="0" xfId="0" applyFont="1" applyAlignment="1">
      <alignment vertical="center"/>
    </xf>
    <xf numFmtId="9" fontId="0" fillId="0" borderId="0" xfId="120" applyFont="1" applyAlignment="1"/>
    <xf numFmtId="0" fontId="0" fillId="44" borderId="0" xfId="0" applyFill="1"/>
    <xf numFmtId="0" fontId="48" fillId="45" borderId="21" xfId="0" applyFont="1" applyFill="1" applyBorder="1" applyAlignment="1">
      <alignment vertical="center"/>
    </xf>
    <xf numFmtId="0" fontId="48" fillId="45" borderId="2" xfId="0" applyFont="1" applyFill="1" applyBorder="1" applyAlignment="1">
      <alignment vertical="center"/>
    </xf>
    <xf numFmtId="0" fontId="48" fillId="0" borderId="21" xfId="0" applyFont="1" applyFill="1" applyBorder="1" applyAlignment="1">
      <alignment vertical="center"/>
    </xf>
    <xf numFmtId="0" fontId="48" fillId="0" borderId="2" xfId="0" applyFont="1" applyFill="1" applyBorder="1" applyAlignment="1">
      <alignment vertical="center"/>
    </xf>
    <xf numFmtId="0" fontId="48" fillId="0" borderId="24" xfId="0" applyFont="1" applyFill="1" applyBorder="1" applyAlignment="1">
      <alignment vertical="center"/>
    </xf>
    <xf numFmtId="166" fontId="0" fillId="0" borderId="21" xfId="0" applyNumberFormat="1" applyBorder="1" applyAlignment="1">
      <alignment vertical="center"/>
    </xf>
    <xf numFmtId="0" fontId="0" fillId="0" borderId="2" xfId="0" applyBorder="1"/>
    <xf numFmtId="0" fontId="0" fillId="42" borderId="6" xfId="0" applyFill="1" applyBorder="1"/>
    <xf numFmtId="0" fontId="0" fillId="42" borderId="7" xfId="0" applyFill="1" applyBorder="1"/>
    <xf numFmtId="0" fontId="0" fillId="42" borderId="2" xfId="0" applyFill="1" applyBorder="1"/>
    <xf numFmtId="0" fontId="0" fillId="3" borderId="21" xfId="0" applyFill="1" applyBorder="1"/>
    <xf numFmtId="0" fontId="0" fillId="3" borderId="6" xfId="0" applyFill="1" applyBorder="1"/>
    <xf numFmtId="0" fontId="0" fillId="3" borderId="2" xfId="0" applyFill="1" applyBorder="1"/>
    <xf numFmtId="0" fontId="50" fillId="0" borderId="0" xfId="0" applyFont="1"/>
    <xf numFmtId="0" fontId="42" fillId="2" borderId="8" xfId="0" applyFont="1" applyFill="1" applyBorder="1" applyAlignment="1">
      <alignment vertical="center"/>
    </xf>
    <xf numFmtId="0" fontId="42" fillId="2" borderId="30" xfId="0" applyFont="1" applyFill="1" applyBorder="1" applyAlignment="1">
      <alignment vertical="center"/>
    </xf>
    <xf numFmtId="0" fontId="51" fillId="44" borderId="0" xfId="0" applyFont="1" applyFill="1"/>
    <xf numFmtId="0" fontId="0" fillId="48" borderId="0" xfId="0" applyFill="1"/>
    <xf numFmtId="0" fontId="0" fillId="48" borderId="21" xfId="0" applyFill="1" applyBorder="1"/>
    <xf numFmtId="0" fontId="0" fillId="48" borderId="6" xfId="0" applyFill="1" applyBorder="1"/>
    <xf numFmtId="0" fontId="51" fillId="48" borderId="0" xfId="0" applyFont="1" applyFill="1"/>
    <xf numFmtId="0" fontId="51" fillId="0" borderId="0" xfId="0" applyFont="1" applyFill="1"/>
    <xf numFmtId="0" fontId="42" fillId="3" borderId="6" xfId="2" applyFont="1" applyFill="1" applyBorder="1" applyAlignment="1">
      <alignment horizontal="center" vertical="center"/>
    </xf>
    <xf numFmtId="0" fontId="0" fillId="0" borderId="25" xfId="0" applyBorder="1" applyAlignment="1">
      <alignment horizontal="center" vertical="center"/>
    </xf>
    <xf numFmtId="9" fontId="0" fillId="0" borderId="25" xfId="0" applyNumberFormat="1" applyBorder="1" applyAlignment="1">
      <alignment horizontal="center" vertical="center"/>
    </xf>
    <xf numFmtId="167" fontId="0" fillId="0" borderId="25" xfId="0" applyNumberFormat="1" applyBorder="1" applyAlignment="1">
      <alignment horizontal="center" vertical="center"/>
    </xf>
    <xf numFmtId="9" fontId="0" fillId="0" borderId="29" xfId="0" applyNumberFormat="1" applyBorder="1" applyAlignment="1">
      <alignment horizontal="center" vertical="center"/>
    </xf>
    <xf numFmtId="167" fontId="0" fillId="0" borderId="29" xfId="0" applyNumberFormat="1" applyBorder="1" applyAlignment="1">
      <alignment horizontal="center" vertical="center"/>
    </xf>
    <xf numFmtId="0" fontId="0" fillId="0" borderId="0" xfId="0" applyAlignment="1">
      <alignment vertical="center"/>
    </xf>
    <xf numFmtId="0" fontId="42" fillId="2" borderId="21" xfId="0" applyFont="1" applyFill="1" applyBorder="1" applyAlignment="1">
      <alignment vertical="center"/>
    </xf>
    <xf numFmtId="10" fontId="42" fillId="2" borderId="21" xfId="0" applyNumberFormat="1" applyFont="1" applyFill="1" applyBorder="1" applyAlignment="1">
      <alignment vertical="center"/>
    </xf>
    <xf numFmtId="164" fontId="42" fillId="2" borderId="21" xfId="0" applyNumberFormat="1" applyFont="1" applyFill="1" applyBorder="1" applyAlignment="1">
      <alignment vertical="center"/>
    </xf>
    <xf numFmtId="0" fontId="37" fillId="2" borderId="21" xfId="0" applyFont="1" applyFill="1" applyBorder="1" applyAlignment="1">
      <alignment vertical="center"/>
    </xf>
    <xf numFmtId="0" fontId="42" fillId="46" borderId="21" xfId="0" applyFont="1" applyFill="1" applyBorder="1" applyAlignment="1">
      <alignment vertical="center"/>
    </xf>
    <xf numFmtId="0" fontId="37" fillId="46" borderId="21" xfId="0" applyFont="1" applyFill="1" applyBorder="1" applyAlignment="1">
      <alignment vertical="center"/>
    </xf>
    <xf numFmtId="10" fontId="42" fillId="46" borderId="21" xfId="0" applyNumberFormat="1" applyFont="1" applyFill="1" applyBorder="1" applyAlignment="1">
      <alignment vertical="center"/>
    </xf>
    <xf numFmtId="164" fontId="42" fillId="46" borderId="21" xfId="0" applyNumberFormat="1" applyFont="1" applyFill="1" applyBorder="1" applyAlignment="1">
      <alignment vertical="center"/>
    </xf>
    <xf numFmtId="164" fontId="0" fillId="0" borderId="0" xfId="0" applyNumberFormat="1" applyAlignment="1">
      <alignment vertical="center"/>
    </xf>
    <xf numFmtId="0" fontId="48" fillId="37" borderId="2" xfId="0" applyFont="1" applyFill="1" applyBorder="1" applyAlignment="1">
      <alignment vertical="center"/>
    </xf>
    <xf numFmtId="0" fontId="0" fillId="38" borderId="0" xfId="0" applyFill="1"/>
    <xf numFmtId="0" fontId="47" fillId="38" borderId="0" xfId="0" applyFont="1" applyFill="1"/>
    <xf numFmtId="167" fontId="0" fillId="0" borderId="21" xfId="0" applyNumberFormat="1" applyBorder="1"/>
    <xf numFmtId="0" fontId="0" fillId="3" borderId="6" xfId="0" applyFill="1" applyBorder="1" applyAlignment="1">
      <alignment horizontal="center" vertical="center"/>
    </xf>
    <xf numFmtId="0" fontId="0" fillId="3" borderId="2" xfId="0" applyFill="1" applyBorder="1" applyAlignment="1">
      <alignment horizontal="center" vertical="center"/>
    </xf>
    <xf numFmtId="0" fontId="0" fillId="49" borderId="21" xfId="0" applyFill="1" applyBorder="1"/>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2" xfId="0" applyFont="1" applyFill="1" applyBorder="1" applyAlignment="1">
      <alignment horizontal="center" vertical="center"/>
    </xf>
    <xf numFmtId="0" fontId="49" fillId="0" borderId="0" xfId="0" applyFont="1"/>
    <xf numFmtId="0" fontId="52" fillId="0" borderId="0" xfId="0" applyFont="1"/>
    <xf numFmtId="0" fontId="11" fillId="3" borderId="6" xfId="0" applyFont="1" applyFill="1" applyBorder="1" applyAlignment="1">
      <alignment vertical="center"/>
    </xf>
    <xf numFmtId="0" fontId="11" fillId="3" borderId="7" xfId="0" applyFont="1" applyFill="1" applyBorder="1" applyAlignment="1">
      <alignment vertical="center"/>
    </xf>
    <xf numFmtId="0" fontId="11" fillId="3" borderId="2" xfId="0" applyFont="1" applyFill="1" applyBorder="1" applyAlignment="1">
      <alignment vertical="center"/>
    </xf>
    <xf numFmtId="0" fontId="11" fillId="2" borderId="32" xfId="0" applyFont="1" applyFill="1" applyBorder="1" applyAlignment="1">
      <alignment vertical="center"/>
    </xf>
    <xf numFmtId="0" fontId="11" fillId="2" borderId="33" xfId="0" applyFont="1" applyFill="1" applyBorder="1" applyAlignment="1">
      <alignment vertical="center"/>
    </xf>
    <xf numFmtId="0" fontId="11" fillId="2" borderId="34" xfId="0" applyFont="1" applyFill="1" applyBorder="1" applyAlignment="1">
      <alignment vertical="center"/>
    </xf>
    <xf numFmtId="0" fontId="11" fillId="2" borderId="22" xfId="0" applyFont="1" applyFill="1" applyBorder="1" applyAlignment="1">
      <alignment vertical="center"/>
    </xf>
    <xf numFmtId="0" fontId="11" fillId="2" borderId="23" xfId="0" applyFont="1" applyFill="1" applyBorder="1" applyAlignment="1">
      <alignment vertical="center"/>
    </xf>
    <xf numFmtId="0" fontId="11" fillId="2" borderId="24" xfId="0" applyFont="1" applyFill="1" applyBorder="1" applyAlignment="1">
      <alignment vertical="center"/>
    </xf>
    <xf numFmtId="168" fontId="11" fillId="2" borderId="22" xfId="0" applyNumberFormat="1" applyFont="1" applyFill="1" applyBorder="1" applyAlignment="1">
      <alignment vertical="center"/>
    </xf>
    <xf numFmtId="0" fontId="11" fillId="2" borderId="23" xfId="0" applyFont="1" applyFill="1" applyBorder="1" applyAlignment="1">
      <alignment horizontal="center" vertical="center"/>
    </xf>
    <xf numFmtId="168" fontId="11" fillId="2" borderId="24" xfId="0" applyNumberFormat="1" applyFont="1" applyFill="1" applyBorder="1" applyAlignment="1">
      <alignment vertical="center"/>
    </xf>
    <xf numFmtId="168" fontId="11" fillId="2" borderId="11" xfId="0" applyNumberFormat="1" applyFont="1" applyFill="1" applyBorder="1" applyAlignment="1">
      <alignment vertical="center"/>
    </xf>
    <xf numFmtId="0" fontId="11" fillId="2" borderId="0" xfId="0" applyFont="1" applyFill="1" applyBorder="1" applyAlignment="1">
      <alignment horizontal="center" vertical="center"/>
    </xf>
    <xf numFmtId="168" fontId="11" fillId="2" borderId="12" xfId="0" applyNumberFormat="1" applyFont="1" applyFill="1" applyBorder="1" applyAlignment="1">
      <alignment vertical="center"/>
    </xf>
    <xf numFmtId="168" fontId="11" fillId="2" borderId="8" xfId="0" applyNumberFormat="1" applyFont="1" applyFill="1" applyBorder="1" applyAlignment="1">
      <alignment vertical="center"/>
    </xf>
    <xf numFmtId="0" fontId="11" fillId="2" borderId="9" xfId="0" applyFont="1" applyFill="1" applyBorder="1" applyAlignment="1">
      <alignment horizontal="center" vertical="center"/>
    </xf>
    <xf numFmtId="168" fontId="11" fillId="2" borderId="1" xfId="0" applyNumberFormat="1" applyFont="1" applyFill="1" applyBorder="1" applyAlignment="1">
      <alignment vertical="center"/>
    </xf>
    <xf numFmtId="0" fontId="55" fillId="0" borderId="0" xfId="0" applyNumberFormat="1" applyFont="1" applyAlignment="1">
      <alignment horizontal="right" vertical="center"/>
    </xf>
    <xf numFmtId="0" fontId="55" fillId="0" borderId="0" xfId="0" applyNumberFormat="1" applyFont="1" applyFill="1" applyBorder="1" applyAlignment="1">
      <alignment horizontal="justify" vertical="center" wrapText="1"/>
    </xf>
    <xf numFmtId="0" fontId="56" fillId="50" borderId="6" xfId="0" applyNumberFormat="1" applyFont="1" applyFill="1" applyBorder="1" applyAlignment="1">
      <alignment horizontal="left" vertical="center"/>
    </xf>
    <xf numFmtId="0" fontId="55" fillId="50" borderId="7" xfId="0" applyNumberFormat="1" applyFont="1" applyFill="1" applyBorder="1" applyAlignment="1">
      <alignment horizontal="left" vertical="center" wrapText="1"/>
    </xf>
    <xf numFmtId="0" fontId="0" fillId="50" borderId="7" xfId="0" applyFill="1" applyBorder="1" applyAlignment="1">
      <alignment horizontal="left"/>
    </xf>
    <xf numFmtId="0" fontId="0" fillId="50" borderId="2" xfId="0" applyFill="1" applyBorder="1" applyAlignment="1">
      <alignment horizontal="left"/>
    </xf>
    <xf numFmtId="0" fontId="57" fillId="2" borderId="11" xfId="0" applyNumberFormat="1" applyFont="1" applyFill="1" applyBorder="1" applyAlignment="1">
      <alignment horizontal="left" vertical="center"/>
    </xf>
    <xf numFmtId="0" fontId="55" fillId="2" borderId="0" xfId="0" applyNumberFormat="1" applyFont="1" applyFill="1" applyBorder="1" applyAlignment="1">
      <alignment horizontal="left" vertical="center" wrapText="1"/>
    </xf>
    <xf numFmtId="0" fontId="0" fillId="2" borderId="0" xfId="0" applyFill="1" applyBorder="1" applyAlignment="1">
      <alignment horizontal="left"/>
    </xf>
    <xf numFmtId="0" fontId="0" fillId="2" borderId="12" xfId="0" applyFill="1" applyBorder="1" applyAlignment="1">
      <alignment horizontal="left"/>
    </xf>
    <xf numFmtId="0" fontId="55" fillId="2" borderId="11" xfId="0" applyNumberFormat="1" applyFont="1" applyFill="1" applyBorder="1" applyAlignment="1">
      <alignment horizontal="left" vertical="center"/>
    </xf>
    <xf numFmtId="0" fontId="55" fillId="2" borderId="8" xfId="0" applyNumberFormat="1" applyFont="1" applyFill="1" applyBorder="1" applyAlignment="1">
      <alignment horizontal="left" vertical="center"/>
    </xf>
    <xf numFmtId="0" fontId="55" fillId="2" borderId="9" xfId="0" applyNumberFormat="1" applyFont="1" applyFill="1" applyBorder="1" applyAlignment="1">
      <alignment horizontal="left" vertical="center" wrapText="1"/>
    </xf>
    <xf numFmtId="0" fontId="0" fillId="2" borderId="9" xfId="0" applyFill="1" applyBorder="1" applyAlignment="1">
      <alignment horizontal="left"/>
    </xf>
    <xf numFmtId="0" fontId="0" fillId="2" borderId="1" xfId="0" applyFill="1" applyBorder="1" applyAlignment="1">
      <alignment horizontal="left"/>
    </xf>
    <xf numFmtId="0" fontId="38" fillId="50" borderId="6" xfId="7" applyFont="1" applyFill="1" applyBorder="1">
      <alignment vertical="center"/>
    </xf>
    <xf numFmtId="0" fontId="40" fillId="50" borderId="7" xfId="7" applyFont="1" applyFill="1" applyBorder="1">
      <alignment vertical="center"/>
    </xf>
    <xf numFmtId="0" fontId="0" fillId="50" borderId="7" xfId="0" applyFill="1" applyBorder="1"/>
    <xf numFmtId="0" fontId="0" fillId="50" borderId="2" xfId="0" applyFill="1" applyBorder="1"/>
    <xf numFmtId="0" fontId="53" fillId="2" borderId="9" xfId="7" applyFont="1" applyFill="1" applyBorder="1" applyAlignment="1">
      <alignment horizontal="center" vertical="center"/>
    </xf>
    <xf numFmtId="0" fontId="11" fillId="0" borderId="0" xfId="0" applyFont="1"/>
    <xf numFmtId="0" fontId="43" fillId="0" borderId="0" xfId="0" applyFont="1"/>
    <xf numFmtId="0" fontId="56" fillId="50" borderId="6" xfId="0" applyNumberFormat="1" applyFont="1" applyFill="1" applyBorder="1" applyAlignment="1">
      <alignment vertical="center"/>
    </xf>
    <xf numFmtId="0" fontId="59" fillId="50" borderId="7" xfId="0" applyFont="1" applyFill="1" applyBorder="1"/>
    <xf numFmtId="0" fontId="59" fillId="50" borderId="2" xfId="0" applyFont="1" applyFill="1" applyBorder="1"/>
    <xf numFmtId="0" fontId="55" fillId="2" borderId="6" xfId="0" applyNumberFormat="1" applyFont="1" applyFill="1" applyBorder="1" applyAlignment="1">
      <alignment horizontal="justify" vertical="center"/>
    </xf>
    <xf numFmtId="0" fontId="0" fillId="2" borderId="7" xfId="0" applyFill="1" applyBorder="1"/>
    <xf numFmtId="0" fontId="0" fillId="2" borderId="2" xfId="0" applyFill="1" applyBorder="1"/>
    <xf numFmtId="0" fontId="55" fillId="2" borderId="6" xfId="0" applyNumberFormat="1" applyFont="1" applyFill="1" applyBorder="1" applyAlignment="1">
      <alignment horizontal="left" vertical="center"/>
    </xf>
    <xf numFmtId="0" fontId="55" fillId="0" borderId="0" xfId="0" applyNumberFormat="1" applyFont="1" applyAlignment="1">
      <alignment vertical="center"/>
    </xf>
    <xf numFmtId="0" fontId="55" fillId="0" borderId="0" xfId="0" applyNumberFormat="1" applyFont="1" applyBorder="1" applyAlignment="1">
      <alignment vertical="center"/>
    </xf>
    <xf numFmtId="0" fontId="56" fillId="50" borderId="7" xfId="0" applyNumberFormat="1" applyFont="1" applyFill="1" applyBorder="1" applyAlignment="1">
      <alignment horizontal="justify" vertical="center" wrapText="1"/>
    </xf>
    <xf numFmtId="0" fontId="0" fillId="0" borderId="0" xfId="0" applyAlignment="1">
      <alignment horizontal="left"/>
    </xf>
    <xf numFmtId="0" fontId="56" fillId="50" borderId="23" xfId="0" applyNumberFormat="1" applyFont="1" applyFill="1" applyBorder="1" applyAlignment="1">
      <alignment horizontal="justify" vertical="center"/>
    </xf>
    <xf numFmtId="0" fontId="59" fillId="50" borderId="23" xfId="0" applyFont="1" applyFill="1" applyBorder="1"/>
    <xf numFmtId="0" fontId="55" fillId="2" borderId="21" xfId="0" applyNumberFormat="1" applyFont="1" applyFill="1" applyBorder="1" applyAlignment="1">
      <alignment vertical="center"/>
    </xf>
    <xf numFmtId="0" fontId="0" fillId="2" borderId="7" xfId="0" applyFill="1" applyBorder="1" applyAlignment="1">
      <alignment horizontal="left"/>
    </xf>
    <xf numFmtId="0" fontId="0" fillId="2" borderId="2" xfId="0" applyFill="1" applyBorder="1" applyAlignment="1">
      <alignment horizontal="left"/>
    </xf>
    <xf numFmtId="0" fontId="55" fillId="2" borderId="8" xfId="0" applyNumberFormat="1" applyFont="1" applyFill="1" applyBorder="1" applyAlignment="1">
      <alignment vertical="center"/>
    </xf>
    <xf numFmtId="0" fontId="0" fillId="0" borderId="7" xfId="0" applyBorder="1"/>
    <xf numFmtId="0" fontId="55" fillId="2" borderId="25" xfId="0" applyNumberFormat="1" applyFont="1" applyFill="1" applyBorder="1" applyAlignment="1">
      <alignment vertical="center"/>
    </xf>
    <xf numFmtId="0" fontId="11" fillId="51" borderId="21" xfId="0" applyFont="1" applyFill="1" applyBorder="1" applyAlignment="1">
      <alignment horizontal="center" vertical="center"/>
    </xf>
    <xf numFmtId="0" fontId="11" fillId="51" borderId="6" xfId="0" applyFont="1" applyFill="1" applyBorder="1" applyAlignment="1">
      <alignment vertical="center"/>
    </xf>
    <xf numFmtId="0" fontId="11" fillId="51" borderId="7" xfId="0" applyFont="1" applyFill="1" applyBorder="1" applyAlignment="1">
      <alignment vertical="center"/>
    </xf>
    <xf numFmtId="0" fontId="11" fillId="51" borderId="2" xfId="0" applyFont="1" applyFill="1" applyBorder="1" applyAlignment="1">
      <alignment vertical="center"/>
    </xf>
    <xf numFmtId="0" fontId="11" fillId="2" borderId="21" xfId="0" applyFont="1" applyFill="1" applyBorder="1" applyAlignment="1">
      <alignment horizontal="center" vertical="center"/>
    </xf>
    <xf numFmtId="0" fontId="11" fillId="2" borderId="6" xfId="0" applyFont="1" applyFill="1" applyBorder="1" applyAlignment="1">
      <alignment vertical="center"/>
    </xf>
    <xf numFmtId="0" fontId="11" fillId="2" borderId="7" xfId="0" applyFont="1" applyFill="1" applyBorder="1" applyAlignment="1">
      <alignment vertical="center"/>
    </xf>
    <xf numFmtId="0" fontId="11" fillId="2" borderId="2" xfId="0" applyFont="1" applyFill="1" applyBorder="1" applyAlignment="1">
      <alignment vertical="center"/>
    </xf>
    <xf numFmtId="0" fontId="11" fillId="37" borderId="21" xfId="0" applyFont="1" applyFill="1" applyBorder="1" applyAlignment="1">
      <alignment horizontal="center" vertical="center"/>
    </xf>
    <xf numFmtId="0" fontId="60" fillId="0" borderId="0" xfId="0" applyFont="1" applyAlignment="1">
      <alignment vertical="center"/>
    </xf>
    <xf numFmtId="0" fontId="15" fillId="5" borderId="22" xfId="0" applyFont="1" applyFill="1" applyBorder="1" applyAlignment="1">
      <alignment vertical="center"/>
    </xf>
    <xf numFmtId="0" fontId="11" fillId="5" borderId="23" xfId="0" applyFont="1" applyFill="1" applyBorder="1" applyAlignment="1">
      <alignment vertical="center"/>
    </xf>
    <xf numFmtId="0" fontId="11" fillId="5" borderId="24" xfId="0" applyFont="1" applyFill="1" applyBorder="1" applyAlignment="1">
      <alignment vertical="center"/>
    </xf>
    <xf numFmtId="0" fontId="11" fillId="0" borderId="21" xfId="0" applyNumberFormat="1" applyFont="1" applyBorder="1" applyAlignment="1">
      <alignment horizontal="center" vertical="center"/>
    </xf>
    <xf numFmtId="0" fontId="37" fillId="52" borderId="21" xfId="0" applyFont="1" applyFill="1" applyBorder="1" applyAlignment="1">
      <alignment horizontal="center" vertical="center"/>
    </xf>
    <xf numFmtId="0" fontId="37" fillId="2" borderId="21" xfId="0" applyFont="1" applyFill="1" applyBorder="1" applyAlignment="1">
      <alignment horizontal="center" vertical="center"/>
    </xf>
    <xf numFmtId="0" fontId="37" fillId="2" borderId="6" xfId="0" applyFont="1" applyFill="1" applyBorder="1" applyAlignment="1">
      <alignment vertical="center"/>
    </xf>
    <xf numFmtId="0" fontId="37" fillId="2" borderId="2" xfId="0" applyFont="1" applyFill="1" applyBorder="1" applyAlignment="1">
      <alignment vertical="center"/>
    </xf>
    <xf numFmtId="0" fontId="11" fillId="0" borderId="21" xfId="0" applyFont="1" applyBorder="1" applyAlignment="1">
      <alignment vertical="center"/>
    </xf>
    <xf numFmtId="0" fontId="0" fillId="52" borderId="7" xfId="0" applyFill="1" applyBorder="1"/>
    <xf numFmtId="0" fontId="0" fillId="52" borderId="6" xfId="0" applyFill="1" applyBorder="1"/>
    <xf numFmtId="0" fontId="0" fillId="37" borderId="6" xfId="0" applyFill="1" applyBorder="1"/>
    <xf numFmtId="0" fontId="0" fillId="40" borderId="24" xfId="0" applyFill="1" applyBorder="1"/>
    <xf numFmtId="0" fontId="0" fillId="40" borderId="23" xfId="0" applyFill="1" applyBorder="1"/>
    <xf numFmtId="0" fontId="0" fillId="40" borderId="22" xfId="0" applyFill="1" applyBorder="1"/>
    <xf numFmtId="0" fontId="61" fillId="53" borderId="22" xfId="0" applyFont="1" applyFill="1" applyBorder="1" applyAlignment="1">
      <alignment vertical="center"/>
    </xf>
    <xf numFmtId="0" fontId="42" fillId="53" borderId="7" xfId="0" applyFont="1" applyFill="1" applyBorder="1" applyAlignment="1">
      <alignment vertical="center"/>
    </xf>
    <xf numFmtId="0" fontId="42" fillId="53" borderId="2" xfId="0" applyFont="1" applyFill="1" applyBorder="1" applyAlignment="1">
      <alignment vertical="center"/>
    </xf>
    <xf numFmtId="0" fontId="61" fillId="54" borderId="22" xfId="0" applyFont="1" applyFill="1" applyBorder="1" applyAlignment="1">
      <alignment vertical="center"/>
    </xf>
    <xf numFmtId="0" fontId="11" fillId="54" borderId="7" xfId="0" applyFont="1" applyFill="1" applyBorder="1" applyAlignment="1">
      <alignment vertical="center"/>
    </xf>
    <xf numFmtId="0" fontId="11" fillId="54" borderId="2" xfId="0" applyFont="1" applyFill="1" applyBorder="1" applyAlignment="1">
      <alignment vertical="center"/>
    </xf>
    <xf numFmtId="0" fontId="61" fillId="40" borderId="22" xfId="0" applyFont="1" applyFill="1" applyBorder="1" applyAlignment="1">
      <alignment vertical="center"/>
    </xf>
    <xf numFmtId="0" fontId="42" fillId="40" borderId="7" xfId="0" applyFont="1" applyFill="1" applyBorder="1" applyAlignment="1">
      <alignment vertical="center"/>
    </xf>
    <xf numFmtId="0" fontId="42" fillId="40" borderId="2" xfId="0" applyFont="1" applyFill="1" applyBorder="1" applyAlignment="1">
      <alignment vertical="center"/>
    </xf>
    <xf numFmtId="0" fontId="55" fillId="3" borderId="22" xfId="0" applyNumberFormat="1" applyFont="1" applyFill="1" applyBorder="1" applyAlignment="1">
      <alignment horizontal="left" vertical="center"/>
    </xf>
    <xf numFmtId="0" fontId="55" fillId="3" borderId="23" xfId="0" applyNumberFormat="1" applyFont="1" applyFill="1" applyBorder="1" applyAlignment="1">
      <alignment horizontal="justify" vertical="center" wrapText="1"/>
    </xf>
    <xf numFmtId="0" fontId="0" fillId="3" borderId="23" xfId="0" applyFill="1" applyBorder="1"/>
    <xf numFmtId="0" fontId="0" fillId="3" borderId="24" xfId="0" applyFill="1" applyBorder="1"/>
    <xf numFmtId="0" fontId="0" fillId="2" borderId="29" xfId="0" applyFill="1" applyBorder="1" applyAlignment="1">
      <alignment horizontal="left"/>
    </xf>
    <xf numFmtId="0" fontId="0" fillId="40" borderId="25" xfId="0" applyFill="1" applyBorder="1"/>
    <xf numFmtId="22" fontId="0" fillId="2" borderId="25" xfId="0" applyNumberFormat="1" applyFill="1" applyBorder="1" applyAlignment="1">
      <alignment horizontal="left"/>
    </xf>
    <xf numFmtId="22" fontId="0" fillId="2" borderId="29" xfId="0" applyNumberFormat="1" applyFill="1" applyBorder="1" applyAlignment="1">
      <alignment horizontal="left"/>
    </xf>
    <xf numFmtId="0" fontId="0" fillId="2" borderId="30" xfId="0" applyFill="1" applyBorder="1" applyAlignment="1">
      <alignment horizontal="left"/>
    </xf>
    <xf numFmtId="0" fontId="62" fillId="0" borderId="0" xfId="0" applyNumberFormat="1" applyFont="1" applyAlignment="1">
      <alignment horizontal="left" vertical="center"/>
    </xf>
    <xf numFmtId="0" fontId="16" fillId="0" borderId="0" xfId="3"/>
    <xf numFmtId="0" fontId="16" fillId="0" borderId="0" xfId="3" applyAlignment="1">
      <alignment horizontal="left"/>
    </xf>
    <xf numFmtId="0" fontId="63" fillId="0" borderId="0" xfId="3" applyFont="1"/>
    <xf numFmtId="0" fontId="64" fillId="55" borderId="0" xfId="3" applyFont="1" applyFill="1"/>
    <xf numFmtId="0" fontId="16" fillId="2" borderId="0" xfId="3" applyFill="1"/>
    <xf numFmtId="0" fontId="16" fillId="2" borderId="0" xfId="3" applyFill="1" applyAlignment="1">
      <alignment horizontal="left"/>
    </xf>
    <xf numFmtId="0" fontId="65" fillId="0" borderId="0" xfId="3" applyFont="1"/>
    <xf numFmtId="14" fontId="66" fillId="56" borderId="21" xfId="3" applyNumberFormat="1" applyFont="1" applyFill="1" applyBorder="1" applyAlignment="1">
      <alignment horizontal="center" vertical="center"/>
    </xf>
    <xf numFmtId="0" fontId="16" fillId="0" borderId="0" xfId="3" applyAlignment="1">
      <alignment horizontal="center"/>
    </xf>
    <xf numFmtId="0" fontId="16" fillId="0" borderId="21" xfId="3" applyBorder="1" applyAlignment="1">
      <alignment horizontal="center" vertical="center"/>
    </xf>
    <xf numFmtId="0" fontId="16" fillId="0" borderId="29" xfId="3" applyFill="1" applyBorder="1" applyAlignment="1">
      <alignment horizontal="center" vertical="center"/>
    </xf>
    <xf numFmtId="0" fontId="67" fillId="0" borderId="21" xfId="3" applyFont="1" applyBorder="1" applyAlignment="1">
      <alignment vertical="top" wrapText="1"/>
    </xf>
    <xf numFmtId="0" fontId="16" fillId="0" borderId="21" xfId="3" applyBorder="1"/>
    <xf numFmtId="0" fontId="16" fillId="0" borderId="21" xfId="3" applyBorder="1" applyAlignment="1">
      <alignment wrapText="1"/>
    </xf>
    <xf numFmtId="0" fontId="67" fillId="0" borderId="21" xfId="3" applyFont="1" applyBorder="1"/>
    <xf numFmtId="49" fontId="68" fillId="0" borderId="0" xfId="3" applyNumberFormat="1" applyFont="1"/>
    <xf numFmtId="49" fontId="16" fillId="0" borderId="0" xfId="3" applyNumberFormat="1"/>
    <xf numFmtId="0" fontId="16" fillId="0" borderId="0" xfId="3" applyAlignment="1">
      <alignment horizontal="right"/>
    </xf>
    <xf numFmtId="0" fontId="16" fillId="0" borderId="0" xfId="3" applyAlignment="1"/>
    <xf numFmtId="0" fontId="69" fillId="0" borderId="0" xfId="3" applyFont="1"/>
    <xf numFmtId="0" fontId="66" fillId="57" borderId="0" xfId="3" applyFont="1" applyFill="1" applyAlignment="1">
      <alignment horizontal="center" vertical="center"/>
    </xf>
    <xf numFmtId="0" fontId="66" fillId="57" borderId="21" xfId="3" applyFont="1" applyFill="1" applyBorder="1" applyAlignment="1">
      <alignment horizontal="center" vertical="center"/>
    </xf>
    <xf numFmtId="0" fontId="70" fillId="0" borderId="21" xfId="3" applyFont="1" applyBorder="1"/>
    <xf numFmtId="38" fontId="0" fillId="0" borderId="21" xfId="376" applyFont="1" applyFill="1" applyBorder="1" applyAlignment="1"/>
    <xf numFmtId="0" fontId="16" fillId="0" borderId="21" xfId="3" applyFill="1" applyBorder="1"/>
    <xf numFmtId="38" fontId="71" fillId="0" borderId="21" xfId="376" applyFont="1" applyFill="1" applyBorder="1" applyAlignment="1"/>
    <xf numFmtId="0" fontId="16" fillId="0" borderId="6" xfId="3" applyFill="1" applyBorder="1" applyAlignment="1">
      <alignment horizontal="left"/>
    </xf>
    <xf numFmtId="0" fontId="16" fillId="0" borderId="2" xfId="3" applyFill="1" applyBorder="1" applyAlignment="1">
      <alignment horizontal="left"/>
    </xf>
    <xf numFmtId="0" fontId="16" fillId="58" borderId="0" xfId="3" applyFill="1"/>
    <xf numFmtId="0" fontId="16" fillId="0" borderId="11" xfId="3" applyFill="1" applyBorder="1" applyAlignment="1">
      <alignment horizontal="left"/>
    </xf>
    <xf numFmtId="0" fontId="16" fillId="0" borderId="0" xfId="3" applyFill="1" applyBorder="1" applyAlignment="1"/>
    <xf numFmtId="0" fontId="72" fillId="0" borderId="0" xfId="3" applyFont="1" applyFill="1" applyBorder="1"/>
    <xf numFmtId="0" fontId="70" fillId="0" borderId="21" xfId="3" applyFont="1" applyFill="1" applyBorder="1"/>
    <xf numFmtId="0" fontId="73" fillId="0" borderId="0" xfId="377"/>
    <xf numFmtId="0" fontId="67" fillId="0" borderId="0" xfId="3" applyFont="1"/>
    <xf numFmtId="0" fontId="16" fillId="0" borderId="12" xfId="3" applyFill="1" applyBorder="1" applyAlignment="1">
      <alignment vertical="center" wrapText="1"/>
    </xf>
    <xf numFmtId="0" fontId="0" fillId="0" borderId="0" xfId="378" applyFont="1"/>
    <xf numFmtId="0" fontId="16" fillId="0" borderId="0" xfId="378" applyFont="1"/>
    <xf numFmtId="0" fontId="10" fillId="0" borderId="0" xfId="379"/>
    <xf numFmtId="0" fontId="0" fillId="0" borderId="0" xfId="380" applyFont="1"/>
    <xf numFmtId="0" fontId="68" fillId="0" borderId="0" xfId="378" applyFont="1"/>
    <xf numFmtId="0" fontId="16" fillId="0" borderId="0" xfId="378"/>
    <xf numFmtId="0" fontId="16" fillId="0" borderId="21" xfId="3" applyBorder="1" applyAlignment="1">
      <alignment horizontal="left"/>
    </xf>
    <xf numFmtId="38" fontId="71" fillId="59" borderId="21" xfId="376" applyFont="1" applyFill="1" applyBorder="1" applyAlignment="1"/>
    <xf numFmtId="0" fontId="16" fillId="59" borderId="21" xfId="3" applyFill="1" applyBorder="1"/>
    <xf numFmtId="0" fontId="72" fillId="0" borderId="0" xfId="3" applyFont="1"/>
    <xf numFmtId="0" fontId="16" fillId="59" borderId="21" xfId="3" applyFill="1" applyBorder="1" applyAlignment="1"/>
    <xf numFmtId="0" fontId="16" fillId="2" borderId="0" xfId="3" applyFill="1" applyBorder="1"/>
    <xf numFmtId="0" fontId="16" fillId="0" borderId="0" xfId="380"/>
    <xf numFmtId="0" fontId="66" fillId="57" borderId="9" xfId="3" applyFont="1" applyFill="1" applyBorder="1" applyAlignment="1">
      <alignment horizontal="center" vertical="center"/>
    </xf>
    <xf numFmtId="0" fontId="66" fillId="57" borderId="6" xfId="3" applyFont="1" applyFill="1" applyBorder="1" applyAlignment="1">
      <alignment horizontal="center" vertical="center"/>
    </xf>
    <xf numFmtId="0" fontId="66" fillId="57" borderId="2" xfId="3" applyFont="1" applyFill="1" applyBorder="1" applyAlignment="1">
      <alignment horizontal="center" vertical="center"/>
    </xf>
    <xf numFmtId="0" fontId="70" fillId="0" borderId="6" xfId="3" applyFont="1" applyFill="1" applyBorder="1" applyAlignment="1">
      <alignment horizontal="left"/>
    </xf>
    <xf numFmtId="0" fontId="70" fillId="0" borderId="2" xfId="3" applyFont="1" applyFill="1" applyBorder="1" applyAlignment="1">
      <alignment horizontal="left"/>
    </xf>
    <xf numFmtId="0" fontId="16" fillId="0" borderId="6" xfId="3" applyFill="1" applyBorder="1" applyAlignment="1">
      <alignment horizontal="left"/>
    </xf>
    <xf numFmtId="0" fontId="16" fillId="0" borderId="2" xfId="3" applyFill="1" applyBorder="1" applyAlignment="1">
      <alignment horizontal="left"/>
    </xf>
    <xf numFmtId="0" fontId="16" fillId="2" borderId="12" xfId="3" applyFill="1" applyBorder="1" applyAlignment="1">
      <alignment horizontal="center" vertical="center" wrapText="1"/>
    </xf>
    <xf numFmtId="0" fontId="16" fillId="0" borderId="0" xfId="3" applyAlignment="1">
      <alignment horizontal="right"/>
    </xf>
    <xf numFmtId="0" fontId="16" fillId="37" borderId="6" xfId="3" applyFill="1" applyBorder="1" applyAlignment="1">
      <alignment horizontal="left"/>
    </xf>
    <xf numFmtId="0" fontId="16" fillId="37" borderId="2" xfId="3" applyFill="1" applyBorder="1" applyAlignment="1">
      <alignment horizontal="left"/>
    </xf>
    <xf numFmtId="0" fontId="16" fillId="0" borderId="6" xfId="3" applyFont="1" applyFill="1" applyBorder="1" applyAlignment="1">
      <alignment horizontal="left"/>
    </xf>
    <xf numFmtId="0" fontId="16" fillId="0" borderId="2" xfId="3" applyFont="1" applyFill="1" applyBorder="1" applyAlignment="1">
      <alignment horizontal="left"/>
    </xf>
    <xf numFmtId="0" fontId="65" fillId="0" borderId="2" xfId="3" applyFont="1" applyFill="1" applyBorder="1" applyAlignment="1">
      <alignment horizontal="left"/>
    </xf>
    <xf numFmtId="0" fontId="16" fillId="59" borderId="6" xfId="3" applyFont="1" applyFill="1" applyBorder="1" applyAlignment="1">
      <alignment horizontal="left"/>
    </xf>
    <xf numFmtId="0" fontId="65" fillId="59" borderId="2" xfId="3" applyFont="1" applyFill="1" applyBorder="1" applyAlignment="1">
      <alignment horizontal="left"/>
    </xf>
    <xf numFmtId="0" fontId="16" fillId="59" borderId="2" xfId="3" applyFont="1" applyFill="1" applyBorder="1" applyAlignment="1">
      <alignment horizontal="left"/>
    </xf>
    <xf numFmtId="0" fontId="54" fillId="2" borderId="6" xfId="7" applyFont="1" applyFill="1" applyBorder="1" applyAlignment="1">
      <alignment horizontal="center" vertical="center" shrinkToFit="1"/>
    </xf>
    <xf numFmtId="0" fontId="54" fillId="2" borderId="7" xfId="7" applyFont="1" applyFill="1" applyBorder="1" applyAlignment="1">
      <alignment horizontal="center" vertical="center" shrinkToFit="1"/>
    </xf>
    <xf numFmtId="0" fontId="54" fillId="2" borderId="2" xfId="7" applyFont="1" applyFill="1" applyBorder="1" applyAlignment="1">
      <alignment horizontal="center" vertical="center" shrinkToFit="1"/>
    </xf>
    <xf numFmtId="169" fontId="53" fillId="2" borderId="8" xfId="7" applyNumberFormat="1" applyFont="1" applyFill="1" applyBorder="1" applyAlignment="1">
      <alignment horizontal="center" vertical="center" shrinkToFit="1"/>
    </xf>
    <xf numFmtId="169" fontId="53" fillId="2" borderId="9" xfId="7" applyNumberFormat="1" applyFont="1" applyFill="1" applyBorder="1" applyAlignment="1">
      <alignment horizontal="center" vertical="center" shrinkToFit="1"/>
    </xf>
    <xf numFmtId="169" fontId="58" fillId="2" borderId="7" xfId="7" applyNumberFormat="1" applyFont="1" applyFill="1" applyBorder="1" applyAlignment="1">
      <alignment horizontal="center" vertical="center" shrinkToFit="1"/>
    </xf>
    <xf numFmtId="169" fontId="58" fillId="2" borderId="2" xfId="7" applyNumberFormat="1" applyFont="1" applyFill="1" applyBorder="1" applyAlignment="1">
      <alignment horizontal="center" vertical="center" shrinkToFi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2" xfId="0" applyFont="1" applyFill="1" applyBorder="1" applyAlignment="1">
      <alignment horizontal="center" vertical="center"/>
    </xf>
    <xf numFmtId="0" fontId="11" fillId="37" borderId="6" xfId="0" applyFont="1" applyFill="1" applyBorder="1" applyAlignment="1">
      <alignment horizontal="left" vertical="center"/>
    </xf>
    <xf numFmtId="0" fontId="11" fillId="37" borderId="7" xfId="0" applyFont="1" applyFill="1" applyBorder="1" applyAlignment="1">
      <alignment horizontal="left" vertical="center"/>
    </xf>
    <xf numFmtId="0" fontId="11" fillId="37" borderId="2" xfId="0" applyFont="1" applyFill="1" applyBorder="1" applyAlignment="1">
      <alignment horizontal="left" vertical="center"/>
    </xf>
    <xf numFmtId="0" fontId="11" fillId="37" borderId="22" xfId="0" applyFont="1" applyFill="1" applyBorder="1" applyAlignment="1">
      <alignment horizontal="left" vertical="center" wrapText="1"/>
    </xf>
    <xf numFmtId="0" fontId="11" fillId="37" borderId="23" xfId="0" applyFont="1" applyFill="1" applyBorder="1" applyAlignment="1">
      <alignment horizontal="left" vertical="center"/>
    </xf>
    <xf numFmtId="0" fontId="11" fillId="37" borderId="24" xfId="0" applyFont="1" applyFill="1" applyBorder="1" applyAlignment="1">
      <alignment horizontal="left" vertical="center"/>
    </xf>
    <xf numFmtId="0" fontId="11" fillId="37" borderId="11" xfId="0" applyFont="1" applyFill="1" applyBorder="1" applyAlignment="1">
      <alignment horizontal="left" vertical="center"/>
    </xf>
    <xf numFmtId="0" fontId="11" fillId="37" borderId="0" xfId="0" applyFont="1" applyFill="1" applyBorder="1" applyAlignment="1">
      <alignment horizontal="left" vertical="center"/>
    </xf>
    <xf numFmtId="0" fontId="11" fillId="37" borderId="12" xfId="0" applyFont="1" applyFill="1" applyBorder="1" applyAlignment="1">
      <alignment horizontal="left" vertical="center"/>
    </xf>
    <xf numFmtId="0" fontId="11" fillId="37" borderId="8" xfId="0" applyFont="1" applyFill="1" applyBorder="1" applyAlignment="1">
      <alignment horizontal="left" vertical="center"/>
    </xf>
    <xf numFmtId="0" fontId="11" fillId="37" borderId="9" xfId="0" applyFont="1" applyFill="1" applyBorder="1" applyAlignment="1">
      <alignment horizontal="left" vertical="center"/>
    </xf>
    <xf numFmtId="0" fontId="11" fillId="37" borderId="1" xfId="0" applyFont="1" applyFill="1" applyBorder="1" applyAlignment="1">
      <alignment horizontal="left" vertical="center"/>
    </xf>
    <xf numFmtId="0" fontId="11" fillId="3" borderId="8" xfId="0" applyFont="1" applyFill="1" applyBorder="1" applyAlignment="1">
      <alignment horizontal="center" vertical="center"/>
    </xf>
    <xf numFmtId="0" fontId="11" fillId="3" borderId="9" xfId="0" applyFont="1" applyFill="1" applyBorder="1" applyAlignment="1">
      <alignment horizontal="center" vertical="center"/>
    </xf>
    <xf numFmtId="0" fontId="14" fillId="37" borderId="22" xfId="0" applyFont="1" applyFill="1" applyBorder="1" applyAlignment="1">
      <alignment horizontal="left" vertical="center" wrapText="1"/>
    </xf>
    <xf numFmtId="170" fontId="11" fillId="2" borderId="21" xfId="0" applyNumberFormat="1" applyFont="1" applyFill="1" applyBorder="1" applyAlignment="1">
      <alignment horizontal="center" vertical="center"/>
    </xf>
    <xf numFmtId="0" fontId="42" fillId="3" borderId="22" xfId="2" applyFont="1" applyFill="1" applyBorder="1" applyAlignment="1">
      <alignment horizontal="center" vertical="center"/>
    </xf>
    <xf numFmtId="0" fontId="42" fillId="3" borderId="24" xfId="2" applyFont="1" applyFill="1" applyBorder="1" applyAlignment="1">
      <alignment horizontal="center" vertical="center"/>
    </xf>
    <xf numFmtId="0" fontId="42" fillId="3" borderId="8" xfId="2" applyFont="1" applyFill="1" applyBorder="1" applyAlignment="1">
      <alignment horizontal="center" vertical="center"/>
    </xf>
    <xf numFmtId="0" fontId="42" fillId="3" borderId="1" xfId="2" applyFont="1" applyFill="1" applyBorder="1" applyAlignment="1">
      <alignment horizontal="center" vertical="center"/>
    </xf>
    <xf numFmtId="0" fontId="41" fillId="47" borderId="11" xfId="2" applyFont="1" applyFill="1" applyBorder="1" applyAlignment="1">
      <alignment horizontal="center" vertical="center"/>
    </xf>
    <xf numFmtId="0" fontId="41" fillId="47" borderId="0" xfId="2" applyFont="1" applyFill="1" applyBorder="1" applyAlignment="1">
      <alignment horizontal="center" vertical="center"/>
    </xf>
    <xf numFmtId="0" fontId="41" fillId="47" borderId="12" xfId="2" applyFont="1" applyFill="1" applyBorder="1" applyAlignment="1">
      <alignment horizontal="center" vertical="center"/>
    </xf>
    <xf numFmtId="0" fontId="41" fillId="44" borderId="11" xfId="2" applyFont="1" applyFill="1" applyBorder="1" applyAlignment="1">
      <alignment horizontal="center" vertical="center"/>
    </xf>
    <xf numFmtId="0" fontId="41" fillId="44" borderId="0" xfId="2" applyFont="1" applyFill="1" applyBorder="1" applyAlignment="1">
      <alignment horizontal="center" vertical="center"/>
    </xf>
    <xf numFmtId="0" fontId="11" fillId="3" borderId="21" xfId="0" applyFont="1" applyFill="1" applyBorder="1" applyAlignment="1">
      <alignment horizontal="center" vertical="center"/>
    </xf>
    <xf numFmtId="0" fontId="0" fillId="0" borderId="25" xfId="0" applyBorder="1" applyAlignment="1">
      <alignment horizontal="center" vertical="center"/>
    </xf>
    <xf numFmtId="0" fontId="0" fillId="0" borderId="30" xfId="0" applyBorder="1" applyAlignment="1">
      <alignment horizontal="center" vertical="center"/>
    </xf>
    <xf numFmtId="9" fontId="0" fillId="0" borderId="25" xfId="0" applyNumberFormat="1" applyBorder="1" applyAlignment="1">
      <alignment horizontal="center" vertical="center"/>
    </xf>
    <xf numFmtId="9" fontId="0" fillId="0" borderId="30" xfId="0" applyNumberFormat="1" applyBorder="1" applyAlignment="1">
      <alignment horizontal="center" vertical="center"/>
    </xf>
    <xf numFmtId="167" fontId="0" fillId="0" borderId="25" xfId="0" applyNumberFormat="1" applyBorder="1" applyAlignment="1">
      <alignment horizontal="center" vertical="center"/>
    </xf>
    <xf numFmtId="167" fontId="0" fillId="0" borderId="30" xfId="0" applyNumberFormat="1" applyBorder="1" applyAlignment="1">
      <alignment horizontal="center" vertical="center"/>
    </xf>
    <xf numFmtId="0" fontId="0" fillId="39" borderId="6" xfId="0" applyFill="1" applyBorder="1" applyAlignment="1">
      <alignment horizontal="left"/>
    </xf>
    <xf numFmtId="0" fontId="0" fillId="39" borderId="2" xfId="0" applyFill="1" applyBorder="1" applyAlignment="1">
      <alignment horizontal="left"/>
    </xf>
    <xf numFmtId="0" fontId="0" fillId="0" borderId="29" xfId="0" applyBorder="1" applyAlignment="1">
      <alignment horizontal="center" vertical="center"/>
    </xf>
    <xf numFmtId="9" fontId="0" fillId="0" borderId="29" xfId="0" applyNumberFormat="1" applyBorder="1" applyAlignment="1">
      <alignment horizontal="center" vertical="center"/>
    </xf>
    <xf numFmtId="167" fontId="0" fillId="0" borderId="29" xfId="0" applyNumberFormat="1" applyBorder="1" applyAlignment="1">
      <alignment horizontal="center" vertical="center"/>
    </xf>
  </cellXfs>
  <cellStyles count="3635">
    <cellStyle name="20% - アクセント 1 2" xfId="80"/>
    <cellStyle name="20% - アクセント 1 2 2" xfId="121"/>
    <cellStyle name="20% - アクセント 1 2 2 2" xfId="229"/>
    <cellStyle name="20% - アクセント 1 2 3" xfId="228"/>
    <cellStyle name="20% - アクセント 2 2" xfId="81"/>
    <cellStyle name="20% - アクセント 2 2 2" xfId="122"/>
    <cellStyle name="20% - アクセント 2 2 2 2" xfId="231"/>
    <cellStyle name="20% - アクセント 2 2 3" xfId="230"/>
    <cellStyle name="20% - アクセント 3 2" xfId="82"/>
    <cellStyle name="20% - アクセント 3 2 2" xfId="123"/>
    <cellStyle name="20% - アクセント 3 2 2 2" xfId="233"/>
    <cellStyle name="20% - アクセント 3 2 3" xfId="232"/>
    <cellStyle name="20% - アクセント 4 2" xfId="83"/>
    <cellStyle name="20% - アクセント 4 2 2" xfId="124"/>
    <cellStyle name="20% - アクセント 4 2 2 2" xfId="235"/>
    <cellStyle name="20% - アクセント 4 2 3" xfId="234"/>
    <cellStyle name="20% - アクセント 5 2" xfId="84"/>
    <cellStyle name="20% - アクセント 5 2 2" xfId="125"/>
    <cellStyle name="20% - アクセント 5 2 2 2" xfId="237"/>
    <cellStyle name="20% - アクセント 5 2 3" xfId="236"/>
    <cellStyle name="20% - アクセント 6 2" xfId="85"/>
    <cellStyle name="20% - アクセント 6 2 2" xfId="126"/>
    <cellStyle name="20% - アクセント 6 2 2 2" xfId="239"/>
    <cellStyle name="20% - アクセント 6 2 3" xfId="238"/>
    <cellStyle name="40% - アクセント 1 2" xfId="86"/>
    <cellStyle name="40% - アクセント 1 2 2" xfId="127"/>
    <cellStyle name="40% - アクセント 1 2 2 2" xfId="241"/>
    <cellStyle name="40% - アクセント 1 2 3" xfId="240"/>
    <cellStyle name="40% - アクセント 2 2" xfId="87"/>
    <cellStyle name="40% - アクセント 2 2 2" xfId="128"/>
    <cellStyle name="40% - アクセント 2 2 2 2" xfId="243"/>
    <cellStyle name="40% - アクセント 2 2 3" xfId="242"/>
    <cellStyle name="40% - アクセント 3 2" xfId="88"/>
    <cellStyle name="40% - アクセント 3 2 2" xfId="129"/>
    <cellStyle name="40% - アクセント 3 2 2 2" xfId="245"/>
    <cellStyle name="40% - アクセント 3 2 3" xfId="244"/>
    <cellStyle name="40% - アクセント 4 2" xfId="89"/>
    <cellStyle name="40% - アクセント 4 2 2" xfId="130"/>
    <cellStyle name="40% - アクセント 4 2 2 2" xfId="247"/>
    <cellStyle name="40% - アクセント 4 2 3" xfId="246"/>
    <cellStyle name="40% - アクセント 5 2" xfId="90"/>
    <cellStyle name="40% - アクセント 5 2 2" xfId="131"/>
    <cellStyle name="40% - アクセント 5 2 2 2" xfId="249"/>
    <cellStyle name="40% - アクセント 5 2 3" xfId="248"/>
    <cellStyle name="40% - アクセント 6 2" xfId="91"/>
    <cellStyle name="40% - アクセント 6 2 2" xfId="132"/>
    <cellStyle name="40% - アクセント 6 2 2 2" xfId="251"/>
    <cellStyle name="40% - アクセント 6 2 3" xfId="250"/>
    <cellStyle name="60% - アクセント 1 2" xfId="92"/>
    <cellStyle name="60% - アクセント 1 2 2" xfId="133"/>
    <cellStyle name="60% - アクセント 2 2" xfId="93"/>
    <cellStyle name="60% - アクセント 2 2 2" xfId="134"/>
    <cellStyle name="60% - アクセント 3 2" xfId="94"/>
    <cellStyle name="60% - アクセント 3 2 2" xfId="135"/>
    <cellStyle name="60% - アクセント 4 2" xfId="95"/>
    <cellStyle name="60% - アクセント 4 2 2" xfId="136"/>
    <cellStyle name="60% - アクセント 5 2" xfId="96"/>
    <cellStyle name="60% - アクセント 5 2 2" xfId="137"/>
    <cellStyle name="60% - アクセント 6 2" xfId="97"/>
    <cellStyle name="60% - アクセント 6 2 2" xfId="138"/>
    <cellStyle name="Excel Built-in Normal" xfId="9"/>
    <cellStyle name="Excel Built-in Normal 1" xfId="10"/>
    <cellStyle name="Hyperlink" xfId="377" builtinId="8"/>
    <cellStyle name="Normal" xfId="0" builtinId="0"/>
    <cellStyle name="Percent" xfId="120" builtinId="5"/>
    <cellStyle name="アクセント 1 2" xfId="98"/>
    <cellStyle name="アクセント 1 2 2" xfId="139"/>
    <cellStyle name="アクセント 2 2" xfId="99"/>
    <cellStyle name="アクセント 2 2 2" xfId="140"/>
    <cellStyle name="アクセント 3 2" xfId="100"/>
    <cellStyle name="アクセント 3 2 2" xfId="141"/>
    <cellStyle name="アクセント 4 2" xfId="101"/>
    <cellStyle name="アクセント 4 2 2" xfId="142"/>
    <cellStyle name="アクセント 5 2" xfId="102"/>
    <cellStyle name="アクセント 5 2 2" xfId="143"/>
    <cellStyle name="アクセント 6 2" xfId="103"/>
    <cellStyle name="アクセント 6 2 2" xfId="144"/>
    <cellStyle name="チェック セル 2" xfId="104"/>
    <cellStyle name="チェック セル 2 2" xfId="145"/>
    <cellStyle name="どちらでもない 2" xfId="105"/>
    <cellStyle name="どちらでもない 2 2" xfId="146"/>
    <cellStyle name="パーセント 2" xfId="11"/>
    <cellStyle name="パーセント 2 2" xfId="12"/>
    <cellStyle name="パーセント 2 2 2" xfId="13"/>
    <cellStyle name="パーセント 2 2 2 2" xfId="147"/>
    <cellStyle name="パーセント 2 2 2 2 2" xfId="255"/>
    <cellStyle name="パーセント 2 2 2 3" xfId="254"/>
    <cellStyle name="パーセント 2 2 3" xfId="148"/>
    <cellStyle name="パーセント 2 2 3 2" xfId="256"/>
    <cellStyle name="パーセント 2 2 4" xfId="253"/>
    <cellStyle name="パーセント 2 3" xfId="14"/>
    <cellStyle name="パーセント 2 3 2" xfId="15"/>
    <cellStyle name="パーセント 2 3 2 2" xfId="149"/>
    <cellStyle name="パーセント 2 3 2 2 2" xfId="259"/>
    <cellStyle name="パーセント 2 3 2 3" xfId="258"/>
    <cellStyle name="パーセント 2 3 3" xfId="150"/>
    <cellStyle name="パーセント 2 3 3 2" xfId="260"/>
    <cellStyle name="パーセント 2 3 4" xfId="257"/>
    <cellStyle name="パーセント 2 4" xfId="16"/>
    <cellStyle name="パーセント 2 4 2" xfId="151"/>
    <cellStyle name="パーセント 2 4 2 2" xfId="262"/>
    <cellStyle name="パーセント 2 4 3" xfId="261"/>
    <cellStyle name="パーセント 2 5" xfId="152"/>
    <cellStyle name="パーセント 2 5 2" xfId="263"/>
    <cellStyle name="パーセント 2 6" xfId="252"/>
    <cellStyle name="パーセント 3" xfId="17"/>
    <cellStyle name="パーセント 3 2" xfId="18"/>
    <cellStyle name="パーセント 3 2 2" xfId="153"/>
    <cellStyle name="パーセント 3 2 2 2" xfId="266"/>
    <cellStyle name="パーセント 3 2 3" xfId="265"/>
    <cellStyle name="パーセント 3 3" xfId="154"/>
    <cellStyle name="パーセント 3 3 2" xfId="267"/>
    <cellStyle name="パーセント 3 4" xfId="264"/>
    <cellStyle name="パーセント 4" xfId="19"/>
    <cellStyle name="パーセント 4 2" xfId="20"/>
    <cellStyle name="パーセント 4 2 2" xfId="155"/>
    <cellStyle name="パーセント 4 2 2 2" xfId="270"/>
    <cellStyle name="パーセント 4 2 2 2 2" xfId="381"/>
    <cellStyle name="パーセント 4 2 3" xfId="269"/>
    <cellStyle name="パーセント 4 3" xfId="156"/>
    <cellStyle name="パーセント 4 3 2" xfId="271"/>
    <cellStyle name="パーセント 4 4" xfId="268"/>
    <cellStyle name="パーセント 5" xfId="21"/>
    <cellStyle name="パーセント 5 2" xfId="157"/>
    <cellStyle name="パーセント 5 2 2" xfId="273"/>
    <cellStyle name="パーセント 5 3" xfId="272"/>
    <cellStyle name="パーセント 5 4" xfId="382"/>
    <cellStyle name="パーセント 5 5" xfId="383"/>
    <cellStyle name="パーセント 6" xfId="22"/>
    <cellStyle name="パーセント 6 2" xfId="158"/>
    <cellStyle name="パーセント 6 2 2" xfId="275"/>
    <cellStyle name="パーセント 6 3" xfId="274"/>
    <cellStyle name="パーセント 7" xfId="23"/>
    <cellStyle name="ハイパーリンク 10" xfId="384"/>
    <cellStyle name="ハイパーリンク 100" xfId="385"/>
    <cellStyle name="ハイパーリンク 1000" xfId="386"/>
    <cellStyle name="ハイパーリンク 1001" xfId="387"/>
    <cellStyle name="ハイパーリンク 1002" xfId="388"/>
    <cellStyle name="ハイパーリンク 1003" xfId="389"/>
    <cellStyle name="ハイパーリンク 1004" xfId="390"/>
    <cellStyle name="ハイパーリンク 1005" xfId="391"/>
    <cellStyle name="ハイパーリンク 1006" xfId="392"/>
    <cellStyle name="ハイパーリンク 1007" xfId="393"/>
    <cellStyle name="ハイパーリンク 1008" xfId="394"/>
    <cellStyle name="ハイパーリンク 1009" xfId="395"/>
    <cellStyle name="ハイパーリンク 101" xfId="396"/>
    <cellStyle name="ハイパーリンク 1010" xfId="397"/>
    <cellStyle name="ハイパーリンク 1011" xfId="398"/>
    <cellStyle name="ハイパーリンク 1012" xfId="399"/>
    <cellStyle name="ハイパーリンク 1013" xfId="400"/>
    <cellStyle name="ハイパーリンク 1014" xfId="401"/>
    <cellStyle name="ハイパーリンク 1015" xfId="402"/>
    <cellStyle name="ハイパーリンク 1016" xfId="403"/>
    <cellStyle name="ハイパーリンク 1017" xfId="404"/>
    <cellStyle name="ハイパーリンク 1018" xfId="405"/>
    <cellStyle name="ハイパーリンク 1019" xfId="406"/>
    <cellStyle name="ハイパーリンク 102" xfId="407"/>
    <cellStyle name="ハイパーリンク 1020" xfId="408"/>
    <cellStyle name="ハイパーリンク 1021" xfId="409"/>
    <cellStyle name="ハイパーリンク 1022" xfId="410"/>
    <cellStyle name="ハイパーリンク 1023" xfId="411"/>
    <cellStyle name="ハイパーリンク 1024" xfId="412"/>
    <cellStyle name="ハイパーリンク 1025" xfId="413"/>
    <cellStyle name="ハイパーリンク 1026" xfId="414"/>
    <cellStyle name="ハイパーリンク 1027" xfId="415"/>
    <cellStyle name="ハイパーリンク 1028" xfId="416"/>
    <cellStyle name="ハイパーリンク 1029" xfId="417"/>
    <cellStyle name="ハイパーリンク 103" xfId="418"/>
    <cellStyle name="ハイパーリンク 1030" xfId="419"/>
    <cellStyle name="ハイパーリンク 1031" xfId="420"/>
    <cellStyle name="ハイパーリンク 1032" xfId="421"/>
    <cellStyle name="ハイパーリンク 1033" xfId="422"/>
    <cellStyle name="ハイパーリンク 1034" xfId="423"/>
    <cellStyle name="ハイパーリンク 1035" xfId="424"/>
    <cellStyle name="ハイパーリンク 1036" xfId="425"/>
    <cellStyle name="ハイパーリンク 1037" xfId="426"/>
    <cellStyle name="ハイパーリンク 1038" xfId="427"/>
    <cellStyle name="ハイパーリンク 1039" xfId="428"/>
    <cellStyle name="ハイパーリンク 104" xfId="429"/>
    <cellStyle name="ハイパーリンク 1040" xfId="430"/>
    <cellStyle name="ハイパーリンク 1041" xfId="431"/>
    <cellStyle name="ハイパーリンク 1042" xfId="432"/>
    <cellStyle name="ハイパーリンク 1043" xfId="433"/>
    <cellStyle name="ハイパーリンク 1044" xfId="434"/>
    <cellStyle name="ハイパーリンク 1045" xfId="435"/>
    <cellStyle name="ハイパーリンク 1046" xfId="436"/>
    <cellStyle name="ハイパーリンク 1047" xfId="437"/>
    <cellStyle name="ハイパーリンク 1048" xfId="438"/>
    <cellStyle name="ハイパーリンク 1049" xfId="439"/>
    <cellStyle name="ハイパーリンク 105" xfId="440"/>
    <cellStyle name="ハイパーリンク 1050" xfId="441"/>
    <cellStyle name="ハイパーリンク 1051" xfId="442"/>
    <cellStyle name="ハイパーリンク 1052" xfId="443"/>
    <cellStyle name="ハイパーリンク 1053" xfId="444"/>
    <cellStyle name="ハイパーリンク 1054" xfId="445"/>
    <cellStyle name="ハイパーリンク 1055" xfId="446"/>
    <cellStyle name="ハイパーリンク 1056" xfId="447"/>
    <cellStyle name="ハイパーリンク 1057" xfId="448"/>
    <cellStyle name="ハイパーリンク 1058" xfId="449"/>
    <cellStyle name="ハイパーリンク 1059" xfId="450"/>
    <cellStyle name="ハイパーリンク 106" xfId="451"/>
    <cellStyle name="ハイパーリンク 1060" xfId="452"/>
    <cellStyle name="ハイパーリンク 1061" xfId="453"/>
    <cellStyle name="ハイパーリンク 1062" xfId="454"/>
    <cellStyle name="ハイパーリンク 1063" xfId="455"/>
    <cellStyle name="ハイパーリンク 1064" xfId="456"/>
    <cellStyle name="ハイパーリンク 1065" xfId="457"/>
    <cellStyle name="ハイパーリンク 1066" xfId="458"/>
    <cellStyle name="ハイパーリンク 1067" xfId="459"/>
    <cellStyle name="ハイパーリンク 1068" xfId="460"/>
    <cellStyle name="ハイパーリンク 1069" xfId="461"/>
    <cellStyle name="ハイパーリンク 107" xfId="462"/>
    <cellStyle name="ハイパーリンク 1070" xfId="463"/>
    <cellStyle name="ハイパーリンク 1071" xfId="464"/>
    <cellStyle name="ハイパーリンク 1072" xfId="465"/>
    <cellStyle name="ハイパーリンク 1073" xfId="466"/>
    <cellStyle name="ハイパーリンク 1074" xfId="467"/>
    <cellStyle name="ハイパーリンク 1075" xfId="468"/>
    <cellStyle name="ハイパーリンク 1076" xfId="469"/>
    <cellStyle name="ハイパーリンク 1077" xfId="470"/>
    <cellStyle name="ハイパーリンク 1078" xfId="471"/>
    <cellStyle name="ハイパーリンク 1079" xfId="472"/>
    <cellStyle name="ハイパーリンク 108" xfId="473"/>
    <cellStyle name="ハイパーリンク 1080" xfId="474"/>
    <cellStyle name="ハイパーリンク 1081" xfId="475"/>
    <cellStyle name="ハイパーリンク 1082" xfId="476"/>
    <cellStyle name="ハイパーリンク 1083" xfId="477"/>
    <cellStyle name="ハイパーリンク 1084" xfId="478"/>
    <cellStyle name="ハイパーリンク 1085" xfId="479"/>
    <cellStyle name="ハイパーリンク 1086" xfId="480"/>
    <cellStyle name="ハイパーリンク 1087" xfId="481"/>
    <cellStyle name="ハイパーリンク 1088" xfId="482"/>
    <cellStyle name="ハイパーリンク 1089" xfId="483"/>
    <cellStyle name="ハイパーリンク 109" xfId="484"/>
    <cellStyle name="ハイパーリンク 1090" xfId="485"/>
    <cellStyle name="ハイパーリンク 1091" xfId="486"/>
    <cellStyle name="ハイパーリンク 1092" xfId="487"/>
    <cellStyle name="ハイパーリンク 1093" xfId="488"/>
    <cellStyle name="ハイパーリンク 1094" xfId="489"/>
    <cellStyle name="ハイパーリンク 1095" xfId="490"/>
    <cellStyle name="ハイパーリンク 1096" xfId="491"/>
    <cellStyle name="ハイパーリンク 1097" xfId="492"/>
    <cellStyle name="ハイパーリンク 1098" xfId="493"/>
    <cellStyle name="ハイパーリンク 1099" xfId="494"/>
    <cellStyle name="ハイパーリンク 11" xfId="495"/>
    <cellStyle name="ハイパーリンク 110" xfId="496"/>
    <cellStyle name="ハイパーリンク 1100" xfId="497"/>
    <cellStyle name="ハイパーリンク 1101" xfId="498"/>
    <cellStyle name="ハイパーリンク 1102" xfId="499"/>
    <cellStyle name="ハイパーリンク 1103" xfId="500"/>
    <cellStyle name="ハイパーリンク 1104" xfId="501"/>
    <cellStyle name="ハイパーリンク 1105" xfId="502"/>
    <cellStyle name="ハイパーリンク 1106" xfId="503"/>
    <cellStyle name="ハイパーリンク 1107" xfId="504"/>
    <cellStyle name="ハイパーリンク 1108" xfId="505"/>
    <cellStyle name="ハイパーリンク 1109" xfId="506"/>
    <cellStyle name="ハイパーリンク 111" xfId="507"/>
    <cellStyle name="ハイパーリンク 1110" xfId="508"/>
    <cellStyle name="ハイパーリンク 1111" xfId="509"/>
    <cellStyle name="ハイパーリンク 1112" xfId="510"/>
    <cellStyle name="ハイパーリンク 1113" xfId="511"/>
    <cellStyle name="ハイパーリンク 1114" xfId="512"/>
    <cellStyle name="ハイパーリンク 1115" xfId="513"/>
    <cellStyle name="ハイパーリンク 1116" xfId="514"/>
    <cellStyle name="ハイパーリンク 1117" xfId="515"/>
    <cellStyle name="ハイパーリンク 1118" xfId="516"/>
    <cellStyle name="ハイパーリンク 1119" xfId="517"/>
    <cellStyle name="ハイパーリンク 112" xfId="518"/>
    <cellStyle name="ハイパーリンク 1120" xfId="519"/>
    <cellStyle name="ハイパーリンク 1121" xfId="520"/>
    <cellStyle name="ハイパーリンク 1122" xfId="521"/>
    <cellStyle name="ハイパーリンク 1123" xfId="522"/>
    <cellStyle name="ハイパーリンク 1124" xfId="523"/>
    <cellStyle name="ハイパーリンク 1125" xfId="524"/>
    <cellStyle name="ハイパーリンク 1126" xfId="525"/>
    <cellStyle name="ハイパーリンク 1127" xfId="526"/>
    <cellStyle name="ハイパーリンク 1128" xfId="527"/>
    <cellStyle name="ハイパーリンク 1129" xfId="528"/>
    <cellStyle name="ハイパーリンク 113" xfId="529"/>
    <cellStyle name="ハイパーリンク 1130" xfId="530"/>
    <cellStyle name="ハイパーリンク 1131" xfId="531"/>
    <cellStyle name="ハイパーリンク 1132" xfId="532"/>
    <cellStyle name="ハイパーリンク 1133" xfId="533"/>
    <cellStyle name="ハイパーリンク 1134" xfId="534"/>
    <cellStyle name="ハイパーリンク 1135" xfId="535"/>
    <cellStyle name="ハイパーリンク 1136" xfId="536"/>
    <cellStyle name="ハイパーリンク 1137" xfId="537"/>
    <cellStyle name="ハイパーリンク 1138" xfId="538"/>
    <cellStyle name="ハイパーリンク 1139" xfId="539"/>
    <cellStyle name="ハイパーリンク 114" xfId="540"/>
    <cellStyle name="ハイパーリンク 1140" xfId="541"/>
    <cellStyle name="ハイパーリンク 1141" xfId="542"/>
    <cellStyle name="ハイパーリンク 1142" xfId="543"/>
    <cellStyle name="ハイパーリンク 1143" xfId="544"/>
    <cellStyle name="ハイパーリンク 1144" xfId="545"/>
    <cellStyle name="ハイパーリンク 1145" xfId="546"/>
    <cellStyle name="ハイパーリンク 1146" xfId="547"/>
    <cellStyle name="ハイパーリンク 1147" xfId="548"/>
    <cellStyle name="ハイパーリンク 1148" xfId="549"/>
    <cellStyle name="ハイパーリンク 1149" xfId="550"/>
    <cellStyle name="ハイパーリンク 115" xfId="551"/>
    <cellStyle name="ハイパーリンク 1150" xfId="552"/>
    <cellStyle name="ハイパーリンク 1151" xfId="553"/>
    <cellStyle name="ハイパーリンク 1152" xfId="554"/>
    <cellStyle name="ハイパーリンク 1153" xfId="555"/>
    <cellStyle name="ハイパーリンク 1154" xfId="556"/>
    <cellStyle name="ハイパーリンク 1155" xfId="557"/>
    <cellStyle name="ハイパーリンク 1156" xfId="558"/>
    <cellStyle name="ハイパーリンク 1157" xfId="559"/>
    <cellStyle name="ハイパーリンク 1158" xfId="560"/>
    <cellStyle name="ハイパーリンク 1159" xfId="561"/>
    <cellStyle name="ハイパーリンク 116" xfId="562"/>
    <cellStyle name="ハイパーリンク 1160" xfId="563"/>
    <cellStyle name="ハイパーリンク 1161" xfId="564"/>
    <cellStyle name="ハイパーリンク 1162" xfId="565"/>
    <cellStyle name="ハイパーリンク 1163" xfId="566"/>
    <cellStyle name="ハイパーリンク 1164" xfId="567"/>
    <cellStyle name="ハイパーリンク 1165" xfId="568"/>
    <cellStyle name="ハイパーリンク 1166" xfId="569"/>
    <cellStyle name="ハイパーリンク 1167" xfId="570"/>
    <cellStyle name="ハイパーリンク 1168" xfId="571"/>
    <cellStyle name="ハイパーリンク 1169" xfId="572"/>
    <cellStyle name="ハイパーリンク 117" xfId="573"/>
    <cellStyle name="ハイパーリンク 1170" xfId="574"/>
    <cellStyle name="ハイパーリンク 1171" xfId="575"/>
    <cellStyle name="ハイパーリンク 1172" xfId="576"/>
    <cellStyle name="ハイパーリンク 1173" xfId="577"/>
    <cellStyle name="ハイパーリンク 1174" xfId="578"/>
    <cellStyle name="ハイパーリンク 1175" xfId="579"/>
    <cellStyle name="ハイパーリンク 1176" xfId="580"/>
    <cellStyle name="ハイパーリンク 1177" xfId="581"/>
    <cellStyle name="ハイパーリンク 1178" xfId="582"/>
    <cellStyle name="ハイパーリンク 1179" xfId="583"/>
    <cellStyle name="ハイパーリンク 118" xfId="584"/>
    <cellStyle name="ハイパーリンク 1180" xfId="585"/>
    <cellStyle name="ハイパーリンク 1181" xfId="586"/>
    <cellStyle name="ハイパーリンク 1182" xfId="587"/>
    <cellStyle name="ハイパーリンク 1183" xfId="588"/>
    <cellStyle name="ハイパーリンク 1184" xfId="589"/>
    <cellStyle name="ハイパーリンク 1185" xfId="590"/>
    <cellStyle name="ハイパーリンク 1186" xfId="591"/>
    <cellStyle name="ハイパーリンク 1187" xfId="592"/>
    <cellStyle name="ハイパーリンク 1188" xfId="593"/>
    <cellStyle name="ハイパーリンク 1189" xfId="594"/>
    <cellStyle name="ハイパーリンク 119" xfId="595"/>
    <cellStyle name="ハイパーリンク 1190" xfId="596"/>
    <cellStyle name="ハイパーリンク 1191" xfId="597"/>
    <cellStyle name="ハイパーリンク 1192" xfId="598"/>
    <cellStyle name="ハイパーリンク 1193" xfId="599"/>
    <cellStyle name="ハイパーリンク 1194" xfId="600"/>
    <cellStyle name="ハイパーリンク 1195" xfId="601"/>
    <cellStyle name="ハイパーリンク 1196" xfId="602"/>
    <cellStyle name="ハイパーリンク 1197" xfId="603"/>
    <cellStyle name="ハイパーリンク 1198" xfId="604"/>
    <cellStyle name="ハイパーリンク 1199" xfId="605"/>
    <cellStyle name="ハイパーリンク 12" xfId="606"/>
    <cellStyle name="ハイパーリンク 120" xfId="607"/>
    <cellStyle name="ハイパーリンク 1200" xfId="608"/>
    <cellStyle name="ハイパーリンク 1201" xfId="609"/>
    <cellStyle name="ハイパーリンク 1202" xfId="610"/>
    <cellStyle name="ハイパーリンク 1203" xfId="611"/>
    <cellStyle name="ハイパーリンク 1204" xfId="612"/>
    <cellStyle name="ハイパーリンク 1205" xfId="613"/>
    <cellStyle name="ハイパーリンク 1206" xfId="614"/>
    <cellStyle name="ハイパーリンク 1207" xfId="615"/>
    <cellStyle name="ハイパーリンク 1208" xfId="616"/>
    <cellStyle name="ハイパーリンク 1209" xfId="617"/>
    <cellStyle name="ハイパーリンク 121" xfId="618"/>
    <cellStyle name="ハイパーリンク 1210" xfId="619"/>
    <cellStyle name="ハイパーリンク 1211" xfId="620"/>
    <cellStyle name="ハイパーリンク 1212" xfId="621"/>
    <cellStyle name="ハイパーリンク 1213" xfId="622"/>
    <cellStyle name="ハイパーリンク 1214" xfId="623"/>
    <cellStyle name="ハイパーリンク 1215" xfId="624"/>
    <cellStyle name="ハイパーリンク 1216" xfId="625"/>
    <cellStyle name="ハイパーリンク 1217" xfId="626"/>
    <cellStyle name="ハイパーリンク 1218" xfId="627"/>
    <cellStyle name="ハイパーリンク 1219" xfId="628"/>
    <cellStyle name="ハイパーリンク 122" xfId="629"/>
    <cellStyle name="ハイパーリンク 1220" xfId="630"/>
    <cellStyle name="ハイパーリンク 1221" xfId="631"/>
    <cellStyle name="ハイパーリンク 1222" xfId="632"/>
    <cellStyle name="ハイパーリンク 1223" xfId="633"/>
    <cellStyle name="ハイパーリンク 1224" xfId="634"/>
    <cellStyle name="ハイパーリンク 1225" xfId="635"/>
    <cellStyle name="ハイパーリンク 1226" xfId="636"/>
    <cellStyle name="ハイパーリンク 1227" xfId="637"/>
    <cellStyle name="ハイパーリンク 1228" xfId="638"/>
    <cellStyle name="ハイパーリンク 1229" xfId="639"/>
    <cellStyle name="ハイパーリンク 123" xfId="640"/>
    <cellStyle name="ハイパーリンク 1230" xfId="641"/>
    <cellStyle name="ハイパーリンク 1231" xfId="642"/>
    <cellStyle name="ハイパーリンク 1232" xfId="643"/>
    <cellStyle name="ハイパーリンク 1233" xfId="644"/>
    <cellStyle name="ハイパーリンク 1234" xfId="645"/>
    <cellStyle name="ハイパーリンク 1235" xfId="646"/>
    <cellStyle name="ハイパーリンク 1236" xfId="647"/>
    <cellStyle name="ハイパーリンク 1237" xfId="648"/>
    <cellStyle name="ハイパーリンク 1238" xfId="649"/>
    <cellStyle name="ハイパーリンク 1239" xfId="650"/>
    <cellStyle name="ハイパーリンク 124" xfId="651"/>
    <cellStyle name="ハイパーリンク 1240" xfId="652"/>
    <cellStyle name="ハイパーリンク 1241" xfId="653"/>
    <cellStyle name="ハイパーリンク 1242" xfId="654"/>
    <cellStyle name="ハイパーリンク 1243" xfId="655"/>
    <cellStyle name="ハイパーリンク 1244" xfId="656"/>
    <cellStyle name="ハイパーリンク 1245" xfId="657"/>
    <cellStyle name="ハイパーリンク 1246" xfId="658"/>
    <cellStyle name="ハイパーリンク 1247" xfId="659"/>
    <cellStyle name="ハイパーリンク 1248" xfId="660"/>
    <cellStyle name="ハイパーリンク 1249" xfId="661"/>
    <cellStyle name="ハイパーリンク 125" xfId="662"/>
    <cellStyle name="ハイパーリンク 1250" xfId="663"/>
    <cellStyle name="ハイパーリンク 1251" xfId="664"/>
    <cellStyle name="ハイパーリンク 1252" xfId="665"/>
    <cellStyle name="ハイパーリンク 1253" xfId="666"/>
    <cellStyle name="ハイパーリンク 1254" xfId="667"/>
    <cellStyle name="ハイパーリンク 1255" xfId="668"/>
    <cellStyle name="ハイパーリンク 1256" xfId="669"/>
    <cellStyle name="ハイパーリンク 1257" xfId="670"/>
    <cellStyle name="ハイパーリンク 1258" xfId="671"/>
    <cellStyle name="ハイパーリンク 1259" xfId="672"/>
    <cellStyle name="ハイパーリンク 126" xfId="673"/>
    <cellStyle name="ハイパーリンク 1260" xfId="674"/>
    <cellStyle name="ハイパーリンク 1261" xfId="675"/>
    <cellStyle name="ハイパーリンク 1262" xfId="676"/>
    <cellStyle name="ハイパーリンク 1263" xfId="677"/>
    <cellStyle name="ハイパーリンク 1264" xfId="678"/>
    <cellStyle name="ハイパーリンク 1265" xfId="679"/>
    <cellStyle name="ハイパーリンク 1266" xfId="680"/>
    <cellStyle name="ハイパーリンク 1267" xfId="681"/>
    <cellStyle name="ハイパーリンク 1268" xfId="682"/>
    <cellStyle name="ハイパーリンク 1269" xfId="683"/>
    <cellStyle name="ハイパーリンク 127" xfId="684"/>
    <cellStyle name="ハイパーリンク 1270" xfId="685"/>
    <cellStyle name="ハイパーリンク 1271" xfId="686"/>
    <cellStyle name="ハイパーリンク 1272" xfId="687"/>
    <cellStyle name="ハイパーリンク 1273" xfId="688"/>
    <cellStyle name="ハイパーリンク 1274" xfId="689"/>
    <cellStyle name="ハイパーリンク 1275" xfId="690"/>
    <cellStyle name="ハイパーリンク 1276" xfId="691"/>
    <cellStyle name="ハイパーリンク 1277" xfId="692"/>
    <cellStyle name="ハイパーリンク 1278" xfId="693"/>
    <cellStyle name="ハイパーリンク 1279" xfId="694"/>
    <cellStyle name="ハイパーリンク 128" xfId="695"/>
    <cellStyle name="ハイパーリンク 1280" xfId="696"/>
    <cellStyle name="ハイパーリンク 1281" xfId="697"/>
    <cellStyle name="ハイパーリンク 1282" xfId="698"/>
    <cellStyle name="ハイパーリンク 1283" xfId="699"/>
    <cellStyle name="ハイパーリンク 1284" xfId="700"/>
    <cellStyle name="ハイパーリンク 1285" xfId="701"/>
    <cellStyle name="ハイパーリンク 1286" xfId="702"/>
    <cellStyle name="ハイパーリンク 1287" xfId="703"/>
    <cellStyle name="ハイパーリンク 1288" xfId="704"/>
    <cellStyle name="ハイパーリンク 1289" xfId="705"/>
    <cellStyle name="ハイパーリンク 129" xfId="706"/>
    <cellStyle name="ハイパーリンク 1290" xfId="707"/>
    <cellStyle name="ハイパーリンク 1291" xfId="708"/>
    <cellStyle name="ハイパーリンク 1292" xfId="709"/>
    <cellStyle name="ハイパーリンク 1293" xfId="710"/>
    <cellStyle name="ハイパーリンク 1294" xfId="711"/>
    <cellStyle name="ハイパーリンク 1295" xfId="712"/>
    <cellStyle name="ハイパーリンク 1296" xfId="713"/>
    <cellStyle name="ハイパーリンク 1297" xfId="714"/>
    <cellStyle name="ハイパーリンク 1298" xfId="715"/>
    <cellStyle name="ハイパーリンク 1299" xfId="716"/>
    <cellStyle name="ハイパーリンク 13" xfId="717"/>
    <cellStyle name="ハイパーリンク 130" xfId="718"/>
    <cellStyle name="ハイパーリンク 1300" xfId="719"/>
    <cellStyle name="ハイパーリンク 1301" xfId="720"/>
    <cellStyle name="ハイパーリンク 1302" xfId="721"/>
    <cellStyle name="ハイパーリンク 1303" xfId="722"/>
    <cellStyle name="ハイパーリンク 1304" xfId="723"/>
    <cellStyle name="ハイパーリンク 1305" xfId="724"/>
    <cellStyle name="ハイパーリンク 1306" xfId="725"/>
    <cellStyle name="ハイパーリンク 1307" xfId="726"/>
    <cellStyle name="ハイパーリンク 1308" xfId="727"/>
    <cellStyle name="ハイパーリンク 1309" xfId="728"/>
    <cellStyle name="ハイパーリンク 131" xfId="729"/>
    <cellStyle name="ハイパーリンク 1310" xfId="730"/>
    <cellStyle name="ハイパーリンク 1311" xfId="731"/>
    <cellStyle name="ハイパーリンク 1312" xfId="732"/>
    <cellStyle name="ハイパーリンク 1313" xfId="733"/>
    <cellStyle name="ハイパーリンク 1314" xfId="734"/>
    <cellStyle name="ハイパーリンク 1315" xfId="735"/>
    <cellStyle name="ハイパーリンク 1316" xfId="736"/>
    <cellStyle name="ハイパーリンク 1317" xfId="737"/>
    <cellStyle name="ハイパーリンク 1318" xfId="738"/>
    <cellStyle name="ハイパーリンク 1319" xfId="739"/>
    <cellStyle name="ハイパーリンク 132" xfId="740"/>
    <cellStyle name="ハイパーリンク 1320" xfId="741"/>
    <cellStyle name="ハイパーリンク 1321" xfId="742"/>
    <cellStyle name="ハイパーリンク 1322" xfId="743"/>
    <cellStyle name="ハイパーリンク 1323" xfId="744"/>
    <cellStyle name="ハイパーリンク 1324" xfId="745"/>
    <cellStyle name="ハイパーリンク 1325" xfId="746"/>
    <cellStyle name="ハイパーリンク 1326" xfId="747"/>
    <cellStyle name="ハイパーリンク 1327" xfId="748"/>
    <cellStyle name="ハイパーリンク 1328" xfId="749"/>
    <cellStyle name="ハイパーリンク 1329" xfId="750"/>
    <cellStyle name="ハイパーリンク 133" xfId="751"/>
    <cellStyle name="ハイパーリンク 1330" xfId="752"/>
    <cellStyle name="ハイパーリンク 1331" xfId="753"/>
    <cellStyle name="ハイパーリンク 1332" xfId="754"/>
    <cellStyle name="ハイパーリンク 1333" xfId="755"/>
    <cellStyle name="ハイパーリンク 1334" xfId="756"/>
    <cellStyle name="ハイパーリンク 1335" xfId="757"/>
    <cellStyle name="ハイパーリンク 1336" xfId="758"/>
    <cellStyle name="ハイパーリンク 1337" xfId="759"/>
    <cellStyle name="ハイパーリンク 1338" xfId="760"/>
    <cellStyle name="ハイパーリンク 1339" xfId="761"/>
    <cellStyle name="ハイパーリンク 134" xfId="762"/>
    <cellStyle name="ハイパーリンク 1340" xfId="763"/>
    <cellStyle name="ハイパーリンク 1341" xfId="764"/>
    <cellStyle name="ハイパーリンク 1342" xfId="765"/>
    <cellStyle name="ハイパーリンク 1343" xfId="766"/>
    <cellStyle name="ハイパーリンク 1344" xfId="767"/>
    <cellStyle name="ハイパーリンク 1345" xfId="768"/>
    <cellStyle name="ハイパーリンク 1346" xfId="769"/>
    <cellStyle name="ハイパーリンク 1347" xfId="770"/>
    <cellStyle name="ハイパーリンク 1348" xfId="771"/>
    <cellStyle name="ハイパーリンク 1349" xfId="772"/>
    <cellStyle name="ハイパーリンク 135" xfId="773"/>
    <cellStyle name="ハイパーリンク 1350" xfId="774"/>
    <cellStyle name="ハイパーリンク 1351" xfId="775"/>
    <cellStyle name="ハイパーリンク 1352" xfId="776"/>
    <cellStyle name="ハイパーリンク 1353" xfId="777"/>
    <cellStyle name="ハイパーリンク 1354" xfId="778"/>
    <cellStyle name="ハイパーリンク 1355" xfId="779"/>
    <cellStyle name="ハイパーリンク 1356" xfId="780"/>
    <cellStyle name="ハイパーリンク 1357" xfId="781"/>
    <cellStyle name="ハイパーリンク 1358" xfId="782"/>
    <cellStyle name="ハイパーリンク 1359" xfId="783"/>
    <cellStyle name="ハイパーリンク 136" xfId="784"/>
    <cellStyle name="ハイパーリンク 1360" xfId="785"/>
    <cellStyle name="ハイパーリンク 1361" xfId="786"/>
    <cellStyle name="ハイパーリンク 1362" xfId="787"/>
    <cellStyle name="ハイパーリンク 1363" xfId="788"/>
    <cellStyle name="ハイパーリンク 1364" xfId="789"/>
    <cellStyle name="ハイパーリンク 1365" xfId="790"/>
    <cellStyle name="ハイパーリンク 1366" xfId="791"/>
    <cellStyle name="ハイパーリンク 1367" xfId="792"/>
    <cellStyle name="ハイパーリンク 1368" xfId="793"/>
    <cellStyle name="ハイパーリンク 1369" xfId="794"/>
    <cellStyle name="ハイパーリンク 137" xfId="795"/>
    <cellStyle name="ハイパーリンク 1370" xfId="796"/>
    <cellStyle name="ハイパーリンク 1371" xfId="797"/>
    <cellStyle name="ハイパーリンク 1372" xfId="798"/>
    <cellStyle name="ハイパーリンク 1373" xfId="799"/>
    <cellStyle name="ハイパーリンク 1374" xfId="800"/>
    <cellStyle name="ハイパーリンク 1375" xfId="801"/>
    <cellStyle name="ハイパーリンク 1376" xfId="802"/>
    <cellStyle name="ハイパーリンク 1377" xfId="803"/>
    <cellStyle name="ハイパーリンク 1378" xfId="804"/>
    <cellStyle name="ハイパーリンク 1379" xfId="805"/>
    <cellStyle name="ハイパーリンク 138" xfId="806"/>
    <cellStyle name="ハイパーリンク 1380" xfId="807"/>
    <cellStyle name="ハイパーリンク 1381" xfId="808"/>
    <cellStyle name="ハイパーリンク 1382" xfId="809"/>
    <cellStyle name="ハイパーリンク 1383" xfId="810"/>
    <cellStyle name="ハイパーリンク 1384" xfId="811"/>
    <cellStyle name="ハイパーリンク 1385" xfId="812"/>
    <cellStyle name="ハイパーリンク 1386" xfId="813"/>
    <cellStyle name="ハイパーリンク 1387" xfId="814"/>
    <cellStyle name="ハイパーリンク 1388" xfId="815"/>
    <cellStyle name="ハイパーリンク 1389" xfId="816"/>
    <cellStyle name="ハイパーリンク 139" xfId="817"/>
    <cellStyle name="ハイパーリンク 1390" xfId="818"/>
    <cellStyle name="ハイパーリンク 1391" xfId="819"/>
    <cellStyle name="ハイパーリンク 1392" xfId="820"/>
    <cellStyle name="ハイパーリンク 1393" xfId="821"/>
    <cellStyle name="ハイパーリンク 1394" xfId="822"/>
    <cellStyle name="ハイパーリンク 1395" xfId="823"/>
    <cellStyle name="ハイパーリンク 1396" xfId="824"/>
    <cellStyle name="ハイパーリンク 1397" xfId="825"/>
    <cellStyle name="ハイパーリンク 1398" xfId="826"/>
    <cellStyle name="ハイパーリンク 1399" xfId="827"/>
    <cellStyle name="ハイパーリンク 14" xfId="828"/>
    <cellStyle name="ハイパーリンク 140" xfId="829"/>
    <cellStyle name="ハイパーリンク 1400" xfId="830"/>
    <cellStyle name="ハイパーリンク 1401" xfId="831"/>
    <cellStyle name="ハイパーリンク 1402" xfId="832"/>
    <cellStyle name="ハイパーリンク 1403" xfId="833"/>
    <cellStyle name="ハイパーリンク 1404" xfId="834"/>
    <cellStyle name="ハイパーリンク 1405" xfId="835"/>
    <cellStyle name="ハイパーリンク 1406" xfId="836"/>
    <cellStyle name="ハイパーリンク 1407" xfId="837"/>
    <cellStyle name="ハイパーリンク 1408" xfId="838"/>
    <cellStyle name="ハイパーリンク 1409" xfId="839"/>
    <cellStyle name="ハイパーリンク 141" xfId="840"/>
    <cellStyle name="ハイパーリンク 1410" xfId="841"/>
    <cellStyle name="ハイパーリンク 1411" xfId="842"/>
    <cellStyle name="ハイパーリンク 1412" xfId="843"/>
    <cellStyle name="ハイパーリンク 1413" xfId="844"/>
    <cellStyle name="ハイパーリンク 1414" xfId="845"/>
    <cellStyle name="ハイパーリンク 1415" xfId="846"/>
    <cellStyle name="ハイパーリンク 1416" xfId="847"/>
    <cellStyle name="ハイパーリンク 1417" xfId="848"/>
    <cellStyle name="ハイパーリンク 1418" xfId="849"/>
    <cellStyle name="ハイパーリンク 1419" xfId="850"/>
    <cellStyle name="ハイパーリンク 142" xfId="851"/>
    <cellStyle name="ハイパーリンク 1420" xfId="852"/>
    <cellStyle name="ハイパーリンク 1421" xfId="853"/>
    <cellStyle name="ハイパーリンク 1422" xfId="854"/>
    <cellStyle name="ハイパーリンク 1423" xfId="855"/>
    <cellStyle name="ハイパーリンク 1424" xfId="856"/>
    <cellStyle name="ハイパーリンク 1425" xfId="857"/>
    <cellStyle name="ハイパーリンク 1426" xfId="858"/>
    <cellStyle name="ハイパーリンク 1427" xfId="859"/>
    <cellStyle name="ハイパーリンク 1428" xfId="860"/>
    <cellStyle name="ハイパーリンク 1429" xfId="861"/>
    <cellStyle name="ハイパーリンク 143" xfId="862"/>
    <cellStyle name="ハイパーリンク 1430" xfId="863"/>
    <cellStyle name="ハイパーリンク 1431" xfId="864"/>
    <cellStyle name="ハイパーリンク 1432" xfId="865"/>
    <cellStyle name="ハイパーリンク 1433" xfId="866"/>
    <cellStyle name="ハイパーリンク 1434" xfId="867"/>
    <cellStyle name="ハイパーリンク 1435" xfId="868"/>
    <cellStyle name="ハイパーリンク 1436" xfId="869"/>
    <cellStyle name="ハイパーリンク 1437" xfId="870"/>
    <cellStyle name="ハイパーリンク 1438" xfId="871"/>
    <cellStyle name="ハイパーリンク 1439" xfId="872"/>
    <cellStyle name="ハイパーリンク 144" xfId="873"/>
    <cellStyle name="ハイパーリンク 1440" xfId="874"/>
    <cellStyle name="ハイパーリンク 1441" xfId="875"/>
    <cellStyle name="ハイパーリンク 1442" xfId="876"/>
    <cellStyle name="ハイパーリンク 1443" xfId="877"/>
    <cellStyle name="ハイパーリンク 1444" xfId="878"/>
    <cellStyle name="ハイパーリンク 1445" xfId="879"/>
    <cellStyle name="ハイパーリンク 1446" xfId="880"/>
    <cellStyle name="ハイパーリンク 1447" xfId="881"/>
    <cellStyle name="ハイパーリンク 1448" xfId="882"/>
    <cellStyle name="ハイパーリンク 1449" xfId="883"/>
    <cellStyle name="ハイパーリンク 145" xfId="884"/>
    <cellStyle name="ハイパーリンク 1450" xfId="885"/>
    <cellStyle name="ハイパーリンク 1451" xfId="886"/>
    <cellStyle name="ハイパーリンク 1452" xfId="887"/>
    <cellStyle name="ハイパーリンク 1453" xfId="888"/>
    <cellStyle name="ハイパーリンク 1454" xfId="889"/>
    <cellStyle name="ハイパーリンク 1455" xfId="890"/>
    <cellStyle name="ハイパーリンク 1456" xfId="891"/>
    <cellStyle name="ハイパーリンク 1457" xfId="892"/>
    <cellStyle name="ハイパーリンク 1458" xfId="893"/>
    <cellStyle name="ハイパーリンク 1459" xfId="894"/>
    <cellStyle name="ハイパーリンク 146" xfId="895"/>
    <cellStyle name="ハイパーリンク 1460" xfId="896"/>
    <cellStyle name="ハイパーリンク 1461" xfId="897"/>
    <cellStyle name="ハイパーリンク 1462" xfId="898"/>
    <cellStyle name="ハイパーリンク 1463" xfId="899"/>
    <cellStyle name="ハイパーリンク 1464" xfId="900"/>
    <cellStyle name="ハイパーリンク 1465" xfId="901"/>
    <cellStyle name="ハイパーリンク 1466" xfId="902"/>
    <cellStyle name="ハイパーリンク 1467" xfId="903"/>
    <cellStyle name="ハイパーリンク 1468" xfId="904"/>
    <cellStyle name="ハイパーリンク 1469" xfId="905"/>
    <cellStyle name="ハイパーリンク 147" xfId="906"/>
    <cellStyle name="ハイパーリンク 1470" xfId="907"/>
    <cellStyle name="ハイパーリンク 1471" xfId="908"/>
    <cellStyle name="ハイパーリンク 1472" xfId="909"/>
    <cellStyle name="ハイパーリンク 1473" xfId="910"/>
    <cellStyle name="ハイパーリンク 1474" xfId="911"/>
    <cellStyle name="ハイパーリンク 1475" xfId="912"/>
    <cellStyle name="ハイパーリンク 1476" xfId="913"/>
    <cellStyle name="ハイパーリンク 1477" xfId="914"/>
    <cellStyle name="ハイパーリンク 1478" xfId="915"/>
    <cellStyle name="ハイパーリンク 1479" xfId="916"/>
    <cellStyle name="ハイパーリンク 148" xfId="917"/>
    <cellStyle name="ハイパーリンク 1480" xfId="918"/>
    <cellStyle name="ハイパーリンク 1481" xfId="919"/>
    <cellStyle name="ハイパーリンク 1482" xfId="920"/>
    <cellStyle name="ハイパーリンク 1483" xfId="921"/>
    <cellStyle name="ハイパーリンク 1484" xfId="922"/>
    <cellStyle name="ハイパーリンク 1485" xfId="923"/>
    <cellStyle name="ハイパーリンク 1486" xfId="924"/>
    <cellStyle name="ハイパーリンク 1487" xfId="925"/>
    <cellStyle name="ハイパーリンク 1488" xfId="926"/>
    <cellStyle name="ハイパーリンク 1489" xfId="927"/>
    <cellStyle name="ハイパーリンク 149" xfId="928"/>
    <cellStyle name="ハイパーリンク 1490" xfId="929"/>
    <cellStyle name="ハイパーリンク 1491" xfId="930"/>
    <cellStyle name="ハイパーリンク 1492" xfId="931"/>
    <cellStyle name="ハイパーリンク 1493" xfId="932"/>
    <cellStyle name="ハイパーリンク 1494" xfId="933"/>
    <cellStyle name="ハイパーリンク 1495" xfId="934"/>
    <cellStyle name="ハイパーリンク 1496" xfId="935"/>
    <cellStyle name="ハイパーリンク 1497" xfId="936"/>
    <cellStyle name="ハイパーリンク 1498" xfId="937"/>
    <cellStyle name="ハイパーリンク 1499" xfId="938"/>
    <cellStyle name="ハイパーリンク 15" xfId="939"/>
    <cellStyle name="ハイパーリンク 150" xfId="940"/>
    <cellStyle name="ハイパーリンク 1500" xfId="941"/>
    <cellStyle name="ハイパーリンク 1501" xfId="942"/>
    <cellStyle name="ハイパーリンク 1502" xfId="943"/>
    <cellStyle name="ハイパーリンク 1503" xfId="944"/>
    <cellStyle name="ハイパーリンク 1504" xfId="945"/>
    <cellStyle name="ハイパーリンク 1505" xfId="946"/>
    <cellStyle name="ハイパーリンク 1506" xfId="947"/>
    <cellStyle name="ハイパーリンク 1507" xfId="948"/>
    <cellStyle name="ハイパーリンク 1508" xfId="949"/>
    <cellStyle name="ハイパーリンク 1509" xfId="950"/>
    <cellStyle name="ハイパーリンク 151" xfId="951"/>
    <cellStyle name="ハイパーリンク 1510" xfId="952"/>
    <cellStyle name="ハイパーリンク 1511" xfId="953"/>
    <cellStyle name="ハイパーリンク 1512" xfId="954"/>
    <cellStyle name="ハイパーリンク 1513" xfId="955"/>
    <cellStyle name="ハイパーリンク 1514" xfId="956"/>
    <cellStyle name="ハイパーリンク 1515" xfId="957"/>
    <cellStyle name="ハイパーリンク 1516" xfId="958"/>
    <cellStyle name="ハイパーリンク 1517" xfId="959"/>
    <cellStyle name="ハイパーリンク 1518" xfId="960"/>
    <cellStyle name="ハイパーリンク 1519" xfId="961"/>
    <cellStyle name="ハイパーリンク 152" xfId="962"/>
    <cellStyle name="ハイパーリンク 1520" xfId="963"/>
    <cellStyle name="ハイパーリンク 1521" xfId="964"/>
    <cellStyle name="ハイパーリンク 1522" xfId="965"/>
    <cellStyle name="ハイパーリンク 1523" xfId="966"/>
    <cellStyle name="ハイパーリンク 1524" xfId="967"/>
    <cellStyle name="ハイパーリンク 1525" xfId="968"/>
    <cellStyle name="ハイパーリンク 1526" xfId="969"/>
    <cellStyle name="ハイパーリンク 1527" xfId="970"/>
    <cellStyle name="ハイパーリンク 1528" xfId="971"/>
    <cellStyle name="ハイパーリンク 1529" xfId="972"/>
    <cellStyle name="ハイパーリンク 153" xfId="973"/>
    <cellStyle name="ハイパーリンク 1530" xfId="974"/>
    <cellStyle name="ハイパーリンク 1531" xfId="975"/>
    <cellStyle name="ハイパーリンク 1532" xfId="976"/>
    <cellStyle name="ハイパーリンク 1533" xfId="977"/>
    <cellStyle name="ハイパーリンク 1534" xfId="978"/>
    <cellStyle name="ハイパーリンク 1535" xfId="979"/>
    <cellStyle name="ハイパーリンク 1536" xfId="980"/>
    <cellStyle name="ハイパーリンク 1537" xfId="981"/>
    <cellStyle name="ハイパーリンク 1538" xfId="982"/>
    <cellStyle name="ハイパーリンク 1539" xfId="983"/>
    <cellStyle name="ハイパーリンク 154" xfId="984"/>
    <cellStyle name="ハイパーリンク 1540" xfId="985"/>
    <cellStyle name="ハイパーリンク 1541" xfId="986"/>
    <cellStyle name="ハイパーリンク 1542" xfId="987"/>
    <cellStyle name="ハイパーリンク 1543" xfId="988"/>
    <cellStyle name="ハイパーリンク 1544" xfId="989"/>
    <cellStyle name="ハイパーリンク 1545" xfId="990"/>
    <cellStyle name="ハイパーリンク 1546" xfId="991"/>
    <cellStyle name="ハイパーリンク 1547" xfId="992"/>
    <cellStyle name="ハイパーリンク 1548" xfId="993"/>
    <cellStyle name="ハイパーリンク 1549" xfId="994"/>
    <cellStyle name="ハイパーリンク 155" xfId="995"/>
    <cellStyle name="ハイパーリンク 1550" xfId="996"/>
    <cellStyle name="ハイパーリンク 1551" xfId="997"/>
    <cellStyle name="ハイパーリンク 1552" xfId="998"/>
    <cellStyle name="ハイパーリンク 1553" xfId="999"/>
    <cellStyle name="ハイパーリンク 1554" xfId="1000"/>
    <cellStyle name="ハイパーリンク 1555" xfId="1001"/>
    <cellStyle name="ハイパーリンク 1556" xfId="1002"/>
    <cellStyle name="ハイパーリンク 1557" xfId="1003"/>
    <cellStyle name="ハイパーリンク 1558" xfId="1004"/>
    <cellStyle name="ハイパーリンク 1559" xfId="1005"/>
    <cellStyle name="ハイパーリンク 156" xfId="1006"/>
    <cellStyle name="ハイパーリンク 1560" xfId="1007"/>
    <cellStyle name="ハイパーリンク 1561" xfId="1008"/>
    <cellStyle name="ハイパーリンク 1562" xfId="1009"/>
    <cellStyle name="ハイパーリンク 1563" xfId="1010"/>
    <cellStyle name="ハイパーリンク 1564" xfId="1011"/>
    <cellStyle name="ハイパーリンク 1565" xfId="1012"/>
    <cellStyle name="ハイパーリンク 1566" xfId="1013"/>
    <cellStyle name="ハイパーリンク 1567" xfId="1014"/>
    <cellStyle name="ハイパーリンク 1568" xfId="1015"/>
    <cellStyle name="ハイパーリンク 1569" xfId="1016"/>
    <cellStyle name="ハイパーリンク 157" xfId="1017"/>
    <cellStyle name="ハイパーリンク 1570" xfId="1018"/>
    <cellStyle name="ハイパーリンク 1571" xfId="1019"/>
    <cellStyle name="ハイパーリンク 1572" xfId="1020"/>
    <cellStyle name="ハイパーリンク 1573" xfId="1021"/>
    <cellStyle name="ハイパーリンク 1574" xfId="1022"/>
    <cellStyle name="ハイパーリンク 1575" xfId="1023"/>
    <cellStyle name="ハイパーリンク 1576" xfId="1024"/>
    <cellStyle name="ハイパーリンク 1577" xfId="1025"/>
    <cellStyle name="ハイパーリンク 1578" xfId="1026"/>
    <cellStyle name="ハイパーリンク 1579" xfId="1027"/>
    <cellStyle name="ハイパーリンク 158" xfId="1028"/>
    <cellStyle name="ハイパーリンク 1580" xfId="1029"/>
    <cellStyle name="ハイパーリンク 1581" xfId="1030"/>
    <cellStyle name="ハイパーリンク 1582" xfId="1031"/>
    <cellStyle name="ハイパーリンク 1583" xfId="1032"/>
    <cellStyle name="ハイパーリンク 1584" xfId="1033"/>
    <cellStyle name="ハイパーリンク 1585" xfId="1034"/>
    <cellStyle name="ハイパーリンク 1586" xfId="1035"/>
    <cellStyle name="ハイパーリンク 1587" xfId="1036"/>
    <cellStyle name="ハイパーリンク 1588" xfId="1037"/>
    <cellStyle name="ハイパーリンク 1589" xfId="1038"/>
    <cellStyle name="ハイパーリンク 159" xfId="1039"/>
    <cellStyle name="ハイパーリンク 1590" xfId="1040"/>
    <cellStyle name="ハイパーリンク 1591" xfId="1041"/>
    <cellStyle name="ハイパーリンク 1592" xfId="1042"/>
    <cellStyle name="ハイパーリンク 1593" xfId="1043"/>
    <cellStyle name="ハイパーリンク 1594" xfId="1044"/>
    <cellStyle name="ハイパーリンク 1595" xfId="1045"/>
    <cellStyle name="ハイパーリンク 1596" xfId="1046"/>
    <cellStyle name="ハイパーリンク 1597" xfId="1047"/>
    <cellStyle name="ハイパーリンク 1598" xfId="1048"/>
    <cellStyle name="ハイパーリンク 1599" xfId="1049"/>
    <cellStyle name="ハイパーリンク 16" xfId="1050"/>
    <cellStyle name="ハイパーリンク 160" xfId="1051"/>
    <cellStyle name="ハイパーリンク 1600" xfId="1052"/>
    <cellStyle name="ハイパーリンク 1601" xfId="1053"/>
    <cellStyle name="ハイパーリンク 1602" xfId="1054"/>
    <cellStyle name="ハイパーリンク 1603" xfId="1055"/>
    <cellStyle name="ハイパーリンク 1604" xfId="1056"/>
    <cellStyle name="ハイパーリンク 1605" xfId="1057"/>
    <cellStyle name="ハイパーリンク 1606" xfId="1058"/>
    <cellStyle name="ハイパーリンク 1607" xfId="1059"/>
    <cellStyle name="ハイパーリンク 1608" xfId="1060"/>
    <cellStyle name="ハイパーリンク 1609" xfId="1061"/>
    <cellStyle name="ハイパーリンク 161" xfId="1062"/>
    <cellStyle name="ハイパーリンク 1610" xfId="1063"/>
    <cellStyle name="ハイパーリンク 1611" xfId="1064"/>
    <cellStyle name="ハイパーリンク 1612" xfId="1065"/>
    <cellStyle name="ハイパーリンク 1613" xfId="1066"/>
    <cellStyle name="ハイパーリンク 1614" xfId="1067"/>
    <cellStyle name="ハイパーリンク 1615" xfId="1068"/>
    <cellStyle name="ハイパーリンク 1616" xfId="1069"/>
    <cellStyle name="ハイパーリンク 1617" xfId="1070"/>
    <cellStyle name="ハイパーリンク 1618" xfId="1071"/>
    <cellStyle name="ハイパーリンク 1619" xfId="1072"/>
    <cellStyle name="ハイパーリンク 162" xfId="1073"/>
    <cellStyle name="ハイパーリンク 1620" xfId="1074"/>
    <cellStyle name="ハイパーリンク 1621" xfId="1075"/>
    <cellStyle name="ハイパーリンク 163" xfId="1076"/>
    <cellStyle name="ハイパーリンク 164" xfId="1077"/>
    <cellStyle name="ハイパーリンク 165" xfId="1078"/>
    <cellStyle name="ハイパーリンク 166" xfId="1079"/>
    <cellStyle name="ハイパーリンク 167" xfId="1080"/>
    <cellStyle name="ハイパーリンク 168" xfId="1081"/>
    <cellStyle name="ハイパーリンク 169" xfId="1082"/>
    <cellStyle name="ハイパーリンク 17" xfId="1083"/>
    <cellStyle name="ハイパーリンク 170" xfId="1084"/>
    <cellStyle name="ハイパーリンク 171" xfId="1085"/>
    <cellStyle name="ハイパーリンク 172" xfId="1086"/>
    <cellStyle name="ハイパーリンク 173" xfId="1087"/>
    <cellStyle name="ハイパーリンク 174" xfId="1088"/>
    <cellStyle name="ハイパーリンク 175" xfId="1089"/>
    <cellStyle name="ハイパーリンク 176" xfId="1090"/>
    <cellStyle name="ハイパーリンク 177" xfId="1091"/>
    <cellStyle name="ハイパーリンク 178" xfId="1092"/>
    <cellStyle name="ハイパーリンク 179" xfId="1093"/>
    <cellStyle name="ハイパーリンク 18" xfId="1094"/>
    <cellStyle name="ハイパーリンク 180" xfId="1095"/>
    <cellStyle name="ハイパーリンク 181" xfId="1096"/>
    <cellStyle name="ハイパーリンク 182" xfId="1097"/>
    <cellStyle name="ハイパーリンク 183" xfId="1098"/>
    <cellStyle name="ハイパーリンク 184" xfId="1099"/>
    <cellStyle name="ハイパーリンク 185" xfId="1100"/>
    <cellStyle name="ハイパーリンク 186" xfId="1101"/>
    <cellStyle name="ハイパーリンク 187" xfId="1102"/>
    <cellStyle name="ハイパーリンク 188" xfId="1103"/>
    <cellStyle name="ハイパーリンク 189" xfId="1104"/>
    <cellStyle name="ハイパーリンク 19" xfId="1105"/>
    <cellStyle name="ハイパーリンク 190" xfId="1106"/>
    <cellStyle name="ハイパーリンク 191" xfId="1107"/>
    <cellStyle name="ハイパーリンク 192" xfId="1108"/>
    <cellStyle name="ハイパーリンク 193" xfId="1109"/>
    <cellStyle name="ハイパーリンク 194" xfId="1110"/>
    <cellStyle name="ハイパーリンク 195" xfId="1111"/>
    <cellStyle name="ハイパーリンク 196" xfId="1112"/>
    <cellStyle name="ハイパーリンク 197" xfId="1113"/>
    <cellStyle name="ハイパーリンク 198" xfId="1114"/>
    <cellStyle name="ハイパーリンク 199" xfId="1115"/>
    <cellStyle name="ハイパーリンク 2" xfId="24"/>
    <cellStyle name="ハイパーリンク 2 2" xfId="106"/>
    <cellStyle name="ハイパーリンク 20" xfId="1116"/>
    <cellStyle name="ハイパーリンク 200" xfId="1117"/>
    <cellStyle name="ハイパーリンク 201" xfId="1118"/>
    <cellStyle name="ハイパーリンク 202" xfId="1119"/>
    <cellStyle name="ハイパーリンク 203" xfId="1120"/>
    <cellStyle name="ハイパーリンク 204" xfId="1121"/>
    <cellStyle name="ハイパーリンク 205" xfId="1122"/>
    <cellStyle name="ハイパーリンク 206" xfId="1123"/>
    <cellStyle name="ハイパーリンク 207" xfId="1124"/>
    <cellStyle name="ハイパーリンク 208" xfId="1125"/>
    <cellStyle name="ハイパーリンク 209" xfId="1126"/>
    <cellStyle name="ハイパーリンク 21" xfId="1127"/>
    <cellStyle name="ハイパーリンク 210" xfId="1128"/>
    <cellStyle name="ハイパーリンク 211" xfId="1129"/>
    <cellStyle name="ハイパーリンク 212" xfId="1130"/>
    <cellStyle name="ハイパーリンク 213" xfId="1131"/>
    <cellStyle name="ハイパーリンク 214" xfId="1132"/>
    <cellStyle name="ハイパーリンク 215" xfId="1133"/>
    <cellStyle name="ハイパーリンク 216" xfId="1134"/>
    <cellStyle name="ハイパーリンク 217" xfId="1135"/>
    <cellStyle name="ハイパーリンク 218" xfId="1136"/>
    <cellStyle name="ハイパーリンク 219" xfId="1137"/>
    <cellStyle name="ハイパーリンク 22" xfId="1138"/>
    <cellStyle name="ハイパーリンク 220" xfId="1139"/>
    <cellStyle name="ハイパーリンク 221" xfId="1140"/>
    <cellStyle name="ハイパーリンク 222" xfId="1141"/>
    <cellStyle name="ハイパーリンク 223" xfId="1142"/>
    <cellStyle name="ハイパーリンク 224" xfId="1143"/>
    <cellStyle name="ハイパーリンク 225" xfId="1144"/>
    <cellStyle name="ハイパーリンク 226" xfId="1145"/>
    <cellStyle name="ハイパーリンク 227" xfId="1146"/>
    <cellStyle name="ハイパーリンク 228" xfId="1147"/>
    <cellStyle name="ハイパーリンク 229" xfId="1148"/>
    <cellStyle name="ハイパーリンク 23" xfId="1149"/>
    <cellStyle name="ハイパーリンク 230" xfId="1150"/>
    <cellStyle name="ハイパーリンク 231" xfId="1151"/>
    <cellStyle name="ハイパーリンク 232" xfId="1152"/>
    <cellStyle name="ハイパーリンク 233" xfId="1153"/>
    <cellStyle name="ハイパーリンク 234" xfId="1154"/>
    <cellStyle name="ハイパーリンク 235" xfId="1155"/>
    <cellStyle name="ハイパーリンク 236" xfId="1156"/>
    <cellStyle name="ハイパーリンク 237" xfId="1157"/>
    <cellStyle name="ハイパーリンク 238" xfId="1158"/>
    <cellStyle name="ハイパーリンク 239" xfId="1159"/>
    <cellStyle name="ハイパーリンク 24" xfId="1160"/>
    <cellStyle name="ハイパーリンク 240" xfId="1161"/>
    <cellStyle name="ハイパーリンク 241" xfId="1162"/>
    <cellStyle name="ハイパーリンク 242" xfId="1163"/>
    <cellStyle name="ハイパーリンク 243" xfId="1164"/>
    <cellStyle name="ハイパーリンク 244" xfId="1165"/>
    <cellStyle name="ハイパーリンク 245" xfId="1166"/>
    <cellStyle name="ハイパーリンク 246" xfId="1167"/>
    <cellStyle name="ハイパーリンク 247" xfId="1168"/>
    <cellStyle name="ハイパーリンク 248" xfId="1169"/>
    <cellStyle name="ハイパーリンク 249" xfId="1170"/>
    <cellStyle name="ハイパーリンク 25" xfId="1171"/>
    <cellStyle name="ハイパーリンク 250" xfId="1172"/>
    <cellStyle name="ハイパーリンク 251" xfId="1173"/>
    <cellStyle name="ハイパーリンク 252" xfId="1174"/>
    <cellStyle name="ハイパーリンク 253" xfId="1175"/>
    <cellStyle name="ハイパーリンク 254" xfId="1176"/>
    <cellStyle name="ハイパーリンク 255" xfId="1177"/>
    <cellStyle name="ハイパーリンク 256" xfId="1178"/>
    <cellStyle name="ハイパーリンク 257" xfId="1179"/>
    <cellStyle name="ハイパーリンク 258" xfId="1180"/>
    <cellStyle name="ハイパーリンク 259" xfId="1181"/>
    <cellStyle name="ハイパーリンク 26" xfId="1182"/>
    <cellStyle name="ハイパーリンク 260" xfId="1183"/>
    <cellStyle name="ハイパーリンク 261" xfId="1184"/>
    <cellStyle name="ハイパーリンク 262" xfId="1185"/>
    <cellStyle name="ハイパーリンク 263" xfId="1186"/>
    <cellStyle name="ハイパーリンク 264" xfId="1187"/>
    <cellStyle name="ハイパーリンク 265" xfId="1188"/>
    <cellStyle name="ハイパーリンク 266" xfId="1189"/>
    <cellStyle name="ハイパーリンク 267" xfId="1190"/>
    <cellStyle name="ハイパーリンク 268" xfId="1191"/>
    <cellStyle name="ハイパーリンク 269" xfId="1192"/>
    <cellStyle name="ハイパーリンク 27" xfId="1193"/>
    <cellStyle name="ハイパーリンク 270" xfId="1194"/>
    <cellStyle name="ハイパーリンク 271" xfId="1195"/>
    <cellStyle name="ハイパーリンク 272" xfId="1196"/>
    <cellStyle name="ハイパーリンク 273" xfId="1197"/>
    <cellStyle name="ハイパーリンク 274" xfId="1198"/>
    <cellStyle name="ハイパーリンク 275" xfId="1199"/>
    <cellStyle name="ハイパーリンク 276" xfId="1200"/>
    <cellStyle name="ハイパーリンク 277" xfId="1201"/>
    <cellStyle name="ハイパーリンク 278" xfId="1202"/>
    <cellStyle name="ハイパーリンク 279" xfId="1203"/>
    <cellStyle name="ハイパーリンク 28" xfId="1204"/>
    <cellStyle name="ハイパーリンク 280" xfId="1205"/>
    <cellStyle name="ハイパーリンク 281" xfId="1206"/>
    <cellStyle name="ハイパーリンク 282" xfId="1207"/>
    <cellStyle name="ハイパーリンク 283" xfId="1208"/>
    <cellStyle name="ハイパーリンク 284" xfId="1209"/>
    <cellStyle name="ハイパーリンク 285" xfId="1210"/>
    <cellStyle name="ハイパーリンク 286" xfId="1211"/>
    <cellStyle name="ハイパーリンク 287" xfId="1212"/>
    <cellStyle name="ハイパーリンク 288" xfId="1213"/>
    <cellStyle name="ハイパーリンク 289" xfId="1214"/>
    <cellStyle name="ハイパーリンク 29" xfId="1215"/>
    <cellStyle name="ハイパーリンク 290" xfId="1216"/>
    <cellStyle name="ハイパーリンク 291" xfId="1217"/>
    <cellStyle name="ハイパーリンク 292" xfId="1218"/>
    <cellStyle name="ハイパーリンク 293" xfId="1219"/>
    <cellStyle name="ハイパーリンク 294" xfId="1220"/>
    <cellStyle name="ハイパーリンク 295" xfId="1221"/>
    <cellStyle name="ハイパーリンク 296" xfId="1222"/>
    <cellStyle name="ハイパーリンク 297" xfId="1223"/>
    <cellStyle name="ハイパーリンク 298" xfId="1224"/>
    <cellStyle name="ハイパーリンク 299" xfId="1225"/>
    <cellStyle name="ハイパーリンク 3" xfId="1226"/>
    <cellStyle name="ハイパーリンク 30" xfId="1227"/>
    <cellStyle name="ハイパーリンク 300" xfId="1228"/>
    <cellStyle name="ハイパーリンク 301" xfId="1229"/>
    <cellStyle name="ハイパーリンク 302" xfId="1230"/>
    <cellStyle name="ハイパーリンク 303" xfId="1231"/>
    <cellStyle name="ハイパーリンク 304" xfId="1232"/>
    <cellStyle name="ハイパーリンク 305" xfId="1233"/>
    <cellStyle name="ハイパーリンク 306" xfId="1234"/>
    <cellStyle name="ハイパーリンク 307" xfId="1235"/>
    <cellStyle name="ハイパーリンク 308" xfId="1236"/>
    <cellStyle name="ハイパーリンク 309" xfId="1237"/>
    <cellStyle name="ハイパーリンク 31" xfId="1238"/>
    <cellStyle name="ハイパーリンク 310" xfId="1239"/>
    <cellStyle name="ハイパーリンク 311" xfId="1240"/>
    <cellStyle name="ハイパーリンク 312" xfId="1241"/>
    <cellStyle name="ハイパーリンク 313" xfId="1242"/>
    <cellStyle name="ハイパーリンク 314" xfId="1243"/>
    <cellStyle name="ハイパーリンク 315" xfId="1244"/>
    <cellStyle name="ハイパーリンク 316" xfId="1245"/>
    <cellStyle name="ハイパーリンク 317" xfId="1246"/>
    <cellStyle name="ハイパーリンク 318" xfId="1247"/>
    <cellStyle name="ハイパーリンク 319" xfId="1248"/>
    <cellStyle name="ハイパーリンク 32" xfId="1249"/>
    <cellStyle name="ハイパーリンク 320" xfId="1250"/>
    <cellStyle name="ハイパーリンク 321" xfId="1251"/>
    <cellStyle name="ハイパーリンク 322" xfId="1252"/>
    <cellStyle name="ハイパーリンク 323" xfId="1253"/>
    <cellStyle name="ハイパーリンク 324" xfId="1254"/>
    <cellStyle name="ハイパーリンク 325" xfId="1255"/>
    <cellStyle name="ハイパーリンク 326" xfId="1256"/>
    <cellStyle name="ハイパーリンク 327" xfId="1257"/>
    <cellStyle name="ハイパーリンク 328" xfId="1258"/>
    <cellStyle name="ハイパーリンク 329" xfId="1259"/>
    <cellStyle name="ハイパーリンク 33" xfId="1260"/>
    <cellStyle name="ハイパーリンク 330" xfId="1261"/>
    <cellStyle name="ハイパーリンク 331" xfId="1262"/>
    <cellStyle name="ハイパーリンク 332" xfId="1263"/>
    <cellStyle name="ハイパーリンク 333" xfId="1264"/>
    <cellStyle name="ハイパーリンク 334" xfId="1265"/>
    <cellStyle name="ハイパーリンク 335" xfId="1266"/>
    <cellStyle name="ハイパーリンク 336" xfId="1267"/>
    <cellStyle name="ハイパーリンク 337" xfId="1268"/>
    <cellStyle name="ハイパーリンク 338" xfId="1269"/>
    <cellStyle name="ハイパーリンク 339" xfId="1270"/>
    <cellStyle name="ハイパーリンク 34" xfId="1271"/>
    <cellStyle name="ハイパーリンク 340" xfId="1272"/>
    <cellStyle name="ハイパーリンク 341" xfId="1273"/>
    <cellStyle name="ハイパーリンク 342" xfId="1274"/>
    <cellStyle name="ハイパーリンク 343" xfId="1275"/>
    <cellStyle name="ハイパーリンク 344" xfId="1276"/>
    <cellStyle name="ハイパーリンク 345" xfId="1277"/>
    <cellStyle name="ハイパーリンク 346" xfId="1278"/>
    <cellStyle name="ハイパーリンク 347" xfId="1279"/>
    <cellStyle name="ハイパーリンク 348" xfId="1280"/>
    <cellStyle name="ハイパーリンク 349" xfId="1281"/>
    <cellStyle name="ハイパーリンク 35" xfId="1282"/>
    <cellStyle name="ハイパーリンク 350" xfId="1283"/>
    <cellStyle name="ハイパーリンク 351" xfId="1284"/>
    <cellStyle name="ハイパーリンク 352" xfId="1285"/>
    <cellStyle name="ハイパーリンク 353" xfId="1286"/>
    <cellStyle name="ハイパーリンク 354" xfId="1287"/>
    <cellStyle name="ハイパーリンク 355" xfId="1288"/>
    <cellStyle name="ハイパーリンク 356" xfId="1289"/>
    <cellStyle name="ハイパーリンク 357" xfId="1290"/>
    <cellStyle name="ハイパーリンク 358" xfId="1291"/>
    <cellStyle name="ハイパーリンク 359" xfId="1292"/>
    <cellStyle name="ハイパーリンク 36" xfId="1293"/>
    <cellStyle name="ハイパーリンク 360" xfId="1294"/>
    <cellStyle name="ハイパーリンク 361" xfId="1295"/>
    <cellStyle name="ハイパーリンク 362" xfId="1296"/>
    <cellStyle name="ハイパーリンク 363" xfId="1297"/>
    <cellStyle name="ハイパーリンク 364" xfId="1298"/>
    <cellStyle name="ハイパーリンク 365" xfId="1299"/>
    <cellStyle name="ハイパーリンク 366" xfId="1300"/>
    <cellStyle name="ハイパーリンク 367" xfId="1301"/>
    <cellStyle name="ハイパーリンク 368" xfId="1302"/>
    <cellStyle name="ハイパーリンク 369" xfId="1303"/>
    <cellStyle name="ハイパーリンク 37" xfId="1304"/>
    <cellStyle name="ハイパーリンク 370" xfId="1305"/>
    <cellStyle name="ハイパーリンク 371" xfId="1306"/>
    <cellStyle name="ハイパーリンク 372" xfId="1307"/>
    <cellStyle name="ハイパーリンク 373" xfId="1308"/>
    <cellStyle name="ハイパーリンク 374" xfId="1309"/>
    <cellStyle name="ハイパーリンク 375" xfId="1310"/>
    <cellStyle name="ハイパーリンク 376" xfId="1311"/>
    <cellStyle name="ハイパーリンク 377" xfId="1312"/>
    <cellStyle name="ハイパーリンク 378" xfId="1313"/>
    <cellStyle name="ハイパーリンク 379" xfId="1314"/>
    <cellStyle name="ハイパーリンク 38" xfId="1315"/>
    <cellStyle name="ハイパーリンク 380" xfId="1316"/>
    <cellStyle name="ハイパーリンク 381" xfId="1317"/>
    <cellStyle name="ハイパーリンク 382" xfId="1318"/>
    <cellStyle name="ハイパーリンク 383" xfId="1319"/>
    <cellStyle name="ハイパーリンク 384" xfId="1320"/>
    <cellStyle name="ハイパーリンク 385" xfId="1321"/>
    <cellStyle name="ハイパーリンク 386" xfId="1322"/>
    <cellStyle name="ハイパーリンク 387" xfId="1323"/>
    <cellStyle name="ハイパーリンク 388" xfId="1324"/>
    <cellStyle name="ハイパーリンク 389" xfId="1325"/>
    <cellStyle name="ハイパーリンク 39" xfId="1326"/>
    <cellStyle name="ハイパーリンク 390" xfId="1327"/>
    <cellStyle name="ハイパーリンク 391" xfId="1328"/>
    <cellStyle name="ハイパーリンク 392" xfId="1329"/>
    <cellStyle name="ハイパーリンク 393" xfId="1330"/>
    <cellStyle name="ハイパーリンク 394" xfId="1331"/>
    <cellStyle name="ハイパーリンク 395" xfId="1332"/>
    <cellStyle name="ハイパーリンク 396" xfId="1333"/>
    <cellStyle name="ハイパーリンク 397" xfId="1334"/>
    <cellStyle name="ハイパーリンク 398" xfId="1335"/>
    <cellStyle name="ハイパーリンク 399" xfId="1336"/>
    <cellStyle name="ハイパーリンク 4" xfId="1337"/>
    <cellStyle name="ハイパーリンク 40" xfId="1338"/>
    <cellStyle name="ハイパーリンク 400" xfId="1339"/>
    <cellStyle name="ハイパーリンク 401" xfId="1340"/>
    <cellStyle name="ハイパーリンク 402" xfId="1341"/>
    <cellStyle name="ハイパーリンク 403" xfId="1342"/>
    <cellStyle name="ハイパーリンク 404" xfId="1343"/>
    <cellStyle name="ハイパーリンク 405" xfId="1344"/>
    <cellStyle name="ハイパーリンク 406" xfId="1345"/>
    <cellStyle name="ハイパーリンク 407" xfId="1346"/>
    <cellStyle name="ハイパーリンク 408" xfId="1347"/>
    <cellStyle name="ハイパーリンク 409" xfId="1348"/>
    <cellStyle name="ハイパーリンク 41" xfId="1349"/>
    <cellStyle name="ハイパーリンク 410" xfId="1350"/>
    <cellStyle name="ハイパーリンク 411" xfId="1351"/>
    <cellStyle name="ハイパーリンク 412" xfId="1352"/>
    <cellStyle name="ハイパーリンク 413" xfId="1353"/>
    <cellStyle name="ハイパーリンク 414" xfId="1354"/>
    <cellStyle name="ハイパーリンク 415" xfId="1355"/>
    <cellStyle name="ハイパーリンク 416" xfId="1356"/>
    <cellStyle name="ハイパーリンク 417" xfId="1357"/>
    <cellStyle name="ハイパーリンク 418" xfId="1358"/>
    <cellStyle name="ハイパーリンク 419" xfId="1359"/>
    <cellStyle name="ハイパーリンク 42" xfId="1360"/>
    <cellStyle name="ハイパーリンク 420" xfId="1361"/>
    <cellStyle name="ハイパーリンク 421" xfId="1362"/>
    <cellStyle name="ハイパーリンク 422" xfId="1363"/>
    <cellStyle name="ハイパーリンク 423" xfId="1364"/>
    <cellStyle name="ハイパーリンク 424" xfId="1365"/>
    <cellStyle name="ハイパーリンク 425" xfId="1366"/>
    <cellStyle name="ハイパーリンク 426" xfId="1367"/>
    <cellStyle name="ハイパーリンク 427" xfId="1368"/>
    <cellStyle name="ハイパーリンク 428" xfId="1369"/>
    <cellStyle name="ハイパーリンク 429" xfId="1370"/>
    <cellStyle name="ハイパーリンク 43" xfId="1371"/>
    <cellStyle name="ハイパーリンク 430" xfId="1372"/>
    <cellStyle name="ハイパーリンク 431" xfId="1373"/>
    <cellStyle name="ハイパーリンク 432" xfId="1374"/>
    <cellStyle name="ハイパーリンク 433" xfId="1375"/>
    <cellStyle name="ハイパーリンク 434" xfId="1376"/>
    <cellStyle name="ハイパーリンク 435" xfId="1377"/>
    <cellStyle name="ハイパーリンク 436" xfId="1378"/>
    <cellStyle name="ハイパーリンク 437" xfId="1379"/>
    <cellStyle name="ハイパーリンク 438" xfId="1380"/>
    <cellStyle name="ハイパーリンク 439" xfId="1381"/>
    <cellStyle name="ハイパーリンク 44" xfId="1382"/>
    <cellStyle name="ハイパーリンク 440" xfId="1383"/>
    <cellStyle name="ハイパーリンク 441" xfId="1384"/>
    <cellStyle name="ハイパーリンク 442" xfId="1385"/>
    <cellStyle name="ハイパーリンク 443" xfId="1386"/>
    <cellStyle name="ハイパーリンク 444" xfId="1387"/>
    <cellStyle name="ハイパーリンク 445" xfId="1388"/>
    <cellStyle name="ハイパーリンク 446" xfId="1389"/>
    <cellStyle name="ハイパーリンク 447" xfId="1390"/>
    <cellStyle name="ハイパーリンク 448" xfId="1391"/>
    <cellStyle name="ハイパーリンク 449" xfId="1392"/>
    <cellStyle name="ハイパーリンク 45" xfId="1393"/>
    <cellStyle name="ハイパーリンク 450" xfId="1394"/>
    <cellStyle name="ハイパーリンク 451" xfId="1395"/>
    <cellStyle name="ハイパーリンク 452" xfId="1396"/>
    <cellStyle name="ハイパーリンク 453" xfId="1397"/>
    <cellStyle name="ハイパーリンク 454" xfId="1398"/>
    <cellStyle name="ハイパーリンク 455" xfId="1399"/>
    <cellStyle name="ハイパーリンク 456" xfId="1400"/>
    <cellStyle name="ハイパーリンク 457" xfId="1401"/>
    <cellStyle name="ハイパーリンク 458" xfId="1402"/>
    <cellStyle name="ハイパーリンク 459" xfId="1403"/>
    <cellStyle name="ハイパーリンク 46" xfId="1404"/>
    <cellStyle name="ハイパーリンク 460" xfId="1405"/>
    <cellStyle name="ハイパーリンク 461" xfId="1406"/>
    <cellStyle name="ハイパーリンク 462" xfId="1407"/>
    <cellStyle name="ハイパーリンク 463" xfId="1408"/>
    <cellStyle name="ハイパーリンク 464" xfId="1409"/>
    <cellStyle name="ハイパーリンク 465" xfId="1410"/>
    <cellStyle name="ハイパーリンク 466" xfId="1411"/>
    <cellStyle name="ハイパーリンク 467" xfId="1412"/>
    <cellStyle name="ハイパーリンク 468" xfId="1413"/>
    <cellStyle name="ハイパーリンク 469" xfId="1414"/>
    <cellStyle name="ハイパーリンク 47" xfId="1415"/>
    <cellStyle name="ハイパーリンク 470" xfId="1416"/>
    <cellStyle name="ハイパーリンク 471" xfId="1417"/>
    <cellStyle name="ハイパーリンク 472" xfId="1418"/>
    <cellStyle name="ハイパーリンク 473" xfId="1419"/>
    <cellStyle name="ハイパーリンク 474" xfId="1420"/>
    <cellStyle name="ハイパーリンク 475" xfId="1421"/>
    <cellStyle name="ハイパーリンク 476" xfId="1422"/>
    <cellStyle name="ハイパーリンク 477" xfId="1423"/>
    <cellStyle name="ハイパーリンク 478" xfId="1424"/>
    <cellStyle name="ハイパーリンク 479" xfId="1425"/>
    <cellStyle name="ハイパーリンク 48" xfId="1426"/>
    <cellStyle name="ハイパーリンク 480" xfId="1427"/>
    <cellStyle name="ハイパーリンク 481" xfId="1428"/>
    <cellStyle name="ハイパーリンク 482" xfId="1429"/>
    <cellStyle name="ハイパーリンク 483" xfId="1430"/>
    <cellStyle name="ハイパーリンク 484" xfId="1431"/>
    <cellStyle name="ハイパーリンク 485" xfId="1432"/>
    <cellStyle name="ハイパーリンク 486" xfId="1433"/>
    <cellStyle name="ハイパーリンク 487" xfId="1434"/>
    <cellStyle name="ハイパーリンク 488" xfId="1435"/>
    <cellStyle name="ハイパーリンク 489" xfId="1436"/>
    <cellStyle name="ハイパーリンク 49" xfId="1437"/>
    <cellStyle name="ハイパーリンク 490" xfId="1438"/>
    <cellStyle name="ハイパーリンク 491" xfId="1439"/>
    <cellStyle name="ハイパーリンク 492" xfId="1440"/>
    <cellStyle name="ハイパーリンク 493" xfId="1441"/>
    <cellStyle name="ハイパーリンク 494" xfId="1442"/>
    <cellStyle name="ハイパーリンク 495" xfId="1443"/>
    <cellStyle name="ハイパーリンク 496" xfId="1444"/>
    <cellStyle name="ハイパーリンク 497" xfId="1445"/>
    <cellStyle name="ハイパーリンク 498" xfId="1446"/>
    <cellStyle name="ハイパーリンク 499" xfId="1447"/>
    <cellStyle name="ハイパーリンク 5" xfId="1448"/>
    <cellStyle name="ハイパーリンク 50" xfId="1449"/>
    <cellStyle name="ハイパーリンク 500" xfId="1450"/>
    <cellStyle name="ハイパーリンク 501" xfId="1451"/>
    <cellStyle name="ハイパーリンク 502" xfId="1452"/>
    <cellStyle name="ハイパーリンク 503" xfId="1453"/>
    <cellStyle name="ハイパーリンク 504" xfId="1454"/>
    <cellStyle name="ハイパーリンク 505" xfId="1455"/>
    <cellStyle name="ハイパーリンク 506" xfId="1456"/>
    <cellStyle name="ハイパーリンク 507" xfId="1457"/>
    <cellStyle name="ハイパーリンク 508" xfId="1458"/>
    <cellStyle name="ハイパーリンク 509" xfId="1459"/>
    <cellStyle name="ハイパーリンク 51" xfId="1460"/>
    <cellStyle name="ハイパーリンク 510" xfId="1461"/>
    <cellStyle name="ハイパーリンク 511" xfId="1462"/>
    <cellStyle name="ハイパーリンク 512" xfId="1463"/>
    <cellStyle name="ハイパーリンク 513" xfId="1464"/>
    <cellStyle name="ハイパーリンク 514" xfId="1465"/>
    <cellStyle name="ハイパーリンク 515" xfId="1466"/>
    <cellStyle name="ハイパーリンク 516" xfId="1467"/>
    <cellStyle name="ハイパーリンク 517" xfId="1468"/>
    <cellStyle name="ハイパーリンク 518" xfId="1469"/>
    <cellStyle name="ハイパーリンク 519" xfId="1470"/>
    <cellStyle name="ハイパーリンク 52" xfId="1471"/>
    <cellStyle name="ハイパーリンク 520" xfId="1472"/>
    <cellStyle name="ハイパーリンク 521" xfId="1473"/>
    <cellStyle name="ハイパーリンク 522" xfId="1474"/>
    <cellStyle name="ハイパーリンク 523" xfId="1475"/>
    <cellStyle name="ハイパーリンク 524" xfId="1476"/>
    <cellStyle name="ハイパーリンク 525" xfId="1477"/>
    <cellStyle name="ハイパーリンク 526" xfId="1478"/>
    <cellStyle name="ハイパーリンク 527" xfId="1479"/>
    <cellStyle name="ハイパーリンク 528" xfId="1480"/>
    <cellStyle name="ハイパーリンク 529" xfId="1481"/>
    <cellStyle name="ハイパーリンク 53" xfId="1482"/>
    <cellStyle name="ハイパーリンク 530" xfId="1483"/>
    <cellStyle name="ハイパーリンク 531" xfId="1484"/>
    <cellStyle name="ハイパーリンク 532" xfId="1485"/>
    <cellStyle name="ハイパーリンク 533" xfId="1486"/>
    <cellStyle name="ハイパーリンク 534" xfId="1487"/>
    <cellStyle name="ハイパーリンク 535" xfId="1488"/>
    <cellStyle name="ハイパーリンク 536" xfId="1489"/>
    <cellStyle name="ハイパーリンク 537" xfId="1490"/>
    <cellStyle name="ハイパーリンク 538" xfId="1491"/>
    <cellStyle name="ハイパーリンク 539" xfId="1492"/>
    <cellStyle name="ハイパーリンク 54" xfId="1493"/>
    <cellStyle name="ハイパーリンク 540" xfId="1494"/>
    <cellStyle name="ハイパーリンク 541" xfId="1495"/>
    <cellStyle name="ハイパーリンク 542" xfId="1496"/>
    <cellStyle name="ハイパーリンク 543" xfId="1497"/>
    <cellStyle name="ハイパーリンク 544" xfId="1498"/>
    <cellStyle name="ハイパーリンク 545" xfId="1499"/>
    <cellStyle name="ハイパーリンク 546" xfId="1500"/>
    <cellStyle name="ハイパーリンク 547" xfId="1501"/>
    <cellStyle name="ハイパーリンク 548" xfId="1502"/>
    <cellStyle name="ハイパーリンク 549" xfId="1503"/>
    <cellStyle name="ハイパーリンク 55" xfId="1504"/>
    <cellStyle name="ハイパーリンク 550" xfId="1505"/>
    <cellStyle name="ハイパーリンク 551" xfId="1506"/>
    <cellStyle name="ハイパーリンク 552" xfId="1507"/>
    <cellStyle name="ハイパーリンク 553" xfId="1508"/>
    <cellStyle name="ハイパーリンク 554" xfId="1509"/>
    <cellStyle name="ハイパーリンク 555" xfId="1510"/>
    <cellStyle name="ハイパーリンク 556" xfId="1511"/>
    <cellStyle name="ハイパーリンク 557" xfId="1512"/>
    <cellStyle name="ハイパーリンク 558" xfId="1513"/>
    <cellStyle name="ハイパーリンク 559" xfId="1514"/>
    <cellStyle name="ハイパーリンク 56" xfId="1515"/>
    <cellStyle name="ハイパーリンク 560" xfId="1516"/>
    <cellStyle name="ハイパーリンク 561" xfId="1517"/>
    <cellStyle name="ハイパーリンク 562" xfId="1518"/>
    <cellStyle name="ハイパーリンク 563" xfId="1519"/>
    <cellStyle name="ハイパーリンク 564" xfId="1520"/>
    <cellStyle name="ハイパーリンク 565" xfId="1521"/>
    <cellStyle name="ハイパーリンク 566" xfId="1522"/>
    <cellStyle name="ハイパーリンク 567" xfId="1523"/>
    <cellStyle name="ハイパーリンク 568" xfId="1524"/>
    <cellStyle name="ハイパーリンク 569" xfId="1525"/>
    <cellStyle name="ハイパーリンク 57" xfId="1526"/>
    <cellStyle name="ハイパーリンク 570" xfId="1527"/>
    <cellStyle name="ハイパーリンク 571" xfId="1528"/>
    <cellStyle name="ハイパーリンク 572" xfId="1529"/>
    <cellStyle name="ハイパーリンク 573" xfId="1530"/>
    <cellStyle name="ハイパーリンク 574" xfId="1531"/>
    <cellStyle name="ハイパーリンク 575" xfId="1532"/>
    <cellStyle name="ハイパーリンク 576" xfId="1533"/>
    <cellStyle name="ハイパーリンク 577" xfId="1534"/>
    <cellStyle name="ハイパーリンク 578" xfId="1535"/>
    <cellStyle name="ハイパーリンク 579" xfId="1536"/>
    <cellStyle name="ハイパーリンク 58" xfId="1537"/>
    <cellStyle name="ハイパーリンク 580" xfId="1538"/>
    <cellStyle name="ハイパーリンク 581" xfId="1539"/>
    <cellStyle name="ハイパーリンク 582" xfId="1540"/>
    <cellStyle name="ハイパーリンク 583" xfId="1541"/>
    <cellStyle name="ハイパーリンク 584" xfId="1542"/>
    <cellStyle name="ハイパーリンク 585" xfId="1543"/>
    <cellStyle name="ハイパーリンク 586" xfId="1544"/>
    <cellStyle name="ハイパーリンク 587" xfId="1545"/>
    <cellStyle name="ハイパーリンク 588" xfId="1546"/>
    <cellStyle name="ハイパーリンク 589" xfId="1547"/>
    <cellStyle name="ハイパーリンク 59" xfId="1548"/>
    <cellStyle name="ハイパーリンク 590" xfId="1549"/>
    <cellStyle name="ハイパーリンク 591" xfId="1550"/>
    <cellStyle name="ハイパーリンク 592" xfId="1551"/>
    <cellStyle name="ハイパーリンク 593" xfId="1552"/>
    <cellStyle name="ハイパーリンク 594" xfId="1553"/>
    <cellStyle name="ハイパーリンク 595" xfId="1554"/>
    <cellStyle name="ハイパーリンク 596" xfId="1555"/>
    <cellStyle name="ハイパーリンク 597" xfId="1556"/>
    <cellStyle name="ハイパーリンク 598" xfId="1557"/>
    <cellStyle name="ハイパーリンク 599" xfId="1558"/>
    <cellStyle name="ハイパーリンク 6" xfId="1559"/>
    <cellStyle name="ハイパーリンク 60" xfId="1560"/>
    <cellStyle name="ハイパーリンク 600" xfId="1561"/>
    <cellStyle name="ハイパーリンク 601" xfId="1562"/>
    <cellStyle name="ハイパーリンク 602" xfId="1563"/>
    <cellStyle name="ハイパーリンク 603" xfId="1564"/>
    <cellStyle name="ハイパーリンク 604" xfId="1565"/>
    <cellStyle name="ハイパーリンク 605" xfId="1566"/>
    <cellStyle name="ハイパーリンク 606" xfId="1567"/>
    <cellStyle name="ハイパーリンク 607" xfId="1568"/>
    <cellStyle name="ハイパーリンク 608" xfId="1569"/>
    <cellStyle name="ハイパーリンク 609" xfId="1570"/>
    <cellStyle name="ハイパーリンク 61" xfId="1571"/>
    <cellStyle name="ハイパーリンク 610" xfId="1572"/>
    <cellStyle name="ハイパーリンク 611" xfId="1573"/>
    <cellStyle name="ハイパーリンク 612" xfId="1574"/>
    <cellStyle name="ハイパーリンク 613" xfId="1575"/>
    <cellStyle name="ハイパーリンク 614" xfId="1576"/>
    <cellStyle name="ハイパーリンク 615" xfId="1577"/>
    <cellStyle name="ハイパーリンク 616" xfId="1578"/>
    <cellStyle name="ハイパーリンク 617" xfId="1579"/>
    <cellStyle name="ハイパーリンク 618" xfId="1580"/>
    <cellStyle name="ハイパーリンク 619" xfId="1581"/>
    <cellStyle name="ハイパーリンク 62" xfId="1582"/>
    <cellStyle name="ハイパーリンク 620" xfId="1583"/>
    <cellStyle name="ハイパーリンク 621" xfId="1584"/>
    <cellStyle name="ハイパーリンク 622" xfId="1585"/>
    <cellStyle name="ハイパーリンク 623" xfId="1586"/>
    <cellStyle name="ハイパーリンク 624" xfId="1587"/>
    <cellStyle name="ハイパーリンク 625" xfId="1588"/>
    <cellStyle name="ハイパーリンク 626" xfId="1589"/>
    <cellStyle name="ハイパーリンク 627" xfId="1590"/>
    <cellStyle name="ハイパーリンク 628" xfId="1591"/>
    <cellStyle name="ハイパーリンク 629" xfId="1592"/>
    <cellStyle name="ハイパーリンク 63" xfId="1593"/>
    <cellStyle name="ハイパーリンク 630" xfId="1594"/>
    <cellStyle name="ハイパーリンク 631" xfId="1595"/>
    <cellStyle name="ハイパーリンク 632" xfId="1596"/>
    <cellStyle name="ハイパーリンク 633" xfId="1597"/>
    <cellStyle name="ハイパーリンク 634" xfId="1598"/>
    <cellStyle name="ハイパーリンク 635" xfId="1599"/>
    <cellStyle name="ハイパーリンク 636" xfId="1600"/>
    <cellStyle name="ハイパーリンク 637" xfId="1601"/>
    <cellStyle name="ハイパーリンク 638" xfId="1602"/>
    <cellStyle name="ハイパーリンク 639" xfId="1603"/>
    <cellStyle name="ハイパーリンク 64" xfId="1604"/>
    <cellStyle name="ハイパーリンク 640" xfId="1605"/>
    <cellStyle name="ハイパーリンク 641" xfId="1606"/>
    <cellStyle name="ハイパーリンク 642" xfId="1607"/>
    <cellStyle name="ハイパーリンク 643" xfId="1608"/>
    <cellStyle name="ハイパーリンク 644" xfId="1609"/>
    <cellStyle name="ハイパーリンク 645" xfId="1610"/>
    <cellStyle name="ハイパーリンク 646" xfId="1611"/>
    <cellStyle name="ハイパーリンク 647" xfId="1612"/>
    <cellStyle name="ハイパーリンク 648" xfId="1613"/>
    <cellStyle name="ハイパーリンク 649" xfId="1614"/>
    <cellStyle name="ハイパーリンク 65" xfId="1615"/>
    <cellStyle name="ハイパーリンク 650" xfId="1616"/>
    <cellStyle name="ハイパーリンク 651" xfId="1617"/>
    <cellStyle name="ハイパーリンク 652" xfId="1618"/>
    <cellStyle name="ハイパーリンク 653" xfId="1619"/>
    <cellStyle name="ハイパーリンク 654" xfId="1620"/>
    <cellStyle name="ハイパーリンク 655" xfId="1621"/>
    <cellStyle name="ハイパーリンク 656" xfId="1622"/>
    <cellStyle name="ハイパーリンク 657" xfId="1623"/>
    <cellStyle name="ハイパーリンク 658" xfId="1624"/>
    <cellStyle name="ハイパーリンク 659" xfId="1625"/>
    <cellStyle name="ハイパーリンク 66" xfId="1626"/>
    <cellStyle name="ハイパーリンク 660" xfId="1627"/>
    <cellStyle name="ハイパーリンク 661" xfId="1628"/>
    <cellStyle name="ハイパーリンク 662" xfId="1629"/>
    <cellStyle name="ハイパーリンク 663" xfId="1630"/>
    <cellStyle name="ハイパーリンク 664" xfId="1631"/>
    <cellStyle name="ハイパーリンク 665" xfId="1632"/>
    <cellStyle name="ハイパーリンク 666" xfId="1633"/>
    <cellStyle name="ハイパーリンク 667" xfId="1634"/>
    <cellStyle name="ハイパーリンク 668" xfId="1635"/>
    <cellStyle name="ハイパーリンク 669" xfId="1636"/>
    <cellStyle name="ハイパーリンク 67" xfId="1637"/>
    <cellStyle name="ハイパーリンク 670" xfId="1638"/>
    <cellStyle name="ハイパーリンク 671" xfId="1639"/>
    <cellStyle name="ハイパーリンク 672" xfId="1640"/>
    <cellStyle name="ハイパーリンク 673" xfId="1641"/>
    <cellStyle name="ハイパーリンク 674" xfId="1642"/>
    <cellStyle name="ハイパーリンク 675" xfId="1643"/>
    <cellStyle name="ハイパーリンク 676" xfId="1644"/>
    <cellStyle name="ハイパーリンク 677" xfId="1645"/>
    <cellStyle name="ハイパーリンク 678" xfId="1646"/>
    <cellStyle name="ハイパーリンク 679" xfId="1647"/>
    <cellStyle name="ハイパーリンク 68" xfId="1648"/>
    <cellStyle name="ハイパーリンク 680" xfId="1649"/>
    <cellStyle name="ハイパーリンク 681" xfId="1650"/>
    <cellStyle name="ハイパーリンク 682" xfId="1651"/>
    <cellStyle name="ハイパーリンク 683" xfId="1652"/>
    <cellStyle name="ハイパーリンク 684" xfId="1653"/>
    <cellStyle name="ハイパーリンク 685" xfId="1654"/>
    <cellStyle name="ハイパーリンク 686" xfId="1655"/>
    <cellStyle name="ハイパーリンク 687" xfId="1656"/>
    <cellStyle name="ハイパーリンク 688" xfId="1657"/>
    <cellStyle name="ハイパーリンク 689" xfId="1658"/>
    <cellStyle name="ハイパーリンク 69" xfId="1659"/>
    <cellStyle name="ハイパーリンク 690" xfId="1660"/>
    <cellStyle name="ハイパーリンク 691" xfId="1661"/>
    <cellStyle name="ハイパーリンク 692" xfId="1662"/>
    <cellStyle name="ハイパーリンク 693" xfId="1663"/>
    <cellStyle name="ハイパーリンク 694" xfId="1664"/>
    <cellStyle name="ハイパーリンク 695" xfId="1665"/>
    <cellStyle name="ハイパーリンク 696" xfId="1666"/>
    <cellStyle name="ハイパーリンク 697" xfId="1667"/>
    <cellStyle name="ハイパーリンク 698" xfId="1668"/>
    <cellStyle name="ハイパーリンク 699" xfId="1669"/>
    <cellStyle name="ハイパーリンク 7" xfId="1670"/>
    <cellStyle name="ハイパーリンク 70" xfId="1671"/>
    <cellStyle name="ハイパーリンク 700" xfId="1672"/>
    <cellStyle name="ハイパーリンク 701" xfId="1673"/>
    <cellStyle name="ハイパーリンク 702" xfId="1674"/>
    <cellStyle name="ハイパーリンク 703" xfId="1675"/>
    <cellStyle name="ハイパーリンク 704" xfId="1676"/>
    <cellStyle name="ハイパーリンク 705" xfId="1677"/>
    <cellStyle name="ハイパーリンク 706" xfId="1678"/>
    <cellStyle name="ハイパーリンク 707" xfId="1679"/>
    <cellStyle name="ハイパーリンク 708" xfId="1680"/>
    <cellStyle name="ハイパーリンク 709" xfId="1681"/>
    <cellStyle name="ハイパーリンク 71" xfId="1682"/>
    <cellStyle name="ハイパーリンク 710" xfId="1683"/>
    <cellStyle name="ハイパーリンク 711" xfId="1684"/>
    <cellStyle name="ハイパーリンク 712" xfId="1685"/>
    <cellStyle name="ハイパーリンク 713" xfId="1686"/>
    <cellStyle name="ハイパーリンク 714" xfId="1687"/>
    <cellStyle name="ハイパーリンク 715" xfId="1688"/>
    <cellStyle name="ハイパーリンク 716" xfId="1689"/>
    <cellStyle name="ハイパーリンク 717" xfId="1690"/>
    <cellStyle name="ハイパーリンク 718" xfId="1691"/>
    <cellStyle name="ハイパーリンク 719" xfId="1692"/>
    <cellStyle name="ハイパーリンク 72" xfId="1693"/>
    <cellStyle name="ハイパーリンク 720" xfId="1694"/>
    <cellStyle name="ハイパーリンク 721" xfId="1695"/>
    <cellStyle name="ハイパーリンク 722" xfId="1696"/>
    <cellStyle name="ハイパーリンク 723" xfId="1697"/>
    <cellStyle name="ハイパーリンク 724" xfId="1698"/>
    <cellStyle name="ハイパーリンク 725" xfId="1699"/>
    <cellStyle name="ハイパーリンク 726" xfId="1700"/>
    <cellStyle name="ハイパーリンク 727" xfId="1701"/>
    <cellStyle name="ハイパーリンク 728" xfId="1702"/>
    <cellStyle name="ハイパーリンク 729" xfId="1703"/>
    <cellStyle name="ハイパーリンク 73" xfId="1704"/>
    <cellStyle name="ハイパーリンク 730" xfId="1705"/>
    <cellStyle name="ハイパーリンク 731" xfId="1706"/>
    <cellStyle name="ハイパーリンク 732" xfId="1707"/>
    <cellStyle name="ハイパーリンク 733" xfId="1708"/>
    <cellStyle name="ハイパーリンク 734" xfId="1709"/>
    <cellStyle name="ハイパーリンク 735" xfId="1710"/>
    <cellStyle name="ハイパーリンク 736" xfId="1711"/>
    <cellStyle name="ハイパーリンク 737" xfId="1712"/>
    <cellStyle name="ハイパーリンク 738" xfId="1713"/>
    <cellStyle name="ハイパーリンク 739" xfId="1714"/>
    <cellStyle name="ハイパーリンク 74" xfId="1715"/>
    <cellStyle name="ハイパーリンク 740" xfId="1716"/>
    <cellStyle name="ハイパーリンク 741" xfId="1717"/>
    <cellStyle name="ハイパーリンク 742" xfId="1718"/>
    <cellStyle name="ハイパーリンク 743" xfId="1719"/>
    <cellStyle name="ハイパーリンク 744" xfId="1720"/>
    <cellStyle name="ハイパーリンク 745" xfId="1721"/>
    <cellStyle name="ハイパーリンク 746" xfId="1722"/>
    <cellStyle name="ハイパーリンク 747" xfId="1723"/>
    <cellStyle name="ハイパーリンク 748" xfId="1724"/>
    <cellStyle name="ハイパーリンク 749" xfId="1725"/>
    <cellStyle name="ハイパーリンク 75" xfId="1726"/>
    <cellStyle name="ハイパーリンク 750" xfId="1727"/>
    <cellStyle name="ハイパーリンク 751" xfId="1728"/>
    <cellStyle name="ハイパーリンク 752" xfId="1729"/>
    <cellStyle name="ハイパーリンク 753" xfId="1730"/>
    <cellStyle name="ハイパーリンク 754" xfId="1731"/>
    <cellStyle name="ハイパーリンク 755" xfId="1732"/>
    <cellStyle name="ハイパーリンク 756" xfId="1733"/>
    <cellStyle name="ハイパーリンク 757" xfId="1734"/>
    <cellStyle name="ハイパーリンク 758" xfId="1735"/>
    <cellStyle name="ハイパーリンク 759" xfId="1736"/>
    <cellStyle name="ハイパーリンク 76" xfId="1737"/>
    <cellStyle name="ハイパーリンク 760" xfId="1738"/>
    <cellStyle name="ハイパーリンク 761" xfId="1739"/>
    <cellStyle name="ハイパーリンク 762" xfId="1740"/>
    <cellStyle name="ハイパーリンク 763" xfId="1741"/>
    <cellStyle name="ハイパーリンク 764" xfId="1742"/>
    <cellStyle name="ハイパーリンク 765" xfId="1743"/>
    <cellStyle name="ハイパーリンク 766" xfId="1744"/>
    <cellStyle name="ハイパーリンク 767" xfId="1745"/>
    <cellStyle name="ハイパーリンク 768" xfId="1746"/>
    <cellStyle name="ハイパーリンク 769" xfId="1747"/>
    <cellStyle name="ハイパーリンク 77" xfId="1748"/>
    <cellStyle name="ハイパーリンク 770" xfId="1749"/>
    <cellStyle name="ハイパーリンク 771" xfId="1750"/>
    <cellStyle name="ハイパーリンク 772" xfId="1751"/>
    <cellStyle name="ハイパーリンク 773" xfId="1752"/>
    <cellStyle name="ハイパーリンク 774" xfId="1753"/>
    <cellStyle name="ハイパーリンク 775" xfId="1754"/>
    <cellStyle name="ハイパーリンク 776" xfId="1755"/>
    <cellStyle name="ハイパーリンク 777" xfId="1756"/>
    <cellStyle name="ハイパーリンク 778" xfId="1757"/>
    <cellStyle name="ハイパーリンク 779" xfId="1758"/>
    <cellStyle name="ハイパーリンク 78" xfId="1759"/>
    <cellStyle name="ハイパーリンク 780" xfId="1760"/>
    <cellStyle name="ハイパーリンク 781" xfId="1761"/>
    <cellStyle name="ハイパーリンク 782" xfId="1762"/>
    <cellStyle name="ハイパーリンク 783" xfId="1763"/>
    <cellStyle name="ハイパーリンク 784" xfId="1764"/>
    <cellStyle name="ハイパーリンク 785" xfId="1765"/>
    <cellStyle name="ハイパーリンク 786" xfId="1766"/>
    <cellStyle name="ハイパーリンク 787" xfId="1767"/>
    <cellStyle name="ハイパーリンク 788" xfId="1768"/>
    <cellStyle name="ハイパーリンク 789" xfId="1769"/>
    <cellStyle name="ハイパーリンク 79" xfId="1770"/>
    <cellStyle name="ハイパーリンク 790" xfId="1771"/>
    <cellStyle name="ハイパーリンク 791" xfId="1772"/>
    <cellStyle name="ハイパーリンク 792" xfId="1773"/>
    <cellStyle name="ハイパーリンク 793" xfId="1774"/>
    <cellStyle name="ハイパーリンク 794" xfId="1775"/>
    <cellStyle name="ハイパーリンク 795" xfId="1776"/>
    <cellStyle name="ハイパーリンク 796" xfId="1777"/>
    <cellStyle name="ハイパーリンク 797" xfId="1778"/>
    <cellStyle name="ハイパーリンク 798" xfId="1779"/>
    <cellStyle name="ハイパーリンク 799" xfId="1780"/>
    <cellStyle name="ハイパーリンク 8" xfId="1781"/>
    <cellStyle name="ハイパーリンク 80" xfId="1782"/>
    <cellStyle name="ハイパーリンク 800" xfId="1783"/>
    <cellStyle name="ハイパーリンク 801" xfId="1784"/>
    <cellStyle name="ハイパーリンク 802" xfId="1785"/>
    <cellStyle name="ハイパーリンク 803" xfId="1786"/>
    <cellStyle name="ハイパーリンク 804" xfId="1787"/>
    <cellStyle name="ハイパーリンク 805" xfId="1788"/>
    <cellStyle name="ハイパーリンク 806" xfId="1789"/>
    <cellStyle name="ハイパーリンク 807" xfId="1790"/>
    <cellStyle name="ハイパーリンク 808" xfId="1791"/>
    <cellStyle name="ハイパーリンク 809" xfId="1792"/>
    <cellStyle name="ハイパーリンク 81" xfId="1793"/>
    <cellStyle name="ハイパーリンク 810" xfId="1794"/>
    <cellStyle name="ハイパーリンク 811" xfId="1795"/>
    <cellStyle name="ハイパーリンク 812" xfId="1796"/>
    <cellStyle name="ハイパーリンク 813" xfId="1797"/>
    <cellStyle name="ハイパーリンク 814" xfId="1798"/>
    <cellStyle name="ハイパーリンク 815" xfId="1799"/>
    <cellStyle name="ハイパーリンク 816" xfId="1800"/>
    <cellStyle name="ハイパーリンク 817" xfId="1801"/>
    <cellStyle name="ハイパーリンク 818" xfId="1802"/>
    <cellStyle name="ハイパーリンク 819" xfId="1803"/>
    <cellStyle name="ハイパーリンク 82" xfId="1804"/>
    <cellStyle name="ハイパーリンク 820" xfId="1805"/>
    <cellStyle name="ハイパーリンク 821" xfId="1806"/>
    <cellStyle name="ハイパーリンク 822" xfId="1807"/>
    <cellStyle name="ハイパーリンク 823" xfId="1808"/>
    <cellStyle name="ハイパーリンク 824" xfId="1809"/>
    <cellStyle name="ハイパーリンク 825" xfId="1810"/>
    <cellStyle name="ハイパーリンク 826" xfId="1811"/>
    <cellStyle name="ハイパーリンク 827" xfId="1812"/>
    <cellStyle name="ハイパーリンク 828" xfId="1813"/>
    <cellStyle name="ハイパーリンク 829" xfId="1814"/>
    <cellStyle name="ハイパーリンク 83" xfId="1815"/>
    <cellStyle name="ハイパーリンク 830" xfId="1816"/>
    <cellStyle name="ハイパーリンク 831" xfId="1817"/>
    <cellStyle name="ハイパーリンク 832" xfId="1818"/>
    <cellStyle name="ハイパーリンク 833" xfId="1819"/>
    <cellStyle name="ハイパーリンク 834" xfId="1820"/>
    <cellStyle name="ハイパーリンク 835" xfId="1821"/>
    <cellStyle name="ハイパーリンク 836" xfId="1822"/>
    <cellStyle name="ハイパーリンク 837" xfId="1823"/>
    <cellStyle name="ハイパーリンク 838" xfId="1824"/>
    <cellStyle name="ハイパーリンク 839" xfId="1825"/>
    <cellStyle name="ハイパーリンク 84" xfId="1826"/>
    <cellStyle name="ハイパーリンク 840" xfId="1827"/>
    <cellStyle name="ハイパーリンク 841" xfId="1828"/>
    <cellStyle name="ハイパーリンク 842" xfId="1829"/>
    <cellStyle name="ハイパーリンク 843" xfId="1830"/>
    <cellStyle name="ハイパーリンク 844" xfId="1831"/>
    <cellStyle name="ハイパーリンク 845" xfId="1832"/>
    <cellStyle name="ハイパーリンク 846" xfId="1833"/>
    <cellStyle name="ハイパーリンク 847" xfId="1834"/>
    <cellStyle name="ハイパーリンク 848" xfId="1835"/>
    <cellStyle name="ハイパーリンク 849" xfId="1836"/>
    <cellStyle name="ハイパーリンク 85" xfId="1837"/>
    <cellStyle name="ハイパーリンク 850" xfId="1838"/>
    <cellStyle name="ハイパーリンク 851" xfId="1839"/>
    <cellStyle name="ハイパーリンク 852" xfId="1840"/>
    <cellStyle name="ハイパーリンク 853" xfId="1841"/>
    <cellStyle name="ハイパーリンク 854" xfId="1842"/>
    <cellStyle name="ハイパーリンク 855" xfId="1843"/>
    <cellStyle name="ハイパーリンク 856" xfId="1844"/>
    <cellStyle name="ハイパーリンク 857" xfId="1845"/>
    <cellStyle name="ハイパーリンク 858" xfId="1846"/>
    <cellStyle name="ハイパーリンク 859" xfId="1847"/>
    <cellStyle name="ハイパーリンク 86" xfId="1848"/>
    <cellStyle name="ハイパーリンク 860" xfId="1849"/>
    <cellStyle name="ハイパーリンク 861" xfId="1850"/>
    <cellStyle name="ハイパーリンク 862" xfId="1851"/>
    <cellStyle name="ハイパーリンク 863" xfId="1852"/>
    <cellStyle name="ハイパーリンク 864" xfId="1853"/>
    <cellStyle name="ハイパーリンク 865" xfId="1854"/>
    <cellStyle name="ハイパーリンク 866" xfId="1855"/>
    <cellStyle name="ハイパーリンク 867" xfId="1856"/>
    <cellStyle name="ハイパーリンク 868" xfId="1857"/>
    <cellStyle name="ハイパーリンク 869" xfId="1858"/>
    <cellStyle name="ハイパーリンク 87" xfId="1859"/>
    <cellStyle name="ハイパーリンク 870" xfId="1860"/>
    <cellStyle name="ハイパーリンク 871" xfId="1861"/>
    <cellStyle name="ハイパーリンク 872" xfId="1862"/>
    <cellStyle name="ハイパーリンク 873" xfId="1863"/>
    <cellStyle name="ハイパーリンク 874" xfId="1864"/>
    <cellStyle name="ハイパーリンク 875" xfId="1865"/>
    <cellStyle name="ハイパーリンク 876" xfId="1866"/>
    <cellStyle name="ハイパーリンク 877" xfId="1867"/>
    <cellStyle name="ハイパーリンク 878" xfId="1868"/>
    <cellStyle name="ハイパーリンク 879" xfId="1869"/>
    <cellStyle name="ハイパーリンク 88" xfId="1870"/>
    <cellStyle name="ハイパーリンク 880" xfId="1871"/>
    <cellStyle name="ハイパーリンク 881" xfId="1872"/>
    <cellStyle name="ハイパーリンク 882" xfId="1873"/>
    <cellStyle name="ハイパーリンク 883" xfId="1874"/>
    <cellStyle name="ハイパーリンク 884" xfId="1875"/>
    <cellStyle name="ハイパーリンク 885" xfId="1876"/>
    <cellStyle name="ハイパーリンク 886" xfId="1877"/>
    <cellStyle name="ハイパーリンク 887" xfId="1878"/>
    <cellStyle name="ハイパーリンク 888" xfId="1879"/>
    <cellStyle name="ハイパーリンク 889" xfId="1880"/>
    <cellStyle name="ハイパーリンク 89" xfId="1881"/>
    <cellStyle name="ハイパーリンク 890" xfId="1882"/>
    <cellStyle name="ハイパーリンク 891" xfId="1883"/>
    <cellStyle name="ハイパーリンク 892" xfId="1884"/>
    <cellStyle name="ハイパーリンク 893" xfId="1885"/>
    <cellStyle name="ハイパーリンク 894" xfId="1886"/>
    <cellStyle name="ハイパーリンク 895" xfId="1887"/>
    <cellStyle name="ハイパーリンク 896" xfId="1888"/>
    <cellStyle name="ハイパーリンク 897" xfId="1889"/>
    <cellStyle name="ハイパーリンク 898" xfId="1890"/>
    <cellStyle name="ハイパーリンク 899" xfId="1891"/>
    <cellStyle name="ハイパーリンク 9" xfId="1892"/>
    <cellStyle name="ハイパーリンク 90" xfId="1893"/>
    <cellStyle name="ハイパーリンク 900" xfId="1894"/>
    <cellStyle name="ハイパーリンク 901" xfId="1895"/>
    <cellStyle name="ハイパーリンク 902" xfId="1896"/>
    <cellStyle name="ハイパーリンク 903" xfId="1897"/>
    <cellStyle name="ハイパーリンク 904" xfId="1898"/>
    <cellStyle name="ハイパーリンク 905" xfId="1899"/>
    <cellStyle name="ハイパーリンク 906" xfId="1900"/>
    <cellStyle name="ハイパーリンク 907" xfId="1901"/>
    <cellStyle name="ハイパーリンク 908" xfId="1902"/>
    <cellStyle name="ハイパーリンク 909" xfId="1903"/>
    <cellStyle name="ハイパーリンク 91" xfId="1904"/>
    <cellStyle name="ハイパーリンク 910" xfId="1905"/>
    <cellStyle name="ハイパーリンク 911" xfId="1906"/>
    <cellStyle name="ハイパーリンク 912" xfId="1907"/>
    <cellStyle name="ハイパーリンク 913" xfId="1908"/>
    <cellStyle name="ハイパーリンク 914" xfId="1909"/>
    <cellStyle name="ハイパーリンク 915" xfId="1910"/>
    <cellStyle name="ハイパーリンク 916" xfId="1911"/>
    <cellStyle name="ハイパーリンク 917" xfId="1912"/>
    <cellStyle name="ハイパーリンク 918" xfId="1913"/>
    <cellStyle name="ハイパーリンク 919" xfId="1914"/>
    <cellStyle name="ハイパーリンク 92" xfId="1915"/>
    <cellStyle name="ハイパーリンク 920" xfId="1916"/>
    <cellStyle name="ハイパーリンク 921" xfId="1917"/>
    <cellStyle name="ハイパーリンク 922" xfId="1918"/>
    <cellStyle name="ハイパーリンク 923" xfId="1919"/>
    <cellStyle name="ハイパーリンク 924" xfId="1920"/>
    <cellStyle name="ハイパーリンク 925" xfId="1921"/>
    <cellStyle name="ハイパーリンク 926" xfId="1922"/>
    <cellStyle name="ハイパーリンク 927" xfId="1923"/>
    <cellStyle name="ハイパーリンク 928" xfId="1924"/>
    <cellStyle name="ハイパーリンク 929" xfId="1925"/>
    <cellStyle name="ハイパーリンク 93" xfId="1926"/>
    <cellStyle name="ハイパーリンク 930" xfId="1927"/>
    <cellStyle name="ハイパーリンク 931" xfId="1928"/>
    <cellStyle name="ハイパーリンク 932" xfId="1929"/>
    <cellStyle name="ハイパーリンク 933" xfId="1930"/>
    <cellStyle name="ハイパーリンク 934" xfId="1931"/>
    <cellStyle name="ハイパーリンク 935" xfId="1932"/>
    <cellStyle name="ハイパーリンク 936" xfId="1933"/>
    <cellStyle name="ハイパーリンク 937" xfId="1934"/>
    <cellStyle name="ハイパーリンク 938" xfId="1935"/>
    <cellStyle name="ハイパーリンク 939" xfId="1936"/>
    <cellStyle name="ハイパーリンク 94" xfId="1937"/>
    <cellStyle name="ハイパーリンク 940" xfId="1938"/>
    <cellStyle name="ハイパーリンク 941" xfId="1939"/>
    <cellStyle name="ハイパーリンク 942" xfId="1940"/>
    <cellStyle name="ハイパーリンク 943" xfId="1941"/>
    <cellStyle name="ハイパーリンク 944" xfId="1942"/>
    <cellStyle name="ハイパーリンク 945" xfId="1943"/>
    <cellStyle name="ハイパーリンク 946" xfId="1944"/>
    <cellStyle name="ハイパーリンク 947" xfId="1945"/>
    <cellStyle name="ハイパーリンク 948" xfId="1946"/>
    <cellStyle name="ハイパーリンク 949" xfId="1947"/>
    <cellStyle name="ハイパーリンク 95" xfId="1948"/>
    <cellStyle name="ハイパーリンク 950" xfId="1949"/>
    <cellStyle name="ハイパーリンク 951" xfId="1950"/>
    <cellStyle name="ハイパーリンク 952" xfId="1951"/>
    <cellStyle name="ハイパーリンク 953" xfId="1952"/>
    <cellStyle name="ハイパーリンク 954" xfId="1953"/>
    <cellStyle name="ハイパーリンク 955" xfId="1954"/>
    <cellStyle name="ハイパーリンク 956" xfId="1955"/>
    <cellStyle name="ハイパーリンク 957" xfId="1956"/>
    <cellStyle name="ハイパーリンク 958" xfId="1957"/>
    <cellStyle name="ハイパーリンク 959" xfId="1958"/>
    <cellStyle name="ハイパーリンク 96" xfId="1959"/>
    <cellStyle name="ハイパーリンク 960" xfId="1960"/>
    <cellStyle name="ハイパーリンク 961" xfId="1961"/>
    <cellStyle name="ハイパーリンク 962" xfId="1962"/>
    <cellStyle name="ハイパーリンク 963" xfId="1963"/>
    <cellStyle name="ハイパーリンク 964" xfId="1964"/>
    <cellStyle name="ハイパーリンク 965" xfId="1965"/>
    <cellStyle name="ハイパーリンク 966" xfId="1966"/>
    <cellStyle name="ハイパーリンク 967" xfId="1967"/>
    <cellStyle name="ハイパーリンク 968" xfId="1968"/>
    <cellStyle name="ハイパーリンク 969" xfId="1969"/>
    <cellStyle name="ハイパーリンク 97" xfId="1970"/>
    <cellStyle name="ハイパーリンク 970" xfId="1971"/>
    <cellStyle name="ハイパーリンク 971" xfId="1972"/>
    <cellStyle name="ハイパーリンク 972" xfId="1973"/>
    <cellStyle name="ハイパーリンク 973" xfId="1974"/>
    <cellStyle name="ハイパーリンク 974" xfId="1975"/>
    <cellStyle name="ハイパーリンク 975" xfId="1976"/>
    <cellStyle name="ハイパーリンク 976" xfId="1977"/>
    <cellStyle name="ハイパーリンク 977" xfId="1978"/>
    <cellStyle name="ハイパーリンク 978" xfId="1979"/>
    <cellStyle name="ハイパーリンク 979" xfId="1980"/>
    <cellStyle name="ハイパーリンク 98" xfId="1981"/>
    <cellStyle name="ハイパーリンク 980" xfId="1982"/>
    <cellStyle name="ハイパーリンク 981" xfId="1983"/>
    <cellStyle name="ハイパーリンク 982" xfId="1984"/>
    <cellStyle name="ハイパーリンク 983" xfId="1985"/>
    <cellStyle name="ハイパーリンク 984" xfId="1986"/>
    <cellStyle name="ハイパーリンク 985" xfId="1987"/>
    <cellStyle name="ハイパーリンク 986" xfId="1988"/>
    <cellStyle name="ハイパーリンク 987" xfId="1989"/>
    <cellStyle name="ハイパーリンク 988" xfId="1990"/>
    <cellStyle name="ハイパーリンク 989" xfId="1991"/>
    <cellStyle name="ハイパーリンク 99" xfId="1992"/>
    <cellStyle name="ハイパーリンク 990" xfId="1993"/>
    <cellStyle name="ハイパーリンク 991" xfId="1994"/>
    <cellStyle name="ハイパーリンク 992" xfId="1995"/>
    <cellStyle name="ハイパーリンク 993" xfId="1996"/>
    <cellStyle name="ハイパーリンク 994" xfId="1997"/>
    <cellStyle name="ハイパーリンク 995" xfId="1998"/>
    <cellStyle name="ハイパーリンク 996" xfId="1999"/>
    <cellStyle name="ハイパーリンク 997" xfId="2000"/>
    <cellStyle name="ハイパーリンク 998" xfId="2001"/>
    <cellStyle name="ハイパーリンク 999" xfId="2002"/>
    <cellStyle name="メモ 2" xfId="25"/>
    <cellStyle name="メモ 2 2" xfId="159"/>
    <cellStyle name="メモ 2 2 2" xfId="277"/>
    <cellStyle name="メモ 2 3" xfId="276"/>
    <cellStyle name="メモ 3" xfId="26"/>
    <cellStyle name="メモ 3 2" xfId="278"/>
    <cellStyle name="リンク セル 2" xfId="107"/>
    <cellStyle name="リンク セル 2 2" xfId="160"/>
    <cellStyle name="入力 2" xfId="116"/>
    <cellStyle name="入力 2 2" xfId="196"/>
    <cellStyle name="出力 2" xfId="112"/>
    <cellStyle name="出力 2 2" xfId="183"/>
    <cellStyle name="悪い 2" xfId="108"/>
    <cellStyle name="悪い 2 2" xfId="161"/>
    <cellStyle name="桁区切り 2" xfId="27"/>
    <cellStyle name="桁区切り 2 2" xfId="28"/>
    <cellStyle name="桁区切り 2 2 2" xfId="29"/>
    <cellStyle name="桁区切り 2 2 2 2" xfId="164"/>
    <cellStyle name="桁区切り 2 2 2 2 2" xfId="282"/>
    <cellStyle name="桁区切り 2 2 2 3" xfId="281"/>
    <cellStyle name="桁区切り 2 2 3" xfId="30"/>
    <cellStyle name="桁区切り 2 2 3 2" xfId="165"/>
    <cellStyle name="桁区切り 2 2 3 2 2" xfId="284"/>
    <cellStyle name="桁区切り 2 2 3 3" xfId="283"/>
    <cellStyle name="桁区切り 2 2 4" xfId="166"/>
    <cellStyle name="桁区切り 2 2 4 2" xfId="285"/>
    <cellStyle name="桁区切り 2 2 5" xfId="280"/>
    <cellStyle name="桁区切り 2 3" xfId="31"/>
    <cellStyle name="桁区切り 2 3 2" xfId="32"/>
    <cellStyle name="桁区切り 2 3 2 2" xfId="167"/>
    <cellStyle name="桁区切り 2 3 2 2 2" xfId="288"/>
    <cellStyle name="桁区切り 2 3 2 3" xfId="287"/>
    <cellStyle name="桁区切り 2 3 3" xfId="168"/>
    <cellStyle name="桁区切り 2 3 3 2" xfId="289"/>
    <cellStyle name="桁区切り 2 3 4" xfId="286"/>
    <cellStyle name="桁区切り 2 4" xfId="33"/>
    <cellStyle name="桁区切り 2 4 2" xfId="169"/>
    <cellStyle name="桁区切り 2 4 2 2" xfId="291"/>
    <cellStyle name="桁区切り 2 4 3" xfId="290"/>
    <cellStyle name="桁区切り 2 5" xfId="170"/>
    <cellStyle name="桁区切り 2 5 2" xfId="292"/>
    <cellStyle name="桁区切り 2 6" xfId="279"/>
    <cellStyle name="桁区切り 3" xfId="34"/>
    <cellStyle name="桁区切り 3 2" xfId="35"/>
    <cellStyle name="桁区切り 3 2 2" xfId="171"/>
    <cellStyle name="桁区切り 3 2 2 2" xfId="295"/>
    <cellStyle name="桁区切り 3 2 3" xfId="294"/>
    <cellStyle name="桁区切り 3 3" xfId="36"/>
    <cellStyle name="桁区切り 3 3 2" xfId="172"/>
    <cellStyle name="桁区切り 3 3 2 2" xfId="297"/>
    <cellStyle name="桁区切り 3 3 3" xfId="296"/>
    <cellStyle name="桁区切り 3 4" xfId="173"/>
    <cellStyle name="桁区切り 3 4 2" xfId="298"/>
    <cellStyle name="桁区切り 3 5" xfId="293"/>
    <cellStyle name="桁区切り 4" xfId="37"/>
    <cellStyle name="桁区切り 4 2" xfId="38"/>
    <cellStyle name="桁区切り 4 2 2" xfId="174"/>
    <cellStyle name="桁区切り 4 2 2 2" xfId="301"/>
    <cellStyle name="桁区切り 4 2 3" xfId="300"/>
    <cellStyle name="桁区切り 4 3" xfId="175"/>
    <cellStyle name="桁区切り 4 3 2" xfId="302"/>
    <cellStyle name="桁区切り 4 4" xfId="299"/>
    <cellStyle name="桁区切り 5" xfId="39"/>
    <cellStyle name="桁区切り 5 2" xfId="176"/>
    <cellStyle name="桁区切り 5 2 2" xfId="304"/>
    <cellStyle name="桁区切り 5 3" xfId="303"/>
    <cellStyle name="桁区切り 6" xfId="40"/>
    <cellStyle name="桁区切り 6 2" xfId="177"/>
    <cellStyle name="桁区切り 6 2 2" xfId="306"/>
    <cellStyle name="桁区切り 6 3" xfId="305"/>
    <cellStyle name="桁区切り 7" xfId="41"/>
    <cellStyle name="桁区切り 8" xfId="376"/>
    <cellStyle name="標準 10" xfId="53"/>
    <cellStyle name="標準 11" xfId="54"/>
    <cellStyle name="標準 11 2" xfId="197"/>
    <cellStyle name="標準 11 2 2" xfId="333"/>
    <cellStyle name="標準 11 3" xfId="198"/>
    <cellStyle name="標準 11 3 2" xfId="334"/>
    <cellStyle name="標準 11 4" xfId="199"/>
    <cellStyle name="標準 11 4 2" xfId="335"/>
    <cellStyle name="標準 11 5" xfId="332"/>
    <cellStyle name="標準 12" xfId="7"/>
    <cellStyle name="標準 13" xfId="226"/>
    <cellStyle name="標準 14" xfId="227"/>
    <cellStyle name="標準 15" xfId="2003"/>
    <cellStyle name="標準 19" xfId="2004"/>
    <cellStyle name="標準 2" xfId="4"/>
    <cellStyle name="標準 2 10" xfId="200"/>
    <cellStyle name="標準 2 10 2" xfId="337"/>
    <cellStyle name="標準 2 10 3" xfId="380"/>
    <cellStyle name="標準 2 11" xfId="201"/>
    <cellStyle name="標準 2 11 2" xfId="338"/>
    <cellStyle name="標準 2 12" xfId="202"/>
    <cellStyle name="標準 2 12 2" xfId="339"/>
    <cellStyle name="標準 2 13" xfId="336"/>
    <cellStyle name="標準 2 2" xfId="1"/>
    <cellStyle name="標準 2 2 2" xfId="55"/>
    <cellStyle name="標準 2 2 2 2" xfId="2005"/>
    <cellStyle name="標準 2 2 2 2 2" xfId="2006"/>
    <cellStyle name="標準 2 2 3" xfId="56"/>
    <cellStyle name="標準 2 2 3 2" xfId="57"/>
    <cellStyle name="標準 2 2 3 2 2" xfId="203"/>
    <cellStyle name="標準 2 2 3 2 2 2" xfId="342"/>
    <cellStyle name="標準 2 2 3 2 3" xfId="341"/>
    <cellStyle name="標準 2 2 3 3" xfId="58"/>
    <cellStyle name="標準 2 2 3 4" xfId="204"/>
    <cellStyle name="標準 2 2 3 4 2" xfId="343"/>
    <cellStyle name="標準 2 2 3 5" xfId="340"/>
    <cellStyle name="標準 2 2 4" xfId="79"/>
    <cellStyle name="標準 2 2 5" xfId="205"/>
    <cellStyle name="標準 2 3" xfId="59"/>
    <cellStyle name="標準 2 3 2" xfId="60"/>
    <cellStyle name="標準 2 3 2 2" xfId="117"/>
    <cellStyle name="標準 2 3 2 2 2" xfId="206"/>
    <cellStyle name="標準 2 3 2 2 2 2" xfId="346"/>
    <cellStyle name="標準 2 3 2 2 3" xfId="345"/>
    <cellStyle name="標準 2 3 2 3" xfId="207"/>
    <cellStyle name="標準 2 3 2 4" xfId="344"/>
    <cellStyle name="標準 2 4" xfId="61"/>
    <cellStyle name="標準 2 4 2" xfId="62"/>
    <cellStyle name="標準 2 4 2 2" xfId="63"/>
    <cellStyle name="標準 2 4 2 2 2" xfId="208"/>
    <cellStyle name="標準 2 4 2 2 2 2" xfId="349"/>
    <cellStyle name="標準 2 4 2 2 3" xfId="348"/>
    <cellStyle name="標準 2 4 2 3" xfId="209"/>
    <cellStyle name="標準 2 4 3" xfId="210"/>
    <cellStyle name="標準 2 4 3 2" xfId="350"/>
    <cellStyle name="標準 2 4 4" xfId="347"/>
    <cellStyle name="標準 2 5" xfId="64"/>
    <cellStyle name="標準 2 5 2" xfId="211"/>
    <cellStyle name="標準 2 5 2 2" xfId="352"/>
    <cellStyle name="標準 2 5 3" xfId="351"/>
    <cellStyle name="標準 2 6" xfId="65"/>
    <cellStyle name="標準 2 6 2" xfId="378"/>
    <cellStyle name="標準 2 7" xfId="66"/>
    <cellStyle name="標準 2 8" xfId="2"/>
    <cellStyle name="標準 2 8 9 2" xfId="212"/>
    <cellStyle name="標準 2 9" xfId="213"/>
    <cellStyle name="標準 3" xfId="5"/>
    <cellStyle name="標準 3 2" xfId="67"/>
    <cellStyle name="標準 3 2 2" xfId="68"/>
    <cellStyle name="標準 3 2 2 2" xfId="214"/>
    <cellStyle name="標準 3 2 2 2 2" xfId="355"/>
    <cellStyle name="標準 3 2 2 3" xfId="354"/>
    <cellStyle name="標準 3 2 3" xfId="215"/>
    <cellStyle name="標準 3 2 3 2" xfId="356"/>
    <cellStyle name="標準 3 2 4" xfId="353"/>
    <cellStyle name="標準 3 3" xfId="69"/>
    <cellStyle name="標準 3 3 2" xfId="70"/>
    <cellStyle name="標準 3 3 2 2" xfId="216"/>
    <cellStyle name="標準 3 3 2 2 2" xfId="359"/>
    <cellStyle name="標準 3 3 2 3" xfId="358"/>
    <cellStyle name="標準 3 3 3" xfId="217"/>
    <cellStyle name="標準 3 3 3 2" xfId="360"/>
    <cellStyle name="標準 3 3 4" xfId="357"/>
    <cellStyle name="標準 3 3 5" xfId="2007"/>
    <cellStyle name="標準 3 4" xfId="71"/>
    <cellStyle name="標準 3 4 2" xfId="218"/>
    <cellStyle name="標準 3 4 2 2" xfId="362"/>
    <cellStyle name="標準 3 4 3" xfId="361"/>
    <cellStyle name="標準 3 5" xfId="72"/>
    <cellStyle name="標準 3 5 2" xfId="363"/>
    <cellStyle name="標準 3 6" xfId="2008"/>
    <cellStyle name="標準 3 7" xfId="2009"/>
    <cellStyle name="標準 3 7 2" xfId="2010"/>
    <cellStyle name="標準 3 7 2 2" xfId="2011"/>
    <cellStyle name="標準 3 7 3" xfId="2012"/>
    <cellStyle name="標準 3 8" xfId="2013"/>
    <cellStyle name="標準 4" xfId="8"/>
    <cellStyle name="標準 4 2" xfId="73"/>
    <cellStyle name="標準 4 2 2" xfId="219"/>
    <cellStyle name="標準 4 2 2 2" xfId="366"/>
    <cellStyle name="標準 4 2 3" xfId="365"/>
    <cellStyle name="標準 4 3" xfId="220"/>
    <cellStyle name="標準 4 3 2" xfId="367"/>
    <cellStyle name="標準 4 4" xfId="364"/>
    <cellStyle name="標準 5" xfId="74"/>
    <cellStyle name="標準 5 2" xfId="75"/>
    <cellStyle name="標準 5 2 2" xfId="221"/>
    <cellStyle name="標準 5 2 2 2" xfId="370"/>
    <cellStyle name="標準 5 2 3" xfId="369"/>
    <cellStyle name="標準 5 3" xfId="222"/>
    <cellStyle name="標準 5 3 2" xfId="371"/>
    <cellStyle name="標準 5 4" xfId="368"/>
    <cellStyle name="標準 6" xfId="76"/>
    <cellStyle name="標準 6 2" xfId="223"/>
    <cellStyle name="標準 6 2 2" xfId="373"/>
    <cellStyle name="標準 6 3" xfId="372"/>
    <cellStyle name="標準 7" xfId="77"/>
    <cellStyle name="標準 7 2" xfId="224"/>
    <cellStyle name="標準 7 2 2" xfId="375"/>
    <cellStyle name="標準 7 3" xfId="374"/>
    <cellStyle name="標準 8" xfId="78"/>
    <cellStyle name="標準 8 2" xfId="2014"/>
    <cellStyle name="標準 9" xfId="3"/>
    <cellStyle name="標準 9 2" xfId="118"/>
    <cellStyle name="標準 9 3" xfId="379"/>
    <cellStyle name="良い 2" xfId="119"/>
    <cellStyle name="良い 2 2" xfId="225"/>
    <cellStyle name="表示済みのハイパーリンク 10" xfId="2015"/>
    <cellStyle name="表示済みのハイパーリンク 100" xfId="2016"/>
    <cellStyle name="表示済みのハイパーリンク 1000" xfId="2017"/>
    <cellStyle name="表示済みのハイパーリンク 1001" xfId="2018"/>
    <cellStyle name="表示済みのハイパーリンク 1002" xfId="2019"/>
    <cellStyle name="表示済みのハイパーリンク 1003" xfId="2020"/>
    <cellStyle name="表示済みのハイパーリンク 1004" xfId="2021"/>
    <cellStyle name="表示済みのハイパーリンク 1005" xfId="2022"/>
    <cellStyle name="表示済みのハイパーリンク 1006" xfId="2023"/>
    <cellStyle name="表示済みのハイパーリンク 1007" xfId="2024"/>
    <cellStyle name="表示済みのハイパーリンク 1008" xfId="2025"/>
    <cellStyle name="表示済みのハイパーリンク 1009" xfId="2026"/>
    <cellStyle name="表示済みのハイパーリンク 101" xfId="2027"/>
    <cellStyle name="表示済みのハイパーリンク 1010" xfId="2028"/>
    <cellStyle name="表示済みのハイパーリンク 1011" xfId="2029"/>
    <cellStyle name="表示済みのハイパーリンク 1012" xfId="2030"/>
    <cellStyle name="表示済みのハイパーリンク 1013" xfId="2031"/>
    <cellStyle name="表示済みのハイパーリンク 1014" xfId="2032"/>
    <cellStyle name="表示済みのハイパーリンク 1015" xfId="2033"/>
    <cellStyle name="表示済みのハイパーリンク 1016" xfId="2034"/>
    <cellStyle name="表示済みのハイパーリンク 1017" xfId="2035"/>
    <cellStyle name="表示済みのハイパーリンク 1018" xfId="2036"/>
    <cellStyle name="表示済みのハイパーリンク 1019" xfId="2037"/>
    <cellStyle name="表示済みのハイパーリンク 102" xfId="2038"/>
    <cellStyle name="表示済みのハイパーリンク 1020" xfId="2039"/>
    <cellStyle name="表示済みのハイパーリンク 1021" xfId="2040"/>
    <cellStyle name="表示済みのハイパーリンク 1022" xfId="2041"/>
    <cellStyle name="表示済みのハイパーリンク 1023" xfId="2042"/>
    <cellStyle name="表示済みのハイパーリンク 1024" xfId="2043"/>
    <cellStyle name="表示済みのハイパーリンク 1025" xfId="2044"/>
    <cellStyle name="表示済みのハイパーリンク 1026" xfId="2045"/>
    <cellStyle name="表示済みのハイパーリンク 1027" xfId="2046"/>
    <cellStyle name="表示済みのハイパーリンク 1028" xfId="2047"/>
    <cellStyle name="表示済みのハイパーリンク 1029" xfId="2048"/>
    <cellStyle name="表示済みのハイパーリンク 103" xfId="2049"/>
    <cellStyle name="表示済みのハイパーリンク 1030" xfId="2050"/>
    <cellStyle name="表示済みのハイパーリンク 1031" xfId="2051"/>
    <cellStyle name="表示済みのハイパーリンク 1032" xfId="2052"/>
    <cellStyle name="表示済みのハイパーリンク 1033" xfId="2053"/>
    <cellStyle name="表示済みのハイパーリンク 1034" xfId="2054"/>
    <cellStyle name="表示済みのハイパーリンク 1035" xfId="2055"/>
    <cellStyle name="表示済みのハイパーリンク 1036" xfId="2056"/>
    <cellStyle name="表示済みのハイパーリンク 1037" xfId="2057"/>
    <cellStyle name="表示済みのハイパーリンク 1038" xfId="2058"/>
    <cellStyle name="表示済みのハイパーリンク 1039" xfId="2059"/>
    <cellStyle name="表示済みのハイパーリンク 104" xfId="2060"/>
    <cellStyle name="表示済みのハイパーリンク 1040" xfId="2061"/>
    <cellStyle name="表示済みのハイパーリンク 1041" xfId="2062"/>
    <cellStyle name="表示済みのハイパーリンク 1042" xfId="2063"/>
    <cellStyle name="表示済みのハイパーリンク 1043" xfId="2064"/>
    <cellStyle name="表示済みのハイパーリンク 1044" xfId="2065"/>
    <cellStyle name="表示済みのハイパーリンク 1045" xfId="2066"/>
    <cellStyle name="表示済みのハイパーリンク 1046" xfId="2067"/>
    <cellStyle name="表示済みのハイパーリンク 1047" xfId="2068"/>
    <cellStyle name="表示済みのハイパーリンク 1048" xfId="2069"/>
    <cellStyle name="表示済みのハイパーリンク 1049" xfId="2070"/>
    <cellStyle name="表示済みのハイパーリンク 105" xfId="2071"/>
    <cellStyle name="表示済みのハイパーリンク 1050" xfId="2072"/>
    <cellStyle name="表示済みのハイパーリンク 1051" xfId="2073"/>
    <cellStyle name="表示済みのハイパーリンク 1052" xfId="2074"/>
    <cellStyle name="表示済みのハイパーリンク 1053" xfId="2075"/>
    <cellStyle name="表示済みのハイパーリンク 1054" xfId="2076"/>
    <cellStyle name="表示済みのハイパーリンク 1055" xfId="2077"/>
    <cellStyle name="表示済みのハイパーリンク 1056" xfId="2078"/>
    <cellStyle name="表示済みのハイパーリンク 1057" xfId="2079"/>
    <cellStyle name="表示済みのハイパーリンク 1058" xfId="2080"/>
    <cellStyle name="表示済みのハイパーリンク 1059" xfId="2081"/>
    <cellStyle name="表示済みのハイパーリンク 106" xfId="2082"/>
    <cellStyle name="表示済みのハイパーリンク 1060" xfId="2083"/>
    <cellStyle name="表示済みのハイパーリンク 1061" xfId="2084"/>
    <cellStyle name="表示済みのハイパーリンク 1062" xfId="2085"/>
    <cellStyle name="表示済みのハイパーリンク 1063" xfId="2086"/>
    <cellStyle name="表示済みのハイパーリンク 1064" xfId="2087"/>
    <cellStyle name="表示済みのハイパーリンク 1065" xfId="2088"/>
    <cellStyle name="表示済みのハイパーリンク 1066" xfId="2089"/>
    <cellStyle name="表示済みのハイパーリンク 1067" xfId="2090"/>
    <cellStyle name="表示済みのハイパーリンク 1068" xfId="2091"/>
    <cellStyle name="表示済みのハイパーリンク 1069" xfId="2092"/>
    <cellStyle name="表示済みのハイパーリンク 107" xfId="2093"/>
    <cellStyle name="表示済みのハイパーリンク 1070" xfId="2094"/>
    <cellStyle name="表示済みのハイパーリンク 1071" xfId="2095"/>
    <cellStyle name="表示済みのハイパーリンク 1072" xfId="2096"/>
    <cellStyle name="表示済みのハイパーリンク 1073" xfId="2097"/>
    <cellStyle name="表示済みのハイパーリンク 1074" xfId="2098"/>
    <cellStyle name="表示済みのハイパーリンク 1075" xfId="2099"/>
    <cellStyle name="表示済みのハイパーリンク 1076" xfId="2100"/>
    <cellStyle name="表示済みのハイパーリンク 1077" xfId="2101"/>
    <cellStyle name="表示済みのハイパーリンク 1078" xfId="2102"/>
    <cellStyle name="表示済みのハイパーリンク 1079" xfId="2103"/>
    <cellStyle name="表示済みのハイパーリンク 108" xfId="2104"/>
    <cellStyle name="表示済みのハイパーリンク 1080" xfId="2105"/>
    <cellStyle name="表示済みのハイパーリンク 1081" xfId="2106"/>
    <cellStyle name="表示済みのハイパーリンク 1082" xfId="2107"/>
    <cellStyle name="表示済みのハイパーリンク 1083" xfId="2108"/>
    <cellStyle name="表示済みのハイパーリンク 1084" xfId="2109"/>
    <cellStyle name="表示済みのハイパーリンク 1085" xfId="2110"/>
    <cellStyle name="表示済みのハイパーリンク 1086" xfId="2111"/>
    <cellStyle name="表示済みのハイパーリンク 1087" xfId="2112"/>
    <cellStyle name="表示済みのハイパーリンク 1088" xfId="2113"/>
    <cellStyle name="表示済みのハイパーリンク 1089" xfId="2114"/>
    <cellStyle name="表示済みのハイパーリンク 109" xfId="2115"/>
    <cellStyle name="表示済みのハイパーリンク 1090" xfId="2116"/>
    <cellStyle name="表示済みのハイパーリンク 1091" xfId="2117"/>
    <cellStyle name="表示済みのハイパーリンク 1092" xfId="2118"/>
    <cellStyle name="表示済みのハイパーリンク 1093" xfId="2119"/>
    <cellStyle name="表示済みのハイパーリンク 1094" xfId="2120"/>
    <cellStyle name="表示済みのハイパーリンク 1095" xfId="2121"/>
    <cellStyle name="表示済みのハイパーリンク 1096" xfId="2122"/>
    <cellStyle name="表示済みのハイパーリンク 1097" xfId="2123"/>
    <cellStyle name="表示済みのハイパーリンク 1098" xfId="2124"/>
    <cellStyle name="表示済みのハイパーリンク 1099" xfId="2125"/>
    <cellStyle name="表示済みのハイパーリンク 11" xfId="2126"/>
    <cellStyle name="表示済みのハイパーリンク 110" xfId="2127"/>
    <cellStyle name="表示済みのハイパーリンク 1100" xfId="2128"/>
    <cellStyle name="表示済みのハイパーリンク 1101" xfId="2129"/>
    <cellStyle name="表示済みのハイパーリンク 1102" xfId="2130"/>
    <cellStyle name="表示済みのハイパーリンク 1103" xfId="2131"/>
    <cellStyle name="表示済みのハイパーリンク 1104" xfId="2132"/>
    <cellStyle name="表示済みのハイパーリンク 1105" xfId="2133"/>
    <cellStyle name="表示済みのハイパーリンク 1106" xfId="2134"/>
    <cellStyle name="表示済みのハイパーリンク 1107" xfId="2135"/>
    <cellStyle name="表示済みのハイパーリンク 1108" xfId="2136"/>
    <cellStyle name="表示済みのハイパーリンク 1109" xfId="2137"/>
    <cellStyle name="表示済みのハイパーリンク 111" xfId="2138"/>
    <cellStyle name="表示済みのハイパーリンク 1110" xfId="2139"/>
    <cellStyle name="表示済みのハイパーリンク 1111" xfId="2140"/>
    <cellStyle name="表示済みのハイパーリンク 1112" xfId="2141"/>
    <cellStyle name="表示済みのハイパーリンク 1113" xfId="2142"/>
    <cellStyle name="表示済みのハイパーリンク 1114" xfId="2143"/>
    <cellStyle name="表示済みのハイパーリンク 1115" xfId="2144"/>
    <cellStyle name="表示済みのハイパーリンク 1116" xfId="2145"/>
    <cellStyle name="表示済みのハイパーリンク 1117" xfId="2146"/>
    <cellStyle name="表示済みのハイパーリンク 1118" xfId="2147"/>
    <cellStyle name="表示済みのハイパーリンク 1119" xfId="2148"/>
    <cellStyle name="表示済みのハイパーリンク 112" xfId="2149"/>
    <cellStyle name="表示済みのハイパーリンク 1120" xfId="2150"/>
    <cellStyle name="表示済みのハイパーリンク 1121" xfId="2151"/>
    <cellStyle name="表示済みのハイパーリンク 1122" xfId="2152"/>
    <cellStyle name="表示済みのハイパーリンク 1123" xfId="2153"/>
    <cellStyle name="表示済みのハイパーリンク 1124" xfId="2154"/>
    <cellStyle name="表示済みのハイパーリンク 1125" xfId="2155"/>
    <cellStyle name="表示済みのハイパーリンク 1126" xfId="2156"/>
    <cellStyle name="表示済みのハイパーリンク 1127" xfId="2157"/>
    <cellStyle name="表示済みのハイパーリンク 1128" xfId="2158"/>
    <cellStyle name="表示済みのハイパーリンク 1129" xfId="2159"/>
    <cellStyle name="表示済みのハイパーリンク 113" xfId="2160"/>
    <cellStyle name="表示済みのハイパーリンク 1130" xfId="2161"/>
    <cellStyle name="表示済みのハイパーリンク 1131" xfId="2162"/>
    <cellStyle name="表示済みのハイパーリンク 1132" xfId="2163"/>
    <cellStyle name="表示済みのハイパーリンク 1133" xfId="2164"/>
    <cellStyle name="表示済みのハイパーリンク 1134" xfId="2165"/>
    <cellStyle name="表示済みのハイパーリンク 1135" xfId="2166"/>
    <cellStyle name="表示済みのハイパーリンク 1136" xfId="2167"/>
    <cellStyle name="表示済みのハイパーリンク 1137" xfId="2168"/>
    <cellStyle name="表示済みのハイパーリンク 1138" xfId="2169"/>
    <cellStyle name="表示済みのハイパーリンク 1139" xfId="2170"/>
    <cellStyle name="表示済みのハイパーリンク 114" xfId="2171"/>
    <cellStyle name="表示済みのハイパーリンク 1140" xfId="2172"/>
    <cellStyle name="表示済みのハイパーリンク 1141" xfId="2173"/>
    <cellStyle name="表示済みのハイパーリンク 1142" xfId="2174"/>
    <cellStyle name="表示済みのハイパーリンク 1143" xfId="2175"/>
    <cellStyle name="表示済みのハイパーリンク 1144" xfId="2176"/>
    <cellStyle name="表示済みのハイパーリンク 1145" xfId="2177"/>
    <cellStyle name="表示済みのハイパーリンク 1146" xfId="2178"/>
    <cellStyle name="表示済みのハイパーリンク 1147" xfId="2179"/>
    <cellStyle name="表示済みのハイパーリンク 1148" xfId="2180"/>
    <cellStyle name="表示済みのハイパーリンク 1149" xfId="2181"/>
    <cellStyle name="表示済みのハイパーリンク 115" xfId="2182"/>
    <cellStyle name="表示済みのハイパーリンク 1150" xfId="2183"/>
    <cellStyle name="表示済みのハイパーリンク 1151" xfId="2184"/>
    <cellStyle name="表示済みのハイパーリンク 1152" xfId="2185"/>
    <cellStyle name="表示済みのハイパーリンク 1153" xfId="2186"/>
    <cellStyle name="表示済みのハイパーリンク 1154" xfId="2187"/>
    <cellStyle name="表示済みのハイパーリンク 1155" xfId="2188"/>
    <cellStyle name="表示済みのハイパーリンク 1156" xfId="2189"/>
    <cellStyle name="表示済みのハイパーリンク 1157" xfId="2190"/>
    <cellStyle name="表示済みのハイパーリンク 1158" xfId="2191"/>
    <cellStyle name="表示済みのハイパーリンク 1159" xfId="2192"/>
    <cellStyle name="表示済みのハイパーリンク 116" xfId="2193"/>
    <cellStyle name="表示済みのハイパーリンク 1160" xfId="2194"/>
    <cellStyle name="表示済みのハイパーリンク 1161" xfId="2195"/>
    <cellStyle name="表示済みのハイパーリンク 1162" xfId="2196"/>
    <cellStyle name="表示済みのハイパーリンク 1163" xfId="2197"/>
    <cellStyle name="表示済みのハイパーリンク 1164" xfId="2198"/>
    <cellStyle name="表示済みのハイパーリンク 1165" xfId="2199"/>
    <cellStyle name="表示済みのハイパーリンク 1166" xfId="2200"/>
    <cellStyle name="表示済みのハイパーリンク 1167" xfId="2201"/>
    <cellStyle name="表示済みのハイパーリンク 1168" xfId="2202"/>
    <cellStyle name="表示済みのハイパーリンク 1169" xfId="2203"/>
    <cellStyle name="表示済みのハイパーリンク 117" xfId="2204"/>
    <cellStyle name="表示済みのハイパーリンク 1170" xfId="2205"/>
    <cellStyle name="表示済みのハイパーリンク 1171" xfId="2206"/>
    <cellStyle name="表示済みのハイパーリンク 1172" xfId="2207"/>
    <cellStyle name="表示済みのハイパーリンク 1173" xfId="2208"/>
    <cellStyle name="表示済みのハイパーリンク 1174" xfId="2209"/>
    <cellStyle name="表示済みのハイパーリンク 1175" xfId="2210"/>
    <cellStyle name="表示済みのハイパーリンク 1176" xfId="2211"/>
    <cellStyle name="表示済みのハイパーリンク 1177" xfId="2212"/>
    <cellStyle name="表示済みのハイパーリンク 1178" xfId="2213"/>
    <cellStyle name="表示済みのハイパーリンク 1179" xfId="2214"/>
    <cellStyle name="表示済みのハイパーリンク 118" xfId="2215"/>
    <cellStyle name="表示済みのハイパーリンク 1180" xfId="2216"/>
    <cellStyle name="表示済みのハイパーリンク 1181" xfId="2217"/>
    <cellStyle name="表示済みのハイパーリンク 1182" xfId="2218"/>
    <cellStyle name="表示済みのハイパーリンク 1183" xfId="2219"/>
    <cellStyle name="表示済みのハイパーリンク 1184" xfId="2220"/>
    <cellStyle name="表示済みのハイパーリンク 1185" xfId="2221"/>
    <cellStyle name="表示済みのハイパーリンク 1186" xfId="2222"/>
    <cellStyle name="表示済みのハイパーリンク 1187" xfId="2223"/>
    <cellStyle name="表示済みのハイパーリンク 1188" xfId="2224"/>
    <cellStyle name="表示済みのハイパーリンク 1189" xfId="2225"/>
    <cellStyle name="表示済みのハイパーリンク 119" xfId="2226"/>
    <cellStyle name="表示済みのハイパーリンク 1190" xfId="2227"/>
    <cellStyle name="表示済みのハイパーリンク 1191" xfId="2228"/>
    <cellStyle name="表示済みのハイパーリンク 1192" xfId="2229"/>
    <cellStyle name="表示済みのハイパーリンク 1193" xfId="2230"/>
    <cellStyle name="表示済みのハイパーリンク 1194" xfId="2231"/>
    <cellStyle name="表示済みのハイパーリンク 1195" xfId="2232"/>
    <cellStyle name="表示済みのハイパーリンク 1196" xfId="2233"/>
    <cellStyle name="表示済みのハイパーリンク 1197" xfId="2234"/>
    <cellStyle name="表示済みのハイパーリンク 1198" xfId="2235"/>
    <cellStyle name="表示済みのハイパーリンク 1199" xfId="2236"/>
    <cellStyle name="表示済みのハイパーリンク 12" xfId="2237"/>
    <cellStyle name="表示済みのハイパーリンク 120" xfId="2238"/>
    <cellStyle name="表示済みのハイパーリンク 1200" xfId="2239"/>
    <cellStyle name="表示済みのハイパーリンク 1201" xfId="2240"/>
    <cellStyle name="表示済みのハイパーリンク 1202" xfId="2241"/>
    <cellStyle name="表示済みのハイパーリンク 1203" xfId="2242"/>
    <cellStyle name="表示済みのハイパーリンク 1204" xfId="2243"/>
    <cellStyle name="表示済みのハイパーリンク 1205" xfId="2244"/>
    <cellStyle name="表示済みのハイパーリンク 1206" xfId="2245"/>
    <cellStyle name="表示済みのハイパーリンク 1207" xfId="2246"/>
    <cellStyle name="表示済みのハイパーリンク 1208" xfId="2247"/>
    <cellStyle name="表示済みのハイパーリンク 1209" xfId="2248"/>
    <cellStyle name="表示済みのハイパーリンク 121" xfId="2249"/>
    <cellStyle name="表示済みのハイパーリンク 1210" xfId="2250"/>
    <cellStyle name="表示済みのハイパーリンク 1211" xfId="2251"/>
    <cellStyle name="表示済みのハイパーリンク 1212" xfId="2252"/>
    <cellStyle name="表示済みのハイパーリンク 1213" xfId="2253"/>
    <cellStyle name="表示済みのハイパーリンク 1214" xfId="2254"/>
    <cellStyle name="表示済みのハイパーリンク 1215" xfId="2255"/>
    <cellStyle name="表示済みのハイパーリンク 1216" xfId="2256"/>
    <cellStyle name="表示済みのハイパーリンク 1217" xfId="2257"/>
    <cellStyle name="表示済みのハイパーリンク 1218" xfId="2258"/>
    <cellStyle name="表示済みのハイパーリンク 1219" xfId="2259"/>
    <cellStyle name="表示済みのハイパーリンク 122" xfId="2260"/>
    <cellStyle name="表示済みのハイパーリンク 1220" xfId="2261"/>
    <cellStyle name="表示済みのハイパーリンク 1221" xfId="2262"/>
    <cellStyle name="表示済みのハイパーリンク 1222" xfId="2263"/>
    <cellStyle name="表示済みのハイパーリンク 1223" xfId="2264"/>
    <cellStyle name="表示済みのハイパーリンク 1224" xfId="2265"/>
    <cellStyle name="表示済みのハイパーリンク 1225" xfId="2266"/>
    <cellStyle name="表示済みのハイパーリンク 1226" xfId="2267"/>
    <cellStyle name="表示済みのハイパーリンク 1227" xfId="2268"/>
    <cellStyle name="表示済みのハイパーリンク 1228" xfId="2269"/>
    <cellStyle name="表示済みのハイパーリンク 1229" xfId="2270"/>
    <cellStyle name="表示済みのハイパーリンク 123" xfId="2271"/>
    <cellStyle name="表示済みのハイパーリンク 1230" xfId="2272"/>
    <cellStyle name="表示済みのハイパーリンク 1231" xfId="2273"/>
    <cellStyle name="表示済みのハイパーリンク 1232" xfId="2274"/>
    <cellStyle name="表示済みのハイパーリンク 1233" xfId="2275"/>
    <cellStyle name="表示済みのハイパーリンク 1234" xfId="2276"/>
    <cellStyle name="表示済みのハイパーリンク 1235" xfId="2277"/>
    <cellStyle name="表示済みのハイパーリンク 1236" xfId="2278"/>
    <cellStyle name="表示済みのハイパーリンク 1237" xfId="2279"/>
    <cellStyle name="表示済みのハイパーリンク 1238" xfId="2280"/>
    <cellStyle name="表示済みのハイパーリンク 1239" xfId="2281"/>
    <cellStyle name="表示済みのハイパーリンク 124" xfId="2282"/>
    <cellStyle name="表示済みのハイパーリンク 1240" xfId="2283"/>
    <cellStyle name="表示済みのハイパーリンク 1241" xfId="2284"/>
    <cellStyle name="表示済みのハイパーリンク 1242" xfId="2285"/>
    <cellStyle name="表示済みのハイパーリンク 1243" xfId="2286"/>
    <cellStyle name="表示済みのハイパーリンク 1244" xfId="2287"/>
    <cellStyle name="表示済みのハイパーリンク 1245" xfId="2288"/>
    <cellStyle name="表示済みのハイパーリンク 1246" xfId="2289"/>
    <cellStyle name="表示済みのハイパーリンク 1247" xfId="2290"/>
    <cellStyle name="表示済みのハイパーリンク 1248" xfId="2291"/>
    <cellStyle name="表示済みのハイパーリンク 1249" xfId="2292"/>
    <cellStyle name="表示済みのハイパーリンク 125" xfId="2293"/>
    <cellStyle name="表示済みのハイパーリンク 1250" xfId="2294"/>
    <cellStyle name="表示済みのハイパーリンク 1251" xfId="2295"/>
    <cellStyle name="表示済みのハイパーリンク 1252" xfId="2296"/>
    <cellStyle name="表示済みのハイパーリンク 1253" xfId="2297"/>
    <cellStyle name="表示済みのハイパーリンク 1254" xfId="2298"/>
    <cellStyle name="表示済みのハイパーリンク 1255" xfId="2299"/>
    <cellStyle name="表示済みのハイパーリンク 1256" xfId="2300"/>
    <cellStyle name="表示済みのハイパーリンク 1257" xfId="2301"/>
    <cellStyle name="表示済みのハイパーリンク 1258" xfId="2302"/>
    <cellStyle name="表示済みのハイパーリンク 1259" xfId="2303"/>
    <cellStyle name="表示済みのハイパーリンク 126" xfId="2304"/>
    <cellStyle name="表示済みのハイパーリンク 1260" xfId="2305"/>
    <cellStyle name="表示済みのハイパーリンク 1261" xfId="2306"/>
    <cellStyle name="表示済みのハイパーリンク 1262" xfId="2307"/>
    <cellStyle name="表示済みのハイパーリンク 1263" xfId="2308"/>
    <cellStyle name="表示済みのハイパーリンク 1264" xfId="2309"/>
    <cellStyle name="表示済みのハイパーリンク 1265" xfId="2310"/>
    <cellStyle name="表示済みのハイパーリンク 1266" xfId="2311"/>
    <cellStyle name="表示済みのハイパーリンク 1267" xfId="2312"/>
    <cellStyle name="表示済みのハイパーリンク 1268" xfId="2313"/>
    <cellStyle name="表示済みのハイパーリンク 1269" xfId="2314"/>
    <cellStyle name="表示済みのハイパーリンク 127" xfId="2315"/>
    <cellStyle name="表示済みのハイパーリンク 1270" xfId="2316"/>
    <cellStyle name="表示済みのハイパーリンク 1271" xfId="2317"/>
    <cellStyle name="表示済みのハイパーリンク 1272" xfId="2318"/>
    <cellStyle name="表示済みのハイパーリンク 1273" xfId="2319"/>
    <cellStyle name="表示済みのハイパーリンク 1274" xfId="2320"/>
    <cellStyle name="表示済みのハイパーリンク 1275" xfId="2321"/>
    <cellStyle name="表示済みのハイパーリンク 1276" xfId="2322"/>
    <cellStyle name="表示済みのハイパーリンク 1277" xfId="2323"/>
    <cellStyle name="表示済みのハイパーリンク 1278" xfId="2324"/>
    <cellStyle name="表示済みのハイパーリンク 1279" xfId="2325"/>
    <cellStyle name="表示済みのハイパーリンク 128" xfId="2326"/>
    <cellStyle name="表示済みのハイパーリンク 1280" xfId="2327"/>
    <cellStyle name="表示済みのハイパーリンク 1281" xfId="2328"/>
    <cellStyle name="表示済みのハイパーリンク 1282" xfId="2329"/>
    <cellStyle name="表示済みのハイパーリンク 1283" xfId="2330"/>
    <cellStyle name="表示済みのハイパーリンク 1284" xfId="2331"/>
    <cellStyle name="表示済みのハイパーリンク 1285" xfId="2332"/>
    <cellStyle name="表示済みのハイパーリンク 1286" xfId="2333"/>
    <cellStyle name="表示済みのハイパーリンク 1287" xfId="2334"/>
    <cellStyle name="表示済みのハイパーリンク 1288" xfId="2335"/>
    <cellStyle name="表示済みのハイパーリンク 1289" xfId="2336"/>
    <cellStyle name="表示済みのハイパーリンク 129" xfId="2337"/>
    <cellStyle name="表示済みのハイパーリンク 1290" xfId="2338"/>
    <cellStyle name="表示済みのハイパーリンク 1291" xfId="2339"/>
    <cellStyle name="表示済みのハイパーリンク 1292" xfId="2340"/>
    <cellStyle name="表示済みのハイパーリンク 1293" xfId="2341"/>
    <cellStyle name="表示済みのハイパーリンク 1294" xfId="2342"/>
    <cellStyle name="表示済みのハイパーリンク 1295" xfId="2343"/>
    <cellStyle name="表示済みのハイパーリンク 1296" xfId="2344"/>
    <cellStyle name="表示済みのハイパーリンク 1297" xfId="2345"/>
    <cellStyle name="表示済みのハイパーリンク 1298" xfId="2346"/>
    <cellStyle name="表示済みのハイパーリンク 1299" xfId="2347"/>
    <cellStyle name="表示済みのハイパーリンク 13" xfId="2348"/>
    <cellStyle name="表示済みのハイパーリンク 130" xfId="2349"/>
    <cellStyle name="表示済みのハイパーリンク 1300" xfId="2350"/>
    <cellStyle name="表示済みのハイパーリンク 1301" xfId="2351"/>
    <cellStyle name="表示済みのハイパーリンク 1302" xfId="2352"/>
    <cellStyle name="表示済みのハイパーリンク 1303" xfId="2353"/>
    <cellStyle name="表示済みのハイパーリンク 1304" xfId="2354"/>
    <cellStyle name="表示済みのハイパーリンク 1305" xfId="2355"/>
    <cellStyle name="表示済みのハイパーリンク 1306" xfId="2356"/>
    <cellStyle name="表示済みのハイパーリンク 1307" xfId="2357"/>
    <cellStyle name="表示済みのハイパーリンク 1308" xfId="2358"/>
    <cellStyle name="表示済みのハイパーリンク 1309" xfId="2359"/>
    <cellStyle name="表示済みのハイパーリンク 131" xfId="2360"/>
    <cellStyle name="表示済みのハイパーリンク 1310" xfId="2361"/>
    <cellStyle name="表示済みのハイパーリンク 1311" xfId="2362"/>
    <cellStyle name="表示済みのハイパーリンク 1312" xfId="2363"/>
    <cellStyle name="表示済みのハイパーリンク 1313" xfId="2364"/>
    <cellStyle name="表示済みのハイパーリンク 1314" xfId="2365"/>
    <cellStyle name="表示済みのハイパーリンク 1315" xfId="2366"/>
    <cellStyle name="表示済みのハイパーリンク 1316" xfId="2367"/>
    <cellStyle name="表示済みのハイパーリンク 1317" xfId="2368"/>
    <cellStyle name="表示済みのハイパーリンク 1318" xfId="2369"/>
    <cellStyle name="表示済みのハイパーリンク 1319" xfId="2370"/>
    <cellStyle name="表示済みのハイパーリンク 132" xfId="2371"/>
    <cellStyle name="表示済みのハイパーリンク 1320" xfId="2372"/>
    <cellStyle name="表示済みのハイパーリンク 1321" xfId="2373"/>
    <cellStyle name="表示済みのハイパーリンク 1322" xfId="2374"/>
    <cellStyle name="表示済みのハイパーリンク 1323" xfId="2375"/>
    <cellStyle name="表示済みのハイパーリンク 1324" xfId="2376"/>
    <cellStyle name="表示済みのハイパーリンク 1325" xfId="2377"/>
    <cellStyle name="表示済みのハイパーリンク 1326" xfId="2378"/>
    <cellStyle name="表示済みのハイパーリンク 1327" xfId="2379"/>
    <cellStyle name="表示済みのハイパーリンク 1328" xfId="2380"/>
    <cellStyle name="表示済みのハイパーリンク 1329" xfId="2381"/>
    <cellStyle name="表示済みのハイパーリンク 133" xfId="2382"/>
    <cellStyle name="表示済みのハイパーリンク 1330" xfId="2383"/>
    <cellStyle name="表示済みのハイパーリンク 1331" xfId="2384"/>
    <cellStyle name="表示済みのハイパーリンク 1332" xfId="2385"/>
    <cellStyle name="表示済みのハイパーリンク 1333" xfId="2386"/>
    <cellStyle name="表示済みのハイパーリンク 1334" xfId="2387"/>
    <cellStyle name="表示済みのハイパーリンク 1335" xfId="2388"/>
    <cellStyle name="表示済みのハイパーリンク 1336" xfId="2389"/>
    <cellStyle name="表示済みのハイパーリンク 1337" xfId="2390"/>
    <cellStyle name="表示済みのハイパーリンク 1338" xfId="2391"/>
    <cellStyle name="表示済みのハイパーリンク 1339" xfId="2392"/>
    <cellStyle name="表示済みのハイパーリンク 134" xfId="2393"/>
    <cellStyle name="表示済みのハイパーリンク 1340" xfId="2394"/>
    <cellStyle name="表示済みのハイパーリンク 1341" xfId="2395"/>
    <cellStyle name="表示済みのハイパーリンク 1342" xfId="2396"/>
    <cellStyle name="表示済みのハイパーリンク 1343" xfId="2397"/>
    <cellStyle name="表示済みのハイパーリンク 1344" xfId="2398"/>
    <cellStyle name="表示済みのハイパーリンク 1345" xfId="2399"/>
    <cellStyle name="表示済みのハイパーリンク 1346" xfId="2400"/>
    <cellStyle name="表示済みのハイパーリンク 1347" xfId="2401"/>
    <cellStyle name="表示済みのハイパーリンク 1348" xfId="2402"/>
    <cellStyle name="表示済みのハイパーリンク 1349" xfId="2403"/>
    <cellStyle name="表示済みのハイパーリンク 135" xfId="2404"/>
    <cellStyle name="表示済みのハイパーリンク 1350" xfId="2405"/>
    <cellStyle name="表示済みのハイパーリンク 1351" xfId="2406"/>
    <cellStyle name="表示済みのハイパーリンク 1352" xfId="2407"/>
    <cellStyle name="表示済みのハイパーリンク 1353" xfId="2408"/>
    <cellStyle name="表示済みのハイパーリンク 1354" xfId="2409"/>
    <cellStyle name="表示済みのハイパーリンク 1355" xfId="2410"/>
    <cellStyle name="表示済みのハイパーリンク 1356" xfId="2411"/>
    <cellStyle name="表示済みのハイパーリンク 1357" xfId="2412"/>
    <cellStyle name="表示済みのハイパーリンク 1358" xfId="2413"/>
    <cellStyle name="表示済みのハイパーリンク 1359" xfId="2414"/>
    <cellStyle name="表示済みのハイパーリンク 136" xfId="2415"/>
    <cellStyle name="表示済みのハイパーリンク 1360" xfId="2416"/>
    <cellStyle name="表示済みのハイパーリンク 1361" xfId="2417"/>
    <cellStyle name="表示済みのハイパーリンク 1362" xfId="2418"/>
    <cellStyle name="表示済みのハイパーリンク 1363" xfId="2419"/>
    <cellStyle name="表示済みのハイパーリンク 1364" xfId="2420"/>
    <cellStyle name="表示済みのハイパーリンク 1365" xfId="2421"/>
    <cellStyle name="表示済みのハイパーリンク 1366" xfId="2422"/>
    <cellStyle name="表示済みのハイパーリンク 1367" xfId="2423"/>
    <cellStyle name="表示済みのハイパーリンク 1368" xfId="2424"/>
    <cellStyle name="表示済みのハイパーリンク 1369" xfId="2425"/>
    <cellStyle name="表示済みのハイパーリンク 137" xfId="2426"/>
    <cellStyle name="表示済みのハイパーリンク 1370" xfId="2427"/>
    <cellStyle name="表示済みのハイパーリンク 1371" xfId="2428"/>
    <cellStyle name="表示済みのハイパーリンク 1372" xfId="2429"/>
    <cellStyle name="表示済みのハイパーリンク 1373" xfId="2430"/>
    <cellStyle name="表示済みのハイパーリンク 1374" xfId="2431"/>
    <cellStyle name="表示済みのハイパーリンク 1375" xfId="2432"/>
    <cellStyle name="表示済みのハイパーリンク 1376" xfId="2433"/>
    <cellStyle name="表示済みのハイパーリンク 1377" xfId="2434"/>
    <cellStyle name="表示済みのハイパーリンク 1378" xfId="2435"/>
    <cellStyle name="表示済みのハイパーリンク 1379" xfId="2436"/>
    <cellStyle name="表示済みのハイパーリンク 138" xfId="2437"/>
    <cellStyle name="表示済みのハイパーリンク 1380" xfId="2438"/>
    <cellStyle name="表示済みのハイパーリンク 1381" xfId="2439"/>
    <cellStyle name="表示済みのハイパーリンク 1382" xfId="2440"/>
    <cellStyle name="表示済みのハイパーリンク 1383" xfId="2441"/>
    <cellStyle name="表示済みのハイパーリンク 1384" xfId="2442"/>
    <cellStyle name="表示済みのハイパーリンク 1385" xfId="2443"/>
    <cellStyle name="表示済みのハイパーリンク 1386" xfId="2444"/>
    <cellStyle name="表示済みのハイパーリンク 1387" xfId="2445"/>
    <cellStyle name="表示済みのハイパーリンク 1388" xfId="2446"/>
    <cellStyle name="表示済みのハイパーリンク 1389" xfId="2447"/>
    <cellStyle name="表示済みのハイパーリンク 139" xfId="2448"/>
    <cellStyle name="表示済みのハイパーリンク 1390" xfId="2449"/>
    <cellStyle name="表示済みのハイパーリンク 1391" xfId="2450"/>
    <cellStyle name="表示済みのハイパーリンク 1392" xfId="2451"/>
    <cellStyle name="表示済みのハイパーリンク 1393" xfId="2452"/>
    <cellStyle name="表示済みのハイパーリンク 1394" xfId="2453"/>
    <cellStyle name="表示済みのハイパーリンク 1395" xfId="2454"/>
    <cellStyle name="表示済みのハイパーリンク 1396" xfId="2455"/>
    <cellStyle name="表示済みのハイパーリンク 1397" xfId="2456"/>
    <cellStyle name="表示済みのハイパーリンク 1398" xfId="2457"/>
    <cellStyle name="表示済みのハイパーリンク 1399" xfId="2458"/>
    <cellStyle name="表示済みのハイパーリンク 14" xfId="2459"/>
    <cellStyle name="表示済みのハイパーリンク 140" xfId="2460"/>
    <cellStyle name="表示済みのハイパーリンク 1400" xfId="2461"/>
    <cellStyle name="表示済みのハイパーリンク 1401" xfId="2462"/>
    <cellStyle name="表示済みのハイパーリンク 1402" xfId="2463"/>
    <cellStyle name="表示済みのハイパーリンク 1403" xfId="2464"/>
    <cellStyle name="表示済みのハイパーリンク 1404" xfId="2465"/>
    <cellStyle name="表示済みのハイパーリンク 1405" xfId="2466"/>
    <cellStyle name="表示済みのハイパーリンク 1406" xfId="2467"/>
    <cellStyle name="表示済みのハイパーリンク 1407" xfId="2468"/>
    <cellStyle name="表示済みのハイパーリンク 1408" xfId="2469"/>
    <cellStyle name="表示済みのハイパーリンク 1409" xfId="2470"/>
    <cellStyle name="表示済みのハイパーリンク 141" xfId="2471"/>
    <cellStyle name="表示済みのハイパーリンク 1410" xfId="2472"/>
    <cellStyle name="表示済みのハイパーリンク 1411" xfId="2473"/>
    <cellStyle name="表示済みのハイパーリンク 1412" xfId="2474"/>
    <cellStyle name="表示済みのハイパーリンク 1413" xfId="2475"/>
    <cellStyle name="表示済みのハイパーリンク 1414" xfId="2476"/>
    <cellStyle name="表示済みのハイパーリンク 1415" xfId="2477"/>
    <cellStyle name="表示済みのハイパーリンク 1416" xfId="2478"/>
    <cellStyle name="表示済みのハイパーリンク 1417" xfId="2479"/>
    <cellStyle name="表示済みのハイパーリンク 1418" xfId="2480"/>
    <cellStyle name="表示済みのハイパーリンク 1419" xfId="2481"/>
    <cellStyle name="表示済みのハイパーリンク 142" xfId="2482"/>
    <cellStyle name="表示済みのハイパーリンク 1420" xfId="2483"/>
    <cellStyle name="表示済みのハイパーリンク 1421" xfId="2484"/>
    <cellStyle name="表示済みのハイパーリンク 1422" xfId="2485"/>
    <cellStyle name="表示済みのハイパーリンク 1423" xfId="2486"/>
    <cellStyle name="表示済みのハイパーリンク 1424" xfId="2487"/>
    <cellStyle name="表示済みのハイパーリンク 1425" xfId="2488"/>
    <cellStyle name="表示済みのハイパーリンク 1426" xfId="2489"/>
    <cellStyle name="表示済みのハイパーリンク 1427" xfId="2490"/>
    <cellStyle name="表示済みのハイパーリンク 1428" xfId="2491"/>
    <cellStyle name="表示済みのハイパーリンク 1429" xfId="2492"/>
    <cellStyle name="表示済みのハイパーリンク 143" xfId="2493"/>
    <cellStyle name="表示済みのハイパーリンク 1430" xfId="2494"/>
    <cellStyle name="表示済みのハイパーリンク 1431" xfId="2495"/>
    <cellStyle name="表示済みのハイパーリンク 1432" xfId="2496"/>
    <cellStyle name="表示済みのハイパーリンク 1433" xfId="2497"/>
    <cellStyle name="表示済みのハイパーリンク 1434" xfId="2498"/>
    <cellStyle name="表示済みのハイパーリンク 1435" xfId="2499"/>
    <cellStyle name="表示済みのハイパーリンク 1436" xfId="2500"/>
    <cellStyle name="表示済みのハイパーリンク 1437" xfId="2501"/>
    <cellStyle name="表示済みのハイパーリンク 1438" xfId="2502"/>
    <cellStyle name="表示済みのハイパーリンク 1439" xfId="2503"/>
    <cellStyle name="表示済みのハイパーリンク 144" xfId="2504"/>
    <cellStyle name="表示済みのハイパーリンク 1440" xfId="2505"/>
    <cellStyle name="表示済みのハイパーリンク 1441" xfId="2506"/>
    <cellStyle name="表示済みのハイパーリンク 1442" xfId="2507"/>
    <cellStyle name="表示済みのハイパーリンク 1443" xfId="2508"/>
    <cellStyle name="表示済みのハイパーリンク 1444" xfId="2509"/>
    <cellStyle name="表示済みのハイパーリンク 1445" xfId="2510"/>
    <cellStyle name="表示済みのハイパーリンク 1446" xfId="2511"/>
    <cellStyle name="表示済みのハイパーリンク 1447" xfId="2512"/>
    <cellStyle name="表示済みのハイパーリンク 1448" xfId="2513"/>
    <cellStyle name="表示済みのハイパーリンク 1449" xfId="2514"/>
    <cellStyle name="表示済みのハイパーリンク 145" xfId="2515"/>
    <cellStyle name="表示済みのハイパーリンク 1450" xfId="2516"/>
    <cellStyle name="表示済みのハイパーリンク 1451" xfId="2517"/>
    <cellStyle name="表示済みのハイパーリンク 1452" xfId="2518"/>
    <cellStyle name="表示済みのハイパーリンク 1453" xfId="2519"/>
    <cellStyle name="表示済みのハイパーリンク 1454" xfId="2520"/>
    <cellStyle name="表示済みのハイパーリンク 1455" xfId="2521"/>
    <cellStyle name="表示済みのハイパーリンク 1456" xfId="2522"/>
    <cellStyle name="表示済みのハイパーリンク 1457" xfId="2523"/>
    <cellStyle name="表示済みのハイパーリンク 1458" xfId="2524"/>
    <cellStyle name="表示済みのハイパーリンク 1459" xfId="2525"/>
    <cellStyle name="表示済みのハイパーリンク 146" xfId="2526"/>
    <cellStyle name="表示済みのハイパーリンク 1460" xfId="2527"/>
    <cellStyle name="表示済みのハイパーリンク 1461" xfId="2528"/>
    <cellStyle name="表示済みのハイパーリンク 1462" xfId="2529"/>
    <cellStyle name="表示済みのハイパーリンク 1463" xfId="2530"/>
    <cellStyle name="表示済みのハイパーリンク 1464" xfId="2531"/>
    <cellStyle name="表示済みのハイパーリンク 1465" xfId="2532"/>
    <cellStyle name="表示済みのハイパーリンク 1466" xfId="2533"/>
    <cellStyle name="表示済みのハイパーリンク 1467" xfId="2534"/>
    <cellStyle name="表示済みのハイパーリンク 1468" xfId="2535"/>
    <cellStyle name="表示済みのハイパーリンク 1469" xfId="2536"/>
    <cellStyle name="表示済みのハイパーリンク 147" xfId="2537"/>
    <cellStyle name="表示済みのハイパーリンク 1470" xfId="2538"/>
    <cellStyle name="表示済みのハイパーリンク 1471" xfId="2539"/>
    <cellStyle name="表示済みのハイパーリンク 1472" xfId="2540"/>
    <cellStyle name="表示済みのハイパーリンク 1473" xfId="2541"/>
    <cellStyle name="表示済みのハイパーリンク 1474" xfId="2542"/>
    <cellStyle name="表示済みのハイパーリンク 1475" xfId="2543"/>
    <cellStyle name="表示済みのハイパーリンク 1476" xfId="2544"/>
    <cellStyle name="表示済みのハイパーリンク 1477" xfId="2545"/>
    <cellStyle name="表示済みのハイパーリンク 1478" xfId="2546"/>
    <cellStyle name="表示済みのハイパーリンク 1479" xfId="2547"/>
    <cellStyle name="表示済みのハイパーリンク 148" xfId="2548"/>
    <cellStyle name="表示済みのハイパーリンク 1480" xfId="2549"/>
    <cellStyle name="表示済みのハイパーリンク 1481" xfId="2550"/>
    <cellStyle name="表示済みのハイパーリンク 1482" xfId="2551"/>
    <cellStyle name="表示済みのハイパーリンク 1483" xfId="2552"/>
    <cellStyle name="表示済みのハイパーリンク 1484" xfId="2553"/>
    <cellStyle name="表示済みのハイパーリンク 1485" xfId="2554"/>
    <cellStyle name="表示済みのハイパーリンク 1486" xfId="2555"/>
    <cellStyle name="表示済みのハイパーリンク 1487" xfId="2556"/>
    <cellStyle name="表示済みのハイパーリンク 1488" xfId="2557"/>
    <cellStyle name="表示済みのハイパーリンク 1489" xfId="2558"/>
    <cellStyle name="表示済みのハイパーリンク 149" xfId="2559"/>
    <cellStyle name="表示済みのハイパーリンク 1490" xfId="2560"/>
    <cellStyle name="表示済みのハイパーリンク 1491" xfId="2561"/>
    <cellStyle name="表示済みのハイパーリンク 1492" xfId="2562"/>
    <cellStyle name="表示済みのハイパーリンク 1493" xfId="2563"/>
    <cellStyle name="表示済みのハイパーリンク 1494" xfId="2564"/>
    <cellStyle name="表示済みのハイパーリンク 1495" xfId="2565"/>
    <cellStyle name="表示済みのハイパーリンク 1496" xfId="2566"/>
    <cellStyle name="表示済みのハイパーリンク 1497" xfId="2567"/>
    <cellStyle name="表示済みのハイパーリンク 1498" xfId="2568"/>
    <cellStyle name="表示済みのハイパーリンク 1499" xfId="2569"/>
    <cellStyle name="表示済みのハイパーリンク 15" xfId="2570"/>
    <cellStyle name="表示済みのハイパーリンク 150" xfId="2571"/>
    <cellStyle name="表示済みのハイパーリンク 1500" xfId="2572"/>
    <cellStyle name="表示済みのハイパーリンク 1501" xfId="2573"/>
    <cellStyle name="表示済みのハイパーリンク 1502" xfId="2574"/>
    <cellStyle name="表示済みのハイパーリンク 1503" xfId="2575"/>
    <cellStyle name="表示済みのハイパーリンク 1504" xfId="2576"/>
    <cellStyle name="表示済みのハイパーリンク 1505" xfId="2577"/>
    <cellStyle name="表示済みのハイパーリンク 1506" xfId="2578"/>
    <cellStyle name="表示済みのハイパーリンク 1507" xfId="2579"/>
    <cellStyle name="表示済みのハイパーリンク 1508" xfId="2580"/>
    <cellStyle name="表示済みのハイパーリンク 1509" xfId="2581"/>
    <cellStyle name="表示済みのハイパーリンク 151" xfId="2582"/>
    <cellStyle name="表示済みのハイパーリンク 1510" xfId="2583"/>
    <cellStyle name="表示済みのハイパーリンク 1511" xfId="2584"/>
    <cellStyle name="表示済みのハイパーリンク 1512" xfId="2585"/>
    <cellStyle name="表示済みのハイパーリンク 1513" xfId="2586"/>
    <cellStyle name="表示済みのハイパーリンク 1514" xfId="2587"/>
    <cellStyle name="表示済みのハイパーリンク 1515" xfId="2588"/>
    <cellStyle name="表示済みのハイパーリンク 1516" xfId="2589"/>
    <cellStyle name="表示済みのハイパーリンク 1517" xfId="2590"/>
    <cellStyle name="表示済みのハイパーリンク 1518" xfId="2591"/>
    <cellStyle name="表示済みのハイパーリンク 1519" xfId="2592"/>
    <cellStyle name="表示済みのハイパーリンク 152" xfId="2593"/>
    <cellStyle name="表示済みのハイパーリンク 1520" xfId="2594"/>
    <cellStyle name="表示済みのハイパーリンク 1521" xfId="2595"/>
    <cellStyle name="表示済みのハイパーリンク 1522" xfId="2596"/>
    <cellStyle name="表示済みのハイパーリンク 1523" xfId="2597"/>
    <cellStyle name="表示済みのハイパーリンク 1524" xfId="2598"/>
    <cellStyle name="表示済みのハイパーリンク 1525" xfId="2599"/>
    <cellStyle name="表示済みのハイパーリンク 1526" xfId="2600"/>
    <cellStyle name="表示済みのハイパーリンク 1527" xfId="2601"/>
    <cellStyle name="表示済みのハイパーリンク 1528" xfId="2602"/>
    <cellStyle name="表示済みのハイパーリンク 1529" xfId="2603"/>
    <cellStyle name="表示済みのハイパーリンク 153" xfId="2604"/>
    <cellStyle name="表示済みのハイパーリンク 1530" xfId="2605"/>
    <cellStyle name="表示済みのハイパーリンク 1531" xfId="2606"/>
    <cellStyle name="表示済みのハイパーリンク 1532" xfId="2607"/>
    <cellStyle name="表示済みのハイパーリンク 1533" xfId="2608"/>
    <cellStyle name="表示済みのハイパーリンク 1534" xfId="2609"/>
    <cellStyle name="表示済みのハイパーリンク 1535" xfId="2610"/>
    <cellStyle name="表示済みのハイパーリンク 1536" xfId="2611"/>
    <cellStyle name="表示済みのハイパーリンク 1537" xfId="2612"/>
    <cellStyle name="表示済みのハイパーリンク 1538" xfId="2613"/>
    <cellStyle name="表示済みのハイパーリンク 1539" xfId="2614"/>
    <cellStyle name="表示済みのハイパーリンク 154" xfId="2615"/>
    <cellStyle name="表示済みのハイパーリンク 1540" xfId="2616"/>
    <cellStyle name="表示済みのハイパーリンク 1541" xfId="2617"/>
    <cellStyle name="表示済みのハイパーリンク 1542" xfId="2618"/>
    <cellStyle name="表示済みのハイパーリンク 1543" xfId="2619"/>
    <cellStyle name="表示済みのハイパーリンク 1544" xfId="2620"/>
    <cellStyle name="表示済みのハイパーリンク 1545" xfId="2621"/>
    <cellStyle name="表示済みのハイパーリンク 1546" xfId="2622"/>
    <cellStyle name="表示済みのハイパーリンク 1547" xfId="2623"/>
    <cellStyle name="表示済みのハイパーリンク 1548" xfId="2624"/>
    <cellStyle name="表示済みのハイパーリンク 1549" xfId="2625"/>
    <cellStyle name="表示済みのハイパーリンク 155" xfId="2626"/>
    <cellStyle name="表示済みのハイパーリンク 1550" xfId="2627"/>
    <cellStyle name="表示済みのハイパーリンク 1551" xfId="2628"/>
    <cellStyle name="表示済みのハイパーリンク 1552" xfId="2629"/>
    <cellStyle name="表示済みのハイパーリンク 1553" xfId="2630"/>
    <cellStyle name="表示済みのハイパーリンク 1554" xfId="2631"/>
    <cellStyle name="表示済みのハイパーリンク 1555" xfId="2632"/>
    <cellStyle name="表示済みのハイパーリンク 1556" xfId="2633"/>
    <cellStyle name="表示済みのハイパーリンク 1557" xfId="2634"/>
    <cellStyle name="表示済みのハイパーリンク 1558" xfId="2635"/>
    <cellStyle name="表示済みのハイパーリンク 1559" xfId="2636"/>
    <cellStyle name="表示済みのハイパーリンク 156" xfId="2637"/>
    <cellStyle name="表示済みのハイパーリンク 1560" xfId="2638"/>
    <cellStyle name="表示済みのハイパーリンク 1561" xfId="2639"/>
    <cellStyle name="表示済みのハイパーリンク 1562" xfId="2640"/>
    <cellStyle name="表示済みのハイパーリンク 1563" xfId="2641"/>
    <cellStyle name="表示済みのハイパーリンク 1564" xfId="2642"/>
    <cellStyle name="表示済みのハイパーリンク 1565" xfId="2643"/>
    <cellStyle name="表示済みのハイパーリンク 1566" xfId="2644"/>
    <cellStyle name="表示済みのハイパーリンク 1567" xfId="2645"/>
    <cellStyle name="表示済みのハイパーリンク 1568" xfId="2646"/>
    <cellStyle name="表示済みのハイパーリンク 1569" xfId="2647"/>
    <cellStyle name="表示済みのハイパーリンク 157" xfId="2648"/>
    <cellStyle name="表示済みのハイパーリンク 1570" xfId="2649"/>
    <cellStyle name="表示済みのハイパーリンク 1571" xfId="2650"/>
    <cellStyle name="表示済みのハイパーリンク 1572" xfId="2651"/>
    <cellStyle name="表示済みのハイパーリンク 1573" xfId="2652"/>
    <cellStyle name="表示済みのハイパーリンク 1574" xfId="2653"/>
    <cellStyle name="表示済みのハイパーリンク 1575" xfId="2654"/>
    <cellStyle name="表示済みのハイパーリンク 1576" xfId="2655"/>
    <cellStyle name="表示済みのハイパーリンク 1577" xfId="2656"/>
    <cellStyle name="表示済みのハイパーリンク 1578" xfId="2657"/>
    <cellStyle name="表示済みのハイパーリンク 1579" xfId="2658"/>
    <cellStyle name="表示済みのハイパーリンク 158" xfId="2659"/>
    <cellStyle name="表示済みのハイパーリンク 1580" xfId="2660"/>
    <cellStyle name="表示済みのハイパーリンク 1581" xfId="2661"/>
    <cellStyle name="表示済みのハイパーリンク 1582" xfId="2662"/>
    <cellStyle name="表示済みのハイパーリンク 1583" xfId="2663"/>
    <cellStyle name="表示済みのハイパーリンク 1584" xfId="2664"/>
    <cellStyle name="表示済みのハイパーリンク 1585" xfId="2665"/>
    <cellStyle name="表示済みのハイパーリンク 1586" xfId="2666"/>
    <cellStyle name="表示済みのハイパーリンク 1587" xfId="2667"/>
    <cellStyle name="表示済みのハイパーリンク 1588" xfId="2668"/>
    <cellStyle name="表示済みのハイパーリンク 1589" xfId="2669"/>
    <cellStyle name="表示済みのハイパーリンク 159" xfId="2670"/>
    <cellStyle name="表示済みのハイパーリンク 1590" xfId="2671"/>
    <cellStyle name="表示済みのハイパーリンク 1591" xfId="2672"/>
    <cellStyle name="表示済みのハイパーリンク 1592" xfId="2673"/>
    <cellStyle name="表示済みのハイパーリンク 1593" xfId="2674"/>
    <cellStyle name="表示済みのハイパーリンク 1594" xfId="2675"/>
    <cellStyle name="表示済みのハイパーリンク 1595" xfId="2676"/>
    <cellStyle name="表示済みのハイパーリンク 1596" xfId="2677"/>
    <cellStyle name="表示済みのハイパーリンク 1597" xfId="2678"/>
    <cellStyle name="表示済みのハイパーリンク 1598" xfId="2679"/>
    <cellStyle name="表示済みのハイパーリンク 1599" xfId="2680"/>
    <cellStyle name="表示済みのハイパーリンク 16" xfId="2681"/>
    <cellStyle name="表示済みのハイパーリンク 160" xfId="2682"/>
    <cellStyle name="表示済みのハイパーリンク 1600" xfId="2683"/>
    <cellStyle name="表示済みのハイパーリンク 1601" xfId="2684"/>
    <cellStyle name="表示済みのハイパーリンク 1602" xfId="2685"/>
    <cellStyle name="表示済みのハイパーリンク 1603" xfId="2686"/>
    <cellStyle name="表示済みのハイパーリンク 1604" xfId="2687"/>
    <cellStyle name="表示済みのハイパーリンク 1605" xfId="2688"/>
    <cellStyle name="表示済みのハイパーリンク 1606" xfId="2689"/>
    <cellStyle name="表示済みのハイパーリンク 1607" xfId="2690"/>
    <cellStyle name="表示済みのハイパーリンク 1608" xfId="2691"/>
    <cellStyle name="表示済みのハイパーリンク 1609" xfId="2692"/>
    <cellStyle name="表示済みのハイパーリンク 161" xfId="2693"/>
    <cellStyle name="表示済みのハイパーリンク 1610" xfId="2694"/>
    <cellStyle name="表示済みのハイパーリンク 1611" xfId="2695"/>
    <cellStyle name="表示済みのハイパーリンク 1612" xfId="2696"/>
    <cellStyle name="表示済みのハイパーリンク 1613" xfId="2697"/>
    <cellStyle name="表示済みのハイパーリンク 1614" xfId="2698"/>
    <cellStyle name="表示済みのハイパーリンク 1615" xfId="2699"/>
    <cellStyle name="表示済みのハイパーリンク 1616" xfId="2700"/>
    <cellStyle name="表示済みのハイパーリンク 1617" xfId="2701"/>
    <cellStyle name="表示済みのハイパーリンク 1618" xfId="2702"/>
    <cellStyle name="表示済みのハイパーリンク 1619" xfId="2703"/>
    <cellStyle name="表示済みのハイパーリンク 162" xfId="2704"/>
    <cellStyle name="表示済みのハイパーリンク 1620" xfId="2705"/>
    <cellStyle name="表示済みのハイパーリンク 1621" xfId="2706"/>
    <cellStyle name="表示済みのハイパーリンク 163" xfId="2707"/>
    <cellStyle name="表示済みのハイパーリンク 164" xfId="2708"/>
    <cellStyle name="表示済みのハイパーリンク 165" xfId="2709"/>
    <cellStyle name="表示済みのハイパーリンク 166" xfId="2710"/>
    <cellStyle name="表示済みのハイパーリンク 167" xfId="2711"/>
    <cellStyle name="表示済みのハイパーリンク 168" xfId="2712"/>
    <cellStyle name="表示済みのハイパーリンク 169" xfId="2713"/>
    <cellStyle name="表示済みのハイパーリンク 17" xfId="2714"/>
    <cellStyle name="表示済みのハイパーリンク 170" xfId="2715"/>
    <cellStyle name="表示済みのハイパーリンク 171" xfId="2716"/>
    <cellStyle name="表示済みのハイパーリンク 172" xfId="2717"/>
    <cellStyle name="表示済みのハイパーリンク 173" xfId="2718"/>
    <cellStyle name="表示済みのハイパーリンク 174" xfId="2719"/>
    <cellStyle name="表示済みのハイパーリンク 175" xfId="2720"/>
    <cellStyle name="表示済みのハイパーリンク 176" xfId="2721"/>
    <cellStyle name="表示済みのハイパーリンク 177" xfId="2722"/>
    <cellStyle name="表示済みのハイパーリンク 178" xfId="2723"/>
    <cellStyle name="表示済みのハイパーリンク 179" xfId="2724"/>
    <cellStyle name="表示済みのハイパーリンク 18" xfId="2725"/>
    <cellStyle name="表示済みのハイパーリンク 180" xfId="2726"/>
    <cellStyle name="表示済みのハイパーリンク 181" xfId="2727"/>
    <cellStyle name="表示済みのハイパーリンク 182" xfId="2728"/>
    <cellStyle name="表示済みのハイパーリンク 183" xfId="2729"/>
    <cellStyle name="表示済みのハイパーリンク 184" xfId="2730"/>
    <cellStyle name="表示済みのハイパーリンク 185" xfId="2731"/>
    <cellStyle name="表示済みのハイパーリンク 186" xfId="2732"/>
    <cellStyle name="表示済みのハイパーリンク 187" xfId="2733"/>
    <cellStyle name="表示済みのハイパーリンク 188" xfId="2734"/>
    <cellStyle name="表示済みのハイパーリンク 189" xfId="2735"/>
    <cellStyle name="表示済みのハイパーリンク 19" xfId="2736"/>
    <cellStyle name="表示済みのハイパーリンク 190" xfId="2737"/>
    <cellStyle name="表示済みのハイパーリンク 191" xfId="2738"/>
    <cellStyle name="表示済みのハイパーリンク 192" xfId="2739"/>
    <cellStyle name="表示済みのハイパーリンク 193" xfId="2740"/>
    <cellStyle name="表示済みのハイパーリンク 194" xfId="2741"/>
    <cellStyle name="表示済みのハイパーリンク 195" xfId="2742"/>
    <cellStyle name="表示済みのハイパーリンク 196" xfId="2743"/>
    <cellStyle name="表示済みのハイパーリンク 197" xfId="2744"/>
    <cellStyle name="表示済みのハイパーリンク 198" xfId="2745"/>
    <cellStyle name="表示済みのハイパーリンク 199" xfId="2746"/>
    <cellStyle name="表示済みのハイパーリンク 2" xfId="2747"/>
    <cellStyle name="表示済みのハイパーリンク 20" xfId="2748"/>
    <cellStyle name="表示済みのハイパーリンク 200" xfId="2749"/>
    <cellStyle name="表示済みのハイパーリンク 201" xfId="2750"/>
    <cellStyle name="表示済みのハイパーリンク 202" xfId="2751"/>
    <cellStyle name="表示済みのハイパーリンク 203" xfId="2752"/>
    <cellStyle name="表示済みのハイパーリンク 204" xfId="2753"/>
    <cellStyle name="表示済みのハイパーリンク 205" xfId="2754"/>
    <cellStyle name="表示済みのハイパーリンク 206" xfId="2755"/>
    <cellStyle name="表示済みのハイパーリンク 207" xfId="2756"/>
    <cellStyle name="表示済みのハイパーリンク 208" xfId="2757"/>
    <cellStyle name="表示済みのハイパーリンク 209" xfId="2758"/>
    <cellStyle name="表示済みのハイパーリンク 21" xfId="2759"/>
    <cellStyle name="表示済みのハイパーリンク 210" xfId="2760"/>
    <cellStyle name="表示済みのハイパーリンク 211" xfId="2761"/>
    <cellStyle name="表示済みのハイパーリンク 212" xfId="2762"/>
    <cellStyle name="表示済みのハイパーリンク 213" xfId="2763"/>
    <cellStyle name="表示済みのハイパーリンク 214" xfId="2764"/>
    <cellStyle name="表示済みのハイパーリンク 215" xfId="2765"/>
    <cellStyle name="表示済みのハイパーリンク 216" xfId="2766"/>
    <cellStyle name="表示済みのハイパーリンク 217" xfId="2767"/>
    <cellStyle name="表示済みのハイパーリンク 218" xfId="2768"/>
    <cellStyle name="表示済みのハイパーリンク 219" xfId="2769"/>
    <cellStyle name="表示済みのハイパーリンク 22" xfId="2770"/>
    <cellStyle name="表示済みのハイパーリンク 220" xfId="2771"/>
    <cellStyle name="表示済みのハイパーリンク 221" xfId="2772"/>
    <cellStyle name="表示済みのハイパーリンク 222" xfId="2773"/>
    <cellStyle name="表示済みのハイパーリンク 223" xfId="2774"/>
    <cellStyle name="表示済みのハイパーリンク 224" xfId="2775"/>
    <cellStyle name="表示済みのハイパーリンク 225" xfId="2776"/>
    <cellStyle name="表示済みのハイパーリンク 226" xfId="2777"/>
    <cellStyle name="表示済みのハイパーリンク 227" xfId="2778"/>
    <cellStyle name="表示済みのハイパーリンク 228" xfId="2779"/>
    <cellStyle name="表示済みのハイパーリンク 229" xfId="2780"/>
    <cellStyle name="表示済みのハイパーリンク 23" xfId="2781"/>
    <cellStyle name="表示済みのハイパーリンク 230" xfId="2782"/>
    <cellStyle name="表示済みのハイパーリンク 231" xfId="2783"/>
    <cellStyle name="表示済みのハイパーリンク 232" xfId="2784"/>
    <cellStyle name="表示済みのハイパーリンク 233" xfId="2785"/>
    <cellStyle name="表示済みのハイパーリンク 234" xfId="2786"/>
    <cellStyle name="表示済みのハイパーリンク 235" xfId="2787"/>
    <cellStyle name="表示済みのハイパーリンク 236" xfId="2788"/>
    <cellStyle name="表示済みのハイパーリンク 237" xfId="2789"/>
    <cellStyle name="表示済みのハイパーリンク 238" xfId="2790"/>
    <cellStyle name="表示済みのハイパーリンク 239" xfId="2791"/>
    <cellStyle name="表示済みのハイパーリンク 24" xfId="2792"/>
    <cellStyle name="表示済みのハイパーリンク 240" xfId="2793"/>
    <cellStyle name="表示済みのハイパーリンク 241" xfId="2794"/>
    <cellStyle name="表示済みのハイパーリンク 242" xfId="2795"/>
    <cellStyle name="表示済みのハイパーリンク 243" xfId="2796"/>
    <cellStyle name="表示済みのハイパーリンク 244" xfId="2797"/>
    <cellStyle name="表示済みのハイパーリンク 245" xfId="2798"/>
    <cellStyle name="表示済みのハイパーリンク 246" xfId="2799"/>
    <cellStyle name="表示済みのハイパーリンク 247" xfId="2800"/>
    <cellStyle name="表示済みのハイパーリンク 248" xfId="2801"/>
    <cellStyle name="表示済みのハイパーリンク 249" xfId="2802"/>
    <cellStyle name="表示済みのハイパーリンク 25" xfId="2803"/>
    <cellStyle name="表示済みのハイパーリンク 250" xfId="2804"/>
    <cellStyle name="表示済みのハイパーリンク 251" xfId="2805"/>
    <cellStyle name="表示済みのハイパーリンク 252" xfId="2806"/>
    <cellStyle name="表示済みのハイパーリンク 253" xfId="2807"/>
    <cellStyle name="表示済みのハイパーリンク 254" xfId="2808"/>
    <cellStyle name="表示済みのハイパーリンク 255" xfId="2809"/>
    <cellStyle name="表示済みのハイパーリンク 256" xfId="2810"/>
    <cellStyle name="表示済みのハイパーリンク 257" xfId="2811"/>
    <cellStyle name="表示済みのハイパーリンク 258" xfId="2812"/>
    <cellStyle name="表示済みのハイパーリンク 259" xfId="2813"/>
    <cellStyle name="表示済みのハイパーリンク 26" xfId="2814"/>
    <cellStyle name="表示済みのハイパーリンク 260" xfId="2815"/>
    <cellStyle name="表示済みのハイパーリンク 261" xfId="2816"/>
    <cellStyle name="表示済みのハイパーリンク 262" xfId="2817"/>
    <cellStyle name="表示済みのハイパーリンク 263" xfId="2818"/>
    <cellStyle name="表示済みのハイパーリンク 264" xfId="2819"/>
    <cellStyle name="表示済みのハイパーリンク 265" xfId="2820"/>
    <cellStyle name="表示済みのハイパーリンク 266" xfId="2821"/>
    <cellStyle name="表示済みのハイパーリンク 267" xfId="2822"/>
    <cellStyle name="表示済みのハイパーリンク 268" xfId="2823"/>
    <cellStyle name="表示済みのハイパーリンク 269" xfId="2824"/>
    <cellStyle name="表示済みのハイパーリンク 27" xfId="2825"/>
    <cellStyle name="表示済みのハイパーリンク 270" xfId="2826"/>
    <cellStyle name="表示済みのハイパーリンク 271" xfId="2827"/>
    <cellStyle name="表示済みのハイパーリンク 272" xfId="2828"/>
    <cellStyle name="表示済みのハイパーリンク 273" xfId="2829"/>
    <cellStyle name="表示済みのハイパーリンク 274" xfId="2830"/>
    <cellStyle name="表示済みのハイパーリンク 275" xfId="2831"/>
    <cellStyle name="表示済みのハイパーリンク 276" xfId="2832"/>
    <cellStyle name="表示済みのハイパーリンク 277" xfId="2833"/>
    <cellStyle name="表示済みのハイパーリンク 278" xfId="2834"/>
    <cellStyle name="表示済みのハイパーリンク 279" xfId="2835"/>
    <cellStyle name="表示済みのハイパーリンク 28" xfId="2836"/>
    <cellStyle name="表示済みのハイパーリンク 280" xfId="2837"/>
    <cellStyle name="表示済みのハイパーリンク 281" xfId="2838"/>
    <cellStyle name="表示済みのハイパーリンク 282" xfId="2839"/>
    <cellStyle name="表示済みのハイパーリンク 283" xfId="2840"/>
    <cellStyle name="表示済みのハイパーリンク 284" xfId="2841"/>
    <cellStyle name="表示済みのハイパーリンク 285" xfId="2842"/>
    <cellStyle name="表示済みのハイパーリンク 286" xfId="2843"/>
    <cellStyle name="表示済みのハイパーリンク 287" xfId="2844"/>
    <cellStyle name="表示済みのハイパーリンク 288" xfId="2845"/>
    <cellStyle name="表示済みのハイパーリンク 289" xfId="2846"/>
    <cellStyle name="表示済みのハイパーリンク 29" xfId="2847"/>
    <cellStyle name="表示済みのハイパーリンク 290" xfId="2848"/>
    <cellStyle name="表示済みのハイパーリンク 291" xfId="2849"/>
    <cellStyle name="表示済みのハイパーリンク 292" xfId="2850"/>
    <cellStyle name="表示済みのハイパーリンク 293" xfId="2851"/>
    <cellStyle name="表示済みのハイパーリンク 294" xfId="2852"/>
    <cellStyle name="表示済みのハイパーリンク 295" xfId="2853"/>
    <cellStyle name="表示済みのハイパーリンク 296" xfId="2854"/>
    <cellStyle name="表示済みのハイパーリンク 297" xfId="2855"/>
    <cellStyle name="表示済みのハイパーリンク 298" xfId="2856"/>
    <cellStyle name="表示済みのハイパーリンク 299" xfId="2857"/>
    <cellStyle name="表示済みのハイパーリンク 3" xfId="2858"/>
    <cellStyle name="表示済みのハイパーリンク 30" xfId="2859"/>
    <cellStyle name="表示済みのハイパーリンク 300" xfId="2860"/>
    <cellStyle name="表示済みのハイパーリンク 301" xfId="2861"/>
    <cellStyle name="表示済みのハイパーリンク 302" xfId="2862"/>
    <cellStyle name="表示済みのハイパーリンク 303" xfId="2863"/>
    <cellStyle name="表示済みのハイパーリンク 304" xfId="2864"/>
    <cellStyle name="表示済みのハイパーリンク 305" xfId="2865"/>
    <cellStyle name="表示済みのハイパーリンク 306" xfId="2866"/>
    <cellStyle name="表示済みのハイパーリンク 307" xfId="2867"/>
    <cellStyle name="表示済みのハイパーリンク 308" xfId="2868"/>
    <cellStyle name="表示済みのハイパーリンク 309" xfId="2869"/>
    <cellStyle name="表示済みのハイパーリンク 31" xfId="2870"/>
    <cellStyle name="表示済みのハイパーリンク 310" xfId="2871"/>
    <cellStyle name="表示済みのハイパーリンク 311" xfId="2872"/>
    <cellStyle name="表示済みのハイパーリンク 312" xfId="2873"/>
    <cellStyle name="表示済みのハイパーリンク 313" xfId="2874"/>
    <cellStyle name="表示済みのハイパーリンク 314" xfId="2875"/>
    <cellStyle name="表示済みのハイパーリンク 315" xfId="2876"/>
    <cellStyle name="表示済みのハイパーリンク 316" xfId="2877"/>
    <cellStyle name="表示済みのハイパーリンク 317" xfId="2878"/>
    <cellStyle name="表示済みのハイパーリンク 318" xfId="2879"/>
    <cellStyle name="表示済みのハイパーリンク 319" xfId="2880"/>
    <cellStyle name="表示済みのハイパーリンク 32" xfId="2881"/>
    <cellStyle name="表示済みのハイパーリンク 320" xfId="2882"/>
    <cellStyle name="表示済みのハイパーリンク 321" xfId="2883"/>
    <cellStyle name="表示済みのハイパーリンク 322" xfId="2884"/>
    <cellStyle name="表示済みのハイパーリンク 323" xfId="2885"/>
    <cellStyle name="表示済みのハイパーリンク 324" xfId="2886"/>
    <cellStyle name="表示済みのハイパーリンク 325" xfId="2887"/>
    <cellStyle name="表示済みのハイパーリンク 326" xfId="2888"/>
    <cellStyle name="表示済みのハイパーリンク 327" xfId="2889"/>
    <cellStyle name="表示済みのハイパーリンク 328" xfId="2890"/>
    <cellStyle name="表示済みのハイパーリンク 329" xfId="2891"/>
    <cellStyle name="表示済みのハイパーリンク 33" xfId="2892"/>
    <cellStyle name="表示済みのハイパーリンク 330" xfId="2893"/>
    <cellStyle name="表示済みのハイパーリンク 331" xfId="2894"/>
    <cellStyle name="表示済みのハイパーリンク 332" xfId="2895"/>
    <cellStyle name="表示済みのハイパーリンク 333" xfId="2896"/>
    <cellStyle name="表示済みのハイパーリンク 334" xfId="2897"/>
    <cellStyle name="表示済みのハイパーリンク 335" xfId="2898"/>
    <cellStyle name="表示済みのハイパーリンク 336" xfId="2899"/>
    <cellStyle name="表示済みのハイパーリンク 337" xfId="2900"/>
    <cellStyle name="表示済みのハイパーリンク 338" xfId="2901"/>
    <cellStyle name="表示済みのハイパーリンク 339" xfId="2902"/>
    <cellStyle name="表示済みのハイパーリンク 34" xfId="2903"/>
    <cellStyle name="表示済みのハイパーリンク 340" xfId="2904"/>
    <cellStyle name="表示済みのハイパーリンク 341" xfId="2905"/>
    <cellStyle name="表示済みのハイパーリンク 342" xfId="2906"/>
    <cellStyle name="表示済みのハイパーリンク 343" xfId="2907"/>
    <cellStyle name="表示済みのハイパーリンク 344" xfId="2908"/>
    <cellStyle name="表示済みのハイパーリンク 345" xfId="2909"/>
    <cellStyle name="表示済みのハイパーリンク 346" xfId="2910"/>
    <cellStyle name="表示済みのハイパーリンク 347" xfId="2911"/>
    <cellStyle name="表示済みのハイパーリンク 348" xfId="2912"/>
    <cellStyle name="表示済みのハイパーリンク 349" xfId="2913"/>
    <cellStyle name="表示済みのハイパーリンク 35" xfId="2914"/>
    <cellStyle name="表示済みのハイパーリンク 350" xfId="2915"/>
    <cellStyle name="表示済みのハイパーリンク 351" xfId="2916"/>
    <cellStyle name="表示済みのハイパーリンク 352" xfId="2917"/>
    <cellStyle name="表示済みのハイパーリンク 353" xfId="2918"/>
    <cellStyle name="表示済みのハイパーリンク 354" xfId="2919"/>
    <cellStyle name="表示済みのハイパーリンク 355" xfId="2920"/>
    <cellStyle name="表示済みのハイパーリンク 356" xfId="2921"/>
    <cellStyle name="表示済みのハイパーリンク 357" xfId="2922"/>
    <cellStyle name="表示済みのハイパーリンク 358" xfId="2923"/>
    <cellStyle name="表示済みのハイパーリンク 359" xfId="2924"/>
    <cellStyle name="表示済みのハイパーリンク 36" xfId="2925"/>
    <cellStyle name="表示済みのハイパーリンク 360" xfId="2926"/>
    <cellStyle name="表示済みのハイパーリンク 361" xfId="2927"/>
    <cellStyle name="表示済みのハイパーリンク 362" xfId="2928"/>
    <cellStyle name="表示済みのハイパーリンク 363" xfId="2929"/>
    <cellStyle name="表示済みのハイパーリンク 364" xfId="2930"/>
    <cellStyle name="表示済みのハイパーリンク 365" xfId="2931"/>
    <cellStyle name="表示済みのハイパーリンク 366" xfId="2932"/>
    <cellStyle name="表示済みのハイパーリンク 367" xfId="2933"/>
    <cellStyle name="表示済みのハイパーリンク 368" xfId="2934"/>
    <cellStyle name="表示済みのハイパーリンク 369" xfId="2935"/>
    <cellStyle name="表示済みのハイパーリンク 37" xfId="2936"/>
    <cellStyle name="表示済みのハイパーリンク 370" xfId="2937"/>
    <cellStyle name="表示済みのハイパーリンク 371" xfId="2938"/>
    <cellStyle name="表示済みのハイパーリンク 372" xfId="2939"/>
    <cellStyle name="表示済みのハイパーリンク 373" xfId="2940"/>
    <cellStyle name="表示済みのハイパーリンク 374" xfId="2941"/>
    <cellStyle name="表示済みのハイパーリンク 375" xfId="2942"/>
    <cellStyle name="表示済みのハイパーリンク 376" xfId="2943"/>
    <cellStyle name="表示済みのハイパーリンク 377" xfId="2944"/>
    <cellStyle name="表示済みのハイパーリンク 378" xfId="2945"/>
    <cellStyle name="表示済みのハイパーリンク 379" xfId="2946"/>
    <cellStyle name="表示済みのハイパーリンク 38" xfId="2947"/>
    <cellStyle name="表示済みのハイパーリンク 380" xfId="2948"/>
    <cellStyle name="表示済みのハイパーリンク 381" xfId="2949"/>
    <cellStyle name="表示済みのハイパーリンク 382" xfId="2950"/>
    <cellStyle name="表示済みのハイパーリンク 383" xfId="2951"/>
    <cellStyle name="表示済みのハイパーリンク 384" xfId="2952"/>
    <cellStyle name="表示済みのハイパーリンク 385" xfId="2953"/>
    <cellStyle name="表示済みのハイパーリンク 386" xfId="2954"/>
    <cellStyle name="表示済みのハイパーリンク 387" xfId="2955"/>
    <cellStyle name="表示済みのハイパーリンク 388" xfId="2956"/>
    <cellStyle name="表示済みのハイパーリンク 389" xfId="2957"/>
    <cellStyle name="表示済みのハイパーリンク 39" xfId="2958"/>
    <cellStyle name="表示済みのハイパーリンク 390" xfId="2959"/>
    <cellStyle name="表示済みのハイパーリンク 391" xfId="2960"/>
    <cellStyle name="表示済みのハイパーリンク 392" xfId="2961"/>
    <cellStyle name="表示済みのハイパーリンク 393" xfId="2962"/>
    <cellStyle name="表示済みのハイパーリンク 394" xfId="2963"/>
    <cellStyle name="表示済みのハイパーリンク 395" xfId="2964"/>
    <cellStyle name="表示済みのハイパーリンク 396" xfId="2965"/>
    <cellStyle name="表示済みのハイパーリンク 397" xfId="2966"/>
    <cellStyle name="表示済みのハイパーリンク 398" xfId="2967"/>
    <cellStyle name="表示済みのハイパーリンク 399" xfId="2968"/>
    <cellStyle name="表示済みのハイパーリンク 4" xfId="2969"/>
    <cellStyle name="表示済みのハイパーリンク 40" xfId="2970"/>
    <cellStyle name="表示済みのハイパーリンク 400" xfId="2971"/>
    <cellStyle name="表示済みのハイパーリンク 401" xfId="2972"/>
    <cellStyle name="表示済みのハイパーリンク 402" xfId="2973"/>
    <cellStyle name="表示済みのハイパーリンク 403" xfId="2974"/>
    <cellStyle name="表示済みのハイパーリンク 404" xfId="2975"/>
    <cellStyle name="表示済みのハイパーリンク 405" xfId="2976"/>
    <cellStyle name="表示済みのハイパーリンク 406" xfId="2977"/>
    <cellStyle name="表示済みのハイパーリンク 407" xfId="2978"/>
    <cellStyle name="表示済みのハイパーリンク 408" xfId="2979"/>
    <cellStyle name="表示済みのハイパーリンク 409" xfId="2980"/>
    <cellStyle name="表示済みのハイパーリンク 41" xfId="2981"/>
    <cellStyle name="表示済みのハイパーリンク 410" xfId="2982"/>
    <cellStyle name="表示済みのハイパーリンク 411" xfId="2983"/>
    <cellStyle name="表示済みのハイパーリンク 412" xfId="2984"/>
    <cellStyle name="表示済みのハイパーリンク 413" xfId="2985"/>
    <cellStyle name="表示済みのハイパーリンク 414" xfId="2986"/>
    <cellStyle name="表示済みのハイパーリンク 415" xfId="2987"/>
    <cellStyle name="表示済みのハイパーリンク 416" xfId="2988"/>
    <cellStyle name="表示済みのハイパーリンク 417" xfId="2989"/>
    <cellStyle name="表示済みのハイパーリンク 418" xfId="2990"/>
    <cellStyle name="表示済みのハイパーリンク 419" xfId="2991"/>
    <cellStyle name="表示済みのハイパーリンク 42" xfId="2992"/>
    <cellStyle name="表示済みのハイパーリンク 420" xfId="2993"/>
    <cellStyle name="表示済みのハイパーリンク 421" xfId="2994"/>
    <cellStyle name="表示済みのハイパーリンク 422" xfId="2995"/>
    <cellStyle name="表示済みのハイパーリンク 423" xfId="2996"/>
    <cellStyle name="表示済みのハイパーリンク 424" xfId="2997"/>
    <cellStyle name="表示済みのハイパーリンク 425" xfId="2998"/>
    <cellStyle name="表示済みのハイパーリンク 426" xfId="2999"/>
    <cellStyle name="表示済みのハイパーリンク 427" xfId="3000"/>
    <cellStyle name="表示済みのハイパーリンク 428" xfId="3001"/>
    <cellStyle name="表示済みのハイパーリンク 429" xfId="3002"/>
    <cellStyle name="表示済みのハイパーリンク 43" xfId="3003"/>
    <cellStyle name="表示済みのハイパーリンク 430" xfId="3004"/>
    <cellStyle name="表示済みのハイパーリンク 431" xfId="3005"/>
    <cellStyle name="表示済みのハイパーリンク 432" xfId="3006"/>
    <cellStyle name="表示済みのハイパーリンク 433" xfId="3007"/>
    <cellStyle name="表示済みのハイパーリンク 434" xfId="3008"/>
    <cellStyle name="表示済みのハイパーリンク 435" xfId="3009"/>
    <cellStyle name="表示済みのハイパーリンク 436" xfId="3010"/>
    <cellStyle name="表示済みのハイパーリンク 437" xfId="3011"/>
    <cellStyle name="表示済みのハイパーリンク 438" xfId="3012"/>
    <cellStyle name="表示済みのハイパーリンク 439" xfId="3013"/>
    <cellStyle name="表示済みのハイパーリンク 44" xfId="3014"/>
    <cellStyle name="表示済みのハイパーリンク 440" xfId="3015"/>
    <cellStyle name="表示済みのハイパーリンク 441" xfId="3016"/>
    <cellStyle name="表示済みのハイパーリンク 442" xfId="3017"/>
    <cellStyle name="表示済みのハイパーリンク 443" xfId="3018"/>
    <cellStyle name="表示済みのハイパーリンク 444" xfId="3019"/>
    <cellStyle name="表示済みのハイパーリンク 445" xfId="3020"/>
    <cellStyle name="表示済みのハイパーリンク 446" xfId="3021"/>
    <cellStyle name="表示済みのハイパーリンク 447" xfId="3022"/>
    <cellStyle name="表示済みのハイパーリンク 448" xfId="3023"/>
    <cellStyle name="表示済みのハイパーリンク 449" xfId="3024"/>
    <cellStyle name="表示済みのハイパーリンク 45" xfId="3025"/>
    <cellStyle name="表示済みのハイパーリンク 450" xfId="3026"/>
    <cellStyle name="表示済みのハイパーリンク 451" xfId="3027"/>
    <cellStyle name="表示済みのハイパーリンク 452" xfId="3028"/>
    <cellStyle name="表示済みのハイパーリンク 453" xfId="3029"/>
    <cellStyle name="表示済みのハイパーリンク 454" xfId="3030"/>
    <cellStyle name="表示済みのハイパーリンク 455" xfId="3031"/>
    <cellStyle name="表示済みのハイパーリンク 456" xfId="3032"/>
    <cellStyle name="表示済みのハイパーリンク 457" xfId="3033"/>
    <cellStyle name="表示済みのハイパーリンク 458" xfId="3034"/>
    <cellStyle name="表示済みのハイパーリンク 459" xfId="3035"/>
    <cellStyle name="表示済みのハイパーリンク 46" xfId="3036"/>
    <cellStyle name="表示済みのハイパーリンク 460" xfId="3037"/>
    <cellStyle name="表示済みのハイパーリンク 461" xfId="3038"/>
    <cellStyle name="表示済みのハイパーリンク 462" xfId="3039"/>
    <cellStyle name="表示済みのハイパーリンク 463" xfId="3040"/>
    <cellStyle name="表示済みのハイパーリンク 464" xfId="3041"/>
    <cellStyle name="表示済みのハイパーリンク 465" xfId="3042"/>
    <cellStyle name="表示済みのハイパーリンク 466" xfId="3043"/>
    <cellStyle name="表示済みのハイパーリンク 467" xfId="3044"/>
    <cellStyle name="表示済みのハイパーリンク 468" xfId="3045"/>
    <cellStyle name="表示済みのハイパーリンク 469" xfId="3046"/>
    <cellStyle name="表示済みのハイパーリンク 47" xfId="3047"/>
    <cellStyle name="表示済みのハイパーリンク 470" xfId="3048"/>
    <cellStyle name="表示済みのハイパーリンク 471" xfId="3049"/>
    <cellStyle name="表示済みのハイパーリンク 472" xfId="3050"/>
    <cellStyle name="表示済みのハイパーリンク 473" xfId="3051"/>
    <cellStyle name="表示済みのハイパーリンク 474" xfId="3052"/>
    <cellStyle name="表示済みのハイパーリンク 475" xfId="3053"/>
    <cellStyle name="表示済みのハイパーリンク 476" xfId="3054"/>
    <cellStyle name="表示済みのハイパーリンク 477" xfId="3055"/>
    <cellStyle name="表示済みのハイパーリンク 478" xfId="3056"/>
    <cellStyle name="表示済みのハイパーリンク 479" xfId="3057"/>
    <cellStyle name="表示済みのハイパーリンク 48" xfId="3058"/>
    <cellStyle name="表示済みのハイパーリンク 480" xfId="3059"/>
    <cellStyle name="表示済みのハイパーリンク 481" xfId="3060"/>
    <cellStyle name="表示済みのハイパーリンク 482" xfId="3061"/>
    <cellStyle name="表示済みのハイパーリンク 483" xfId="3062"/>
    <cellStyle name="表示済みのハイパーリンク 484" xfId="3063"/>
    <cellStyle name="表示済みのハイパーリンク 485" xfId="3064"/>
    <cellStyle name="表示済みのハイパーリンク 486" xfId="3065"/>
    <cellStyle name="表示済みのハイパーリンク 487" xfId="3066"/>
    <cellStyle name="表示済みのハイパーリンク 488" xfId="3067"/>
    <cellStyle name="表示済みのハイパーリンク 489" xfId="3068"/>
    <cellStyle name="表示済みのハイパーリンク 49" xfId="3069"/>
    <cellStyle name="表示済みのハイパーリンク 490" xfId="3070"/>
    <cellStyle name="表示済みのハイパーリンク 491" xfId="3071"/>
    <cellStyle name="表示済みのハイパーリンク 492" xfId="3072"/>
    <cellStyle name="表示済みのハイパーリンク 493" xfId="3073"/>
    <cellStyle name="表示済みのハイパーリンク 494" xfId="3074"/>
    <cellStyle name="表示済みのハイパーリンク 495" xfId="3075"/>
    <cellStyle name="表示済みのハイパーリンク 496" xfId="3076"/>
    <cellStyle name="表示済みのハイパーリンク 497" xfId="3077"/>
    <cellStyle name="表示済みのハイパーリンク 498" xfId="3078"/>
    <cellStyle name="表示済みのハイパーリンク 499" xfId="3079"/>
    <cellStyle name="表示済みのハイパーリンク 5" xfId="3080"/>
    <cellStyle name="表示済みのハイパーリンク 50" xfId="3081"/>
    <cellStyle name="表示済みのハイパーリンク 500" xfId="3082"/>
    <cellStyle name="表示済みのハイパーリンク 501" xfId="3083"/>
    <cellStyle name="表示済みのハイパーリンク 502" xfId="3084"/>
    <cellStyle name="表示済みのハイパーリンク 503" xfId="3085"/>
    <cellStyle name="表示済みのハイパーリンク 504" xfId="3086"/>
    <cellStyle name="表示済みのハイパーリンク 505" xfId="3087"/>
    <cellStyle name="表示済みのハイパーリンク 506" xfId="3088"/>
    <cellStyle name="表示済みのハイパーリンク 507" xfId="3089"/>
    <cellStyle name="表示済みのハイパーリンク 508" xfId="3090"/>
    <cellStyle name="表示済みのハイパーリンク 509" xfId="3091"/>
    <cellStyle name="表示済みのハイパーリンク 51" xfId="3092"/>
    <cellStyle name="表示済みのハイパーリンク 510" xfId="3093"/>
    <cellStyle name="表示済みのハイパーリンク 511" xfId="3094"/>
    <cellStyle name="表示済みのハイパーリンク 512" xfId="3095"/>
    <cellStyle name="表示済みのハイパーリンク 513" xfId="3096"/>
    <cellStyle name="表示済みのハイパーリンク 514" xfId="3097"/>
    <cellStyle name="表示済みのハイパーリンク 515" xfId="3098"/>
    <cellStyle name="表示済みのハイパーリンク 516" xfId="3099"/>
    <cellStyle name="表示済みのハイパーリンク 517" xfId="3100"/>
    <cellStyle name="表示済みのハイパーリンク 518" xfId="3101"/>
    <cellStyle name="表示済みのハイパーリンク 519" xfId="3102"/>
    <cellStyle name="表示済みのハイパーリンク 52" xfId="3103"/>
    <cellStyle name="表示済みのハイパーリンク 520" xfId="3104"/>
    <cellStyle name="表示済みのハイパーリンク 521" xfId="3105"/>
    <cellStyle name="表示済みのハイパーリンク 522" xfId="3106"/>
    <cellStyle name="表示済みのハイパーリンク 523" xfId="3107"/>
    <cellStyle name="表示済みのハイパーリンク 524" xfId="3108"/>
    <cellStyle name="表示済みのハイパーリンク 525" xfId="3109"/>
    <cellStyle name="表示済みのハイパーリンク 526" xfId="3110"/>
    <cellStyle name="表示済みのハイパーリンク 527" xfId="3111"/>
    <cellStyle name="表示済みのハイパーリンク 528" xfId="3112"/>
    <cellStyle name="表示済みのハイパーリンク 529" xfId="3113"/>
    <cellStyle name="表示済みのハイパーリンク 53" xfId="3114"/>
    <cellStyle name="表示済みのハイパーリンク 530" xfId="3115"/>
    <cellStyle name="表示済みのハイパーリンク 531" xfId="3116"/>
    <cellStyle name="表示済みのハイパーリンク 532" xfId="3117"/>
    <cellStyle name="表示済みのハイパーリンク 533" xfId="3118"/>
    <cellStyle name="表示済みのハイパーリンク 534" xfId="3119"/>
    <cellStyle name="表示済みのハイパーリンク 535" xfId="3120"/>
    <cellStyle name="表示済みのハイパーリンク 536" xfId="3121"/>
    <cellStyle name="表示済みのハイパーリンク 537" xfId="3122"/>
    <cellStyle name="表示済みのハイパーリンク 538" xfId="3123"/>
    <cellStyle name="表示済みのハイパーリンク 539" xfId="3124"/>
    <cellStyle name="表示済みのハイパーリンク 54" xfId="3125"/>
    <cellStyle name="表示済みのハイパーリンク 540" xfId="3126"/>
    <cellStyle name="表示済みのハイパーリンク 541" xfId="3127"/>
    <cellStyle name="表示済みのハイパーリンク 542" xfId="3128"/>
    <cellStyle name="表示済みのハイパーリンク 543" xfId="3129"/>
    <cellStyle name="表示済みのハイパーリンク 544" xfId="3130"/>
    <cellStyle name="表示済みのハイパーリンク 545" xfId="3131"/>
    <cellStyle name="表示済みのハイパーリンク 546" xfId="3132"/>
    <cellStyle name="表示済みのハイパーリンク 547" xfId="3133"/>
    <cellStyle name="表示済みのハイパーリンク 548" xfId="3134"/>
    <cellStyle name="表示済みのハイパーリンク 549" xfId="3135"/>
    <cellStyle name="表示済みのハイパーリンク 55" xfId="3136"/>
    <cellStyle name="表示済みのハイパーリンク 550" xfId="3137"/>
    <cellStyle name="表示済みのハイパーリンク 551" xfId="3138"/>
    <cellStyle name="表示済みのハイパーリンク 552" xfId="3139"/>
    <cellStyle name="表示済みのハイパーリンク 553" xfId="3140"/>
    <cellStyle name="表示済みのハイパーリンク 554" xfId="3141"/>
    <cellStyle name="表示済みのハイパーリンク 555" xfId="3142"/>
    <cellStyle name="表示済みのハイパーリンク 556" xfId="3143"/>
    <cellStyle name="表示済みのハイパーリンク 557" xfId="3144"/>
    <cellStyle name="表示済みのハイパーリンク 558" xfId="3145"/>
    <cellStyle name="表示済みのハイパーリンク 559" xfId="3146"/>
    <cellStyle name="表示済みのハイパーリンク 56" xfId="3147"/>
    <cellStyle name="表示済みのハイパーリンク 560" xfId="3148"/>
    <cellStyle name="表示済みのハイパーリンク 561" xfId="3149"/>
    <cellStyle name="表示済みのハイパーリンク 562" xfId="3150"/>
    <cellStyle name="表示済みのハイパーリンク 563" xfId="3151"/>
    <cellStyle name="表示済みのハイパーリンク 564" xfId="3152"/>
    <cellStyle name="表示済みのハイパーリンク 565" xfId="3153"/>
    <cellStyle name="表示済みのハイパーリンク 566" xfId="3154"/>
    <cellStyle name="表示済みのハイパーリンク 567" xfId="3155"/>
    <cellStyle name="表示済みのハイパーリンク 568" xfId="3156"/>
    <cellStyle name="表示済みのハイパーリンク 569" xfId="3157"/>
    <cellStyle name="表示済みのハイパーリンク 57" xfId="3158"/>
    <cellStyle name="表示済みのハイパーリンク 570" xfId="3159"/>
    <cellStyle name="表示済みのハイパーリンク 571" xfId="3160"/>
    <cellStyle name="表示済みのハイパーリンク 572" xfId="3161"/>
    <cellStyle name="表示済みのハイパーリンク 573" xfId="3162"/>
    <cellStyle name="表示済みのハイパーリンク 574" xfId="3163"/>
    <cellStyle name="表示済みのハイパーリンク 575" xfId="3164"/>
    <cellStyle name="表示済みのハイパーリンク 576" xfId="3165"/>
    <cellStyle name="表示済みのハイパーリンク 577" xfId="3166"/>
    <cellStyle name="表示済みのハイパーリンク 578" xfId="3167"/>
    <cellStyle name="表示済みのハイパーリンク 579" xfId="3168"/>
    <cellStyle name="表示済みのハイパーリンク 58" xfId="3169"/>
    <cellStyle name="表示済みのハイパーリンク 580" xfId="3170"/>
    <cellStyle name="表示済みのハイパーリンク 581" xfId="3171"/>
    <cellStyle name="表示済みのハイパーリンク 582" xfId="3172"/>
    <cellStyle name="表示済みのハイパーリンク 583" xfId="3173"/>
    <cellStyle name="表示済みのハイパーリンク 584" xfId="3174"/>
    <cellStyle name="表示済みのハイパーリンク 585" xfId="3175"/>
    <cellStyle name="表示済みのハイパーリンク 586" xfId="3176"/>
    <cellStyle name="表示済みのハイパーリンク 587" xfId="3177"/>
    <cellStyle name="表示済みのハイパーリンク 588" xfId="3178"/>
    <cellStyle name="表示済みのハイパーリンク 589" xfId="3179"/>
    <cellStyle name="表示済みのハイパーリンク 59" xfId="3180"/>
    <cellStyle name="表示済みのハイパーリンク 590" xfId="3181"/>
    <cellStyle name="表示済みのハイパーリンク 591" xfId="3182"/>
    <cellStyle name="表示済みのハイパーリンク 592" xfId="3183"/>
    <cellStyle name="表示済みのハイパーリンク 593" xfId="3184"/>
    <cellStyle name="表示済みのハイパーリンク 594" xfId="3185"/>
    <cellStyle name="表示済みのハイパーリンク 595" xfId="3186"/>
    <cellStyle name="表示済みのハイパーリンク 596" xfId="3187"/>
    <cellStyle name="表示済みのハイパーリンク 597" xfId="3188"/>
    <cellStyle name="表示済みのハイパーリンク 598" xfId="3189"/>
    <cellStyle name="表示済みのハイパーリンク 599" xfId="3190"/>
    <cellStyle name="表示済みのハイパーリンク 6" xfId="3191"/>
    <cellStyle name="表示済みのハイパーリンク 60" xfId="3192"/>
    <cellStyle name="表示済みのハイパーリンク 600" xfId="3193"/>
    <cellStyle name="表示済みのハイパーリンク 601" xfId="3194"/>
    <cellStyle name="表示済みのハイパーリンク 602" xfId="3195"/>
    <cellStyle name="表示済みのハイパーリンク 603" xfId="3196"/>
    <cellStyle name="表示済みのハイパーリンク 604" xfId="3197"/>
    <cellStyle name="表示済みのハイパーリンク 605" xfId="3198"/>
    <cellStyle name="表示済みのハイパーリンク 606" xfId="3199"/>
    <cellStyle name="表示済みのハイパーリンク 607" xfId="3200"/>
    <cellStyle name="表示済みのハイパーリンク 608" xfId="3201"/>
    <cellStyle name="表示済みのハイパーリンク 609" xfId="3202"/>
    <cellStyle name="表示済みのハイパーリンク 61" xfId="3203"/>
    <cellStyle name="表示済みのハイパーリンク 610" xfId="3204"/>
    <cellStyle name="表示済みのハイパーリンク 611" xfId="3205"/>
    <cellStyle name="表示済みのハイパーリンク 612" xfId="3206"/>
    <cellStyle name="表示済みのハイパーリンク 613" xfId="3207"/>
    <cellStyle name="表示済みのハイパーリンク 614" xfId="3208"/>
    <cellStyle name="表示済みのハイパーリンク 615" xfId="3209"/>
    <cellStyle name="表示済みのハイパーリンク 616" xfId="3210"/>
    <cellStyle name="表示済みのハイパーリンク 617" xfId="3211"/>
    <cellStyle name="表示済みのハイパーリンク 618" xfId="3212"/>
    <cellStyle name="表示済みのハイパーリンク 619" xfId="3213"/>
    <cellStyle name="表示済みのハイパーリンク 62" xfId="3214"/>
    <cellStyle name="表示済みのハイパーリンク 620" xfId="3215"/>
    <cellStyle name="表示済みのハイパーリンク 621" xfId="3216"/>
    <cellStyle name="表示済みのハイパーリンク 622" xfId="3217"/>
    <cellStyle name="表示済みのハイパーリンク 623" xfId="3218"/>
    <cellStyle name="表示済みのハイパーリンク 624" xfId="3219"/>
    <cellStyle name="表示済みのハイパーリンク 625" xfId="3220"/>
    <cellStyle name="表示済みのハイパーリンク 626" xfId="3221"/>
    <cellStyle name="表示済みのハイパーリンク 627" xfId="3222"/>
    <cellStyle name="表示済みのハイパーリンク 628" xfId="3223"/>
    <cellStyle name="表示済みのハイパーリンク 629" xfId="3224"/>
    <cellStyle name="表示済みのハイパーリンク 63" xfId="3225"/>
    <cellStyle name="表示済みのハイパーリンク 630" xfId="3226"/>
    <cellStyle name="表示済みのハイパーリンク 631" xfId="3227"/>
    <cellStyle name="表示済みのハイパーリンク 632" xfId="3228"/>
    <cellStyle name="表示済みのハイパーリンク 633" xfId="3229"/>
    <cellStyle name="表示済みのハイパーリンク 634" xfId="3230"/>
    <cellStyle name="表示済みのハイパーリンク 635" xfId="3231"/>
    <cellStyle name="表示済みのハイパーリンク 636" xfId="3232"/>
    <cellStyle name="表示済みのハイパーリンク 637" xfId="3233"/>
    <cellStyle name="表示済みのハイパーリンク 638" xfId="3234"/>
    <cellStyle name="表示済みのハイパーリンク 639" xfId="3235"/>
    <cellStyle name="表示済みのハイパーリンク 64" xfId="3236"/>
    <cellStyle name="表示済みのハイパーリンク 640" xfId="3237"/>
    <cellStyle name="表示済みのハイパーリンク 641" xfId="3238"/>
    <cellStyle name="表示済みのハイパーリンク 642" xfId="3239"/>
    <cellStyle name="表示済みのハイパーリンク 643" xfId="3240"/>
    <cellStyle name="表示済みのハイパーリンク 644" xfId="3241"/>
    <cellStyle name="表示済みのハイパーリンク 645" xfId="3242"/>
    <cellStyle name="表示済みのハイパーリンク 646" xfId="3243"/>
    <cellStyle name="表示済みのハイパーリンク 647" xfId="3244"/>
    <cellStyle name="表示済みのハイパーリンク 648" xfId="3245"/>
    <cellStyle name="表示済みのハイパーリンク 649" xfId="3246"/>
    <cellStyle name="表示済みのハイパーリンク 65" xfId="3247"/>
    <cellStyle name="表示済みのハイパーリンク 650" xfId="3248"/>
    <cellStyle name="表示済みのハイパーリンク 651" xfId="3249"/>
    <cellStyle name="表示済みのハイパーリンク 652" xfId="3250"/>
    <cellStyle name="表示済みのハイパーリンク 653" xfId="3251"/>
    <cellStyle name="表示済みのハイパーリンク 654" xfId="3252"/>
    <cellStyle name="表示済みのハイパーリンク 655" xfId="3253"/>
    <cellStyle name="表示済みのハイパーリンク 656" xfId="3254"/>
    <cellStyle name="表示済みのハイパーリンク 657" xfId="3255"/>
    <cellStyle name="表示済みのハイパーリンク 658" xfId="3256"/>
    <cellStyle name="表示済みのハイパーリンク 659" xfId="3257"/>
    <cellStyle name="表示済みのハイパーリンク 66" xfId="3258"/>
    <cellStyle name="表示済みのハイパーリンク 660" xfId="3259"/>
    <cellStyle name="表示済みのハイパーリンク 661" xfId="3260"/>
    <cellStyle name="表示済みのハイパーリンク 662" xfId="3261"/>
    <cellStyle name="表示済みのハイパーリンク 663" xfId="3262"/>
    <cellStyle name="表示済みのハイパーリンク 664" xfId="3263"/>
    <cellStyle name="表示済みのハイパーリンク 665" xfId="3264"/>
    <cellStyle name="表示済みのハイパーリンク 666" xfId="3265"/>
    <cellStyle name="表示済みのハイパーリンク 667" xfId="3266"/>
    <cellStyle name="表示済みのハイパーリンク 668" xfId="3267"/>
    <cellStyle name="表示済みのハイパーリンク 669" xfId="3268"/>
    <cellStyle name="表示済みのハイパーリンク 67" xfId="3269"/>
    <cellStyle name="表示済みのハイパーリンク 670" xfId="3270"/>
    <cellStyle name="表示済みのハイパーリンク 671" xfId="3271"/>
    <cellStyle name="表示済みのハイパーリンク 672" xfId="3272"/>
    <cellStyle name="表示済みのハイパーリンク 673" xfId="3273"/>
    <cellStyle name="表示済みのハイパーリンク 674" xfId="3274"/>
    <cellStyle name="表示済みのハイパーリンク 675" xfId="3275"/>
    <cellStyle name="表示済みのハイパーリンク 676" xfId="3276"/>
    <cellStyle name="表示済みのハイパーリンク 677" xfId="3277"/>
    <cellStyle name="表示済みのハイパーリンク 678" xfId="3278"/>
    <cellStyle name="表示済みのハイパーリンク 679" xfId="3279"/>
    <cellStyle name="表示済みのハイパーリンク 68" xfId="3280"/>
    <cellStyle name="表示済みのハイパーリンク 680" xfId="3281"/>
    <cellStyle name="表示済みのハイパーリンク 681" xfId="3282"/>
    <cellStyle name="表示済みのハイパーリンク 682" xfId="3283"/>
    <cellStyle name="表示済みのハイパーリンク 683" xfId="3284"/>
    <cellStyle name="表示済みのハイパーリンク 684" xfId="3285"/>
    <cellStyle name="表示済みのハイパーリンク 685" xfId="3286"/>
    <cellStyle name="表示済みのハイパーリンク 686" xfId="3287"/>
    <cellStyle name="表示済みのハイパーリンク 687" xfId="3288"/>
    <cellStyle name="表示済みのハイパーリンク 688" xfId="3289"/>
    <cellStyle name="表示済みのハイパーリンク 689" xfId="3290"/>
    <cellStyle name="表示済みのハイパーリンク 69" xfId="3291"/>
    <cellStyle name="表示済みのハイパーリンク 690" xfId="3292"/>
    <cellStyle name="表示済みのハイパーリンク 691" xfId="3293"/>
    <cellStyle name="表示済みのハイパーリンク 692" xfId="3294"/>
    <cellStyle name="表示済みのハイパーリンク 693" xfId="3295"/>
    <cellStyle name="表示済みのハイパーリンク 694" xfId="3296"/>
    <cellStyle name="表示済みのハイパーリンク 695" xfId="3297"/>
    <cellStyle name="表示済みのハイパーリンク 696" xfId="3298"/>
    <cellStyle name="表示済みのハイパーリンク 697" xfId="3299"/>
    <cellStyle name="表示済みのハイパーリンク 698" xfId="3300"/>
    <cellStyle name="表示済みのハイパーリンク 699" xfId="3301"/>
    <cellStyle name="表示済みのハイパーリンク 7" xfId="3302"/>
    <cellStyle name="表示済みのハイパーリンク 70" xfId="3303"/>
    <cellStyle name="表示済みのハイパーリンク 700" xfId="3304"/>
    <cellStyle name="表示済みのハイパーリンク 701" xfId="3305"/>
    <cellStyle name="表示済みのハイパーリンク 702" xfId="3306"/>
    <cellStyle name="表示済みのハイパーリンク 703" xfId="3307"/>
    <cellStyle name="表示済みのハイパーリンク 704" xfId="3308"/>
    <cellStyle name="表示済みのハイパーリンク 705" xfId="3309"/>
    <cellStyle name="表示済みのハイパーリンク 706" xfId="3310"/>
    <cellStyle name="表示済みのハイパーリンク 707" xfId="3311"/>
    <cellStyle name="表示済みのハイパーリンク 708" xfId="3312"/>
    <cellStyle name="表示済みのハイパーリンク 709" xfId="3313"/>
    <cellStyle name="表示済みのハイパーリンク 71" xfId="3314"/>
    <cellStyle name="表示済みのハイパーリンク 710" xfId="3315"/>
    <cellStyle name="表示済みのハイパーリンク 711" xfId="3316"/>
    <cellStyle name="表示済みのハイパーリンク 712" xfId="3317"/>
    <cellStyle name="表示済みのハイパーリンク 713" xfId="3318"/>
    <cellStyle name="表示済みのハイパーリンク 714" xfId="3319"/>
    <cellStyle name="表示済みのハイパーリンク 715" xfId="3320"/>
    <cellStyle name="表示済みのハイパーリンク 716" xfId="3321"/>
    <cellStyle name="表示済みのハイパーリンク 717" xfId="3322"/>
    <cellStyle name="表示済みのハイパーリンク 718" xfId="3323"/>
    <cellStyle name="表示済みのハイパーリンク 719" xfId="3324"/>
    <cellStyle name="表示済みのハイパーリンク 72" xfId="3325"/>
    <cellStyle name="表示済みのハイパーリンク 720" xfId="3326"/>
    <cellStyle name="表示済みのハイパーリンク 721" xfId="3327"/>
    <cellStyle name="表示済みのハイパーリンク 722" xfId="3328"/>
    <cellStyle name="表示済みのハイパーリンク 723" xfId="3329"/>
    <cellStyle name="表示済みのハイパーリンク 724" xfId="3330"/>
    <cellStyle name="表示済みのハイパーリンク 725" xfId="3331"/>
    <cellStyle name="表示済みのハイパーリンク 726" xfId="3332"/>
    <cellStyle name="表示済みのハイパーリンク 727" xfId="3333"/>
    <cellStyle name="表示済みのハイパーリンク 728" xfId="3334"/>
    <cellStyle name="表示済みのハイパーリンク 729" xfId="3335"/>
    <cellStyle name="表示済みのハイパーリンク 73" xfId="3336"/>
    <cellStyle name="表示済みのハイパーリンク 730" xfId="3337"/>
    <cellStyle name="表示済みのハイパーリンク 731" xfId="3338"/>
    <cellStyle name="表示済みのハイパーリンク 732" xfId="3339"/>
    <cellStyle name="表示済みのハイパーリンク 733" xfId="3340"/>
    <cellStyle name="表示済みのハイパーリンク 734" xfId="3341"/>
    <cellStyle name="表示済みのハイパーリンク 735" xfId="3342"/>
    <cellStyle name="表示済みのハイパーリンク 736" xfId="3343"/>
    <cellStyle name="表示済みのハイパーリンク 737" xfId="3344"/>
    <cellStyle name="表示済みのハイパーリンク 738" xfId="3345"/>
    <cellStyle name="表示済みのハイパーリンク 739" xfId="3346"/>
    <cellStyle name="表示済みのハイパーリンク 74" xfId="3347"/>
    <cellStyle name="表示済みのハイパーリンク 740" xfId="3348"/>
    <cellStyle name="表示済みのハイパーリンク 741" xfId="3349"/>
    <cellStyle name="表示済みのハイパーリンク 742" xfId="3350"/>
    <cellStyle name="表示済みのハイパーリンク 743" xfId="3351"/>
    <cellStyle name="表示済みのハイパーリンク 744" xfId="3352"/>
    <cellStyle name="表示済みのハイパーリンク 745" xfId="3353"/>
    <cellStyle name="表示済みのハイパーリンク 746" xfId="3354"/>
    <cellStyle name="表示済みのハイパーリンク 747" xfId="3355"/>
    <cellStyle name="表示済みのハイパーリンク 748" xfId="3356"/>
    <cellStyle name="表示済みのハイパーリンク 749" xfId="3357"/>
    <cellStyle name="表示済みのハイパーリンク 75" xfId="3358"/>
    <cellStyle name="表示済みのハイパーリンク 750" xfId="3359"/>
    <cellStyle name="表示済みのハイパーリンク 751" xfId="3360"/>
    <cellStyle name="表示済みのハイパーリンク 752" xfId="3361"/>
    <cellStyle name="表示済みのハイパーリンク 753" xfId="3362"/>
    <cellStyle name="表示済みのハイパーリンク 754" xfId="3363"/>
    <cellStyle name="表示済みのハイパーリンク 755" xfId="3364"/>
    <cellStyle name="表示済みのハイパーリンク 756" xfId="3365"/>
    <cellStyle name="表示済みのハイパーリンク 757" xfId="3366"/>
    <cellStyle name="表示済みのハイパーリンク 758" xfId="3367"/>
    <cellStyle name="表示済みのハイパーリンク 759" xfId="3368"/>
    <cellStyle name="表示済みのハイパーリンク 76" xfId="3369"/>
    <cellStyle name="表示済みのハイパーリンク 760" xfId="3370"/>
    <cellStyle name="表示済みのハイパーリンク 761" xfId="3371"/>
    <cellStyle name="表示済みのハイパーリンク 762" xfId="3372"/>
    <cellStyle name="表示済みのハイパーリンク 763" xfId="3373"/>
    <cellStyle name="表示済みのハイパーリンク 764" xfId="3374"/>
    <cellStyle name="表示済みのハイパーリンク 765" xfId="3375"/>
    <cellStyle name="表示済みのハイパーリンク 766" xfId="3376"/>
    <cellStyle name="表示済みのハイパーリンク 767" xfId="3377"/>
    <cellStyle name="表示済みのハイパーリンク 768" xfId="3378"/>
    <cellStyle name="表示済みのハイパーリンク 769" xfId="3379"/>
    <cellStyle name="表示済みのハイパーリンク 77" xfId="3380"/>
    <cellStyle name="表示済みのハイパーリンク 770" xfId="3381"/>
    <cellStyle name="表示済みのハイパーリンク 771" xfId="3382"/>
    <cellStyle name="表示済みのハイパーリンク 772" xfId="3383"/>
    <cellStyle name="表示済みのハイパーリンク 773" xfId="3384"/>
    <cellStyle name="表示済みのハイパーリンク 774" xfId="3385"/>
    <cellStyle name="表示済みのハイパーリンク 775" xfId="3386"/>
    <cellStyle name="表示済みのハイパーリンク 776" xfId="3387"/>
    <cellStyle name="表示済みのハイパーリンク 777" xfId="3388"/>
    <cellStyle name="表示済みのハイパーリンク 778" xfId="3389"/>
    <cellStyle name="表示済みのハイパーリンク 779" xfId="3390"/>
    <cellStyle name="表示済みのハイパーリンク 78" xfId="3391"/>
    <cellStyle name="表示済みのハイパーリンク 780" xfId="3392"/>
    <cellStyle name="表示済みのハイパーリンク 781" xfId="3393"/>
    <cellStyle name="表示済みのハイパーリンク 782" xfId="3394"/>
    <cellStyle name="表示済みのハイパーリンク 783" xfId="3395"/>
    <cellStyle name="表示済みのハイパーリンク 784" xfId="3396"/>
    <cellStyle name="表示済みのハイパーリンク 785" xfId="3397"/>
    <cellStyle name="表示済みのハイパーリンク 786" xfId="3398"/>
    <cellStyle name="表示済みのハイパーリンク 787" xfId="3399"/>
    <cellStyle name="表示済みのハイパーリンク 788" xfId="3400"/>
    <cellStyle name="表示済みのハイパーリンク 789" xfId="3401"/>
    <cellStyle name="表示済みのハイパーリンク 79" xfId="3402"/>
    <cellStyle name="表示済みのハイパーリンク 790" xfId="3403"/>
    <cellStyle name="表示済みのハイパーリンク 791" xfId="3404"/>
    <cellStyle name="表示済みのハイパーリンク 792" xfId="3405"/>
    <cellStyle name="表示済みのハイパーリンク 793" xfId="3406"/>
    <cellStyle name="表示済みのハイパーリンク 794" xfId="3407"/>
    <cellStyle name="表示済みのハイパーリンク 795" xfId="3408"/>
    <cellStyle name="表示済みのハイパーリンク 796" xfId="3409"/>
    <cellStyle name="表示済みのハイパーリンク 797" xfId="3410"/>
    <cellStyle name="表示済みのハイパーリンク 798" xfId="3411"/>
    <cellStyle name="表示済みのハイパーリンク 799" xfId="3412"/>
    <cellStyle name="表示済みのハイパーリンク 8" xfId="3413"/>
    <cellStyle name="表示済みのハイパーリンク 80" xfId="3414"/>
    <cellStyle name="表示済みのハイパーリンク 800" xfId="3415"/>
    <cellStyle name="表示済みのハイパーリンク 801" xfId="3416"/>
    <cellStyle name="表示済みのハイパーリンク 802" xfId="3417"/>
    <cellStyle name="表示済みのハイパーリンク 803" xfId="3418"/>
    <cellStyle name="表示済みのハイパーリンク 804" xfId="3419"/>
    <cellStyle name="表示済みのハイパーリンク 805" xfId="3420"/>
    <cellStyle name="表示済みのハイパーリンク 806" xfId="3421"/>
    <cellStyle name="表示済みのハイパーリンク 807" xfId="3422"/>
    <cellStyle name="表示済みのハイパーリンク 808" xfId="3423"/>
    <cellStyle name="表示済みのハイパーリンク 809" xfId="3424"/>
    <cellStyle name="表示済みのハイパーリンク 81" xfId="3425"/>
    <cellStyle name="表示済みのハイパーリンク 810" xfId="3426"/>
    <cellStyle name="表示済みのハイパーリンク 811" xfId="3427"/>
    <cellStyle name="表示済みのハイパーリンク 812" xfId="3428"/>
    <cellStyle name="表示済みのハイパーリンク 813" xfId="3429"/>
    <cellStyle name="表示済みのハイパーリンク 814" xfId="3430"/>
    <cellStyle name="表示済みのハイパーリンク 815" xfId="3431"/>
    <cellStyle name="表示済みのハイパーリンク 816" xfId="3432"/>
    <cellStyle name="表示済みのハイパーリンク 817" xfId="3433"/>
    <cellStyle name="表示済みのハイパーリンク 818" xfId="3434"/>
    <cellStyle name="表示済みのハイパーリンク 819" xfId="3435"/>
    <cellStyle name="表示済みのハイパーリンク 82" xfId="3436"/>
    <cellStyle name="表示済みのハイパーリンク 820" xfId="3437"/>
    <cellStyle name="表示済みのハイパーリンク 821" xfId="3438"/>
    <cellStyle name="表示済みのハイパーリンク 822" xfId="3439"/>
    <cellStyle name="表示済みのハイパーリンク 823" xfId="3440"/>
    <cellStyle name="表示済みのハイパーリンク 824" xfId="3441"/>
    <cellStyle name="表示済みのハイパーリンク 825" xfId="3442"/>
    <cellStyle name="表示済みのハイパーリンク 826" xfId="3443"/>
    <cellStyle name="表示済みのハイパーリンク 827" xfId="3444"/>
    <cellStyle name="表示済みのハイパーリンク 828" xfId="3445"/>
    <cellStyle name="表示済みのハイパーリンク 829" xfId="3446"/>
    <cellStyle name="表示済みのハイパーリンク 83" xfId="3447"/>
    <cellStyle name="表示済みのハイパーリンク 830" xfId="3448"/>
    <cellStyle name="表示済みのハイパーリンク 831" xfId="3449"/>
    <cellStyle name="表示済みのハイパーリンク 832" xfId="3450"/>
    <cellStyle name="表示済みのハイパーリンク 833" xfId="3451"/>
    <cellStyle name="表示済みのハイパーリンク 834" xfId="3452"/>
    <cellStyle name="表示済みのハイパーリンク 835" xfId="3453"/>
    <cellStyle name="表示済みのハイパーリンク 836" xfId="3454"/>
    <cellStyle name="表示済みのハイパーリンク 837" xfId="3455"/>
    <cellStyle name="表示済みのハイパーリンク 838" xfId="3456"/>
    <cellStyle name="表示済みのハイパーリンク 839" xfId="3457"/>
    <cellStyle name="表示済みのハイパーリンク 84" xfId="3458"/>
    <cellStyle name="表示済みのハイパーリンク 840" xfId="3459"/>
    <cellStyle name="表示済みのハイパーリンク 841" xfId="3460"/>
    <cellStyle name="表示済みのハイパーリンク 842" xfId="3461"/>
    <cellStyle name="表示済みのハイパーリンク 843" xfId="3462"/>
    <cellStyle name="表示済みのハイパーリンク 844" xfId="3463"/>
    <cellStyle name="表示済みのハイパーリンク 845" xfId="3464"/>
    <cellStyle name="表示済みのハイパーリンク 846" xfId="3465"/>
    <cellStyle name="表示済みのハイパーリンク 847" xfId="3466"/>
    <cellStyle name="表示済みのハイパーリンク 848" xfId="3467"/>
    <cellStyle name="表示済みのハイパーリンク 849" xfId="3468"/>
    <cellStyle name="表示済みのハイパーリンク 85" xfId="3469"/>
    <cellStyle name="表示済みのハイパーリンク 850" xfId="3470"/>
    <cellStyle name="表示済みのハイパーリンク 851" xfId="3471"/>
    <cellStyle name="表示済みのハイパーリンク 852" xfId="3472"/>
    <cellStyle name="表示済みのハイパーリンク 853" xfId="3473"/>
    <cellStyle name="表示済みのハイパーリンク 854" xfId="3474"/>
    <cellStyle name="表示済みのハイパーリンク 855" xfId="3475"/>
    <cellStyle name="表示済みのハイパーリンク 856" xfId="3476"/>
    <cellStyle name="表示済みのハイパーリンク 857" xfId="3477"/>
    <cellStyle name="表示済みのハイパーリンク 858" xfId="3478"/>
    <cellStyle name="表示済みのハイパーリンク 859" xfId="3479"/>
    <cellStyle name="表示済みのハイパーリンク 86" xfId="3480"/>
    <cellStyle name="表示済みのハイパーリンク 860" xfId="3481"/>
    <cellStyle name="表示済みのハイパーリンク 861" xfId="3482"/>
    <cellStyle name="表示済みのハイパーリンク 862" xfId="3483"/>
    <cellStyle name="表示済みのハイパーリンク 863" xfId="3484"/>
    <cellStyle name="表示済みのハイパーリンク 864" xfId="3485"/>
    <cellStyle name="表示済みのハイパーリンク 865" xfId="3486"/>
    <cellStyle name="表示済みのハイパーリンク 866" xfId="3487"/>
    <cellStyle name="表示済みのハイパーリンク 867" xfId="3488"/>
    <cellStyle name="表示済みのハイパーリンク 868" xfId="3489"/>
    <cellStyle name="表示済みのハイパーリンク 869" xfId="3490"/>
    <cellStyle name="表示済みのハイパーリンク 87" xfId="3491"/>
    <cellStyle name="表示済みのハイパーリンク 870" xfId="3492"/>
    <cellStyle name="表示済みのハイパーリンク 871" xfId="3493"/>
    <cellStyle name="表示済みのハイパーリンク 872" xfId="3494"/>
    <cellStyle name="表示済みのハイパーリンク 873" xfId="3495"/>
    <cellStyle name="表示済みのハイパーリンク 874" xfId="3496"/>
    <cellStyle name="表示済みのハイパーリンク 875" xfId="3497"/>
    <cellStyle name="表示済みのハイパーリンク 876" xfId="3498"/>
    <cellStyle name="表示済みのハイパーリンク 877" xfId="3499"/>
    <cellStyle name="表示済みのハイパーリンク 878" xfId="3500"/>
    <cellStyle name="表示済みのハイパーリンク 879" xfId="3501"/>
    <cellStyle name="表示済みのハイパーリンク 88" xfId="3502"/>
    <cellStyle name="表示済みのハイパーリンク 880" xfId="3503"/>
    <cellStyle name="表示済みのハイパーリンク 881" xfId="3504"/>
    <cellStyle name="表示済みのハイパーリンク 882" xfId="3505"/>
    <cellStyle name="表示済みのハイパーリンク 883" xfId="3506"/>
    <cellStyle name="表示済みのハイパーリンク 884" xfId="3507"/>
    <cellStyle name="表示済みのハイパーリンク 885" xfId="3508"/>
    <cellStyle name="表示済みのハイパーリンク 886" xfId="3509"/>
    <cellStyle name="表示済みのハイパーリンク 887" xfId="3510"/>
    <cellStyle name="表示済みのハイパーリンク 888" xfId="3511"/>
    <cellStyle name="表示済みのハイパーリンク 889" xfId="3512"/>
    <cellStyle name="表示済みのハイパーリンク 89" xfId="3513"/>
    <cellStyle name="表示済みのハイパーリンク 890" xfId="3514"/>
    <cellStyle name="表示済みのハイパーリンク 891" xfId="3515"/>
    <cellStyle name="表示済みのハイパーリンク 892" xfId="3516"/>
    <cellStyle name="表示済みのハイパーリンク 893" xfId="3517"/>
    <cellStyle name="表示済みのハイパーリンク 894" xfId="3518"/>
    <cellStyle name="表示済みのハイパーリンク 895" xfId="3519"/>
    <cellStyle name="表示済みのハイパーリンク 896" xfId="3520"/>
    <cellStyle name="表示済みのハイパーリンク 897" xfId="3521"/>
    <cellStyle name="表示済みのハイパーリンク 898" xfId="3522"/>
    <cellStyle name="表示済みのハイパーリンク 899" xfId="3523"/>
    <cellStyle name="表示済みのハイパーリンク 9" xfId="3524"/>
    <cellStyle name="表示済みのハイパーリンク 90" xfId="3525"/>
    <cellStyle name="表示済みのハイパーリンク 900" xfId="3526"/>
    <cellStyle name="表示済みのハイパーリンク 901" xfId="3527"/>
    <cellStyle name="表示済みのハイパーリンク 902" xfId="3528"/>
    <cellStyle name="表示済みのハイパーリンク 903" xfId="3529"/>
    <cellStyle name="表示済みのハイパーリンク 904" xfId="3530"/>
    <cellStyle name="表示済みのハイパーリンク 905" xfId="3531"/>
    <cellStyle name="表示済みのハイパーリンク 906" xfId="3532"/>
    <cellStyle name="表示済みのハイパーリンク 907" xfId="3533"/>
    <cellStyle name="表示済みのハイパーリンク 908" xfId="3534"/>
    <cellStyle name="表示済みのハイパーリンク 909" xfId="3535"/>
    <cellStyle name="表示済みのハイパーリンク 91" xfId="3536"/>
    <cellStyle name="表示済みのハイパーリンク 910" xfId="3537"/>
    <cellStyle name="表示済みのハイパーリンク 911" xfId="3538"/>
    <cellStyle name="表示済みのハイパーリンク 912" xfId="3539"/>
    <cellStyle name="表示済みのハイパーリンク 913" xfId="3540"/>
    <cellStyle name="表示済みのハイパーリンク 914" xfId="3541"/>
    <cellStyle name="表示済みのハイパーリンク 915" xfId="3542"/>
    <cellStyle name="表示済みのハイパーリンク 916" xfId="3543"/>
    <cellStyle name="表示済みのハイパーリンク 917" xfId="3544"/>
    <cellStyle name="表示済みのハイパーリンク 918" xfId="3545"/>
    <cellStyle name="表示済みのハイパーリンク 919" xfId="3546"/>
    <cellStyle name="表示済みのハイパーリンク 92" xfId="3547"/>
    <cellStyle name="表示済みのハイパーリンク 920" xfId="3548"/>
    <cellStyle name="表示済みのハイパーリンク 921" xfId="3549"/>
    <cellStyle name="表示済みのハイパーリンク 922" xfId="3550"/>
    <cellStyle name="表示済みのハイパーリンク 923" xfId="3551"/>
    <cellStyle name="表示済みのハイパーリンク 924" xfId="3552"/>
    <cellStyle name="表示済みのハイパーリンク 925" xfId="3553"/>
    <cellStyle name="表示済みのハイパーリンク 926" xfId="3554"/>
    <cellStyle name="表示済みのハイパーリンク 927" xfId="3555"/>
    <cellStyle name="表示済みのハイパーリンク 928" xfId="3556"/>
    <cellStyle name="表示済みのハイパーリンク 929" xfId="3557"/>
    <cellStyle name="表示済みのハイパーリンク 93" xfId="3558"/>
    <cellStyle name="表示済みのハイパーリンク 930" xfId="3559"/>
    <cellStyle name="表示済みのハイパーリンク 931" xfId="3560"/>
    <cellStyle name="表示済みのハイパーリンク 932" xfId="3561"/>
    <cellStyle name="表示済みのハイパーリンク 933" xfId="3562"/>
    <cellStyle name="表示済みのハイパーリンク 934" xfId="3563"/>
    <cellStyle name="表示済みのハイパーリンク 935" xfId="3564"/>
    <cellStyle name="表示済みのハイパーリンク 936" xfId="3565"/>
    <cellStyle name="表示済みのハイパーリンク 937" xfId="3566"/>
    <cellStyle name="表示済みのハイパーリンク 938" xfId="3567"/>
    <cellStyle name="表示済みのハイパーリンク 939" xfId="3568"/>
    <cellStyle name="表示済みのハイパーリンク 94" xfId="3569"/>
    <cellStyle name="表示済みのハイパーリンク 940" xfId="3570"/>
    <cellStyle name="表示済みのハイパーリンク 941" xfId="3571"/>
    <cellStyle name="表示済みのハイパーリンク 942" xfId="3572"/>
    <cellStyle name="表示済みのハイパーリンク 943" xfId="3573"/>
    <cellStyle name="表示済みのハイパーリンク 944" xfId="3574"/>
    <cellStyle name="表示済みのハイパーリンク 945" xfId="3575"/>
    <cellStyle name="表示済みのハイパーリンク 946" xfId="3576"/>
    <cellStyle name="表示済みのハイパーリンク 947" xfId="3577"/>
    <cellStyle name="表示済みのハイパーリンク 948" xfId="3578"/>
    <cellStyle name="表示済みのハイパーリンク 949" xfId="3579"/>
    <cellStyle name="表示済みのハイパーリンク 95" xfId="3580"/>
    <cellStyle name="表示済みのハイパーリンク 950" xfId="3581"/>
    <cellStyle name="表示済みのハイパーリンク 951" xfId="3582"/>
    <cellStyle name="表示済みのハイパーリンク 952" xfId="3583"/>
    <cellStyle name="表示済みのハイパーリンク 953" xfId="3584"/>
    <cellStyle name="表示済みのハイパーリンク 954" xfId="3585"/>
    <cellStyle name="表示済みのハイパーリンク 955" xfId="3586"/>
    <cellStyle name="表示済みのハイパーリンク 956" xfId="3587"/>
    <cellStyle name="表示済みのハイパーリンク 957" xfId="3588"/>
    <cellStyle name="表示済みのハイパーリンク 958" xfId="3589"/>
    <cellStyle name="表示済みのハイパーリンク 959" xfId="3590"/>
    <cellStyle name="表示済みのハイパーリンク 96" xfId="3591"/>
    <cellStyle name="表示済みのハイパーリンク 960" xfId="3592"/>
    <cellStyle name="表示済みのハイパーリンク 961" xfId="3593"/>
    <cellStyle name="表示済みのハイパーリンク 962" xfId="3594"/>
    <cellStyle name="表示済みのハイパーリンク 963" xfId="3595"/>
    <cellStyle name="表示済みのハイパーリンク 964" xfId="3596"/>
    <cellStyle name="表示済みのハイパーリンク 965" xfId="3597"/>
    <cellStyle name="表示済みのハイパーリンク 966" xfId="3598"/>
    <cellStyle name="表示済みのハイパーリンク 967" xfId="3599"/>
    <cellStyle name="表示済みのハイパーリンク 968" xfId="3600"/>
    <cellStyle name="表示済みのハイパーリンク 969" xfId="3601"/>
    <cellStyle name="表示済みのハイパーリンク 97" xfId="3602"/>
    <cellStyle name="表示済みのハイパーリンク 970" xfId="3603"/>
    <cellStyle name="表示済みのハイパーリンク 971" xfId="3604"/>
    <cellStyle name="表示済みのハイパーリンク 972" xfId="3605"/>
    <cellStyle name="表示済みのハイパーリンク 973" xfId="3606"/>
    <cellStyle name="表示済みのハイパーリンク 974" xfId="3607"/>
    <cellStyle name="表示済みのハイパーリンク 975" xfId="3608"/>
    <cellStyle name="表示済みのハイパーリンク 976" xfId="3609"/>
    <cellStyle name="表示済みのハイパーリンク 977" xfId="3610"/>
    <cellStyle name="表示済みのハイパーリンク 978" xfId="3611"/>
    <cellStyle name="表示済みのハイパーリンク 979" xfId="3612"/>
    <cellStyle name="表示済みのハイパーリンク 98" xfId="3613"/>
    <cellStyle name="表示済みのハイパーリンク 980" xfId="3614"/>
    <cellStyle name="表示済みのハイパーリンク 981" xfId="3615"/>
    <cellStyle name="表示済みのハイパーリンク 982" xfId="3616"/>
    <cellStyle name="表示済みのハイパーリンク 983" xfId="3617"/>
    <cellStyle name="表示済みのハイパーリンク 984" xfId="3618"/>
    <cellStyle name="表示済みのハイパーリンク 985" xfId="3619"/>
    <cellStyle name="表示済みのハイパーリンク 986" xfId="3620"/>
    <cellStyle name="表示済みのハイパーリンク 987" xfId="3621"/>
    <cellStyle name="表示済みのハイパーリンク 988" xfId="3622"/>
    <cellStyle name="表示済みのハイパーリンク 989" xfId="3623"/>
    <cellStyle name="表示済みのハイパーリンク 99" xfId="3624"/>
    <cellStyle name="表示済みのハイパーリンク 990" xfId="3625"/>
    <cellStyle name="表示済みのハイパーリンク 991" xfId="3626"/>
    <cellStyle name="表示済みのハイパーリンク 992" xfId="3627"/>
    <cellStyle name="表示済みのハイパーリンク 993" xfId="3628"/>
    <cellStyle name="表示済みのハイパーリンク 994" xfId="3629"/>
    <cellStyle name="表示済みのハイパーリンク 995" xfId="3630"/>
    <cellStyle name="表示済みのハイパーリンク 996" xfId="3631"/>
    <cellStyle name="表示済みのハイパーリンク 997" xfId="3632"/>
    <cellStyle name="表示済みのハイパーリンク 998" xfId="3633"/>
    <cellStyle name="表示済みのハイパーリンク 999" xfId="3634"/>
    <cellStyle name="見出し 1 2" xfId="178"/>
    <cellStyle name="見出し 2 2" xfId="179"/>
    <cellStyle name="見出し 3 2" xfId="180"/>
    <cellStyle name="見出し 4 2" xfId="181"/>
    <cellStyle name="計算 2" xfId="109"/>
    <cellStyle name="計算 2 2" xfId="162"/>
    <cellStyle name="説明文 2" xfId="113"/>
    <cellStyle name="説明文 2 2" xfId="184"/>
    <cellStyle name="警告文 2" xfId="110"/>
    <cellStyle name="警告文 2 2" xfId="163"/>
    <cellStyle name="通貨 2" xfId="6"/>
    <cellStyle name="通貨 2 2" xfId="42"/>
    <cellStyle name="通貨 2 2 2" xfId="43"/>
    <cellStyle name="通貨 2 2 2 2" xfId="185"/>
    <cellStyle name="通貨 2 2 2 2 2" xfId="310"/>
    <cellStyle name="通貨 2 2 2 3" xfId="309"/>
    <cellStyle name="通貨 2 2 3" xfId="186"/>
    <cellStyle name="通貨 2 2 3 2" xfId="311"/>
    <cellStyle name="通貨 2 2 4" xfId="308"/>
    <cellStyle name="通貨 2 3" xfId="44"/>
    <cellStyle name="通貨 2 3 2" xfId="45"/>
    <cellStyle name="通貨 2 3 2 2" xfId="187"/>
    <cellStyle name="通貨 2 3 2 2 2" xfId="314"/>
    <cellStyle name="通貨 2 3 2 3" xfId="313"/>
    <cellStyle name="通貨 2 3 3" xfId="188"/>
    <cellStyle name="通貨 2 3 3 2" xfId="315"/>
    <cellStyle name="通貨 2 3 4" xfId="312"/>
    <cellStyle name="通貨 2 4" xfId="46"/>
    <cellStyle name="通貨 2 4 2" xfId="189"/>
    <cellStyle name="通貨 2 4 2 2" xfId="317"/>
    <cellStyle name="通貨 2 4 3" xfId="316"/>
    <cellStyle name="通貨 2 5" xfId="114"/>
    <cellStyle name="通貨 2 5 2" xfId="318"/>
    <cellStyle name="通貨 2 6" xfId="307"/>
    <cellStyle name="通貨 3" xfId="47"/>
    <cellStyle name="通貨 3 2" xfId="48"/>
    <cellStyle name="通貨 3 2 2" xfId="190"/>
    <cellStyle name="通貨 3 2 2 2" xfId="321"/>
    <cellStyle name="通貨 3 2 3" xfId="320"/>
    <cellStyle name="通貨 3 3" xfId="191"/>
    <cellStyle name="通貨 3 3 2" xfId="322"/>
    <cellStyle name="通貨 3 4" xfId="319"/>
    <cellStyle name="通貨 4" xfId="49"/>
    <cellStyle name="通貨 4 2" xfId="50"/>
    <cellStyle name="通貨 4 2 2" xfId="192"/>
    <cellStyle name="通貨 4 2 2 2" xfId="325"/>
    <cellStyle name="通貨 4 2 3" xfId="324"/>
    <cellStyle name="通貨 4 3" xfId="193"/>
    <cellStyle name="通貨 4 3 2" xfId="326"/>
    <cellStyle name="通貨 4 4" xfId="323"/>
    <cellStyle name="通貨 5" xfId="51"/>
    <cellStyle name="通貨 5 2" xfId="194"/>
    <cellStyle name="通貨 5 2 2" xfId="328"/>
    <cellStyle name="通貨 5 3" xfId="327"/>
    <cellStyle name="通貨 6" xfId="52"/>
    <cellStyle name="通貨 6 2" xfId="195"/>
    <cellStyle name="通貨 6 2 2" xfId="330"/>
    <cellStyle name="通貨 6 3" xfId="329"/>
    <cellStyle name="通貨 7" xfId="115"/>
    <cellStyle name="通貨 7 2" xfId="331"/>
    <cellStyle name="集計 2" xfId="111"/>
    <cellStyle name="集計 2 2" xfId="182"/>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26.PNG"/><Relationship Id="rId4" Type="http://schemas.openxmlformats.org/officeDocument/2006/relationships/image" Target="../media/image20.PNG"/><Relationship Id="rId9"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oneCellAnchor>
    <xdr:from>
      <xdr:col>1</xdr:col>
      <xdr:colOff>3175</xdr:colOff>
      <xdr:row>12</xdr:row>
      <xdr:rowOff>76200</xdr:rowOff>
    </xdr:from>
    <xdr:ext cx="2247900" cy="359073"/>
    <xdr:sp macro="" textlink="">
      <xdr:nvSpPr>
        <xdr:cNvPr id="2" name="テキスト ボックス 1"/>
        <xdr:cNvSpPr txBox="1"/>
      </xdr:nvSpPr>
      <xdr:spPr>
        <a:xfrm>
          <a:off x="460375" y="2565400"/>
          <a:ext cx="2247900" cy="359073"/>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wrap="square" rtlCol="0" anchor="t">
          <a:spAutoFit/>
        </a:bodyPr>
        <a:lstStyle/>
        <a:p>
          <a:r>
            <a:rPr kumimoji="1" lang="ja-JP" altLang="en-US" sz="1600"/>
            <a:t>エンサガ側行動項目</a:t>
          </a:r>
        </a:p>
      </xdr:txBody>
    </xdr:sp>
    <xdr:clientData/>
  </xdr:oneCellAnchor>
  <xdr:oneCellAnchor>
    <xdr:from>
      <xdr:col>6</xdr:col>
      <xdr:colOff>25400</xdr:colOff>
      <xdr:row>12</xdr:row>
      <xdr:rowOff>69850</xdr:rowOff>
    </xdr:from>
    <xdr:ext cx="3771900" cy="359073"/>
    <xdr:sp macro="" textlink="">
      <xdr:nvSpPr>
        <xdr:cNvPr id="3" name="テキスト ボックス 2"/>
        <xdr:cNvSpPr txBox="1"/>
      </xdr:nvSpPr>
      <xdr:spPr>
        <a:xfrm>
          <a:off x="6045200" y="2559050"/>
          <a:ext cx="3771900" cy="359073"/>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wrap="square" rtlCol="0" anchor="t">
          <a:spAutoFit/>
        </a:bodyPr>
        <a:lstStyle/>
        <a:p>
          <a:r>
            <a:rPr kumimoji="1" lang="ja-JP" altLang="en-US" sz="1600"/>
            <a:t>エンサガ側報酬レアリティ設定</a:t>
          </a:r>
          <a:endParaRPr kumimoji="1" lang="en-US" altLang="ja-JP" sz="1600"/>
        </a:p>
      </xdr:txBody>
    </xdr:sp>
    <xdr:clientData/>
  </xdr:oneCellAnchor>
  <xdr:oneCellAnchor>
    <xdr:from>
      <xdr:col>0</xdr:col>
      <xdr:colOff>455543</xdr:colOff>
      <xdr:row>21</xdr:row>
      <xdr:rowOff>12700</xdr:rowOff>
    </xdr:from>
    <xdr:ext cx="2247900" cy="359073"/>
    <xdr:sp macro="" textlink="">
      <xdr:nvSpPr>
        <xdr:cNvPr id="4" name="テキスト ボックス 3"/>
        <xdr:cNvSpPr txBox="1"/>
      </xdr:nvSpPr>
      <xdr:spPr>
        <a:xfrm>
          <a:off x="455543" y="4165600"/>
          <a:ext cx="2247900" cy="359073"/>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600">
              <a:solidFill>
                <a:schemeClr val="lt1"/>
              </a:solidFill>
              <a:effectLst/>
              <a:latin typeface="+mn-lt"/>
              <a:ea typeface="+mn-ea"/>
              <a:cs typeface="+mn-cs"/>
            </a:rPr>
            <a:t>ミリアサ側行動項目</a:t>
          </a:r>
          <a:endParaRPr lang="ja-JP" altLang="ja-JP" sz="1600">
            <a:effectLst/>
          </a:endParaRPr>
        </a:p>
      </xdr:txBody>
    </xdr:sp>
    <xdr:clientData/>
  </xdr:oneCellAnchor>
  <xdr:oneCellAnchor>
    <xdr:from>
      <xdr:col>6</xdr:col>
      <xdr:colOff>12700</xdr:colOff>
      <xdr:row>51</xdr:row>
      <xdr:rowOff>114300</xdr:rowOff>
    </xdr:from>
    <xdr:ext cx="3771900" cy="359073"/>
    <xdr:sp macro="" textlink="">
      <xdr:nvSpPr>
        <xdr:cNvPr id="5" name="テキスト ボックス 4"/>
        <xdr:cNvSpPr txBox="1"/>
      </xdr:nvSpPr>
      <xdr:spPr>
        <a:xfrm>
          <a:off x="6032500" y="9664700"/>
          <a:ext cx="3771900" cy="359073"/>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wrap="square" rtlCol="0" anchor="t">
          <a:spAutoFit/>
        </a:bodyPr>
        <a:lstStyle/>
        <a:p>
          <a:r>
            <a:rPr kumimoji="1" lang="ja-JP" altLang="en-US" sz="1600"/>
            <a:t>ミリアサ側報酬レアリティ設定</a:t>
          </a:r>
          <a:endParaRPr kumimoji="1" lang="en-US" altLang="ja-JP" sz="1600"/>
        </a:p>
      </xdr:txBody>
    </xdr:sp>
    <xdr:clientData/>
  </xdr:oneCellAnchor>
  <xdr:twoCellAnchor editAs="oneCell">
    <xdr:from>
      <xdr:col>11</xdr:col>
      <xdr:colOff>23813</xdr:colOff>
      <xdr:row>16</xdr:row>
      <xdr:rowOff>23813</xdr:rowOff>
    </xdr:from>
    <xdr:to>
      <xdr:col>13</xdr:col>
      <xdr:colOff>18586</xdr:colOff>
      <xdr:row>26</xdr:row>
      <xdr:rowOff>117461</xdr:rowOff>
    </xdr:to>
    <xdr:pic>
      <xdr:nvPicPr>
        <xdr:cNvPr id="6" name="図 5" descr="http://admin.live.dev.omega.griphone.croozsocial.jp/encoded/sp/card/large/a880348c4jw.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26963" y="3287713"/>
          <a:ext cx="1321923" cy="187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11979</xdr:colOff>
      <xdr:row>16</xdr:row>
      <xdr:rowOff>25320</xdr:rowOff>
    </xdr:from>
    <xdr:to>
      <xdr:col>14</xdr:col>
      <xdr:colOff>54141</xdr:colOff>
      <xdr:row>26</xdr:row>
      <xdr:rowOff>149434</xdr:rowOff>
    </xdr:to>
    <xdr:pic>
      <xdr:nvPicPr>
        <xdr:cNvPr id="7" name="図 6" descr="http://admin.live.dev.omega.griphone.croozsocial.jp/encoded/sp/card/large/f9bf888zpbg.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842279" y="3289220"/>
          <a:ext cx="1337562" cy="1902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23812</xdr:colOff>
      <xdr:row>29</xdr:row>
      <xdr:rowOff>37082</xdr:rowOff>
    </xdr:from>
    <xdr:to>
      <xdr:col>13</xdr:col>
      <xdr:colOff>56268</xdr:colOff>
      <xdr:row>39</xdr:row>
      <xdr:rowOff>70490</xdr:rowOff>
    </xdr:to>
    <xdr:pic>
      <xdr:nvPicPr>
        <xdr:cNvPr id="8" name="図 7" descr="http://admin.live.dev.omega.griphone.croozsocial.jp/encoded/sp/card/large/ab0c7ak8qyc.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26962" y="5612382"/>
          <a:ext cx="1359606" cy="1874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65440</xdr:colOff>
      <xdr:row>29</xdr:row>
      <xdr:rowOff>34478</xdr:rowOff>
    </xdr:from>
    <xdr:to>
      <xdr:col>14</xdr:col>
      <xdr:colOff>61233</xdr:colOff>
      <xdr:row>39</xdr:row>
      <xdr:rowOff>32264</xdr:rowOff>
    </xdr:to>
    <xdr:pic>
      <xdr:nvPicPr>
        <xdr:cNvPr id="9" name="図 8" descr="http://admin.live.dev.omega.griphone.croozsocial.jp/encoded/sp/card/large/b1409akwbpw.jp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95740" y="5609778"/>
          <a:ext cx="1291193" cy="1839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38985</xdr:colOff>
      <xdr:row>16</xdr:row>
      <xdr:rowOff>68556</xdr:rowOff>
    </xdr:from>
    <xdr:to>
      <xdr:col>16</xdr:col>
      <xdr:colOff>396875</xdr:colOff>
      <xdr:row>27</xdr:row>
      <xdr:rowOff>28013</xdr:rowOff>
    </xdr:to>
    <xdr:pic>
      <xdr:nvPicPr>
        <xdr:cNvPr id="10" name="図 9" descr="http://admin.live.dev.omega.griphone.croozsocial.jp/encoded/sp/card/large/ca21ad8c564.jp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399635" y="3332456"/>
          <a:ext cx="1348490" cy="1915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4019</xdr:colOff>
      <xdr:row>16</xdr:row>
      <xdr:rowOff>23975</xdr:rowOff>
    </xdr:from>
    <xdr:to>
      <xdr:col>18</xdr:col>
      <xdr:colOff>365126</xdr:colOff>
      <xdr:row>26</xdr:row>
      <xdr:rowOff>174624</xdr:rowOff>
    </xdr:to>
    <xdr:pic>
      <xdr:nvPicPr>
        <xdr:cNvPr id="11" name="図 10" descr="http://admin.live.dev.omega.griphone.croozsocial.jp/encoded/sp/card/large/0207e98zpxo.jp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6844219" y="3287875"/>
          <a:ext cx="1351707" cy="1928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55563</xdr:colOff>
      <xdr:row>29</xdr:row>
      <xdr:rowOff>65724</xdr:rowOff>
    </xdr:from>
    <xdr:to>
      <xdr:col>16</xdr:col>
      <xdr:colOff>400762</xdr:colOff>
      <xdr:row>39</xdr:row>
      <xdr:rowOff>126007</xdr:rowOff>
    </xdr:to>
    <xdr:pic>
      <xdr:nvPicPr>
        <xdr:cNvPr id="12" name="図 11" descr="http://admin.live.dev.omega.griphone.croozsocial.jp/encoded/sp/card/large/f5dbd9dp3b8.jpg"/>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416213" y="5641024"/>
          <a:ext cx="1335799" cy="1901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59462</xdr:colOff>
      <xdr:row>29</xdr:row>
      <xdr:rowOff>39688</xdr:rowOff>
    </xdr:from>
    <xdr:to>
      <xdr:col>18</xdr:col>
      <xdr:colOff>425021</xdr:colOff>
      <xdr:row>39</xdr:row>
      <xdr:rowOff>128473</xdr:rowOff>
    </xdr:to>
    <xdr:pic>
      <xdr:nvPicPr>
        <xdr:cNvPr id="13" name="図 12" descr="http://admin.live.dev.omega.griphone.croozsocial.jp/encoded/sp/card/large/c36c11eco2s.jpg"/>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899662" y="5614988"/>
          <a:ext cx="1356159" cy="19302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14968</xdr:colOff>
      <xdr:row>57</xdr:row>
      <xdr:rowOff>43551</xdr:rowOff>
    </xdr:from>
    <xdr:to>
      <xdr:col>13</xdr:col>
      <xdr:colOff>1033706</xdr:colOff>
      <xdr:row>67</xdr:row>
      <xdr:rowOff>33802</xdr:rowOff>
    </xdr:to>
    <xdr:pic>
      <xdr:nvPicPr>
        <xdr:cNvPr id="14" name="図 13"/>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508718" y="10724251"/>
          <a:ext cx="1355288" cy="1768251"/>
        </a:xfrm>
        <a:prstGeom prst="rect">
          <a:avLst/>
        </a:prstGeom>
      </xdr:spPr>
    </xdr:pic>
    <xdr:clientData/>
  </xdr:twoCellAnchor>
  <xdr:twoCellAnchor editAs="oneCell">
    <xdr:from>
      <xdr:col>13</xdr:col>
      <xdr:colOff>1123646</xdr:colOff>
      <xdr:row>57</xdr:row>
      <xdr:rowOff>48534</xdr:rowOff>
    </xdr:from>
    <xdr:to>
      <xdr:col>15</xdr:col>
      <xdr:colOff>942234</xdr:colOff>
      <xdr:row>67</xdr:row>
      <xdr:rowOff>38785</xdr:rowOff>
    </xdr:to>
    <xdr:pic>
      <xdr:nvPicPr>
        <xdr:cNvPr id="15" name="図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4953946" y="10729234"/>
          <a:ext cx="1348938" cy="1768251"/>
        </a:xfrm>
        <a:prstGeom prst="rect">
          <a:avLst/>
        </a:prstGeom>
      </xdr:spPr>
    </xdr:pic>
    <xdr:clientData/>
  </xdr:twoCellAnchor>
  <xdr:twoCellAnchor editAs="oneCell">
    <xdr:from>
      <xdr:col>18</xdr:col>
      <xdr:colOff>93888</xdr:colOff>
      <xdr:row>57</xdr:row>
      <xdr:rowOff>33566</xdr:rowOff>
    </xdr:from>
    <xdr:to>
      <xdr:col>19</xdr:col>
      <xdr:colOff>456762</xdr:colOff>
      <xdr:row>67</xdr:row>
      <xdr:rowOff>23816</xdr:rowOff>
    </xdr:to>
    <xdr:pic>
      <xdr:nvPicPr>
        <xdr:cNvPr id="16" name="図 15"/>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7924688" y="10714266"/>
          <a:ext cx="1353474" cy="1768250"/>
        </a:xfrm>
        <a:prstGeom prst="rect">
          <a:avLst/>
        </a:prstGeom>
      </xdr:spPr>
    </xdr:pic>
    <xdr:clientData/>
  </xdr:twoCellAnchor>
  <xdr:twoCellAnchor editAs="oneCell">
    <xdr:from>
      <xdr:col>16</xdr:col>
      <xdr:colOff>147714</xdr:colOff>
      <xdr:row>57</xdr:row>
      <xdr:rowOff>31147</xdr:rowOff>
    </xdr:from>
    <xdr:to>
      <xdr:col>18</xdr:col>
      <xdr:colOff>23452</xdr:colOff>
      <xdr:row>67</xdr:row>
      <xdr:rowOff>21397</xdr:rowOff>
    </xdr:to>
    <xdr:pic>
      <xdr:nvPicPr>
        <xdr:cNvPr id="17" name="図 1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498964" y="10711847"/>
          <a:ext cx="1355288" cy="1768250"/>
        </a:xfrm>
        <a:prstGeom prst="rect">
          <a:avLst/>
        </a:prstGeom>
      </xdr:spPr>
    </xdr:pic>
    <xdr:clientData/>
  </xdr:twoCellAnchor>
  <xdr:twoCellAnchor editAs="oneCell">
    <xdr:from>
      <xdr:col>17</xdr:col>
      <xdr:colOff>976238</xdr:colOff>
      <xdr:row>70</xdr:row>
      <xdr:rowOff>87085</xdr:rowOff>
    </xdr:from>
    <xdr:to>
      <xdr:col>19</xdr:col>
      <xdr:colOff>348511</xdr:colOff>
      <xdr:row>80</xdr:row>
      <xdr:rowOff>77336</xdr:rowOff>
    </xdr:to>
    <xdr:pic>
      <xdr:nvPicPr>
        <xdr:cNvPr id="18" name="図 17"/>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7816438" y="13079185"/>
          <a:ext cx="1353473" cy="1768251"/>
        </a:xfrm>
        <a:prstGeom prst="rect">
          <a:avLst/>
        </a:prstGeom>
      </xdr:spPr>
    </xdr:pic>
    <xdr:clientData/>
  </xdr:twoCellAnchor>
  <xdr:twoCellAnchor editAs="oneCell">
    <xdr:from>
      <xdr:col>12</xdr:col>
      <xdr:colOff>22377</xdr:colOff>
      <xdr:row>70</xdr:row>
      <xdr:rowOff>58665</xdr:rowOff>
    </xdr:from>
    <xdr:to>
      <xdr:col>13</xdr:col>
      <xdr:colOff>1041115</xdr:colOff>
      <xdr:row>80</xdr:row>
      <xdr:rowOff>44834</xdr:rowOff>
    </xdr:to>
    <xdr:pic>
      <xdr:nvPicPr>
        <xdr:cNvPr id="19" name="図 18"/>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3516127" y="13050765"/>
          <a:ext cx="1355288" cy="1764169"/>
        </a:xfrm>
        <a:prstGeom prst="rect">
          <a:avLst/>
        </a:prstGeom>
      </xdr:spPr>
    </xdr:pic>
    <xdr:clientData/>
  </xdr:twoCellAnchor>
  <xdr:twoCellAnchor editAs="oneCell">
    <xdr:from>
      <xdr:col>13</xdr:col>
      <xdr:colOff>1098851</xdr:colOff>
      <xdr:row>70</xdr:row>
      <xdr:rowOff>68187</xdr:rowOff>
    </xdr:from>
    <xdr:to>
      <xdr:col>15</xdr:col>
      <xdr:colOff>917439</xdr:colOff>
      <xdr:row>80</xdr:row>
      <xdr:rowOff>58438</xdr:rowOff>
    </xdr:to>
    <xdr:pic>
      <xdr:nvPicPr>
        <xdr:cNvPr id="20" name="図 19"/>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4929151" y="13060287"/>
          <a:ext cx="1348938" cy="1768251"/>
        </a:xfrm>
        <a:prstGeom prst="rect">
          <a:avLst/>
        </a:prstGeom>
      </xdr:spPr>
    </xdr:pic>
    <xdr:clientData/>
  </xdr:twoCellAnchor>
  <xdr:twoCellAnchor editAs="oneCell">
    <xdr:from>
      <xdr:col>16</xdr:col>
      <xdr:colOff>22830</xdr:colOff>
      <xdr:row>70</xdr:row>
      <xdr:rowOff>76656</xdr:rowOff>
    </xdr:from>
    <xdr:to>
      <xdr:col>17</xdr:col>
      <xdr:colOff>889168</xdr:colOff>
      <xdr:row>80</xdr:row>
      <xdr:rowOff>66907</xdr:rowOff>
    </xdr:to>
    <xdr:pic>
      <xdr:nvPicPr>
        <xdr:cNvPr id="21" name="図 20"/>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6374080" y="13068756"/>
          <a:ext cx="1355288" cy="17682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666750</xdr:colOff>
      <xdr:row>2</xdr:row>
      <xdr:rowOff>9525</xdr:rowOff>
    </xdr:from>
    <xdr:to>
      <xdr:col>6</xdr:col>
      <xdr:colOff>114788</xdr:colOff>
      <xdr:row>100</xdr:row>
      <xdr:rowOff>710</xdr:rowOff>
    </xdr:to>
    <xdr:grpSp>
      <xdr:nvGrpSpPr>
        <xdr:cNvPr id="2" name="グループ化 1"/>
        <xdr:cNvGrpSpPr/>
      </xdr:nvGrpSpPr>
      <xdr:grpSpPr>
        <a:xfrm>
          <a:off x="666750" y="358775"/>
          <a:ext cx="3543788" cy="17104435"/>
          <a:chOff x="666750" y="371475"/>
          <a:chExt cx="3505688" cy="17726735"/>
        </a:xfrm>
      </xdr:grpSpPr>
      <xdr:grpSp>
        <xdr:nvGrpSpPr>
          <xdr:cNvPr id="3" name="グループ化 2"/>
          <xdr:cNvGrpSpPr/>
        </xdr:nvGrpSpPr>
        <xdr:grpSpPr>
          <a:xfrm>
            <a:off x="666750" y="371475"/>
            <a:ext cx="3505688" cy="13573871"/>
            <a:chOff x="666750" y="371475"/>
            <a:chExt cx="3505688" cy="13573871"/>
          </a:xfrm>
        </xdr:grpSpPr>
        <xdr:grpSp>
          <xdr:nvGrpSpPr>
            <xdr:cNvPr id="5" name="グループ化 4"/>
            <xdr:cNvGrpSpPr/>
          </xdr:nvGrpSpPr>
          <xdr:grpSpPr>
            <a:xfrm>
              <a:off x="676275" y="371475"/>
              <a:ext cx="3496163" cy="9878171"/>
              <a:chOff x="676275" y="361950"/>
              <a:chExt cx="3496163" cy="9878171"/>
            </a:xfrm>
          </xdr:grpSpPr>
          <xdr:pic>
            <xdr:nvPicPr>
              <xdr:cNvPr id="7" name="図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361950"/>
                <a:ext cx="3496163" cy="5372850"/>
              </a:xfrm>
              <a:prstGeom prst="rect">
                <a:avLst/>
              </a:prstGeom>
            </xdr:spPr>
          </xdr:pic>
          <xdr:pic>
            <xdr:nvPicPr>
              <xdr:cNvPr id="8" name="図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5800" y="4895850"/>
                <a:ext cx="3467584" cy="5344271"/>
              </a:xfrm>
              <a:prstGeom prst="rect">
                <a:avLst/>
              </a:prstGeom>
            </xdr:spPr>
          </xdr:pic>
        </xdr:grpSp>
        <xdr:pic>
          <xdr:nvPicPr>
            <xdr:cNvPr id="6" name="図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66750" y="8601075"/>
              <a:ext cx="3496163" cy="5344271"/>
            </a:xfrm>
            <a:prstGeom prst="rect">
              <a:avLst/>
            </a:prstGeom>
          </xdr:spPr>
        </xdr:pic>
      </xdr:grpSp>
      <xdr:pic>
        <xdr:nvPicPr>
          <xdr:cNvPr id="4" name="図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5325" y="13011150"/>
            <a:ext cx="3458058" cy="5087060"/>
          </a:xfrm>
          <a:prstGeom prst="rect">
            <a:avLst/>
          </a:prstGeom>
        </xdr:spPr>
      </xdr:pic>
    </xdr:grpSp>
    <xdr:clientData/>
  </xdr:twoCellAnchor>
  <xdr:twoCellAnchor>
    <xdr:from>
      <xdr:col>8</xdr:col>
      <xdr:colOff>0</xdr:colOff>
      <xdr:row>48</xdr:row>
      <xdr:rowOff>0</xdr:rowOff>
    </xdr:from>
    <xdr:to>
      <xdr:col>13</xdr:col>
      <xdr:colOff>86209</xdr:colOff>
      <xdr:row>89</xdr:row>
      <xdr:rowOff>124296</xdr:rowOff>
    </xdr:to>
    <xdr:grpSp>
      <xdr:nvGrpSpPr>
        <xdr:cNvPr id="9" name="グループ化 8"/>
        <xdr:cNvGrpSpPr/>
      </xdr:nvGrpSpPr>
      <xdr:grpSpPr>
        <a:xfrm>
          <a:off x="5461000" y="8382000"/>
          <a:ext cx="3499334" cy="7283921"/>
          <a:chOff x="5410200" y="8686800"/>
          <a:chExt cx="3467584" cy="7544271"/>
        </a:xfrm>
      </xdr:grpSpPr>
      <xdr:pic>
        <xdr:nvPicPr>
          <xdr:cNvPr id="10" name="図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410200" y="8686800"/>
            <a:ext cx="3467584" cy="4715533"/>
          </a:xfrm>
          <a:prstGeom prst="rect">
            <a:avLst/>
          </a:prstGeom>
        </xdr:spPr>
      </xdr:pic>
      <xdr:pic>
        <xdr:nvPicPr>
          <xdr:cNvPr id="11" name="図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419725" y="12858750"/>
            <a:ext cx="3448532" cy="3372321"/>
          </a:xfrm>
          <a:prstGeom prst="rect">
            <a:avLst/>
          </a:prstGeom>
        </xdr:spPr>
      </xdr:pic>
    </xdr:grpSp>
    <xdr:clientData/>
  </xdr:twoCellAnchor>
  <xdr:twoCellAnchor>
    <xdr:from>
      <xdr:col>15</xdr:col>
      <xdr:colOff>666749</xdr:colOff>
      <xdr:row>2</xdr:row>
      <xdr:rowOff>0</xdr:rowOff>
    </xdr:from>
    <xdr:to>
      <xdr:col>21</xdr:col>
      <xdr:colOff>109496</xdr:colOff>
      <xdr:row>48</xdr:row>
      <xdr:rowOff>93721</xdr:rowOff>
    </xdr:to>
    <xdr:grpSp>
      <xdr:nvGrpSpPr>
        <xdr:cNvPr id="12" name="グループ化 11"/>
        <xdr:cNvGrpSpPr/>
      </xdr:nvGrpSpPr>
      <xdr:grpSpPr>
        <a:xfrm>
          <a:off x="10906124" y="349250"/>
          <a:ext cx="3538497" cy="8126471"/>
          <a:chOff x="10826749" y="359833"/>
          <a:chExt cx="3506747" cy="8369888"/>
        </a:xfrm>
      </xdr:grpSpPr>
      <xdr:pic>
        <xdr:nvPicPr>
          <xdr:cNvPr id="13" name="図 1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837333" y="359833"/>
            <a:ext cx="3496163" cy="5344271"/>
          </a:xfrm>
          <a:prstGeom prst="rect">
            <a:avLst/>
          </a:prstGeom>
        </xdr:spPr>
      </xdr:pic>
      <xdr:pic>
        <xdr:nvPicPr>
          <xdr:cNvPr id="14" name="図 1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826749" y="4519083"/>
            <a:ext cx="3486637" cy="4210638"/>
          </a:xfrm>
          <a:prstGeom prst="rect">
            <a:avLst/>
          </a:prstGeom>
        </xdr:spPr>
      </xdr:pic>
    </xdr:grpSp>
    <xdr:clientData/>
  </xdr:twoCellAnchor>
  <xdr:twoCellAnchor>
    <xdr:from>
      <xdr:col>22</xdr:col>
      <xdr:colOff>654843</xdr:colOff>
      <xdr:row>1</xdr:row>
      <xdr:rowOff>166687</xdr:rowOff>
    </xdr:from>
    <xdr:to>
      <xdr:col>28</xdr:col>
      <xdr:colOff>62397</xdr:colOff>
      <xdr:row>89</xdr:row>
      <xdr:rowOff>36464</xdr:rowOff>
    </xdr:to>
    <xdr:grpSp>
      <xdr:nvGrpSpPr>
        <xdr:cNvPr id="15" name="グループ化 14"/>
        <xdr:cNvGrpSpPr/>
      </xdr:nvGrpSpPr>
      <xdr:grpSpPr>
        <a:xfrm>
          <a:off x="15672593" y="341312"/>
          <a:ext cx="3503304" cy="15236777"/>
          <a:chOff x="15585281" y="345281"/>
          <a:chExt cx="3479491" cy="15586027"/>
        </a:xfrm>
      </xdr:grpSpPr>
      <xdr:grpSp>
        <xdr:nvGrpSpPr>
          <xdr:cNvPr id="16" name="グループ化 15"/>
          <xdr:cNvGrpSpPr/>
        </xdr:nvGrpSpPr>
        <xdr:grpSpPr>
          <a:xfrm>
            <a:off x="15585281" y="345281"/>
            <a:ext cx="3477111" cy="10285345"/>
            <a:chOff x="15585281" y="345281"/>
            <a:chExt cx="3477111" cy="10285345"/>
          </a:xfrm>
        </xdr:grpSpPr>
        <xdr:pic>
          <xdr:nvPicPr>
            <xdr:cNvPr id="18" name="図 17"/>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585281" y="345281"/>
              <a:ext cx="3477111" cy="5334745"/>
            </a:xfrm>
            <a:prstGeom prst="rect">
              <a:avLst/>
            </a:prstGeom>
          </xdr:spPr>
        </xdr:pic>
        <xdr:pic>
          <xdr:nvPicPr>
            <xdr:cNvPr id="19" name="図 18"/>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585281" y="5429250"/>
              <a:ext cx="3477111" cy="5201376"/>
            </a:xfrm>
            <a:prstGeom prst="rect">
              <a:avLst/>
            </a:prstGeom>
          </xdr:spPr>
        </xdr:pic>
      </xdr:grpSp>
      <xdr:pic>
        <xdr:nvPicPr>
          <xdr:cNvPr id="17" name="図 16"/>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597188" y="10596563"/>
            <a:ext cx="3467584" cy="5334745"/>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Date\Documents\Esaga\&#12469;&#12460;_&#30011;&#20687;&#32032;&#26448;&#20381;&#38972;&#36039;&#26009;_1206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56\Users\genhattori\AppData\Local\Microsoft\Windows\Temporary%20Internet%20Files\Content.IE5\73VGOKQB\192.168.11.52\saga\Users\mDate\Documents\Esaga\&#12469;&#12460;_&#30011;&#20687;&#32032;&#26448;&#20381;&#38972;&#36039;&#26009;_1206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genhattori\AppData\Local\Microsoft\Windows\Temporary%20Internet%20Files\Content.IE5\73VGOKQB\192.168.11.52\saga\Users\mDate\Documents\Esaga\&#12469;&#12460;_&#30011;&#20687;&#32032;&#26448;&#20381;&#38972;&#36039;&#26009;_12061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11.54\Users\genhattori\AppData\Local\Microsoft\Windows\Temporary%20Internet%20Files\Content.IE5\73VGOKQB\192.168.11.52\saga\Users\mDate\Documents\Esaga\&#12469;&#12460;_&#30011;&#20687;&#32032;&#26448;&#20381;&#38972;&#36039;&#26009;_1206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lan\05.&#12452;&#12505;&#12531;&#12488;&#36039;&#26009;\119.&#27770;&#25126;&#12398;&#21051;&#65281;&#12377;&#12409;&#12390;&#12434;&#30772;&#22730;&#12377;&#12427;&#12418;&#12398;&#65281;(&#12524;&#12452;&#12489;)\saga&#38306;&#36899;\M_&#38634;&#12384;&#12427;&#12414;&#12479;&#12527;&#1254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11.56\Users\genhattori\AppData\Local\Microsoft\Windows\Temporary%20Internet%20Files\Content.IE5\73VGOKQB\192.168.11.52\saga\plan\05.&#12452;&#12505;&#12531;&#12488;&#36039;&#26009;\125.&#25126;&#22763;&#12383;&#12385;&#12408;&#12398;&#37806;&#39746;&#27468;-&#12524;&#12463;&#12452;&#12456;&#12512;-(&#12479;&#12527;&#12540;)\saga&#38306;&#36899;\M_&#38634;&#12384;&#12427;&#12414;&#12479;&#12527;&#1254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genhattori\AppData\Local\Microsoft\Windows\Temporary%20Internet%20Files\Content.IE5\73VGOKQB\192.168.11.52\saga\plan\05.&#12452;&#12505;&#12531;&#12488;&#36039;&#26009;\125.&#25126;&#22763;&#12383;&#12385;&#12408;&#12398;&#37806;&#39746;&#27468;-&#12524;&#12463;&#12452;&#12456;&#12512;-(&#12479;&#12527;&#12540;)\saga&#38306;&#36899;\M_&#38634;&#12384;&#12427;&#12414;&#12479;&#12527;&#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main"/>
      <sheetName val="【停滞】tutorial【凍結】"/>
      <sheetName val="common"/>
      <sheetName val="execute"/>
      <sheetName val="navi"/>
      <sheetName val="quest"/>
      <sheetName val="try_battle"/>
      <sheetName val="gacha"/>
      <sheetName val="friend"/>
      <sheetName val="アイテム画像"/>
      <sheetName val="カード画像（L）"/>
      <sheetName val="カード画像（Q）"/>
      <sheetName val="カード画像（S）"/>
      <sheetName val="カード画像（F_L）"/>
      <sheetName val="カード画像（F_XL）"/>
      <sheetName val="カード画像（F_S）"/>
      <sheetName val="カード画像（P）"/>
      <sheetName val="tusk"/>
      <sheetName val="list-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1　未着手</v>
          </cell>
        </row>
        <row r="2">
          <cell r="A2" t="str">
            <v>2　発注中</v>
          </cell>
        </row>
        <row r="3">
          <cell r="A3" t="str">
            <v>3　作業中</v>
          </cell>
        </row>
        <row r="4">
          <cell r="A4" t="str">
            <v>4　修正中</v>
          </cell>
        </row>
        <row r="5">
          <cell r="A5" t="str">
            <v>5　済</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data"/>
      <sheetName val="top"/>
      <sheetName val="main"/>
      <sheetName val="【停滞】tutorial【凍結】"/>
      <sheetName val="common"/>
      <sheetName val="execute"/>
      <sheetName val="navi"/>
      <sheetName val="quest"/>
      <sheetName val="try_battle"/>
      <sheetName val="gacha"/>
      <sheetName val="friend"/>
      <sheetName val="アイテム画像"/>
      <sheetName val="カード画像（L）"/>
      <sheetName val="カード画像（Q）"/>
      <sheetName val="カード画像（S）"/>
      <sheetName val="カード画像（F_L）"/>
      <sheetName val="カード画像（F_XL）"/>
      <sheetName val="カード画像（F_S）"/>
      <sheetName val="カード画像（P）"/>
      <sheetName val="tusk"/>
    </sheetNames>
    <sheetDataSet>
      <sheetData sheetId="0" refreshError="1">
        <row r="1">
          <cell r="A1" t="str">
            <v>1　未着手</v>
          </cell>
        </row>
        <row r="2">
          <cell r="A2" t="str">
            <v>2　発注中</v>
          </cell>
        </row>
        <row r="3">
          <cell r="A3" t="str">
            <v>3　作業中</v>
          </cell>
        </row>
        <row r="4">
          <cell r="A4" t="str">
            <v>4　修正中</v>
          </cell>
        </row>
        <row r="5">
          <cell r="A5" t="str">
            <v>5　済</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用⇒"/>
      <sheetName val="画面遷移、詳細データ"/>
      <sheetName val="map_boss"/>
      <sheetName val="quest_drop"/>
      <sheetName val="towerX_multi_quest"/>
      <sheetName val="map_dangeon"/>
      <sheetName val="☆event_point"/>
      <sheetName val="☆tower_ranking_bonus"/>
      <sheetName val="左詰め（☆用）"/>
      <sheetName val="アビスボス"/>
      <sheetName val="cardコピペ用ガチャ"/>
      <sheetName val="参照＆参考用⇒"/>
      <sheetName val="card1002"/>
      <sheetName val="unit1002"/>
      <sheetName val="skill1002"/>
      <sheetName val="陣形一覧1008"/>
      <sheetName val="item1002"/>
      <sheetName val="quest_改造"/>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陣形一覧1008"/>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陣形一覧100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2"/>
  <sheetViews>
    <sheetView tabSelected="1" workbookViewId="0">
      <selection activeCell="F8" sqref="F8"/>
    </sheetView>
  </sheetViews>
  <sheetFormatPr defaultRowHeight="14.4"/>
  <cols>
    <col min="1" max="1" width="2.62890625" customWidth="1"/>
    <col min="2" max="2" width="20.62890625" customWidth="1"/>
  </cols>
  <sheetData>
    <row r="2" spans="2:15">
      <c r="B2" s="225" t="s">
        <v>374</v>
      </c>
      <c r="C2" s="210" t="s">
        <v>370</v>
      </c>
      <c r="D2" s="209"/>
      <c r="E2" s="208"/>
      <c r="F2" s="210" t="s">
        <v>375</v>
      </c>
      <c r="G2" s="209"/>
      <c r="H2" s="209"/>
      <c r="I2" s="209"/>
      <c r="J2" s="209"/>
      <c r="K2" s="209"/>
      <c r="L2" s="209"/>
      <c r="M2" s="209"/>
      <c r="N2" s="209"/>
      <c r="O2" s="208"/>
    </row>
    <row r="3" spans="2:15">
      <c r="B3" s="226"/>
      <c r="C3" s="24"/>
      <c r="D3" s="25"/>
      <c r="E3" s="26"/>
      <c r="F3" s="24"/>
      <c r="G3" s="25"/>
      <c r="H3" s="25"/>
      <c r="I3" s="25"/>
      <c r="J3" s="25"/>
      <c r="K3" s="25"/>
      <c r="L3" s="25"/>
      <c r="M3" s="25"/>
      <c r="N3" s="25"/>
      <c r="O3" s="26"/>
    </row>
    <row r="4" spans="2:15">
      <c r="B4" s="227">
        <v>42650.888888888891</v>
      </c>
      <c r="C4" s="27"/>
      <c r="D4" s="28"/>
      <c r="E4" s="29"/>
      <c r="F4" s="27" t="s">
        <v>366</v>
      </c>
      <c r="G4" s="28"/>
      <c r="H4" s="28"/>
      <c r="I4" s="28"/>
      <c r="J4" s="28"/>
      <c r="K4" s="28"/>
      <c r="L4" s="28"/>
      <c r="M4" s="28"/>
      <c r="N4" s="28"/>
      <c r="O4" s="29"/>
    </row>
    <row r="5" spans="2:15">
      <c r="B5" s="224"/>
      <c r="C5" s="27"/>
      <c r="D5" s="28"/>
      <c r="E5" s="29"/>
      <c r="F5" s="27" t="s">
        <v>367</v>
      </c>
      <c r="G5" s="28"/>
      <c r="H5" s="28"/>
      <c r="I5" s="28"/>
      <c r="J5" s="28"/>
      <c r="K5" s="28"/>
      <c r="L5" s="28"/>
      <c r="M5" s="28"/>
      <c r="N5" s="28"/>
      <c r="O5" s="29"/>
    </row>
    <row r="6" spans="2:15">
      <c r="B6" s="224"/>
      <c r="C6" s="27"/>
      <c r="D6" s="28"/>
      <c r="E6" s="29"/>
      <c r="F6" s="27" t="s">
        <v>369</v>
      </c>
      <c r="G6" s="28"/>
      <c r="H6" s="28"/>
      <c r="I6" s="28"/>
      <c r="J6" s="28"/>
      <c r="K6" s="28"/>
      <c r="L6" s="28"/>
      <c r="M6" s="28"/>
      <c r="N6" s="28"/>
      <c r="O6" s="29"/>
    </row>
    <row r="7" spans="2:15">
      <c r="B7" s="224"/>
      <c r="C7" s="27"/>
      <c r="D7" s="28"/>
      <c r="E7" s="29"/>
      <c r="F7" s="27" t="s">
        <v>371</v>
      </c>
      <c r="G7" s="28"/>
      <c r="H7" s="28"/>
      <c r="I7" s="28"/>
      <c r="J7" s="28"/>
      <c r="K7" s="28"/>
      <c r="L7" s="28"/>
      <c r="M7" s="28"/>
      <c r="N7" s="28"/>
      <c r="O7" s="29"/>
    </row>
    <row r="8" spans="2:15">
      <c r="B8" s="224"/>
      <c r="C8" s="27"/>
      <c r="D8" s="28"/>
      <c r="E8" s="29"/>
      <c r="F8" s="27"/>
      <c r="G8" s="28"/>
      <c r="H8" s="28"/>
      <c r="I8" s="28"/>
      <c r="J8" s="28"/>
      <c r="K8" s="28"/>
      <c r="L8" s="28"/>
      <c r="M8" s="28"/>
      <c r="N8" s="28"/>
      <c r="O8" s="29"/>
    </row>
    <row r="9" spans="2:15">
      <c r="B9" s="224"/>
      <c r="C9" s="27"/>
      <c r="D9" s="28"/>
      <c r="E9" s="29"/>
      <c r="F9" s="27"/>
      <c r="G9" s="28"/>
      <c r="H9" s="28"/>
      <c r="I9" s="28"/>
      <c r="J9" s="28"/>
      <c r="K9" s="28"/>
      <c r="L9" s="28"/>
      <c r="M9" s="28"/>
      <c r="N9" s="28"/>
      <c r="O9" s="29"/>
    </row>
    <row r="10" spans="2:15">
      <c r="B10" s="227"/>
      <c r="C10" s="27"/>
      <c r="D10" s="28"/>
      <c r="E10" s="29"/>
      <c r="F10" s="27"/>
      <c r="G10" s="28"/>
      <c r="H10" s="28"/>
      <c r="I10" s="28"/>
      <c r="J10" s="28"/>
      <c r="K10" s="28"/>
      <c r="L10" s="28"/>
      <c r="M10" s="28"/>
      <c r="N10" s="28"/>
      <c r="O10" s="29"/>
    </row>
    <row r="11" spans="2:15">
      <c r="B11" s="224"/>
      <c r="C11" s="27"/>
      <c r="D11" s="28"/>
      <c r="E11" s="29"/>
      <c r="F11" s="27"/>
      <c r="G11" s="28"/>
      <c r="H11" s="28"/>
      <c r="I11" s="28"/>
      <c r="J11" s="28"/>
      <c r="K11" s="28"/>
      <c r="L11" s="28"/>
      <c r="M11" s="28"/>
      <c r="N11" s="28"/>
      <c r="O11" s="29"/>
    </row>
    <row r="12" spans="2:15">
      <c r="B12" s="224"/>
      <c r="C12" s="27"/>
      <c r="D12" s="28"/>
      <c r="E12" s="29"/>
      <c r="F12" s="27"/>
      <c r="G12" s="28"/>
      <c r="H12" s="28"/>
      <c r="I12" s="28"/>
      <c r="J12" s="28"/>
      <c r="K12" s="28"/>
      <c r="L12" s="28"/>
      <c r="M12" s="28"/>
      <c r="N12" s="28"/>
      <c r="O12" s="29"/>
    </row>
    <row r="13" spans="2:15">
      <c r="B13" s="224"/>
      <c r="C13" s="27"/>
      <c r="D13" s="28"/>
      <c r="E13" s="29"/>
      <c r="F13" s="27"/>
      <c r="G13" s="28"/>
      <c r="H13" s="28"/>
      <c r="I13" s="28"/>
      <c r="J13" s="28"/>
      <c r="K13" s="28"/>
      <c r="L13" s="28"/>
      <c r="M13" s="28"/>
      <c r="N13" s="28"/>
      <c r="O13" s="29"/>
    </row>
    <row r="14" spans="2:15">
      <c r="B14" s="224"/>
      <c r="C14" s="27"/>
      <c r="D14" s="28"/>
      <c r="E14" s="29"/>
      <c r="F14" s="27"/>
      <c r="G14" s="28"/>
      <c r="H14" s="28"/>
      <c r="I14" s="28"/>
      <c r="J14" s="28"/>
      <c r="K14" s="28"/>
      <c r="L14" s="28"/>
      <c r="M14" s="28"/>
      <c r="N14" s="28"/>
      <c r="O14" s="29"/>
    </row>
    <row r="15" spans="2:15">
      <c r="B15" s="224"/>
      <c r="C15" s="27"/>
      <c r="D15" s="28"/>
      <c r="E15" s="29"/>
      <c r="F15" s="27"/>
      <c r="G15" s="28"/>
      <c r="H15" s="28"/>
      <c r="I15" s="28"/>
      <c r="J15" s="28"/>
      <c r="K15" s="28"/>
      <c r="L15" s="28"/>
      <c r="M15" s="28"/>
      <c r="N15" s="28"/>
      <c r="O15" s="29"/>
    </row>
    <row r="16" spans="2:15">
      <c r="B16" s="227"/>
      <c r="C16" s="27"/>
      <c r="D16" s="28"/>
      <c r="E16" s="29"/>
      <c r="F16" s="27"/>
      <c r="G16" s="28"/>
      <c r="H16" s="28"/>
      <c r="I16" s="28"/>
      <c r="J16" s="28"/>
      <c r="K16" s="28"/>
      <c r="L16" s="28"/>
      <c r="M16" s="28"/>
      <c r="N16" s="28"/>
      <c r="O16" s="29"/>
    </row>
    <row r="17" spans="2:15">
      <c r="B17" s="224"/>
      <c r="C17" s="27"/>
      <c r="D17" s="28"/>
      <c r="E17" s="29"/>
      <c r="F17" s="27"/>
      <c r="G17" s="28"/>
      <c r="H17" s="28"/>
      <c r="I17" s="28"/>
      <c r="J17" s="28"/>
      <c r="K17" s="28"/>
      <c r="L17" s="28"/>
      <c r="M17" s="28"/>
      <c r="N17" s="28"/>
      <c r="O17" s="29"/>
    </row>
    <row r="18" spans="2:15">
      <c r="B18" s="224"/>
      <c r="C18" s="27"/>
      <c r="D18" s="28"/>
      <c r="E18" s="29"/>
      <c r="F18" s="27"/>
      <c r="G18" s="28"/>
      <c r="H18" s="28"/>
      <c r="I18" s="28"/>
      <c r="J18" s="28"/>
      <c r="K18" s="28"/>
      <c r="L18" s="28"/>
      <c r="M18" s="28"/>
      <c r="N18" s="28"/>
      <c r="O18" s="29"/>
    </row>
    <row r="19" spans="2:15">
      <c r="B19" s="224"/>
      <c r="C19" s="27"/>
      <c r="D19" s="28"/>
      <c r="E19" s="29"/>
      <c r="F19" s="27"/>
      <c r="G19" s="28"/>
      <c r="H19" s="28"/>
      <c r="I19" s="28"/>
      <c r="J19" s="28"/>
      <c r="K19" s="28"/>
      <c r="L19" s="28"/>
      <c r="M19" s="28"/>
      <c r="N19" s="28"/>
      <c r="O19" s="29"/>
    </row>
    <row r="20" spans="2:15">
      <c r="B20" s="224"/>
      <c r="C20" s="27"/>
      <c r="D20" s="28"/>
      <c r="E20" s="29"/>
      <c r="F20" s="27"/>
      <c r="G20" s="28"/>
      <c r="H20" s="28"/>
      <c r="I20" s="28"/>
      <c r="J20" s="28"/>
      <c r="K20" s="28"/>
      <c r="L20" s="28"/>
      <c r="M20" s="28"/>
      <c r="N20" s="28"/>
      <c r="O20" s="29"/>
    </row>
    <row r="21" spans="2:15">
      <c r="B21" s="224"/>
      <c r="C21" s="27"/>
      <c r="D21" s="28"/>
      <c r="E21" s="29"/>
      <c r="F21" s="27"/>
      <c r="G21" s="28"/>
      <c r="H21" s="28"/>
      <c r="I21" s="28"/>
      <c r="J21" s="28"/>
      <c r="K21" s="28"/>
      <c r="L21" s="28"/>
      <c r="M21" s="28"/>
      <c r="N21" s="28"/>
      <c r="O21" s="29"/>
    </row>
    <row r="22" spans="2:15">
      <c r="B22" s="227"/>
      <c r="C22" s="27"/>
      <c r="D22" s="28"/>
      <c r="E22" s="29"/>
      <c r="F22" s="27"/>
      <c r="G22" s="28"/>
      <c r="H22" s="28"/>
      <c r="I22" s="28"/>
      <c r="J22" s="28"/>
      <c r="K22" s="28"/>
      <c r="L22" s="28"/>
      <c r="M22" s="28"/>
      <c r="N22" s="28"/>
      <c r="O22" s="29"/>
    </row>
    <row r="23" spans="2:15">
      <c r="B23" s="224"/>
      <c r="C23" s="27"/>
      <c r="D23" s="28"/>
      <c r="E23" s="29"/>
      <c r="F23" s="27"/>
      <c r="G23" s="28"/>
      <c r="H23" s="28"/>
      <c r="I23" s="28"/>
      <c r="J23" s="28"/>
      <c r="K23" s="28"/>
      <c r="L23" s="28"/>
      <c r="M23" s="28"/>
      <c r="N23" s="28"/>
      <c r="O23" s="29"/>
    </row>
    <row r="24" spans="2:15">
      <c r="B24" s="224"/>
      <c r="C24" s="27"/>
      <c r="D24" s="28"/>
      <c r="E24" s="29"/>
      <c r="F24" s="27"/>
      <c r="G24" s="28"/>
      <c r="H24" s="28"/>
      <c r="I24" s="28"/>
      <c r="J24" s="28"/>
      <c r="K24" s="28"/>
      <c r="L24" s="28"/>
      <c r="M24" s="28"/>
      <c r="N24" s="28"/>
      <c r="O24" s="29"/>
    </row>
    <row r="25" spans="2:15">
      <c r="B25" s="224"/>
      <c r="C25" s="27"/>
      <c r="D25" s="28"/>
      <c r="E25" s="29"/>
      <c r="F25" s="27"/>
      <c r="G25" s="28"/>
      <c r="H25" s="28"/>
      <c r="I25" s="28"/>
      <c r="J25" s="28"/>
      <c r="K25" s="28"/>
      <c r="L25" s="28"/>
      <c r="M25" s="28"/>
      <c r="N25" s="28"/>
      <c r="O25" s="29"/>
    </row>
    <row r="26" spans="2:15">
      <c r="B26" s="224"/>
      <c r="C26" s="27"/>
      <c r="D26" s="28"/>
      <c r="E26" s="29"/>
      <c r="F26" s="27"/>
      <c r="G26" s="28"/>
      <c r="H26" s="28"/>
      <c r="I26" s="28"/>
      <c r="J26" s="28"/>
      <c r="K26" s="28"/>
      <c r="L26" s="28"/>
      <c r="M26" s="28"/>
      <c r="N26" s="28"/>
      <c r="O26" s="29"/>
    </row>
    <row r="27" spans="2:15">
      <c r="B27" s="224"/>
      <c r="C27" s="27"/>
      <c r="D27" s="28"/>
      <c r="E27" s="29"/>
      <c r="F27" s="27"/>
      <c r="G27" s="28"/>
      <c r="H27" s="28"/>
      <c r="I27" s="28"/>
      <c r="J27" s="28"/>
      <c r="K27" s="28"/>
      <c r="L27" s="28"/>
      <c r="M27" s="28"/>
      <c r="N27" s="28"/>
      <c r="O27" s="29"/>
    </row>
    <row r="28" spans="2:15">
      <c r="B28" s="227"/>
      <c r="C28" s="27"/>
      <c r="D28" s="28"/>
      <c r="E28" s="29"/>
      <c r="F28" s="27"/>
      <c r="G28" s="28"/>
      <c r="H28" s="28"/>
      <c r="I28" s="28"/>
      <c r="J28" s="28"/>
      <c r="K28" s="28"/>
      <c r="L28" s="28"/>
      <c r="M28" s="28"/>
      <c r="N28" s="28"/>
      <c r="O28" s="29"/>
    </row>
    <row r="29" spans="2:15">
      <c r="B29" s="224"/>
      <c r="C29" s="27"/>
      <c r="D29" s="28"/>
      <c r="E29" s="29"/>
      <c r="F29" s="27"/>
      <c r="G29" s="28"/>
      <c r="H29" s="28"/>
      <c r="I29" s="28"/>
      <c r="J29" s="28"/>
      <c r="K29" s="28"/>
      <c r="L29" s="28"/>
      <c r="M29" s="28"/>
      <c r="N29" s="28"/>
      <c r="O29" s="29"/>
    </row>
    <row r="30" spans="2:15">
      <c r="B30" s="224"/>
      <c r="C30" s="27"/>
      <c r="D30" s="28"/>
      <c r="E30" s="29"/>
      <c r="F30" s="27"/>
      <c r="G30" s="28"/>
      <c r="H30" s="28"/>
      <c r="I30" s="28"/>
      <c r="J30" s="28"/>
      <c r="K30" s="28"/>
      <c r="L30" s="28"/>
      <c r="M30" s="28"/>
      <c r="N30" s="28"/>
      <c r="O30" s="29"/>
    </row>
    <row r="31" spans="2:15">
      <c r="B31" s="224"/>
      <c r="C31" s="27"/>
      <c r="D31" s="28"/>
      <c r="E31" s="29"/>
      <c r="F31" s="27"/>
      <c r="G31" s="28"/>
      <c r="H31" s="28"/>
      <c r="I31" s="28"/>
      <c r="J31" s="28"/>
      <c r="K31" s="28"/>
      <c r="L31" s="28"/>
      <c r="M31" s="28"/>
      <c r="N31" s="28"/>
      <c r="O31" s="29"/>
    </row>
    <row r="32" spans="2:15">
      <c r="B32" s="224"/>
      <c r="C32" s="27"/>
      <c r="D32" s="28"/>
      <c r="E32" s="29"/>
      <c r="F32" s="27"/>
      <c r="G32" s="28"/>
      <c r="H32" s="28"/>
      <c r="I32" s="28"/>
      <c r="J32" s="28"/>
      <c r="K32" s="28"/>
      <c r="L32" s="28"/>
      <c r="M32" s="28"/>
      <c r="N32" s="28"/>
      <c r="O32" s="29"/>
    </row>
    <row r="33" spans="2:15">
      <c r="B33" s="224"/>
      <c r="C33" s="27"/>
      <c r="D33" s="28"/>
      <c r="E33" s="29"/>
      <c r="F33" s="27"/>
      <c r="G33" s="28"/>
      <c r="H33" s="28"/>
      <c r="I33" s="28"/>
      <c r="J33" s="28"/>
      <c r="K33" s="28"/>
      <c r="L33" s="28"/>
      <c r="M33" s="28"/>
      <c r="N33" s="28"/>
      <c r="O33" s="29"/>
    </row>
    <row r="34" spans="2:15">
      <c r="B34" s="227"/>
      <c r="C34" s="27"/>
      <c r="D34" s="28"/>
      <c r="E34" s="29"/>
      <c r="F34" s="27"/>
      <c r="G34" s="28"/>
      <c r="H34" s="28"/>
      <c r="I34" s="28"/>
      <c r="J34" s="28"/>
      <c r="K34" s="28"/>
      <c r="L34" s="28"/>
      <c r="M34" s="28"/>
      <c r="N34" s="28"/>
      <c r="O34" s="29"/>
    </row>
    <row r="35" spans="2:15">
      <c r="B35" s="224"/>
      <c r="C35" s="27"/>
      <c r="D35" s="28"/>
      <c r="E35" s="29"/>
      <c r="F35" s="27"/>
      <c r="G35" s="28"/>
      <c r="H35" s="28"/>
      <c r="I35" s="28"/>
      <c r="J35" s="28"/>
      <c r="K35" s="28"/>
      <c r="L35" s="28"/>
      <c r="M35" s="28"/>
      <c r="N35" s="28"/>
      <c r="O35" s="29"/>
    </row>
    <row r="36" spans="2:15">
      <c r="B36" s="224"/>
      <c r="C36" s="27"/>
      <c r="D36" s="28"/>
      <c r="E36" s="29"/>
      <c r="F36" s="27"/>
      <c r="G36" s="28"/>
      <c r="H36" s="28"/>
      <c r="I36" s="28"/>
      <c r="J36" s="28"/>
      <c r="K36" s="28"/>
      <c r="L36" s="28"/>
      <c r="M36" s="28"/>
      <c r="N36" s="28"/>
      <c r="O36" s="29"/>
    </row>
    <row r="37" spans="2:15">
      <c r="B37" s="224"/>
      <c r="C37" s="27"/>
      <c r="D37" s="28"/>
      <c r="E37" s="29"/>
      <c r="F37" s="27"/>
      <c r="G37" s="28"/>
      <c r="H37" s="28"/>
      <c r="I37" s="28"/>
      <c r="J37" s="28"/>
      <c r="K37" s="28"/>
      <c r="L37" s="28"/>
      <c r="M37" s="28"/>
      <c r="N37" s="28"/>
      <c r="O37" s="29"/>
    </row>
    <row r="38" spans="2:15">
      <c r="B38" s="224"/>
      <c r="C38" s="27"/>
      <c r="D38" s="28"/>
      <c r="E38" s="29"/>
      <c r="F38" s="27"/>
      <c r="G38" s="28"/>
      <c r="H38" s="28"/>
      <c r="I38" s="28"/>
      <c r="J38" s="28"/>
      <c r="K38" s="28"/>
      <c r="L38" s="28"/>
      <c r="M38" s="28"/>
      <c r="N38" s="28"/>
      <c r="O38" s="29"/>
    </row>
    <row r="39" spans="2:15">
      <c r="B39" s="224"/>
      <c r="C39" s="27"/>
      <c r="D39" s="28"/>
      <c r="E39" s="29"/>
      <c r="F39" s="27"/>
      <c r="G39" s="28"/>
      <c r="H39" s="28"/>
      <c r="I39" s="28"/>
      <c r="J39" s="28"/>
      <c r="K39" s="28"/>
      <c r="L39" s="28"/>
      <c r="M39" s="28"/>
      <c r="N39" s="28"/>
      <c r="O39" s="29"/>
    </row>
    <row r="40" spans="2:15">
      <c r="B40" s="227"/>
      <c r="C40" s="27"/>
      <c r="D40" s="28"/>
      <c r="E40" s="29"/>
      <c r="F40" s="27"/>
      <c r="G40" s="28"/>
      <c r="H40" s="28"/>
      <c r="I40" s="28"/>
      <c r="J40" s="28"/>
      <c r="K40" s="28"/>
      <c r="L40" s="28"/>
      <c r="M40" s="28"/>
      <c r="N40" s="28"/>
      <c r="O40" s="29"/>
    </row>
    <row r="41" spans="2:15">
      <c r="B41" s="224"/>
      <c r="C41" s="27"/>
      <c r="D41" s="28"/>
      <c r="E41" s="29"/>
      <c r="F41" s="27"/>
      <c r="G41" s="28"/>
      <c r="H41" s="28"/>
      <c r="I41" s="28"/>
      <c r="J41" s="28"/>
      <c r="K41" s="28"/>
      <c r="L41" s="28"/>
      <c r="M41" s="28"/>
      <c r="N41" s="28"/>
      <c r="O41" s="29"/>
    </row>
    <row r="42" spans="2:15">
      <c r="B42" s="224"/>
      <c r="C42" s="27"/>
      <c r="D42" s="28"/>
      <c r="E42" s="29"/>
      <c r="F42" s="27"/>
      <c r="G42" s="28"/>
      <c r="H42" s="28"/>
      <c r="I42" s="28"/>
      <c r="J42" s="28"/>
      <c r="K42" s="28"/>
      <c r="L42" s="28"/>
      <c r="M42" s="28"/>
      <c r="N42" s="28"/>
      <c r="O42" s="29"/>
    </row>
    <row r="43" spans="2:15">
      <c r="B43" s="224"/>
      <c r="C43" s="27"/>
      <c r="D43" s="28"/>
      <c r="E43" s="29"/>
      <c r="F43" s="27"/>
      <c r="G43" s="28"/>
      <c r="H43" s="28"/>
      <c r="I43" s="28"/>
      <c r="J43" s="28"/>
      <c r="K43" s="28"/>
      <c r="L43" s="28"/>
      <c r="M43" s="28"/>
      <c r="N43" s="28"/>
      <c r="O43" s="29"/>
    </row>
    <row r="44" spans="2:15">
      <c r="B44" s="224"/>
      <c r="C44" s="27"/>
      <c r="D44" s="28"/>
      <c r="E44" s="29"/>
      <c r="F44" s="27"/>
      <c r="G44" s="28"/>
      <c r="H44" s="28"/>
      <c r="I44" s="28"/>
      <c r="J44" s="28"/>
      <c r="K44" s="28"/>
      <c r="L44" s="28"/>
      <c r="M44" s="28"/>
      <c r="N44" s="28"/>
      <c r="O44" s="29"/>
    </row>
    <row r="45" spans="2:15">
      <c r="B45" s="224"/>
      <c r="C45" s="27"/>
      <c r="D45" s="28"/>
      <c r="E45" s="29"/>
      <c r="F45" s="27"/>
      <c r="G45" s="28"/>
      <c r="H45" s="28"/>
      <c r="I45" s="28"/>
      <c r="J45" s="28"/>
      <c r="K45" s="28"/>
      <c r="L45" s="28"/>
      <c r="M45" s="28"/>
      <c r="N45" s="28"/>
      <c r="O45" s="29"/>
    </row>
    <row r="46" spans="2:15">
      <c r="B46" s="227"/>
      <c r="C46" s="27"/>
      <c r="D46" s="28"/>
      <c r="E46" s="29"/>
      <c r="F46" s="27"/>
      <c r="G46" s="28"/>
      <c r="H46" s="28"/>
      <c r="I46" s="28"/>
      <c r="J46" s="28"/>
      <c r="K46" s="28"/>
      <c r="L46" s="28"/>
      <c r="M46" s="28"/>
      <c r="N46" s="28"/>
      <c r="O46" s="29"/>
    </row>
    <row r="47" spans="2:15">
      <c r="B47" s="224"/>
      <c r="C47" s="27"/>
      <c r="D47" s="28"/>
      <c r="E47" s="29"/>
      <c r="F47" s="27"/>
      <c r="G47" s="28"/>
      <c r="H47" s="28"/>
      <c r="I47" s="28"/>
      <c r="J47" s="28"/>
      <c r="K47" s="28"/>
      <c r="L47" s="28"/>
      <c r="M47" s="28"/>
      <c r="N47" s="28"/>
      <c r="O47" s="29"/>
    </row>
    <row r="48" spans="2:15">
      <c r="B48" s="224"/>
      <c r="C48" s="27"/>
      <c r="D48" s="28"/>
      <c r="E48" s="29"/>
      <c r="F48" s="27"/>
      <c r="G48" s="28"/>
      <c r="H48" s="28"/>
      <c r="I48" s="28"/>
      <c r="J48" s="28"/>
      <c r="K48" s="28"/>
      <c r="L48" s="28"/>
      <c r="M48" s="28"/>
      <c r="N48" s="28"/>
      <c r="O48" s="29"/>
    </row>
    <row r="49" spans="2:15">
      <c r="B49" s="224"/>
      <c r="C49" s="27"/>
      <c r="D49" s="28"/>
      <c r="E49" s="29"/>
      <c r="F49" s="27"/>
      <c r="G49" s="28"/>
      <c r="H49" s="28"/>
      <c r="I49" s="28"/>
      <c r="J49" s="28"/>
      <c r="K49" s="28"/>
      <c r="L49" s="28"/>
      <c r="M49" s="28"/>
      <c r="N49" s="28"/>
      <c r="O49" s="29"/>
    </row>
    <row r="50" spans="2:15">
      <c r="B50" s="224"/>
      <c r="C50" s="27"/>
      <c r="D50" s="28"/>
      <c r="E50" s="29"/>
      <c r="F50" s="27"/>
      <c r="G50" s="28"/>
      <c r="H50" s="28"/>
      <c r="I50" s="28"/>
      <c r="J50" s="28"/>
      <c r="K50" s="28"/>
      <c r="L50" s="28"/>
      <c r="M50" s="28"/>
      <c r="N50" s="28"/>
      <c r="O50" s="29"/>
    </row>
    <row r="51" spans="2:15">
      <c r="B51" s="224"/>
      <c r="C51" s="27"/>
      <c r="D51" s="28"/>
      <c r="E51" s="29"/>
      <c r="F51" s="27"/>
      <c r="G51" s="28"/>
      <c r="H51" s="28"/>
      <c r="I51" s="28"/>
      <c r="J51" s="28"/>
      <c r="K51" s="28"/>
      <c r="L51" s="28"/>
      <c r="M51" s="28"/>
      <c r="N51" s="28"/>
      <c r="O51" s="29"/>
    </row>
    <row r="52" spans="2:15">
      <c r="B52" s="228"/>
      <c r="C52" s="30"/>
      <c r="D52" s="31"/>
      <c r="E52" s="32"/>
      <c r="F52" s="30"/>
      <c r="G52" s="31"/>
      <c r="H52" s="31"/>
      <c r="I52" s="31"/>
      <c r="J52" s="31"/>
      <c r="K52" s="31"/>
      <c r="L52" s="31"/>
      <c r="M52" s="31"/>
      <c r="N52" s="31"/>
      <c r="O52" s="32"/>
    </row>
  </sheetData>
  <phoneticPr fontId="1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AD168"/>
  <sheetViews>
    <sheetView topLeftCell="A127" workbookViewId="0">
      <selection activeCell="W45" sqref="W45"/>
    </sheetView>
  </sheetViews>
  <sheetFormatPr defaultRowHeight="14.4"/>
  <cols>
    <col min="1" max="1" width="2.62890625" customWidth="1"/>
    <col min="2" max="2" width="4.734375" hidden="1" customWidth="1"/>
    <col min="3" max="3" width="5.62890625" hidden="1" customWidth="1"/>
    <col min="4" max="4" width="5.1015625" hidden="1" customWidth="1"/>
    <col min="5" max="5" width="7.47265625" hidden="1" customWidth="1"/>
    <col min="6" max="6" width="6.89453125" hidden="1" customWidth="1"/>
    <col min="7" max="7" width="7" hidden="1" customWidth="1"/>
    <col min="8" max="15" width="1.1015625" hidden="1" customWidth="1"/>
    <col min="16" max="16" width="5" hidden="1" customWidth="1"/>
    <col min="17" max="18" width="2.89453125" hidden="1" customWidth="1"/>
    <col min="19" max="19" width="2.62890625" customWidth="1"/>
    <col min="20" max="20" width="25.62890625" customWidth="1"/>
    <col min="24" max="25" width="9" customWidth="1"/>
    <col min="26" max="27" width="9.1015625" customWidth="1"/>
  </cols>
  <sheetData>
    <row r="1" spans="2:27">
      <c r="B1" t="s">
        <v>79</v>
      </c>
      <c r="C1" t="s">
        <v>80</v>
      </c>
      <c r="D1" t="s">
        <v>81</v>
      </c>
      <c r="E1" t="s">
        <v>82</v>
      </c>
      <c r="F1" t="s">
        <v>83</v>
      </c>
      <c r="G1" t="s">
        <v>84</v>
      </c>
      <c r="H1" t="s">
        <v>85</v>
      </c>
      <c r="I1" t="s">
        <v>86</v>
      </c>
      <c r="J1" t="s">
        <v>87</v>
      </c>
      <c r="K1" t="s">
        <v>88</v>
      </c>
      <c r="L1" t="s">
        <v>89</v>
      </c>
      <c r="M1" t="s">
        <v>90</v>
      </c>
      <c r="N1" t="s">
        <v>91</v>
      </c>
      <c r="O1" t="s">
        <v>92</v>
      </c>
      <c r="P1" t="s">
        <v>93</v>
      </c>
      <c r="Q1" t="s">
        <v>94</v>
      </c>
    </row>
    <row r="2" spans="2:27">
      <c r="B2">
        <v>7030</v>
      </c>
      <c r="C2">
        <v>3005</v>
      </c>
      <c r="D2" t="s">
        <v>141</v>
      </c>
      <c r="E2">
        <f>V15</f>
        <v>0</v>
      </c>
      <c r="F2">
        <f>U15</f>
        <v>100000</v>
      </c>
      <c r="G2">
        <f>U15</f>
        <v>100000</v>
      </c>
      <c r="P2">
        <f>Y15</f>
        <v>100</v>
      </c>
      <c r="Q2">
        <v>0</v>
      </c>
      <c r="T2" s="16" t="s">
        <v>142</v>
      </c>
      <c r="U2" s="17"/>
      <c r="V2" s="17"/>
    </row>
    <row r="3" spans="2:27">
      <c r="B3">
        <v>7031</v>
      </c>
      <c r="C3">
        <v>3005</v>
      </c>
      <c r="D3" t="s">
        <v>143</v>
      </c>
      <c r="E3">
        <f t="shared" ref="E3:E13" si="0">V16</f>
        <v>1</v>
      </c>
      <c r="F3">
        <f t="shared" ref="F3:F13" si="1">U16</f>
        <v>1</v>
      </c>
      <c r="G3">
        <f t="shared" ref="G3:G13" si="2">U16</f>
        <v>1</v>
      </c>
      <c r="P3">
        <f t="shared" ref="P3:P12" si="3">Y16</f>
        <v>3</v>
      </c>
      <c r="Q3">
        <v>0</v>
      </c>
      <c r="T3" s="59" t="s">
        <v>144</v>
      </c>
      <c r="U3" s="60" t="s">
        <v>145</v>
      </c>
      <c r="V3" s="60" t="s">
        <v>146</v>
      </c>
    </row>
    <row r="4" spans="2:27">
      <c r="B4">
        <v>7032</v>
      </c>
      <c r="C4">
        <v>3005</v>
      </c>
      <c r="D4" t="s">
        <v>143</v>
      </c>
      <c r="E4">
        <f t="shared" si="0"/>
        <v>2</v>
      </c>
      <c r="F4">
        <f t="shared" si="1"/>
        <v>1</v>
      </c>
      <c r="G4">
        <f t="shared" si="2"/>
        <v>1</v>
      </c>
      <c r="P4">
        <f t="shared" si="3"/>
        <v>3</v>
      </c>
      <c r="Q4">
        <v>0</v>
      </c>
      <c r="T4" s="61" t="s">
        <v>99</v>
      </c>
      <c r="U4" s="62"/>
      <c r="V4" s="62">
        <v>1</v>
      </c>
    </row>
    <row r="5" spans="2:27">
      <c r="B5">
        <v>7033</v>
      </c>
      <c r="C5">
        <v>3005</v>
      </c>
      <c r="D5" t="s">
        <v>143</v>
      </c>
      <c r="E5">
        <f t="shared" si="0"/>
        <v>14</v>
      </c>
      <c r="F5">
        <f t="shared" si="1"/>
        <v>1</v>
      </c>
      <c r="G5">
        <f t="shared" si="2"/>
        <v>1</v>
      </c>
      <c r="P5">
        <f t="shared" si="3"/>
        <v>15</v>
      </c>
      <c r="Q5">
        <v>0</v>
      </c>
      <c r="T5" s="63" t="s">
        <v>104</v>
      </c>
      <c r="U5" s="64"/>
      <c r="V5" s="64">
        <v>2</v>
      </c>
    </row>
    <row r="6" spans="2:27">
      <c r="B6">
        <v>7034</v>
      </c>
      <c r="C6">
        <v>3005</v>
      </c>
      <c r="D6" t="s">
        <v>143</v>
      </c>
      <c r="E6">
        <f t="shared" si="0"/>
        <v>11</v>
      </c>
      <c r="F6">
        <f t="shared" si="1"/>
        <v>1</v>
      </c>
      <c r="G6">
        <f t="shared" si="2"/>
        <v>1</v>
      </c>
      <c r="P6">
        <f t="shared" si="3"/>
        <v>15</v>
      </c>
      <c r="Q6">
        <v>0</v>
      </c>
      <c r="T6" s="63" t="s">
        <v>105</v>
      </c>
      <c r="U6" s="64"/>
      <c r="V6" s="64">
        <v>2</v>
      </c>
    </row>
    <row r="7" spans="2:27">
      <c r="B7">
        <v>7035</v>
      </c>
      <c r="C7">
        <v>3005</v>
      </c>
      <c r="D7" t="s">
        <v>143</v>
      </c>
      <c r="E7">
        <f t="shared" si="0"/>
        <v>12</v>
      </c>
      <c r="F7">
        <f t="shared" si="1"/>
        <v>1</v>
      </c>
      <c r="G7">
        <f t="shared" si="2"/>
        <v>1</v>
      </c>
      <c r="P7">
        <f t="shared" si="3"/>
        <v>5</v>
      </c>
      <c r="Q7">
        <v>0</v>
      </c>
      <c r="T7" s="63" t="s">
        <v>103</v>
      </c>
      <c r="U7" s="64"/>
      <c r="V7" s="64">
        <v>3</v>
      </c>
    </row>
    <row r="8" spans="2:27">
      <c r="B8">
        <v>7036</v>
      </c>
      <c r="C8">
        <v>3005</v>
      </c>
      <c r="D8" t="s">
        <v>143</v>
      </c>
      <c r="E8">
        <f t="shared" si="0"/>
        <v>100000</v>
      </c>
      <c r="F8">
        <f t="shared" si="1"/>
        <v>1</v>
      </c>
      <c r="G8">
        <f t="shared" si="2"/>
        <v>1</v>
      </c>
      <c r="P8">
        <f t="shared" si="3"/>
        <v>0</v>
      </c>
      <c r="Q8">
        <v>0</v>
      </c>
      <c r="T8" s="63" t="s">
        <v>102</v>
      </c>
      <c r="U8" s="64"/>
      <c r="V8" s="64">
        <v>3</v>
      </c>
    </row>
    <row r="9" spans="2:27">
      <c r="B9">
        <v>7037</v>
      </c>
      <c r="C9">
        <v>3005</v>
      </c>
      <c r="D9" t="s">
        <v>143</v>
      </c>
      <c r="E9">
        <f t="shared" si="0"/>
        <v>13</v>
      </c>
      <c r="F9">
        <f t="shared" si="1"/>
        <v>1</v>
      </c>
      <c r="G9">
        <f t="shared" si="2"/>
        <v>1</v>
      </c>
      <c r="P9">
        <f t="shared" si="3"/>
        <v>0</v>
      </c>
      <c r="Q9">
        <v>0</v>
      </c>
      <c r="T9" s="63" t="s">
        <v>101</v>
      </c>
      <c r="U9" s="64"/>
      <c r="V9" s="64">
        <v>4</v>
      </c>
    </row>
    <row r="10" spans="2:27">
      <c r="B10">
        <v>7038</v>
      </c>
      <c r="C10">
        <v>3005</v>
      </c>
      <c r="D10" t="s">
        <v>143</v>
      </c>
      <c r="E10">
        <f t="shared" si="0"/>
        <v>80005</v>
      </c>
      <c r="F10">
        <f t="shared" si="1"/>
        <v>1</v>
      </c>
      <c r="G10">
        <f t="shared" si="2"/>
        <v>1</v>
      </c>
      <c r="P10">
        <f t="shared" si="3"/>
        <v>3</v>
      </c>
      <c r="Q10">
        <v>0</v>
      </c>
      <c r="T10" s="91" t="s">
        <v>100</v>
      </c>
      <c r="U10" s="92"/>
      <c r="V10" s="92">
        <v>5</v>
      </c>
    </row>
    <row r="11" spans="2:27">
      <c r="B11">
        <v>7039</v>
      </c>
      <c r="C11">
        <v>3005</v>
      </c>
      <c r="D11" t="s">
        <v>143</v>
      </c>
      <c r="E11">
        <f t="shared" si="0"/>
        <v>6255</v>
      </c>
      <c r="F11">
        <f t="shared" si="1"/>
        <v>1</v>
      </c>
      <c r="G11">
        <f t="shared" si="2"/>
        <v>1</v>
      </c>
      <c r="P11">
        <f t="shared" si="3"/>
        <v>0</v>
      </c>
      <c r="Q11">
        <v>0</v>
      </c>
    </row>
    <row r="12" spans="2:27">
      <c r="B12">
        <v>7040</v>
      </c>
      <c r="C12">
        <v>3005</v>
      </c>
      <c r="D12" t="s">
        <v>143</v>
      </c>
      <c r="E12">
        <f t="shared" si="0"/>
        <v>6282</v>
      </c>
      <c r="F12">
        <f t="shared" si="1"/>
        <v>1</v>
      </c>
      <c r="G12">
        <f t="shared" si="2"/>
        <v>1</v>
      </c>
      <c r="P12">
        <f t="shared" si="3"/>
        <v>5</v>
      </c>
      <c r="Q12">
        <v>0</v>
      </c>
      <c r="T12" t="s">
        <v>95</v>
      </c>
    </row>
    <row r="13" spans="2:27">
      <c r="B13">
        <v>7041</v>
      </c>
      <c r="C13">
        <v>3005</v>
      </c>
      <c r="D13" t="s">
        <v>143</v>
      </c>
      <c r="E13">
        <f t="shared" si="0"/>
        <v>6281</v>
      </c>
      <c r="F13">
        <f t="shared" si="1"/>
        <v>1</v>
      </c>
      <c r="G13">
        <f t="shared" si="2"/>
        <v>1</v>
      </c>
      <c r="P13">
        <f t="shared" ref="P13:P19" si="4">Y26</f>
        <v>3</v>
      </c>
      <c r="Q13">
        <v>0</v>
      </c>
      <c r="T13" s="16" t="s">
        <v>148</v>
      </c>
      <c r="U13" s="18"/>
      <c r="V13" s="18"/>
      <c r="W13" s="18"/>
      <c r="X13" s="19"/>
    </row>
    <row r="14" spans="2:27">
      <c r="B14">
        <v>7042</v>
      </c>
      <c r="C14">
        <v>3005</v>
      </c>
      <c r="D14" t="s">
        <v>143</v>
      </c>
      <c r="E14">
        <f t="shared" ref="E14:E19" si="5">V27</f>
        <v>6280</v>
      </c>
      <c r="F14">
        <f t="shared" ref="F14:F19" si="6">U27</f>
        <v>1</v>
      </c>
      <c r="G14">
        <f t="shared" ref="G14:G19" si="7">U27</f>
        <v>1</v>
      </c>
      <c r="P14">
        <f t="shared" si="4"/>
        <v>2</v>
      </c>
      <c r="Q14">
        <v>0</v>
      </c>
      <c r="T14" s="99" t="s">
        <v>152</v>
      </c>
      <c r="U14" s="20" t="s">
        <v>153</v>
      </c>
      <c r="V14" s="60" t="s">
        <v>154</v>
      </c>
      <c r="W14" s="60" t="s">
        <v>155</v>
      </c>
      <c r="X14" s="60" t="s">
        <v>156</v>
      </c>
    </row>
    <row r="15" spans="2:27">
      <c r="B15">
        <v>7043</v>
      </c>
      <c r="C15">
        <v>3005</v>
      </c>
      <c r="D15" t="s">
        <v>143</v>
      </c>
      <c r="E15">
        <f t="shared" si="5"/>
        <v>6345</v>
      </c>
      <c r="F15">
        <f t="shared" si="6"/>
        <v>1</v>
      </c>
      <c r="G15">
        <f t="shared" si="7"/>
        <v>1</v>
      </c>
      <c r="P15">
        <f t="shared" si="4"/>
        <v>50</v>
      </c>
      <c r="Q15">
        <v>0</v>
      </c>
      <c r="T15" s="106" t="s">
        <v>17</v>
      </c>
      <c r="U15" s="68">
        <v>100000</v>
      </c>
      <c r="V15" s="106">
        <f t="shared" ref="V15:V32" si="8">VLOOKUP(T15,$T$132:$V$168,2,0)</f>
        <v>0</v>
      </c>
      <c r="W15" s="107">
        <f t="shared" ref="W15:W32" si="9">Y15/Y$33</f>
        <v>0.29498525073746312</v>
      </c>
      <c r="X15" s="108">
        <f t="shared" ref="X15:X32" si="10">VLOOKUP(T15,$T$132:$V$168,3,0)*U15*W15</f>
        <v>0</v>
      </c>
      <c r="Y15">
        <v>100</v>
      </c>
      <c r="Z15">
        <f>Y15*10</f>
        <v>1000</v>
      </c>
      <c r="AA15" s="73"/>
    </row>
    <row r="16" spans="2:27">
      <c r="B16">
        <v>7044</v>
      </c>
      <c r="C16">
        <v>3005</v>
      </c>
      <c r="D16" t="s">
        <v>143</v>
      </c>
      <c r="E16">
        <f t="shared" si="5"/>
        <v>6345</v>
      </c>
      <c r="F16">
        <f t="shared" si="6"/>
        <v>5</v>
      </c>
      <c r="G16">
        <f t="shared" si="7"/>
        <v>5</v>
      </c>
      <c r="P16">
        <f t="shared" si="4"/>
        <v>100</v>
      </c>
      <c r="Q16">
        <v>0</v>
      </c>
      <c r="T16" s="106" t="s">
        <v>44</v>
      </c>
      <c r="U16" s="109">
        <v>1</v>
      </c>
      <c r="V16" s="106">
        <f t="shared" si="8"/>
        <v>1</v>
      </c>
      <c r="W16" s="107">
        <f t="shared" si="9"/>
        <v>8.8495575221238937E-3</v>
      </c>
      <c r="X16" s="108">
        <f t="shared" si="10"/>
        <v>0.88495575221238942</v>
      </c>
      <c r="Y16">
        <v>3</v>
      </c>
      <c r="Z16">
        <f t="shared" ref="Z16:Z32" si="11">Y16*10</f>
        <v>30</v>
      </c>
      <c r="AA16" s="73"/>
    </row>
    <row r="17" spans="2:27">
      <c r="B17">
        <v>7045</v>
      </c>
      <c r="C17">
        <v>3005</v>
      </c>
      <c r="D17" t="s">
        <v>143</v>
      </c>
      <c r="E17">
        <f t="shared" si="5"/>
        <v>6345</v>
      </c>
      <c r="F17">
        <f t="shared" si="6"/>
        <v>10</v>
      </c>
      <c r="G17">
        <f t="shared" si="7"/>
        <v>10</v>
      </c>
      <c r="P17">
        <f t="shared" si="4"/>
        <v>20</v>
      </c>
      <c r="Q17">
        <v>0</v>
      </c>
      <c r="T17" s="106" t="s">
        <v>45</v>
      </c>
      <c r="U17" s="109">
        <v>1</v>
      </c>
      <c r="V17" s="106">
        <f t="shared" si="8"/>
        <v>2</v>
      </c>
      <c r="W17" s="107">
        <f t="shared" si="9"/>
        <v>8.8495575221238937E-3</v>
      </c>
      <c r="X17" s="108">
        <f t="shared" si="10"/>
        <v>0.88495575221238942</v>
      </c>
      <c r="Y17">
        <v>3</v>
      </c>
      <c r="Z17">
        <f t="shared" si="11"/>
        <v>30</v>
      </c>
      <c r="AA17" s="73"/>
    </row>
    <row r="18" spans="2:27">
      <c r="B18">
        <v>7046</v>
      </c>
      <c r="C18">
        <v>3005</v>
      </c>
      <c r="D18" t="s">
        <v>147</v>
      </c>
      <c r="E18">
        <f t="shared" si="5"/>
        <v>4102</v>
      </c>
      <c r="F18">
        <f t="shared" si="6"/>
        <v>1</v>
      </c>
      <c r="G18">
        <f t="shared" si="7"/>
        <v>1</v>
      </c>
      <c r="P18">
        <f t="shared" si="4"/>
        <v>10</v>
      </c>
      <c r="Q18">
        <v>0</v>
      </c>
      <c r="T18" s="106" t="s">
        <v>25</v>
      </c>
      <c r="U18" s="109">
        <v>1</v>
      </c>
      <c r="V18" s="106">
        <f t="shared" si="8"/>
        <v>14</v>
      </c>
      <c r="W18" s="107">
        <f t="shared" si="9"/>
        <v>4.4247787610619468E-2</v>
      </c>
      <c r="X18" s="108">
        <f t="shared" si="10"/>
        <v>0.88495575221238942</v>
      </c>
      <c r="Y18">
        <v>15</v>
      </c>
      <c r="Z18">
        <f t="shared" si="11"/>
        <v>150</v>
      </c>
      <c r="AA18" s="73"/>
    </row>
    <row r="19" spans="2:27">
      <c r="B19">
        <v>7047</v>
      </c>
      <c r="C19">
        <v>3005</v>
      </c>
      <c r="D19" t="s">
        <v>147</v>
      </c>
      <c r="E19">
        <f t="shared" si="5"/>
        <v>4103</v>
      </c>
      <c r="F19">
        <f t="shared" si="6"/>
        <v>1</v>
      </c>
      <c r="G19">
        <f t="shared" si="7"/>
        <v>1</v>
      </c>
      <c r="P19">
        <f t="shared" si="4"/>
        <v>5</v>
      </c>
      <c r="Q19">
        <v>0</v>
      </c>
      <c r="T19" s="106" t="s">
        <v>28</v>
      </c>
      <c r="U19" s="109">
        <v>1</v>
      </c>
      <c r="V19" s="106">
        <f t="shared" si="8"/>
        <v>11</v>
      </c>
      <c r="W19" s="107">
        <f t="shared" si="9"/>
        <v>4.4247787610619468E-2</v>
      </c>
      <c r="X19" s="108">
        <f t="shared" si="10"/>
        <v>0.88495575221238942</v>
      </c>
      <c r="Y19">
        <v>15</v>
      </c>
      <c r="Z19">
        <f t="shared" si="11"/>
        <v>150</v>
      </c>
      <c r="AA19" s="73"/>
    </row>
    <row r="20" spans="2:27">
      <c r="B20">
        <v>7048</v>
      </c>
      <c r="C20">
        <v>3006</v>
      </c>
      <c r="D20" t="s">
        <v>141</v>
      </c>
      <c r="E20">
        <f>V37</f>
        <v>0</v>
      </c>
      <c r="F20">
        <f>U37</f>
        <v>150000</v>
      </c>
      <c r="G20">
        <f>U37</f>
        <v>150000</v>
      </c>
      <c r="P20">
        <f>Y37</f>
        <v>75</v>
      </c>
      <c r="Q20">
        <v>0</v>
      </c>
      <c r="T20" s="106" t="s">
        <v>127</v>
      </c>
      <c r="U20" s="109">
        <v>1</v>
      </c>
      <c r="V20" s="106">
        <f t="shared" si="8"/>
        <v>12</v>
      </c>
      <c r="W20" s="107">
        <f t="shared" si="9"/>
        <v>1.4749262536873156E-2</v>
      </c>
      <c r="X20" s="108">
        <f t="shared" si="10"/>
        <v>1.4749262536873156</v>
      </c>
      <c r="Y20">
        <v>5</v>
      </c>
      <c r="Z20">
        <f t="shared" si="11"/>
        <v>50</v>
      </c>
      <c r="AA20" s="73"/>
    </row>
    <row r="21" spans="2:27">
      <c r="B21">
        <v>7049</v>
      </c>
      <c r="C21">
        <v>3006</v>
      </c>
      <c r="D21" t="s">
        <v>143</v>
      </c>
      <c r="E21">
        <f t="shared" ref="E21:E39" si="12">V38</f>
        <v>1</v>
      </c>
      <c r="F21">
        <f t="shared" ref="F21:F39" si="13">U38</f>
        <v>1</v>
      </c>
      <c r="G21">
        <f t="shared" ref="G21:G39" si="14">U38</f>
        <v>1</v>
      </c>
      <c r="P21">
        <f t="shared" ref="P21:P39" si="15">Y38</f>
        <v>4</v>
      </c>
      <c r="Q21">
        <v>0</v>
      </c>
      <c r="T21" s="110" t="s">
        <v>130</v>
      </c>
      <c r="U21" s="111">
        <v>1</v>
      </c>
      <c r="V21" s="110">
        <f t="shared" si="8"/>
        <v>100000</v>
      </c>
      <c r="W21" s="112">
        <f t="shared" si="9"/>
        <v>0</v>
      </c>
      <c r="X21" s="113">
        <f t="shared" si="10"/>
        <v>0</v>
      </c>
      <c r="Y21">
        <v>0</v>
      </c>
      <c r="Z21">
        <f t="shared" si="11"/>
        <v>0</v>
      </c>
      <c r="AA21" s="73"/>
    </row>
    <row r="22" spans="2:27">
      <c r="B22">
        <v>7050</v>
      </c>
      <c r="C22">
        <v>3006</v>
      </c>
      <c r="D22" t="s">
        <v>157</v>
      </c>
      <c r="E22">
        <f t="shared" si="12"/>
        <v>2</v>
      </c>
      <c r="F22">
        <f t="shared" si="13"/>
        <v>1</v>
      </c>
      <c r="G22">
        <f t="shared" si="14"/>
        <v>1</v>
      </c>
      <c r="P22">
        <f t="shared" si="15"/>
        <v>4</v>
      </c>
      <c r="Q22">
        <v>0</v>
      </c>
      <c r="T22" s="110" t="s">
        <v>162</v>
      </c>
      <c r="U22" s="111">
        <v>1</v>
      </c>
      <c r="V22" s="110">
        <f t="shared" si="8"/>
        <v>13</v>
      </c>
      <c r="W22" s="112">
        <f t="shared" si="9"/>
        <v>0</v>
      </c>
      <c r="X22" s="113">
        <f t="shared" si="10"/>
        <v>0</v>
      </c>
      <c r="Y22">
        <v>0</v>
      </c>
      <c r="Z22">
        <f t="shared" si="11"/>
        <v>0</v>
      </c>
      <c r="AA22" s="73"/>
    </row>
    <row r="23" spans="2:27">
      <c r="B23">
        <v>7051</v>
      </c>
      <c r="C23">
        <v>3006</v>
      </c>
      <c r="D23" t="s">
        <v>158</v>
      </c>
      <c r="E23">
        <f t="shared" si="12"/>
        <v>14</v>
      </c>
      <c r="F23">
        <f t="shared" si="13"/>
        <v>1</v>
      </c>
      <c r="G23">
        <f t="shared" si="14"/>
        <v>1</v>
      </c>
      <c r="P23">
        <f t="shared" si="15"/>
        <v>20</v>
      </c>
      <c r="Q23">
        <v>0</v>
      </c>
      <c r="T23" s="106" t="s">
        <v>51</v>
      </c>
      <c r="U23" s="109">
        <v>1</v>
      </c>
      <c r="V23" s="106">
        <f t="shared" si="8"/>
        <v>80005</v>
      </c>
      <c r="W23" s="107">
        <f t="shared" si="9"/>
        <v>8.8495575221238937E-3</v>
      </c>
      <c r="X23" s="108">
        <f t="shared" si="10"/>
        <v>1.7699115044247788</v>
      </c>
      <c r="Y23">
        <v>3</v>
      </c>
      <c r="Z23">
        <f t="shared" si="11"/>
        <v>30</v>
      </c>
      <c r="AA23" s="73"/>
    </row>
    <row r="24" spans="2:27">
      <c r="B24">
        <v>7052</v>
      </c>
      <c r="C24">
        <v>3006</v>
      </c>
      <c r="D24" t="s">
        <v>143</v>
      </c>
      <c r="E24">
        <f t="shared" si="12"/>
        <v>11</v>
      </c>
      <c r="F24">
        <f t="shared" si="13"/>
        <v>1</v>
      </c>
      <c r="G24">
        <f t="shared" si="14"/>
        <v>1</v>
      </c>
      <c r="P24">
        <f t="shared" si="15"/>
        <v>20</v>
      </c>
      <c r="Q24">
        <v>0</v>
      </c>
      <c r="T24" s="67" t="s">
        <v>128</v>
      </c>
      <c r="U24" s="68">
        <v>1</v>
      </c>
      <c r="V24" s="67">
        <f t="shared" si="8"/>
        <v>6255</v>
      </c>
      <c r="W24" s="69">
        <f t="shared" si="9"/>
        <v>0</v>
      </c>
      <c r="X24" s="70">
        <f t="shared" si="10"/>
        <v>0</v>
      </c>
      <c r="Y24">
        <v>0</v>
      </c>
      <c r="Z24">
        <f t="shared" si="11"/>
        <v>0</v>
      </c>
      <c r="AA24" s="73"/>
    </row>
    <row r="25" spans="2:27">
      <c r="B25">
        <v>7053</v>
      </c>
      <c r="C25">
        <v>3006</v>
      </c>
      <c r="D25" t="s">
        <v>158</v>
      </c>
      <c r="E25">
        <f t="shared" si="12"/>
        <v>12</v>
      </c>
      <c r="F25">
        <f t="shared" si="13"/>
        <v>1</v>
      </c>
      <c r="G25">
        <f t="shared" si="14"/>
        <v>1</v>
      </c>
      <c r="P25">
        <f t="shared" si="15"/>
        <v>7</v>
      </c>
      <c r="Q25">
        <v>0</v>
      </c>
      <c r="T25" s="67" t="s">
        <v>55</v>
      </c>
      <c r="U25" s="68">
        <v>1</v>
      </c>
      <c r="V25" s="67">
        <f t="shared" si="8"/>
        <v>6282</v>
      </c>
      <c r="W25" s="69">
        <f t="shared" si="9"/>
        <v>1.4749262536873156E-2</v>
      </c>
      <c r="X25" s="70">
        <f t="shared" si="10"/>
        <v>9.4395280235988199</v>
      </c>
      <c r="Y25">
        <v>5</v>
      </c>
      <c r="Z25">
        <f t="shared" si="11"/>
        <v>50</v>
      </c>
      <c r="AA25" s="73"/>
    </row>
    <row r="26" spans="2:27">
      <c r="B26">
        <v>7054</v>
      </c>
      <c r="C26">
        <v>3006</v>
      </c>
      <c r="D26" t="s">
        <v>158</v>
      </c>
      <c r="E26">
        <f t="shared" si="12"/>
        <v>100000</v>
      </c>
      <c r="F26">
        <f t="shared" si="13"/>
        <v>1</v>
      </c>
      <c r="G26">
        <f t="shared" si="14"/>
        <v>1</v>
      </c>
      <c r="P26">
        <f t="shared" si="15"/>
        <v>0</v>
      </c>
      <c r="Q26">
        <v>0</v>
      </c>
      <c r="T26" s="67" t="s">
        <v>54</v>
      </c>
      <c r="U26" s="68">
        <v>1</v>
      </c>
      <c r="V26" s="67">
        <f t="shared" si="8"/>
        <v>6281</v>
      </c>
      <c r="W26" s="69">
        <f t="shared" si="9"/>
        <v>8.8495575221238937E-3</v>
      </c>
      <c r="X26" s="70">
        <f t="shared" si="10"/>
        <v>14.159292035398231</v>
      </c>
      <c r="Y26">
        <v>3</v>
      </c>
      <c r="Z26">
        <f t="shared" si="11"/>
        <v>30</v>
      </c>
      <c r="AA26" s="73"/>
    </row>
    <row r="27" spans="2:27">
      <c r="B27">
        <v>7055</v>
      </c>
      <c r="C27">
        <v>3006</v>
      </c>
      <c r="D27" t="s">
        <v>158</v>
      </c>
      <c r="E27">
        <f t="shared" si="12"/>
        <v>13</v>
      </c>
      <c r="F27">
        <f t="shared" si="13"/>
        <v>1</v>
      </c>
      <c r="G27">
        <f t="shared" si="14"/>
        <v>1</v>
      </c>
      <c r="P27">
        <f t="shared" si="15"/>
        <v>0</v>
      </c>
      <c r="Q27">
        <v>0</v>
      </c>
      <c r="T27" s="67" t="s">
        <v>50</v>
      </c>
      <c r="U27" s="68">
        <v>1</v>
      </c>
      <c r="V27" s="67">
        <f t="shared" si="8"/>
        <v>6280</v>
      </c>
      <c r="W27" s="69">
        <f t="shared" si="9"/>
        <v>5.8997050147492625E-3</v>
      </c>
      <c r="X27" s="70">
        <f t="shared" si="10"/>
        <v>23.598820058997049</v>
      </c>
      <c r="Y27">
        <v>2</v>
      </c>
      <c r="Z27">
        <f t="shared" si="11"/>
        <v>20</v>
      </c>
      <c r="AA27" s="73"/>
    </row>
    <row r="28" spans="2:27">
      <c r="B28">
        <v>7056</v>
      </c>
      <c r="C28">
        <v>3006</v>
      </c>
      <c r="D28" t="s">
        <v>157</v>
      </c>
      <c r="E28">
        <f t="shared" si="12"/>
        <v>80005</v>
      </c>
      <c r="F28">
        <f t="shared" si="13"/>
        <v>1</v>
      </c>
      <c r="G28">
        <f t="shared" si="14"/>
        <v>1</v>
      </c>
      <c r="P28">
        <f t="shared" si="15"/>
        <v>5</v>
      </c>
      <c r="Q28">
        <v>0</v>
      </c>
      <c r="T28" s="106" t="s">
        <v>106</v>
      </c>
      <c r="U28" s="109">
        <v>1</v>
      </c>
      <c r="V28" s="67">
        <f t="shared" si="8"/>
        <v>6345</v>
      </c>
      <c r="W28" s="107">
        <f t="shared" si="9"/>
        <v>0.14749262536873156</v>
      </c>
      <c r="X28" s="108">
        <f t="shared" si="10"/>
        <v>7.3746312684365778</v>
      </c>
      <c r="Y28">
        <v>50</v>
      </c>
      <c r="Z28">
        <f t="shared" si="11"/>
        <v>500</v>
      </c>
      <c r="AA28" s="73"/>
    </row>
    <row r="29" spans="2:27">
      <c r="B29">
        <v>7057</v>
      </c>
      <c r="C29">
        <v>3006</v>
      </c>
      <c r="D29" t="s">
        <v>157</v>
      </c>
      <c r="E29">
        <f t="shared" si="12"/>
        <v>6255</v>
      </c>
      <c r="F29">
        <f t="shared" si="13"/>
        <v>1</v>
      </c>
      <c r="G29">
        <f t="shared" si="14"/>
        <v>1</v>
      </c>
      <c r="P29">
        <f t="shared" si="15"/>
        <v>0</v>
      </c>
      <c r="Q29">
        <v>0</v>
      </c>
      <c r="T29" s="106" t="s">
        <v>106</v>
      </c>
      <c r="U29" s="109">
        <v>5</v>
      </c>
      <c r="V29" s="67">
        <f t="shared" si="8"/>
        <v>6345</v>
      </c>
      <c r="W29" s="107">
        <f t="shared" si="9"/>
        <v>0.29498525073746312</v>
      </c>
      <c r="X29" s="108">
        <f t="shared" si="10"/>
        <v>73.746312684365776</v>
      </c>
      <c r="Y29">
        <v>100</v>
      </c>
      <c r="Z29">
        <f t="shared" si="11"/>
        <v>1000</v>
      </c>
      <c r="AA29" s="73"/>
    </row>
    <row r="30" spans="2:27">
      <c r="B30">
        <v>7058</v>
      </c>
      <c r="C30">
        <v>3006</v>
      </c>
      <c r="D30" t="s">
        <v>157</v>
      </c>
      <c r="E30">
        <f t="shared" si="12"/>
        <v>6282</v>
      </c>
      <c r="F30">
        <f t="shared" si="13"/>
        <v>1</v>
      </c>
      <c r="G30">
        <f t="shared" si="14"/>
        <v>1</v>
      </c>
      <c r="P30">
        <f t="shared" si="15"/>
        <v>10</v>
      </c>
      <c r="Q30">
        <v>0</v>
      </c>
      <c r="T30" s="106" t="s">
        <v>106</v>
      </c>
      <c r="U30" s="109">
        <v>10</v>
      </c>
      <c r="V30" s="67">
        <f t="shared" si="8"/>
        <v>6345</v>
      </c>
      <c r="W30" s="107">
        <f t="shared" si="9"/>
        <v>5.8997050147492625E-2</v>
      </c>
      <c r="X30" s="108">
        <f t="shared" si="10"/>
        <v>29.498525073746311</v>
      </c>
      <c r="Y30">
        <v>20</v>
      </c>
      <c r="Z30">
        <f t="shared" si="11"/>
        <v>200</v>
      </c>
      <c r="AA30" s="75"/>
    </row>
    <row r="31" spans="2:27">
      <c r="B31">
        <v>7059</v>
      </c>
      <c r="C31">
        <v>3006</v>
      </c>
      <c r="D31" t="s">
        <v>157</v>
      </c>
      <c r="E31">
        <f t="shared" si="12"/>
        <v>6281</v>
      </c>
      <c r="F31">
        <f t="shared" si="13"/>
        <v>1</v>
      </c>
      <c r="G31">
        <f t="shared" si="14"/>
        <v>1</v>
      </c>
      <c r="P31">
        <f>Y48</f>
        <v>8</v>
      </c>
      <c r="Q31">
        <v>0</v>
      </c>
      <c r="T31" s="106" t="s">
        <v>168</v>
      </c>
      <c r="U31" s="109">
        <v>1</v>
      </c>
      <c r="V31" s="106">
        <f t="shared" si="8"/>
        <v>4102</v>
      </c>
      <c r="W31" s="107">
        <f t="shared" si="9"/>
        <v>2.9498525073746312E-2</v>
      </c>
      <c r="X31" s="108">
        <f t="shared" si="10"/>
        <v>3.7463126843657815</v>
      </c>
      <c r="Y31">
        <v>10</v>
      </c>
      <c r="Z31">
        <f t="shared" si="11"/>
        <v>100</v>
      </c>
      <c r="AA31" s="75"/>
    </row>
    <row r="32" spans="2:27">
      <c r="B32">
        <v>7060</v>
      </c>
      <c r="C32">
        <v>3006</v>
      </c>
      <c r="D32" t="s">
        <v>158</v>
      </c>
      <c r="E32">
        <f t="shared" si="12"/>
        <v>6279</v>
      </c>
      <c r="F32">
        <f t="shared" si="13"/>
        <v>1</v>
      </c>
      <c r="G32">
        <f t="shared" si="14"/>
        <v>1</v>
      </c>
      <c r="P32">
        <f t="shared" si="15"/>
        <v>7</v>
      </c>
      <c r="Q32">
        <v>0</v>
      </c>
      <c r="T32" s="106" t="s">
        <v>170</v>
      </c>
      <c r="U32" s="109">
        <v>1</v>
      </c>
      <c r="V32" s="106">
        <f t="shared" si="8"/>
        <v>4103</v>
      </c>
      <c r="W32" s="107">
        <f t="shared" si="9"/>
        <v>1.4749262536873156E-2</v>
      </c>
      <c r="X32" s="108">
        <f t="shared" si="10"/>
        <v>4.9557522123893802</v>
      </c>
      <c r="Y32">
        <v>5</v>
      </c>
      <c r="Z32">
        <f t="shared" si="11"/>
        <v>50</v>
      </c>
      <c r="AA32" s="75"/>
    </row>
    <row r="33" spans="2:27">
      <c r="B33">
        <v>7061</v>
      </c>
      <c r="C33">
        <v>3006</v>
      </c>
      <c r="D33" t="s">
        <v>158</v>
      </c>
      <c r="E33">
        <f t="shared" si="12"/>
        <v>6280</v>
      </c>
      <c r="F33">
        <f t="shared" si="13"/>
        <v>1</v>
      </c>
      <c r="G33">
        <f t="shared" si="14"/>
        <v>1</v>
      </c>
      <c r="P33">
        <f t="shared" si="15"/>
        <v>2</v>
      </c>
      <c r="Q33">
        <v>0</v>
      </c>
      <c r="W33" s="71">
        <f>SUM(W15:W32)</f>
        <v>0.99999999999999989</v>
      </c>
      <c r="X33" s="72">
        <f>SUM(X15:X31)</f>
        <v>168.34808259587021</v>
      </c>
      <c r="Y33">
        <f>SUM(Y15:Y32)</f>
        <v>339</v>
      </c>
      <c r="AA33" s="73"/>
    </row>
    <row r="34" spans="2:27">
      <c r="B34">
        <v>7062</v>
      </c>
      <c r="C34">
        <v>3006</v>
      </c>
      <c r="D34" t="s">
        <v>158</v>
      </c>
      <c r="E34">
        <f t="shared" si="12"/>
        <v>6278</v>
      </c>
      <c r="F34">
        <f t="shared" si="13"/>
        <v>1</v>
      </c>
      <c r="G34">
        <f t="shared" si="14"/>
        <v>1</v>
      </c>
      <c r="P34">
        <f t="shared" si="15"/>
        <v>1</v>
      </c>
      <c r="Q34">
        <v>0</v>
      </c>
      <c r="T34" t="s">
        <v>96</v>
      </c>
      <c r="AA34" s="73"/>
    </row>
    <row r="35" spans="2:27">
      <c r="B35">
        <v>7063</v>
      </c>
      <c r="C35">
        <v>3006</v>
      </c>
      <c r="D35" t="s">
        <v>158</v>
      </c>
      <c r="E35">
        <f t="shared" si="12"/>
        <v>6345</v>
      </c>
      <c r="F35">
        <f t="shared" si="13"/>
        <v>1</v>
      </c>
      <c r="G35">
        <f t="shared" si="14"/>
        <v>1</v>
      </c>
      <c r="P35">
        <f t="shared" si="15"/>
        <v>30</v>
      </c>
      <c r="Q35">
        <v>0</v>
      </c>
      <c r="T35" s="16" t="s">
        <v>148</v>
      </c>
      <c r="U35" s="18"/>
      <c r="V35" s="18"/>
      <c r="W35" s="18"/>
      <c r="X35" s="19"/>
      <c r="AA35" s="73"/>
    </row>
    <row r="36" spans="2:27">
      <c r="B36">
        <v>7064</v>
      </c>
      <c r="C36">
        <v>3006</v>
      </c>
      <c r="D36" t="s">
        <v>158</v>
      </c>
      <c r="E36">
        <f t="shared" si="12"/>
        <v>6345</v>
      </c>
      <c r="F36">
        <f t="shared" si="13"/>
        <v>5</v>
      </c>
      <c r="G36">
        <f t="shared" si="14"/>
        <v>5</v>
      </c>
      <c r="P36">
        <f t="shared" si="15"/>
        <v>80</v>
      </c>
      <c r="Q36">
        <v>0</v>
      </c>
      <c r="T36" s="99" t="s">
        <v>152</v>
      </c>
      <c r="U36" s="20" t="s">
        <v>153</v>
      </c>
      <c r="V36" s="60" t="s">
        <v>172</v>
      </c>
      <c r="W36" s="60" t="s">
        <v>173</v>
      </c>
      <c r="X36" s="60" t="s">
        <v>150</v>
      </c>
      <c r="AA36" s="73"/>
    </row>
    <row r="37" spans="2:27">
      <c r="B37">
        <v>7065</v>
      </c>
      <c r="C37">
        <v>3006</v>
      </c>
      <c r="D37" t="s">
        <v>158</v>
      </c>
      <c r="E37">
        <f t="shared" si="12"/>
        <v>6345</v>
      </c>
      <c r="F37">
        <f t="shared" si="13"/>
        <v>10</v>
      </c>
      <c r="G37">
        <f t="shared" si="14"/>
        <v>10</v>
      </c>
      <c r="P37">
        <f t="shared" si="15"/>
        <v>50</v>
      </c>
      <c r="Q37">
        <v>0</v>
      </c>
      <c r="T37" s="106" t="s">
        <v>17</v>
      </c>
      <c r="U37" s="68">
        <v>150000</v>
      </c>
      <c r="V37" s="106">
        <f t="shared" ref="V37:V56" si="16">VLOOKUP(T37,$T$132:$V$168,2,0)</f>
        <v>0</v>
      </c>
      <c r="W37" s="107">
        <f t="shared" ref="W37:W56" si="17">Y37/Y$57</f>
        <v>0.22058823529411764</v>
      </c>
      <c r="X37" s="108">
        <f t="shared" ref="X37:X56" si="18">VLOOKUP(T37,$T$132:$V$168,3,0)*U37*W37</f>
        <v>0</v>
      </c>
      <c r="Y37">
        <v>75</v>
      </c>
      <c r="Z37">
        <f t="shared" ref="Z37:Z56" si="19">Y37*10</f>
        <v>750</v>
      </c>
      <c r="AA37" s="73"/>
    </row>
    <row r="38" spans="2:27">
      <c r="B38">
        <v>7066</v>
      </c>
      <c r="C38">
        <v>3006</v>
      </c>
      <c r="D38" t="s">
        <v>169</v>
      </c>
      <c r="E38">
        <f t="shared" si="12"/>
        <v>4102</v>
      </c>
      <c r="F38">
        <f t="shared" si="13"/>
        <v>1</v>
      </c>
      <c r="G38">
        <f t="shared" si="14"/>
        <v>1</v>
      </c>
      <c r="P38">
        <f t="shared" si="15"/>
        <v>10</v>
      </c>
      <c r="Q38">
        <v>0</v>
      </c>
      <c r="T38" s="106" t="s">
        <v>44</v>
      </c>
      <c r="U38" s="109">
        <v>1</v>
      </c>
      <c r="V38" s="106">
        <f t="shared" si="16"/>
        <v>1</v>
      </c>
      <c r="W38" s="107">
        <f t="shared" si="17"/>
        <v>1.1764705882352941E-2</v>
      </c>
      <c r="X38" s="108">
        <f t="shared" si="18"/>
        <v>1.1764705882352942</v>
      </c>
      <c r="Y38">
        <v>4</v>
      </c>
      <c r="Z38">
        <f t="shared" si="19"/>
        <v>40</v>
      </c>
      <c r="AA38" s="73"/>
    </row>
    <row r="39" spans="2:27">
      <c r="B39">
        <v>7067</v>
      </c>
      <c r="C39">
        <v>3006</v>
      </c>
      <c r="D39" t="s">
        <v>169</v>
      </c>
      <c r="E39">
        <f t="shared" si="12"/>
        <v>4103</v>
      </c>
      <c r="F39">
        <f t="shared" si="13"/>
        <v>1</v>
      </c>
      <c r="G39">
        <f t="shared" si="14"/>
        <v>1</v>
      </c>
      <c r="P39">
        <f t="shared" si="15"/>
        <v>7</v>
      </c>
      <c r="Q39">
        <v>0</v>
      </c>
      <c r="T39" s="106" t="s">
        <v>45</v>
      </c>
      <c r="U39" s="109">
        <v>1</v>
      </c>
      <c r="V39" s="106">
        <f t="shared" si="16"/>
        <v>2</v>
      </c>
      <c r="W39" s="107">
        <f t="shared" si="17"/>
        <v>1.1764705882352941E-2</v>
      </c>
      <c r="X39" s="108">
        <f t="shared" si="18"/>
        <v>1.1764705882352942</v>
      </c>
      <c r="Y39">
        <v>4</v>
      </c>
      <c r="Z39">
        <f t="shared" si="19"/>
        <v>40</v>
      </c>
      <c r="AA39" s="73"/>
    </row>
    <row r="40" spans="2:27">
      <c r="B40">
        <v>7068</v>
      </c>
      <c r="C40">
        <v>3007</v>
      </c>
      <c r="D40" t="s">
        <v>171</v>
      </c>
      <c r="E40">
        <f>V62</f>
        <v>0</v>
      </c>
      <c r="F40">
        <f>U62</f>
        <v>200000</v>
      </c>
      <c r="G40">
        <f>U62</f>
        <v>200000</v>
      </c>
      <c r="P40">
        <f>Y62</f>
        <v>65</v>
      </c>
      <c r="Q40">
        <v>0</v>
      </c>
      <c r="T40" s="106" t="s">
        <v>25</v>
      </c>
      <c r="U40" s="109">
        <v>1</v>
      </c>
      <c r="V40" s="106">
        <f t="shared" si="16"/>
        <v>14</v>
      </c>
      <c r="W40" s="107">
        <f t="shared" si="17"/>
        <v>5.8823529411764705E-2</v>
      </c>
      <c r="X40" s="108">
        <f t="shared" si="18"/>
        <v>1.1764705882352942</v>
      </c>
      <c r="Y40">
        <v>20</v>
      </c>
      <c r="Z40">
        <f t="shared" si="19"/>
        <v>200</v>
      </c>
      <c r="AA40" s="73"/>
    </row>
    <row r="41" spans="2:27">
      <c r="B41">
        <v>7069</v>
      </c>
      <c r="C41">
        <v>3007</v>
      </c>
      <c r="D41" t="s">
        <v>143</v>
      </c>
      <c r="E41">
        <f t="shared" ref="E41:E59" si="20">V63</f>
        <v>1</v>
      </c>
      <c r="F41">
        <f t="shared" ref="F41:F59" si="21">U63</f>
        <v>1</v>
      </c>
      <c r="G41">
        <f t="shared" ref="G41:G59" si="22">U63</f>
        <v>1</v>
      </c>
      <c r="P41">
        <f>Y63</f>
        <v>7</v>
      </c>
      <c r="Q41">
        <v>0</v>
      </c>
      <c r="T41" s="106" t="s">
        <v>28</v>
      </c>
      <c r="U41" s="109">
        <v>1</v>
      </c>
      <c r="V41" s="106">
        <f t="shared" si="16"/>
        <v>11</v>
      </c>
      <c r="W41" s="107">
        <f t="shared" si="17"/>
        <v>5.8823529411764705E-2</v>
      </c>
      <c r="X41" s="108">
        <f t="shared" si="18"/>
        <v>1.1764705882352942</v>
      </c>
      <c r="Y41">
        <v>20</v>
      </c>
      <c r="Z41">
        <f t="shared" si="19"/>
        <v>200</v>
      </c>
      <c r="AA41" s="73"/>
    </row>
    <row r="42" spans="2:27">
      <c r="B42">
        <v>7070</v>
      </c>
      <c r="C42">
        <v>3007</v>
      </c>
      <c r="D42" t="s">
        <v>143</v>
      </c>
      <c r="E42">
        <f t="shared" si="20"/>
        <v>2</v>
      </c>
      <c r="F42">
        <f t="shared" si="21"/>
        <v>1</v>
      </c>
      <c r="G42">
        <f t="shared" si="22"/>
        <v>1</v>
      </c>
      <c r="P42">
        <f t="shared" ref="P42:P59" si="23">Y64</f>
        <v>7</v>
      </c>
      <c r="Q42">
        <v>0</v>
      </c>
      <c r="T42" s="106" t="s">
        <v>127</v>
      </c>
      <c r="U42" s="109">
        <v>1</v>
      </c>
      <c r="V42" s="106">
        <f t="shared" si="16"/>
        <v>12</v>
      </c>
      <c r="W42" s="107">
        <f t="shared" si="17"/>
        <v>2.0588235294117647E-2</v>
      </c>
      <c r="X42" s="108">
        <f t="shared" si="18"/>
        <v>2.0588235294117645</v>
      </c>
      <c r="Y42">
        <v>7</v>
      </c>
      <c r="Z42">
        <f t="shared" si="19"/>
        <v>70</v>
      </c>
      <c r="AA42" s="73"/>
    </row>
    <row r="43" spans="2:27">
      <c r="B43">
        <v>7071</v>
      </c>
      <c r="C43">
        <v>3007</v>
      </c>
      <c r="D43" t="s">
        <v>143</v>
      </c>
      <c r="E43">
        <f t="shared" si="20"/>
        <v>14</v>
      </c>
      <c r="F43">
        <f t="shared" si="21"/>
        <v>1</v>
      </c>
      <c r="G43">
        <f t="shared" si="22"/>
        <v>1</v>
      </c>
      <c r="P43">
        <f t="shared" si="23"/>
        <v>15</v>
      </c>
      <c r="Q43">
        <v>0</v>
      </c>
      <c r="T43" s="110" t="s">
        <v>130</v>
      </c>
      <c r="U43" s="111">
        <v>1</v>
      </c>
      <c r="V43" s="110">
        <f t="shared" si="16"/>
        <v>100000</v>
      </c>
      <c r="W43" s="112">
        <f t="shared" si="17"/>
        <v>0</v>
      </c>
      <c r="X43" s="113">
        <f t="shared" si="18"/>
        <v>0</v>
      </c>
      <c r="Y43">
        <v>0</v>
      </c>
      <c r="Z43">
        <f t="shared" si="19"/>
        <v>0</v>
      </c>
      <c r="AA43" s="73"/>
    </row>
    <row r="44" spans="2:27">
      <c r="B44">
        <v>7072</v>
      </c>
      <c r="C44">
        <v>3007</v>
      </c>
      <c r="D44" t="s">
        <v>143</v>
      </c>
      <c r="E44">
        <f t="shared" si="20"/>
        <v>11</v>
      </c>
      <c r="F44">
        <f t="shared" si="21"/>
        <v>1</v>
      </c>
      <c r="G44">
        <f t="shared" si="22"/>
        <v>1</v>
      </c>
      <c r="P44">
        <f t="shared" si="23"/>
        <v>15</v>
      </c>
      <c r="Q44">
        <v>0</v>
      </c>
      <c r="T44" s="110" t="s">
        <v>162</v>
      </c>
      <c r="U44" s="111">
        <v>1</v>
      </c>
      <c r="V44" s="110">
        <f t="shared" si="16"/>
        <v>13</v>
      </c>
      <c r="W44" s="112">
        <f t="shared" si="17"/>
        <v>0</v>
      </c>
      <c r="X44" s="113">
        <f t="shared" si="18"/>
        <v>0</v>
      </c>
      <c r="Y44">
        <v>0</v>
      </c>
      <c r="Z44">
        <f t="shared" si="19"/>
        <v>0</v>
      </c>
      <c r="AA44" s="73"/>
    </row>
    <row r="45" spans="2:27">
      <c r="B45">
        <v>7073</v>
      </c>
      <c r="C45">
        <v>3007</v>
      </c>
      <c r="D45" t="s">
        <v>143</v>
      </c>
      <c r="E45">
        <f t="shared" si="20"/>
        <v>12</v>
      </c>
      <c r="F45">
        <f t="shared" si="21"/>
        <v>1</v>
      </c>
      <c r="G45">
        <f t="shared" si="22"/>
        <v>1</v>
      </c>
      <c r="P45">
        <f t="shared" si="23"/>
        <v>10</v>
      </c>
      <c r="Q45">
        <v>0</v>
      </c>
      <c r="T45" s="106" t="s">
        <v>51</v>
      </c>
      <c r="U45" s="109">
        <v>1</v>
      </c>
      <c r="V45" s="106">
        <f t="shared" si="16"/>
        <v>80005</v>
      </c>
      <c r="W45" s="107">
        <f t="shared" si="17"/>
        <v>1.4705882352941176E-2</v>
      </c>
      <c r="X45" s="108">
        <f t="shared" si="18"/>
        <v>2.9411764705882351</v>
      </c>
      <c r="Y45">
        <v>5</v>
      </c>
      <c r="Z45">
        <f t="shared" si="19"/>
        <v>50</v>
      </c>
      <c r="AA45" s="73"/>
    </row>
    <row r="46" spans="2:27">
      <c r="B46">
        <v>7074</v>
      </c>
      <c r="C46">
        <v>3007</v>
      </c>
      <c r="D46" t="s">
        <v>143</v>
      </c>
      <c r="E46">
        <f t="shared" si="20"/>
        <v>100000</v>
      </c>
      <c r="F46">
        <f t="shared" si="21"/>
        <v>1</v>
      </c>
      <c r="G46">
        <f t="shared" si="22"/>
        <v>1</v>
      </c>
      <c r="P46">
        <f t="shared" si="23"/>
        <v>0</v>
      </c>
      <c r="Q46">
        <v>0</v>
      </c>
      <c r="T46" s="67" t="s">
        <v>128</v>
      </c>
      <c r="U46" s="68">
        <v>1</v>
      </c>
      <c r="V46" s="67">
        <f t="shared" si="16"/>
        <v>6255</v>
      </c>
      <c r="W46" s="69">
        <f>Y46/Y$57</f>
        <v>0</v>
      </c>
      <c r="X46" s="70">
        <f t="shared" si="18"/>
        <v>0</v>
      </c>
      <c r="Y46">
        <v>0</v>
      </c>
      <c r="Z46">
        <f t="shared" si="19"/>
        <v>0</v>
      </c>
      <c r="AA46" s="73"/>
    </row>
    <row r="47" spans="2:27">
      <c r="B47">
        <v>7075</v>
      </c>
      <c r="C47">
        <v>3007</v>
      </c>
      <c r="D47" t="s">
        <v>143</v>
      </c>
      <c r="E47">
        <f t="shared" si="20"/>
        <v>13</v>
      </c>
      <c r="F47">
        <f t="shared" si="21"/>
        <v>1</v>
      </c>
      <c r="G47">
        <f t="shared" si="22"/>
        <v>1</v>
      </c>
      <c r="P47">
        <f t="shared" si="23"/>
        <v>0</v>
      </c>
      <c r="Q47">
        <v>0</v>
      </c>
      <c r="T47" s="67" t="s">
        <v>55</v>
      </c>
      <c r="U47" s="68">
        <v>1</v>
      </c>
      <c r="V47" s="67">
        <f t="shared" si="16"/>
        <v>6282</v>
      </c>
      <c r="W47" s="69">
        <f t="shared" si="17"/>
        <v>2.9411764705882353E-2</v>
      </c>
      <c r="X47" s="70">
        <f t="shared" si="18"/>
        <v>18.823529411764707</v>
      </c>
      <c r="Y47">
        <v>10</v>
      </c>
      <c r="Z47">
        <f t="shared" si="19"/>
        <v>100</v>
      </c>
      <c r="AA47" s="75"/>
    </row>
    <row r="48" spans="2:27">
      <c r="B48">
        <v>7076</v>
      </c>
      <c r="C48">
        <v>3007</v>
      </c>
      <c r="D48" t="s">
        <v>143</v>
      </c>
      <c r="E48">
        <f t="shared" si="20"/>
        <v>80005</v>
      </c>
      <c r="F48">
        <f t="shared" si="21"/>
        <v>1</v>
      </c>
      <c r="G48">
        <f t="shared" si="22"/>
        <v>1</v>
      </c>
      <c r="P48">
        <f t="shared" si="23"/>
        <v>7</v>
      </c>
      <c r="Q48">
        <v>0</v>
      </c>
      <c r="T48" s="67" t="s">
        <v>54</v>
      </c>
      <c r="U48" s="68">
        <v>1</v>
      </c>
      <c r="V48" s="67">
        <f t="shared" si="16"/>
        <v>6281</v>
      </c>
      <c r="W48" s="69">
        <f t="shared" si="17"/>
        <v>2.3529411764705882E-2</v>
      </c>
      <c r="X48" s="70">
        <f t="shared" si="18"/>
        <v>37.647058823529413</v>
      </c>
      <c r="Y48">
        <v>8</v>
      </c>
      <c r="Z48">
        <f t="shared" si="19"/>
        <v>80</v>
      </c>
      <c r="AA48" s="75"/>
    </row>
    <row r="49" spans="2:27">
      <c r="B49">
        <v>7077</v>
      </c>
      <c r="C49">
        <v>3007</v>
      </c>
      <c r="D49" t="s">
        <v>143</v>
      </c>
      <c r="E49">
        <f t="shared" si="20"/>
        <v>6255</v>
      </c>
      <c r="F49">
        <f t="shared" si="21"/>
        <v>1</v>
      </c>
      <c r="G49">
        <f t="shared" si="22"/>
        <v>1</v>
      </c>
      <c r="P49">
        <f t="shared" si="23"/>
        <v>0</v>
      </c>
      <c r="Q49">
        <v>0</v>
      </c>
      <c r="T49" s="67" t="s">
        <v>134</v>
      </c>
      <c r="U49" s="68">
        <v>1</v>
      </c>
      <c r="V49" s="67">
        <f t="shared" si="16"/>
        <v>6279</v>
      </c>
      <c r="W49" s="69">
        <f t="shared" si="17"/>
        <v>2.0588235294117647E-2</v>
      </c>
      <c r="X49" s="70">
        <f t="shared" si="18"/>
        <v>49.411764705882355</v>
      </c>
      <c r="Y49">
        <v>7</v>
      </c>
      <c r="Z49">
        <f t="shared" si="19"/>
        <v>70</v>
      </c>
      <c r="AA49" s="75"/>
    </row>
    <row r="50" spans="2:27">
      <c r="B50">
        <v>7078</v>
      </c>
      <c r="C50">
        <v>3007</v>
      </c>
      <c r="D50" t="s">
        <v>143</v>
      </c>
      <c r="E50">
        <f t="shared" si="20"/>
        <v>6282</v>
      </c>
      <c r="F50">
        <f t="shared" si="21"/>
        <v>1</v>
      </c>
      <c r="G50">
        <f t="shared" si="22"/>
        <v>1</v>
      </c>
      <c r="P50">
        <f t="shared" si="23"/>
        <v>12</v>
      </c>
      <c r="Q50">
        <v>0</v>
      </c>
      <c r="T50" s="67" t="s">
        <v>50</v>
      </c>
      <c r="U50" s="68">
        <v>1</v>
      </c>
      <c r="V50" s="67">
        <f t="shared" si="16"/>
        <v>6280</v>
      </c>
      <c r="W50" s="69">
        <f t="shared" si="17"/>
        <v>5.8823529411764705E-3</v>
      </c>
      <c r="X50" s="70">
        <f t="shared" si="18"/>
        <v>23.52941176470588</v>
      </c>
      <c r="Y50">
        <v>2</v>
      </c>
      <c r="Z50">
        <f t="shared" si="19"/>
        <v>20</v>
      </c>
      <c r="AA50" s="75"/>
    </row>
    <row r="51" spans="2:27">
      <c r="B51">
        <v>7079</v>
      </c>
      <c r="C51">
        <v>3007</v>
      </c>
      <c r="D51" t="s">
        <v>143</v>
      </c>
      <c r="E51">
        <f t="shared" si="20"/>
        <v>6281</v>
      </c>
      <c r="F51">
        <f t="shared" si="21"/>
        <v>1</v>
      </c>
      <c r="G51">
        <f t="shared" si="22"/>
        <v>1</v>
      </c>
      <c r="P51">
        <f t="shared" si="23"/>
        <v>10</v>
      </c>
      <c r="Q51">
        <v>0</v>
      </c>
      <c r="T51" s="67" t="s">
        <v>135</v>
      </c>
      <c r="U51" s="68">
        <v>1</v>
      </c>
      <c r="V51" s="67">
        <f t="shared" si="16"/>
        <v>6278</v>
      </c>
      <c r="W51" s="69">
        <f t="shared" si="17"/>
        <v>2.9411764705882353E-3</v>
      </c>
      <c r="X51" s="70">
        <f t="shared" si="18"/>
        <v>17.647058823529413</v>
      </c>
      <c r="Y51">
        <v>1</v>
      </c>
      <c r="Z51">
        <f t="shared" si="19"/>
        <v>10</v>
      </c>
      <c r="AA51" s="75"/>
    </row>
    <row r="52" spans="2:27">
      <c r="B52">
        <v>7080</v>
      </c>
      <c r="C52">
        <v>3007</v>
      </c>
      <c r="D52" t="s">
        <v>143</v>
      </c>
      <c r="E52">
        <f t="shared" si="20"/>
        <v>6279</v>
      </c>
      <c r="F52">
        <f t="shared" si="21"/>
        <v>1</v>
      </c>
      <c r="G52">
        <f t="shared" si="22"/>
        <v>1</v>
      </c>
      <c r="P52">
        <f t="shared" si="23"/>
        <v>8</v>
      </c>
      <c r="Q52">
        <v>0</v>
      </c>
      <c r="T52" s="106" t="s">
        <v>106</v>
      </c>
      <c r="U52" s="109">
        <v>1</v>
      </c>
      <c r="V52" s="67">
        <f t="shared" si="16"/>
        <v>6345</v>
      </c>
      <c r="W52" s="107">
        <f t="shared" si="17"/>
        <v>8.8235294117647065E-2</v>
      </c>
      <c r="X52" s="108">
        <f t="shared" si="18"/>
        <v>4.4117647058823533</v>
      </c>
      <c r="Y52">
        <v>30</v>
      </c>
      <c r="Z52">
        <f t="shared" si="19"/>
        <v>300</v>
      </c>
      <c r="AA52" s="73"/>
    </row>
    <row r="53" spans="2:27">
      <c r="B53">
        <v>7081</v>
      </c>
      <c r="C53">
        <v>3007</v>
      </c>
      <c r="D53" t="s">
        <v>143</v>
      </c>
      <c r="E53">
        <f t="shared" si="20"/>
        <v>6280</v>
      </c>
      <c r="F53">
        <f t="shared" si="21"/>
        <v>1</v>
      </c>
      <c r="G53">
        <f t="shared" si="22"/>
        <v>1</v>
      </c>
      <c r="P53">
        <f t="shared" si="23"/>
        <v>3</v>
      </c>
      <c r="Q53">
        <v>0</v>
      </c>
      <c r="T53" s="106" t="s">
        <v>106</v>
      </c>
      <c r="U53" s="109">
        <v>5</v>
      </c>
      <c r="V53" s="67">
        <f t="shared" si="16"/>
        <v>6345</v>
      </c>
      <c r="W53" s="107">
        <f t="shared" si="17"/>
        <v>0.23529411764705882</v>
      </c>
      <c r="X53" s="108">
        <f t="shared" si="18"/>
        <v>58.823529411764703</v>
      </c>
      <c r="Y53">
        <v>80</v>
      </c>
      <c r="Z53">
        <f t="shared" si="19"/>
        <v>800</v>
      </c>
      <c r="AA53" s="73"/>
    </row>
    <row r="54" spans="2:27">
      <c r="B54">
        <v>7082</v>
      </c>
      <c r="C54">
        <v>3007</v>
      </c>
      <c r="D54" t="s">
        <v>143</v>
      </c>
      <c r="E54">
        <f t="shared" si="20"/>
        <v>6278</v>
      </c>
      <c r="F54">
        <f t="shared" si="21"/>
        <v>1</v>
      </c>
      <c r="G54">
        <f t="shared" si="22"/>
        <v>1</v>
      </c>
      <c r="P54">
        <f t="shared" si="23"/>
        <v>2</v>
      </c>
      <c r="Q54">
        <v>0</v>
      </c>
      <c r="T54" s="106" t="s">
        <v>106</v>
      </c>
      <c r="U54" s="109">
        <v>10</v>
      </c>
      <c r="V54" s="67">
        <f t="shared" si="16"/>
        <v>6345</v>
      </c>
      <c r="W54" s="107">
        <f t="shared" si="17"/>
        <v>0.14705882352941177</v>
      </c>
      <c r="X54" s="108">
        <f t="shared" si="18"/>
        <v>73.529411764705884</v>
      </c>
      <c r="Y54">
        <v>50</v>
      </c>
      <c r="Z54">
        <f t="shared" si="19"/>
        <v>500</v>
      </c>
      <c r="AA54" s="73"/>
    </row>
    <row r="55" spans="2:27">
      <c r="B55">
        <v>7083</v>
      </c>
      <c r="C55">
        <v>3007</v>
      </c>
      <c r="D55" t="s">
        <v>143</v>
      </c>
      <c r="E55">
        <f t="shared" si="20"/>
        <v>6345</v>
      </c>
      <c r="F55">
        <f t="shared" si="21"/>
        <v>1</v>
      </c>
      <c r="G55">
        <f t="shared" si="22"/>
        <v>1</v>
      </c>
      <c r="P55">
        <f t="shared" si="23"/>
        <v>30</v>
      </c>
      <c r="Q55">
        <v>0</v>
      </c>
      <c r="T55" s="106" t="s">
        <v>168</v>
      </c>
      <c r="U55" s="109">
        <v>1</v>
      </c>
      <c r="V55" s="106">
        <f t="shared" si="16"/>
        <v>4102</v>
      </c>
      <c r="W55" s="107">
        <f t="shared" si="17"/>
        <v>2.9411764705882353E-2</v>
      </c>
      <c r="X55" s="108">
        <f t="shared" si="18"/>
        <v>3.7352941176470589</v>
      </c>
      <c r="Y55">
        <v>10</v>
      </c>
      <c r="Z55">
        <f t="shared" si="19"/>
        <v>100</v>
      </c>
      <c r="AA55" s="73"/>
    </row>
    <row r="56" spans="2:27">
      <c r="B56">
        <v>7084</v>
      </c>
      <c r="C56">
        <v>3007</v>
      </c>
      <c r="D56" t="s">
        <v>143</v>
      </c>
      <c r="E56">
        <f t="shared" si="20"/>
        <v>6345</v>
      </c>
      <c r="F56">
        <f t="shared" si="21"/>
        <v>5</v>
      </c>
      <c r="G56">
        <f t="shared" si="22"/>
        <v>5</v>
      </c>
      <c r="P56">
        <f t="shared" si="23"/>
        <v>70</v>
      </c>
      <c r="Q56">
        <v>0</v>
      </c>
      <c r="T56" s="106" t="s">
        <v>170</v>
      </c>
      <c r="U56" s="109">
        <v>1</v>
      </c>
      <c r="V56" s="106">
        <f t="shared" si="16"/>
        <v>4103</v>
      </c>
      <c r="W56" s="107">
        <f t="shared" si="17"/>
        <v>2.0588235294117647E-2</v>
      </c>
      <c r="X56" s="108">
        <f t="shared" si="18"/>
        <v>6.9176470588235297</v>
      </c>
      <c r="Y56">
        <v>7</v>
      </c>
      <c r="Z56">
        <f t="shared" si="19"/>
        <v>70</v>
      </c>
      <c r="AA56" s="73"/>
    </row>
    <row r="57" spans="2:27">
      <c r="B57">
        <v>7085</v>
      </c>
      <c r="C57">
        <v>3007</v>
      </c>
      <c r="D57" t="s">
        <v>143</v>
      </c>
      <c r="E57">
        <f t="shared" si="20"/>
        <v>6345</v>
      </c>
      <c r="F57">
        <f t="shared" si="21"/>
        <v>10</v>
      </c>
      <c r="G57">
        <f t="shared" si="22"/>
        <v>10</v>
      </c>
      <c r="P57">
        <f t="shared" si="23"/>
        <v>50</v>
      </c>
      <c r="Q57">
        <v>0</v>
      </c>
      <c r="W57" s="71">
        <f>SUM(W37:W56)</f>
        <v>1</v>
      </c>
      <c r="X57" s="72">
        <f>SUM(X37:X56)</f>
        <v>304.18235294117648</v>
      </c>
      <c r="Y57">
        <f>SUM(Y37:Y56)</f>
        <v>340</v>
      </c>
      <c r="AA57" s="73"/>
    </row>
    <row r="58" spans="2:27">
      <c r="B58">
        <v>7086</v>
      </c>
      <c r="C58">
        <v>3007</v>
      </c>
      <c r="D58" t="s">
        <v>147</v>
      </c>
      <c r="E58">
        <f t="shared" si="20"/>
        <v>4102</v>
      </c>
      <c r="F58">
        <f t="shared" si="21"/>
        <v>1</v>
      </c>
      <c r="G58">
        <f t="shared" si="22"/>
        <v>1</v>
      </c>
      <c r="P58">
        <f t="shared" si="23"/>
        <v>7</v>
      </c>
      <c r="Q58">
        <v>0</v>
      </c>
      <c r="AA58" s="73"/>
    </row>
    <row r="59" spans="2:27">
      <c r="B59">
        <v>7087</v>
      </c>
      <c r="C59">
        <v>3007</v>
      </c>
      <c r="D59" t="s">
        <v>147</v>
      </c>
      <c r="E59">
        <f t="shared" si="20"/>
        <v>4103</v>
      </c>
      <c r="F59">
        <f t="shared" si="21"/>
        <v>1</v>
      </c>
      <c r="G59">
        <f t="shared" si="22"/>
        <v>1</v>
      </c>
      <c r="P59">
        <f t="shared" si="23"/>
        <v>10</v>
      </c>
      <c r="Q59">
        <v>0</v>
      </c>
      <c r="T59" s="74" t="s">
        <v>174</v>
      </c>
      <c r="AA59" s="73"/>
    </row>
    <row r="60" spans="2:27">
      <c r="B60">
        <v>7088</v>
      </c>
      <c r="C60">
        <v>3008</v>
      </c>
      <c r="D60" t="s">
        <v>141</v>
      </c>
      <c r="E60">
        <f>V87</f>
        <v>0</v>
      </c>
      <c r="F60">
        <f>U87</f>
        <v>300000</v>
      </c>
      <c r="G60">
        <f>U87</f>
        <v>300000</v>
      </c>
      <c r="P60">
        <f>Y87</f>
        <v>0</v>
      </c>
      <c r="Q60">
        <v>0</v>
      </c>
      <c r="T60" s="16" t="s">
        <v>148</v>
      </c>
      <c r="U60" s="18"/>
      <c r="V60" s="18"/>
      <c r="W60" s="18"/>
      <c r="X60" s="19"/>
      <c r="AA60" s="73"/>
    </row>
    <row r="61" spans="2:27">
      <c r="B61">
        <v>7089</v>
      </c>
      <c r="C61">
        <v>3008</v>
      </c>
      <c r="D61" t="s">
        <v>143</v>
      </c>
      <c r="E61">
        <f t="shared" ref="E61:E78" si="24">V88</f>
        <v>1</v>
      </c>
      <c r="F61">
        <f t="shared" ref="F61:F78" si="25">U88</f>
        <v>1</v>
      </c>
      <c r="G61">
        <f t="shared" ref="G61:G78" si="26">U88</f>
        <v>1</v>
      </c>
      <c r="P61">
        <f t="shared" ref="P61:P78" si="27">Y88</f>
        <v>0</v>
      </c>
      <c r="Q61">
        <v>0</v>
      </c>
      <c r="T61" s="99" t="s">
        <v>152</v>
      </c>
      <c r="U61" s="20" t="s">
        <v>153</v>
      </c>
      <c r="V61" s="60" t="s">
        <v>172</v>
      </c>
      <c r="W61" s="60" t="s">
        <v>173</v>
      </c>
      <c r="X61" s="60" t="s">
        <v>150</v>
      </c>
      <c r="AA61" s="73"/>
    </row>
    <row r="62" spans="2:27">
      <c r="B62">
        <v>7090</v>
      </c>
      <c r="C62">
        <v>3008</v>
      </c>
      <c r="D62" t="s">
        <v>143</v>
      </c>
      <c r="E62">
        <f t="shared" si="24"/>
        <v>2</v>
      </c>
      <c r="F62">
        <f t="shared" si="25"/>
        <v>1</v>
      </c>
      <c r="G62">
        <f t="shared" si="26"/>
        <v>1</v>
      </c>
      <c r="P62">
        <f t="shared" si="27"/>
        <v>0</v>
      </c>
      <c r="Q62">
        <v>0</v>
      </c>
      <c r="T62" s="106" t="s">
        <v>17</v>
      </c>
      <c r="U62" s="68">
        <v>200000</v>
      </c>
      <c r="V62" s="106">
        <f t="shared" ref="V62:V81" si="28">VLOOKUP(T62,$T$132:$V$168,2,0)</f>
        <v>0</v>
      </c>
      <c r="W62" s="107">
        <f t="shared" ref="W62:W81" si="29">Y62/Y$82</f>
        <v>0.19817073170731708</v>
      </c>
      <c r="X62" s="108">
        <f t="shared" ref="X62:X81" si="30">VLOOKUP(T62,$T$132:$V$168,3,0)*U62*W62</f>
        <v>0</v>
      </c>
      <c r="Y62">
        <v>65</v>
      </c>
      <c r="Z62">
        <f t="shared" ref="Z62:Z81" si="31">Y62*10</f>
        <v>650</v>
      </c>
      <c r="AA62" s="73"/>
    </row>
    <row r="63" spans="2:27">
      <c r="B63">
        <v>7091</v>
      </c>
      <c r="C63">
        <v>3008</v>
      </c>
      <c r="D63" t="s">
        <v>143</v>
      </c>
      <c r="E63">
        <f t="shared" si="24"/>
        <v>14</v>
      </c>
      <c r="F63">
        <f t="shared" si="25"/>
        <v>1</v>
      </c>
      <c r="G63">
        <f t="shared" si="26"/>
        <v>1</v>
      </c>
      <c r="P63">
        <f t="shared" si="27"/>
        <v>0</v>
      </c>
      <c r="Q63">
        <v>0</v>
      </c>
      <c r="T63" s="106" t="s">
        <v>44</v>
      </c>
      <c r="U63" s="109">
        <v>1</v>
      </c>
      <c r="V63" s="106">
        <f t="shared" si="28"/>
        <v>1</v>
      </c>
      <c r="W63" s="107">
        <f t="shared" si="29"/>
        <v>2.1341463414634148E-2</v>
      </c>
      <c r="X63" s="108">
        <f t="shared" si="30"/>
        <v>2.1341463414634148</v>
      </c>
      <c r="Y63">
        <v>7</v>
      </c>
      <c r="Z63">
        <f t="shared" si="31"/>
        <v>70</v>
      </c>
      <c r="AA63" s="73"/>
    </row>
    <row r="64" spans="2:27">
      <c r="B64">
        <v>7092</v>
      </c>
      <c r="C64">
        <v>3008</v>
      </c>
      <c r="D64" t="s">
        <v>143</v>
      </c>
      <c r="E64">
        <f t="shared" si="24"/>
        <v>11</v>
      </c>
      <c r="F64">
        <f t="shared" si="25"/>
        <v>1</v>
      </c>
      <c r="G64">
        <f t="shared" si="26"/>
        <v>1</v>
      </c>
      <c r="P64">
        <f t="shared" si="27"/>
        <v>0</v>
      </c>
      <c r="Q64">
        <v>0</v>
      </c>
      <c r="T64" s="106" t="s">
        <v>45</v>
      </c>
      <c r="U64" s="109">
        <v>1</v>
      </c>
      <c r="V64" s="106">
        <f t="shared" si="28"/>
        <v>2</v>
      </c>
      <c r="W64" s="107">
        <f t="shared" si="29"/>
        <v>2.1341463414634148E-2</v>
      </c>
      <c r="X64" s="108">
        <f t="shared" si="30"/>
        <v>2.1341463414634148</v>
      </c>
      <c r="Y64">
        <v>7</v>
      </c>
      <c r="Z64">
        <f t="shared" si="31"/>
        <v>70</v>
      </c>
      <c r="AA64" s="75"/>
    </row>
    <row r="65" spans="2:30">
      <c r="B65">
        <v>7093</v>
      </c>
      <c r="C65">
        <v>3008</v>
      </c>
      <c r="D65" t="s">
        <v>143</v>
      </c>
      <c r="E65">
        <f t="shared" si="24"/>
        <v>12</v>
      </c>
      <c r="F65">
        <f t="shared" si="25"/>
        <v>1</v>
      </c>
      <c r="G65">
        <f t="shared" si="26"/>
        <v>1</v>
      </c>
      <c r="P65">
        <f t="shared" si="27"/>
        <v>0</v>
      </c>
      <c r="Q65">
        <v>0</v>
      </c>
      <c r="T65" s="106" t="s">
        <v>25</v>
      </c>
      <c r="U65" s="109">
        <v>1</v>
      </c>
      <c r="V65" s="106">
        <f t="shared" si="28"/>
        <v>14</v>
      </c>
      <c r="W65" s="107">
        <f t="shared" si="29"/>
        <v>4.573170731707317E-2</v>
      </c>
      <c r="X65" s="108">
        <f t="shared" si="30"/>
        <v>0.91463414634146334</v>
      </c>
      <c r="Y65">
        <v>15</v>
      </c>
      <c r="Z65">
        <f t="shared" si="31"/>
        <v>150</v>
      </c>
      <c r="AA65" s="75"/>
    </row>
    <row r="66" spans="2:30">
      <c r="B66">
        <v>7094</v>
      </c>
      <c r="C66">
        <v>3008</v>
      </c>
      <c r="D66" t="s">
        <v>143</v>
      </c>
      <c r="E66">
        <f t="shared" si="24"/>
        <v>100000</v>
      </c>
      <c r="F66">
        <f t="shared" si="25"/>
        <v>1</v>
      </c>
      <c r="G66">
        <f t="shared" si="26"/>
        <v>1</v>
      </c>
      <c r="P66">
        <f t="shared" si="27"/>
        <v>0</v>
      </c>
      <c r="Q66">
        <v>0</v>
      </c>
      <c r="T66" s="106" t="s">
        <v>28</v>
      </c>
      <c r="U66" s="109">
        <v>1</v>
      </c>
      <c r="V66" s="106">
        <f t="shared" si="28"/>
        <v>11</v>
      </c>
      <c r="W66" s="107">
        <f t="shared" si="29"/>
        <v>4.573170731707317E-2</v>
      </c>
      <c r="X66" s="108">
        <f t="shared" si="30"/>
        <v>0.91463414634146334</v>
      </c>
      <c r="Y66">
        <v>15</v>
      </c>
      <c r="Z66">
        <f t="shared" si="31"/>
        <v>150</v>
      </c>
      <c r="AA66" s="75"/>
    </row>
    <row r="67" spans="2:30">
      <c r="B67">
        <v>7095</v>
      </c>
      <c r="C67">
        <v>3008</v>
      </c>
      <c r="D67" t="s">
        <v>143</v>
      </c>
      <c r="E67">
        <f t="shared" si="24"/>
        <v>13</v>
      </c>
      <c r="F67">
        <f t="shared" si="25"/>
        <v>1</v>
      </c>
      <c r="G67">
        <f t="shared" si="26"/>
        <v>1</v>
      </c>
      <c r="P67">
        <f t="shared" si="27"/>
        <v>0</v>
      </c>
      <c r="Q67">
        <v>0</v>
      </c>
      <c r="T67" s="106" t="s">
        <v>127</v>
      </c>
      <c r="U67" s="109">
        <v>1</v>
      </c>
      <c r="V67" s="106">
        <f t="shared" si="28"/>
        <v>12</v>
      </c>
      <c r="W67" s="107">
        <f t="shared" si="29"/>
        <v>3.048780487804878E-2</v>
      </c>
      <c r="X67" s="108">
        <f t="shared" si="30"/>
        <v>3.0487804878048781</v>
      </c>
      <c r="Y67">
        <v>10</v>
      </c>
      <c r="Z67">
        <f t="shared" si="31"/>
        <v>100</v>
      </c>
      <c r="AA67" s="75"/>
    </row>
    <row r="68" spans="2:30">
      <c r="B68">
        <v>7096</v>
      </c>
      <c r="C68">
        <v>3008</v>
      </c>
      <c r="D68" t="s">
        <v>143</v>
      </c>
      <c r="E68">
        <f t="shared" si="24"/>
        <v>80005</v>
      </c>
      <c r="F68">
        <f t="shared" si="25"/>
        <v>1</v>
      </c>
      <c r="G68">
        <f t="shared" si="26"/>
        <v>1</v>
      </c>
      <c r="P68">
        <f t="shared" si="27"/>
        <v>0</v>
      </c>
      <c r="Q68">
        <v>0</v>
      </c>
      <c r="T68" s="110" t="s">
        <v>130</v>
      </c>
      <c r="U68" s="111">
        <v>1</v>
      </c>
      <c r="V68" s="110">
        <f t="shared" si="28"/>
        <v>100000</v>
      </c>
      <c r="W68" s="112">
        <f t="shared" si="29"/>
        <v>0</v>
      </c>
      <c r="X68" s="113">
        <f t="shared" si="30"/>
        <v>0</v>
      </c>
      <c r="Y68">
        <v>0</v>
      </c>
      <c r="Z68">
        <f t="shared" si="31"/>
        <v>0</v>
      </c>
      <c r="AA68" s="75"/>
    </row>
    <row r="69" spans="2:30">
      <c r="B69">
        <v>7097</v>
      </c>
      <c r="C69">
        <v>3008</v>
      </c>
      <c r="D69" t="s">
        <v>143</v>
      </c>
      <c r="E69">
        <f t="shared" si="24"/>
        <v>6255</v>
      </c>
      <c r="F69">
        <f t="shared" si="25"/>
        <v>1</v>
      </c>
      <c r="G69">
        <f t="shared" si="26"/>
        <v>1</v>
      </c>
      <c r="P69">
        <f t="shared" si="27"/>
        <v>0</v>
      </c>
      <c r="Q69">
        <v>0</v>
      </c>
      <c r="T69" s="110" t="s">
        <v>162</v>
      </c>
      <c r="U69" s="111">
        <v>1</v>
      </c>
      <c r="V69" s="110">
        <f t="shared" si="28"/>
        <v>13</v>
      </c>
      <c r="W69" s="112">
        <f t="shared" si="29"/>
        <v>0</v>
      </c>
      <c r="X69" s="113">
        <f t="shared" si="30"/>
        <v>0</v>
      </c>
      <c r="Y69">
        <v>0</v>
      </c>
      <c r="Z69">
        <f t="shared" si="31"/>
        <v>0</v>
      </c>
      <c r="AA69" s="75"/>
    </row>
    <row r="70" spans="2:30">
      <c r="B70">
        <v>7098</v>
      </c>
      <c r="C70">
        <v>3008</v>
      </c>
      <c r="D70" t="s">
        <v>143</v>
      </c>
      <c r="E70">
        <f t="shared" si="24"/>
        <v>6280</v>
      </c>
      <c r="F70">
        <f t="shared" si="25"/>
        <v>1</v>
      </c>
      <c r="G70">
        <f t="shared" si="26"/>
        <v>1</v>
      </c>
      <c r="P70">
        <f t="shared" si="27"/>
        <v>0</v>
      </c>
      <c r="Q70">
        <v>0</v>
      </c>
      <c r="T70" s="106" t="s">
        <v>51</v>
      </c>
      <c r="U70" s="109">
        <v>1</v>
      </c>
      <c r="V70" s="106">
        <f t="shared" si="28"/>
        <v>80005</v>
      </c>
      <c r="W70" s="107">
        <f t="shared" si="29"/>
        <v>2.1341463414634148E-2</v>
      </c>
      <c r="X70" s="108">
        <f t="shared" si="30"/>
        <v>4.2682926829268295</v>
      </c>
      <c r="Y70">
        <v>7</v>
      </c>
      <c r="Z70">
        <f t="shared" si="31"/>
        <v>70</v>
      </c>
      <c r="AA70" s="73"/>
    </row>
    <row r="71" spans="2:30">
      <c r="B71">
        <v>7099</v>
      </c>
      <c r="C71">
        <v>3008</v>
      </c>
      <c r="D71" t="s">
        <v>143</v>
      </c>
      <c r="E71">
        <f t="shared" si="24"/>
        <v>6278</v>
      </c>
      <c r="F71">
        <f t="shared" si="25"/>
        <v>1</v>
      </c>
      <c r="G71">
        <f t="shared" si="26"/>
        <v>1</v>
      </c>
      <c r="P71">
        <f t="shared" si="27"/>
        <v>0</v>
      </c>
      <c r="Q71">
        <v>0</v>
      </c>
      <c r="T71" s="67" t="s">
        <v>128</v>
      </c>
      <c r="U71" s="68">
        <v>1</v>
      </c>
      <c r="V71" s="67">
        <f t="shared" si="28"/>
        <v>6255</v>
      </c>
      <c r="W71" s="69">
        <f t="shared" si="29"/>
        <v>0</v>
      </c>
      <c r="X71" s="70">
        <f t="shared" si="30"/>
        <v>0</v>
      </c>
      <c r="Y71">
        <v>0</v>
      </c>
      <c r="Z71">
        <f t="shared" si="31"/>
        <v>0</v>
      </c>
      <c r="AA71" s="73"/>
    </row>
    <row r="72" spans="2:30">
      <c r="B72">
        <v>7100</v>
      </c>
      <c r="C72">
        <v>3008</v>
      </c>
      <c r="D72" t="s">
        <v>143</v>
      </c>
      <c r="E72">
        <f t="shared" si="24"/>
        <v>6276</v>
      </c>
      <c r="F72">
        <f t="shared" si="25"/>
        <v>1</v>
      </c>
      <c r="G72">
        <f t="shared" si="26"/>
        <v>1</v>
      </c>
      <c r="P72">
        <f t="shared" si="27"/>
        <v>0</v>
      </c>
      <c r="Q72">
        <v>1</v>
      </c>
      <c r="T72" s="67" t="s">
        <v>55</v>
      </c>
      <c r="U72" s="68">
        <v>1</v>
      </c>
      <c r="V72" s="67">
        <f t="shared" si="28"/>
        <v>6282</v>
      </c>
      <c r="W72" s="69">
        <f t="shared" si="29"/>
        <v>3.6585365853658534E-2</v>
      </c>
      <c r="X72" s="70">
        <f t="shared" si="30"/>
        <v>23.414634146341463</v>
      </c>
      <c r="Y72">
        <v>12</v>
      </c>
      <c r="Z72">
        <f t="shared" si="31"/>
        <v>120</v>
      </c>
      <c r="AA72" s="73"/>
    </row>
    <row r="73" spans="2:30">
      <c r="B73">
        <v>7101</v>
      </c>
      <c r="C73">
        <v>3008</v>
      </c>
      <c r="D73" t="s">
        <v>143</v>
      </c>
      <c r="E73">
        <f t="shared" si="24"/>
        <v>6277</v>
      </c>
      <c r="F73">
        <f t="shared" si="25"/>
        <v>1</v>
      </c>
      <c r="G73">
        <f t="shared" si="26"/>
        <v>1</v>
      </c>
      <c r="P73">
        <f t="shared" si="27"/>
        <v>0</v>
      </c>
      <c r="Q73">
        <v>1</v>
      </c>
      <c r="T73" s="67" t="s">
        <v>54</v>
      </c>
      <c r="U73" s="68">
        <v>1</v>
      </c>
      <c r="V73" s="67">
        <f t="shared" si="28"/>
        <v>6281</v>
      </c>
      <c r="W73" s="69">
        <f t="shared" si="29"/>
        <v>3.048780487804878E-2</v>
      </c>
      <c r="X73" s="70">
        <f t="shared" si="30"/>
        <v>48.780487804878049</v>
      </c>
      <c r="Y73">
        <v>10</v>
      </c>
      <c r="Z73">
        <f t="shared" si="31"/>
        <v>100</v>
      </c>
      <c r="AA73" s="73"/>
      <c r="AD73" s="52"/>
    </row>
    <row r="74" spans="2:30">
      <c r="B74">
        <v>7102</v>
      </c>
      <c r="C74">
        <v>3008</v>
      </c>
      <c r="D74" t="s">
        <v>143</v>
      </c>
      <c r="E74" t="e">
        <f t="shared" si="24"/>
        <v>#N/A</v>
      </c>
      <c r="F74">
        <f t="shared" si="25"/>
        <v>5</v>
      </c>
      <c r="G74">
        <f t="shared" si="26"/>
        <v>5</v>
      </c>
      <c r="P74">
        <f t="shared" si="27"/>
        <v>0</v>
      </c>
      <c r="Q74">
        <v>0</v>
      </c>
      <c r="T74" s="67" t="s">
        <v>134</v>
      </c>
      <c r="U74" s="68">
        <v>1</v>
      </c>
      <c r="V74" s="67">
        <f t="shared" si="28"/>
        <v>6279</v>
      </c>
      <c r="W74" s="69">
        <f t="shared" si="29"/>
        <v>2.4390243902439025E-2</v>
      </c>
      <c r="X74" s="70">
        <f t="shared" si="30"/>
        <v>58.536585365853661</v>
      </c>
      <c r="Y74">
        <v>8</v>
      </c>
      <c r="Z74">
        <f t="shared" si="31"/>
        <v>80</v>
      </c>
      <c r="AA74" s="73"/>
      <c r="AD74" s="52"/>
    </row>
    <row r="75" spans="2:30">
      <c r="B75">
        <v>7103</v>
      </c>
      <c r="C75">
        <v>3008</v>
      </c>
      <c r="D75" t="s">
        <v>143</v>
      </c>
      <c r="E75">
        <f t="shared" si="24"/>
        <v>6345</v>
      </c>
      <c r="F75">
        <f t="shared" si="25"/>
        <v>10</v>
      </c>
      <c r="G75">
        <f t="shared" si="26"/>
        <v>10</v>
      </c>
      <c r="P75">
        <f t="shared" si="27"/>
        <v>50</v>
      </c>
      <c r="Q75">
        <v>0</v>
      </c>
      <c r="T75" s="67" t="s">
        <v>50</v>
      </c>
      <c r="U75" s="68">
        <v>1</v>
      </c>
      <c r="V75" s="67">
        <f t="shared" si="28"/>
        <v>6280</v>
      </c>
      <c r="W75" s="69">
        <f t="shared" si="29"/>
        <v>9.1463414634146336E-3</v>
      </c>
      <c r="X75" s="70">
        <f t="shared" si="30"/>
        <v>36.585365853658537</v>
      </c>
      <c r="Y75">
        <v>3</v>
      </c>
      <c r="Z75">
        <f t="shared" si="31"/>
        <v>30</v>
      </c>
      <c r="AA75" s="73"/>
      <c r="AD75" s="52"/>
    </row>
    <row r="76" spans="2:30">
      <c r="B76">
        <v>7104</v>
      </c>
      <c r="C76">
        <v>3008</v>
      </c>
      <c r="D76" t="s">
        <v>143</v>
      </c>
      <c r="E76">
        <f t="shared" si="24"/>
        <v>6345</v>
      </c>
      <c r="F76">
        <f t="shared" si="25"/>
        <v>20</v>
      </c>
      <c r="G76">
        <f t="shared" si="26"/>
        <v>20</v>
      </c>
      <c r="P76">
        <f t="shared" si="27"/>
        <v>50</v>
      </c>
      <c r="Q76">
        <v>0</v>
      </c>
      <c r="T76" s="67" t="s">
        <v>135</v>
      </c>
      <c r="U76" s="68">
        <v>1</v>
      </c>
      <c r="V76" s="67">
        <f t="shared" si="28"/>
        <v>6278</v>
      </c>
      <c r="W76" s="69">
        <f t="shared" si="29"/>
        <v>6.0975609756097563E-3</v>
      </c>
      <c r="X76" s="70">
        <f t="shared" si="30"/>
        <v>36.585365853658537</v>
      </c>
      <c r="Y76">
        <v>2</v>
      </c>
      <c r="Z76">
        <f t="shared" si="31"/>
        <v>20</v>
      </c>
      <c r="AA76" s="73"/>
      <c r="AD76" s="52"/>
    </row>
    <row r="77" spans="2:30">
      <c r="B77">
        <v>7105</v>
      </c>
      <c r="C77">
        <v>3008</v>
      </c>
      <c r="D77" t="s">
        <v>147</v>
      </c>
      <c r="E77">
        <f t="shared" si="24"/>
        <v>4102</v>
      </c>
      <c r="F77">
        <f t="shared" si="25"/>
        <v>1</v>
      </c>
      <c r="G77">
        <f t="shared" si="26"/>
        <v>1</v>
      </c>
      <c r="P77">
        <f t="shared" si="27"/>
        <v>0</v>
      </c>
      <c r="Q77">
        <v>0</v>
      </c>
      <c r="T77" s="106" t="s">
        <v>106</v>
      </c>
      <c r="U77" s="109">
        <v>1</v>
      </c>
      <c r="V77" s="67">
        <f t="shared" si="28"/>
        <v>6345</v>
      </c>
      <c r="W77" s="107">
        <f t="shared" si="29"/>
        <v>9.1463414634146339E-2</v>
      </c>
      <c r="X77" s="108">
        <f t="shared" si="30"/>
        <v>4.5731707317073171</v>
      </c>
      <c r="Y77">
        <v>30</v>
      </c>
      <c r="Z77">
        <f t="shared" si="31"/>
        <v>300</v>
      </c>
      <c r="AA77" s="73"/>
      <c r="AD77" s="52"/>
    </row>
    <row r="78" spans="2:30">
      <c r="B78">
        <v>7106</v>
      </c>
      <c r="C78">
        <v>3008</v>
      </c>
      <c r="D78" t="s">
        <v>147</v>
      </c>
      <c r="E78">
        <f t="shared" si="24"/>
        <v>4103</v>
      </c>
      <c r="F78">
        <f t="shared" si="25"/>
        <v>1</v>
      </c>
      <c r="G78">
        <f t="shared" si="26"/>
        <v>1</v>
      </c>
      <c r="P78">
        <f t="shared" si="27"/>
        <v>0</v>
      </c>
      <c r="Q78">
        <v>0</v>
      </c>
      <c r="T78" s="106" t="s">
        <v>106</v>
      </c>
      <c r="U78" s="109">
        <v>5</v>
      </c>
      <c r="V78" s="67">
        <f t="shared" si="28"/>
        <v>6345</v>
      </c>
      <c r="W78" s="107">
        <f t="shared" si="29"/>
        <v>0.21341463414634146</v>
      </c>
      <c r="X78" s="108">
        <f t="shared" si="30"/>
        <v>53.353658536585364</v>
      </c>
      <c r="Y78">
        <v>70</v>
      </c>
      <c r="Z78">
        <f t="shared" si="31"/>
        <v>700</v>
      </c>
      <c r="AA78" s="73"/>
      <c r="AD78" s="52"/>
    </row>
    <row r="79" spans="2:30">
      <c r="B79">
        <v>7107</v>
      </c>
      <c r="C79">
        <v>3009</v>
      </c>
      <c r="D79" t="s">
        <v>141</v>
      </c>
      <c r="E79">
        <f>V111</f>
        <v>0</v>
      </c>
      <c r="F79">
        <f>U111</f>
        <v>500000</v>
      </c>
      <c r="G79">
        <f>U111</f>
        <v>500000</v>
      </c>
      <c r="P79">
        <f t="shared" ref="P79:P97" si="32">Y111</f>
        <v>0</v>
      </c>
      <c r="Q79">
        <v>0</v>
      </c>
      <c r="T79" s="106" t="s">
        <v>106</v>
      </c>
      <c r="U79" s="109">
        <v>10</v>
      </c>
      <c r="V79" s="67">
        <f t="shared" si="28"/>
        <v>6345</v>
      </c>
      <c r="W79" s="107">
        <f t="shared" si="29"/>
        <v>0.1524390243902439</v>
      </c>
      <c r="X79" s="108">
        <f t="shared" si="30"/>
        <v>76.219512195121951</v>
      </c>
      <c r="Y79">
        <v>50</v>
      </c>
      <c r="Z79">
        <f t="shared" si="31"/>
        <v>500</v>
      </c>
      <c r="AA79" s="73"/>
      <c r="AD79" s="52"/>
    </row>
    <row r="80" spans="2:30">
      <c r="B80">
        <v>7108</v>
      </c>
      <c r="C80">
        <v>3009</v>
      </c>
      <c r="D80" t="s">
        <v>143</v>
      </c>
      <c r="E80">
        <f t="shared" ref="E80:E97" si="33">V112</f>
        <v>1</v>
      </c>
      <c r="F80">
        <f t="shared" ref="F80:F97" si="34">U112</f>
        <v>1</v>
      </c>
      <c r="G80">
        <f t="shared" ref="G80:G97" si="35">U112</f>
        <v>1</v>
      </c>
      <c r="P80">
        <f t="shared" si="32"/>
        <v>0</v>
      </c>
      <c r="Q80">
        <v>0</v>
      </c>
      <c r="T80" s="106" t="s">
        <v>168</v>
      </c>
      <c r="U80" s="109">
        <v>1</v>
      </c>
      <c r="V80" s="106">
        <f t="shared" si="28"/>
        <v>4102</v>
      </c>
      <c r="W80" s="107">
        <f t="shared" si="29"/>
        <v>2.1341463414634148E-2</v>
      </c>
      <c r="X80" s="108">
        <f t="shared" si="30"/>
        <v>2.7103658536585367</v>
      </c>
      <c r="Y80">
        <v>7</v>
      </c>
      <c r="Z80">
        <f t="shared" si="31"/>
        <v>70</v>
      </c>
      <c r="AA80" s="73"/>
      <c r="AD80" s="52"/>
    </row>
    <row r="81" spans="2:30">
      <c r="B81">
        <v>7109</v>
      </c>
      <c r="C81">
        <v>3009</v>
      </c>
      <c r="D81" t="s">
        <v>143</v>
      </c>
      <c r="E81">
        <f t="shared" si="33"/>
        <v>2</v>
      </c>
      <c r="F81">
        <f t="shared" si="34"/>
        <v>1</v>
      </c>
      <c r="G81">
        <f t="shared" si="35"/>
        <v>1</v>
      </c>
      <c r="P81">
        <f t="shared" si="32"/>
        <v>0</v>
      </c>
      <c r="Q81">
        <v>0</v>
      </c>
      <c r="T81" s="106" t="s">
        <v>170</v>
      </c>
      <c r="U81" s="109">
        <v>1</v>
      </c>
      <c r="V81" s="106">
        <f t="shared" si="28"/>
        <v>4103</v>
      </c>
      <c r="W81" s="107">
        <f t="shared" si="29"/>
        <v>3.048780487804878E-2</v>
      </c>
      <c r="X81" s="108">
        <f t="shared" si="30"/>
        <v>10.24390243902439</v>
      </c>
      <c r="Y81">
        <v>10</v>
      </c>
      <c r="Z81">
        <f t="shared" si="31"/>
        <v>100</v>
      </c>
      <c r="AA81" s="73"/>
      <c r="AD81" s="52"/>
    </row>
    <row r="82" spans="2:30">
      <c r="B82">
        <v>7110</v>
      </c>
      <c r="C82">
        <v>3009</v>
      </c>
      <c r="D82" t="s">
        <v>143</v>
      </c>
      <c r="E82">
        <f t="shared" si="33"/>
        <v>14</v>
      </c>
      <c r="F82">
        <f t="shared" si="34"/>
        <v>1</v>
      </c>
      <c r="G82">
        <f t="shared" si="35"/>
        <v>1</v>
      </c>
      <c r="P82">
        <f t="shared" si="32"/>
        <v>0</v>
      </c>
      <c r="Q82">
        <v>0</v>
      </c>
      <c r="W82" s="71">
        <f>SUM(W62:W81)</f>
        <v>1</v>
      </c>
      <c r="X82" s="72">
        <f>SUM(X62:X81)</f>
        <v>364.41768292682929</v>
      </c>
      <c r="Y82">
        <f>SUM(Y62:Y81)</f>
        <v>328</v>
      </c>
      <c r="AA82" s="75"/>
      <c r="AD82" s="52"/>
    </row>
    <row r="83" spans="2:30">
      <c r="B83">
        <v>7111</v>
      </c>
      <c r="C83">
        <v>3009</v>
      </c>
      <c r="D83" t="s">
        <v>143</v>
      </c>
      <c r="E83">
        <f t="shared" si="33"/>
        <v>11</v>
      </c>
      <c r="F83">
        <f t="shared" si="34"/>
        <v>1</v>
      </c>
      <c r="G83">
        <f t="shared" si="35"/>
        <v>1</v>
      </c>
      <c r="P83">
        <f t="shared" si="32"/>
        <v>0</v>
      </c>
      <c r="Q83">
        <v>0</v>
      </c>
      <c r="AA83" s="75"/>
    </row>
    <row r="84" spans="2:30">
      <c r="B84">
        <v>7112</v>
      </c>
      <c r="C84">
        <v>3009</v>
      </c>
      <c r="D84" t="s">
        <v>143</v>
      </c>
      <c r="E84">
        <f t="shared" si="33"/>
        <v>12</v>
      </c>
      <c r="F84">
        <f t="shared" si="34"/>
        <v>1</v>
      </c>
      <c r="G84">
        <f t="shared" si="35"/>
        <v>1</v>
      </c>
      <c r="P84">
        <f t="shared" si="32"/>
        <v>0</v>
      </c>
      <c r="Q84">
        <v>0</v>
      </c>
      <c r="T84" s="74" t="s">
        <v>175</v>
      </c>
      <c r="AA84" s="75"/>
    </row>
    <row r="85" spans="2:30">
      <c r="B85">
        <v>7113</v>
      </c>
      <c r="C85">
        <v>3009</v>
      </c>
      <c r="D85" t="s">
        <v>143</v>
      </c>
      <c r="E85">
        <f t="shared" si="33"/>
        <v>100000</v>
      </c>
      <c r="F85">
        <f t="shared" si="34"/>
        <v>1</v>
      </c>
      <c r="G85">
        <f t="shared" si="35"/>
        <v>1</v>
      </c>
      <c r="P85">
        <f t="shared" si="32"/>
        <v>0</v>
      </c>
      <c r="Q85">
        <v>0</v>
      </c>
      <c r="T85" s="16" t="s">
        <v>148</v>
      </c>
      <c r="U85" s="18"/>
      <c r="V85" s="18"/>
      <c r="W85" s="18"/>
      <c r="X85" s="19"/>
      <c r="AA85" s="75"/>
    </row>
    <row r="86" spans="2:30">
      <c r="B86">
        <v>7114</v>
      </c>
      <c r="C86">
        <v>3009</v>
      </c>
      <c r="D86" t="s">
        <v>143</v>
      </c>
      <c r="E86">
        <f t="shared" si="33"/>
        <v>13</v>
      </c>
      <c r="F86">
        <f t="shared" si="34"/>
        <v>1</v>
      </c>
      <c r="G86">
        <f t="shared" si="35"/>
        <v>1</v>
      </c>
      <c r="P86">
        <f t="shared" si="32"/>
        <v>0</v>
      </c>
      <c r="Q86">
        <v>0</v>
      </c>
      <c r="T86" s="99" t="s">
        <v>152</v>
      </c>
      <c r="U86" s="20" t="s">
        <v>153</v>
      </c>
      <c r="V86" s="60" t="s">
        <v>172</v>
      </c>
      <c r="W86" s="60" t="s">
        <v>173</v>
      </c>
      <c r="X86" s="60" t="s">
        <v>150</v>
      </c>
      <c r="AA86" s="75"/>
    </row>
    <row r="87" spans="2:30">
      <c r="B87">
        <v>7115</v>
      </c>
      <c r="C87">
        <v>3009</v>
      </c>
      <c r="D87" t="s">
        <v>143</v>
      </c>
      <c r="E87">
        <f t="shared" si="33"/>
        <v>80005</v>
      </c>
      <c r="F87">
        <f t="shared" si="34"/>
        <v>1</v>
      </c>
      <c r="G87">
        <f t="shared" si="35"/>
        <v>1</v>
      </c>
      <c r="P87">
        <f t="shared" si="32"/>
        <v>0</v>
      </c>
      <c r="Q87">
        <v>0</v>
      </c>
      <c r="T87" s="106" t="s">
        <v>17</v>
      </c>
      <c r="U87" s="68">
        <v>300000</v>
      </c>
      <c r="V87" s="106">
        <f t="shared" ref="V87:V105" si="36">VLOOKUP(T87,$T$132:$V$168,2,0)</f>
        <v>0</v>
      </c>
      <c r="W87" s="107">
        <f t="shared" ref="W87:W105" si="37">Y87/Y$106</f>
        <v>0</v>
      </c>
      <c r="X87" s="108">
        <f t="shared" ref="X87:X105" si="38">VLOOKUP(T87,$T$132:$V$168,3,0)*U87*W87</f>
        <v>0</v>
      </c>
      <c r="Y87">
        <v>0</v>
      </c>
      <c r="Z87">
        <f t="shared" ref="Z87:Z105" si="39">Y87*10</f>
        <v>0</v>
      </c>
      <c r="AA87" s="75"/>
    </row>
    <row r="88" spans="2:30">
      <c r="B88">
        <v>7116</v>
      </c>
      <c r="C88">
        <v>3009</v>
      </c>
      <c r="D88" t="s">
        <v>143</v>
      </c>
      <c r="E88">
        <f t="shared" si="33"/>
        <v>6255</v>
      </c>
      <c r="F88">
        <f t="shared" si="34"/>
        <v>1</v>
      </c>
      <c r="G88">
        <f t="shared" si="35"/>
        <v>1</v>
      </c>
      <c r="P88">
        <f t="shared" si="32"/>
        <v>1</v>
      </c>
      <c r="Q88">
        <v>0</v>
      </c>
      <c r="T88" s="106" t="s">
        <v>44</v>
      </c>
      <c r="U88" s="109">
        <v>1</v>
      </c>
      <c r="V88" s="106">
        <f t="shared" si="36"/>
        <v>1</v>
      </c>
      <c r="W88" s="107">
        <f t="shared" si="37"/>
        <v>0</v>
      </c>
      <c r="X88" s="108">
        <f t="shared" si="38"/>
        <v>0</v>
      </c>
      <c r="Y88">
        <v>0</v>
      </c>
      <c r="Z88">
        <f t="shared" si="39"/>
        <v>0</v>
      </c>
      <c r="AA88" s="75"/>
    </row>
    <row r="89" spans="2:30">
      <c r="B89">
        <v>7117</v>
      </c>
      <c r="C89">
        <v>3009</v>
      </c>
      <c r="D89" t="s">
        <v>143</v>
      </c>
      <c r="E89">
        <f t="shared" si="33"/>
        <v>6280</v>
      </c>
      <c r="F89">
        <f t="shared" si="34"/>
        <v>1</v>
      </c>
      <c r="G89">
        <f t="shared" si="35"/>
        <v>1</v>
      </c>
      <c r="P89">
        <f t="shared" si="32"/>
        <v>0</v>
      </c>
      <c r="Q89">
        <v>0</v>
      </c>
      <c r="T89" s="106" t="s">
        <v>45</v>
      </c>
      <c r="U89" s="109">
        <v>1</v>
      </c>
      <c r="V89" s="106">
        <f t="shared" si="36"/>
        <v>2</v>
      </c>
      <c r="W89" s="107">
        <f t="shared" si="37"/>
        <v>0</v>
      </c>
      <c r="X89" s="108">
        <f t="shared" si="38"/>
        <v>0</v>
      </c>
      <c r="Y89">
        <v>0</v>
      </c>
      <c r="Z89">
        <f t="shared" si="39"/>
        <v>0</v>
      </c>
      <c r="AA89" s="75"/>
    </row>
    <row r="90" spans="2:30">
      <c r="B90">
        <v>7118</v>
      </c>
      <c r="C90">
        <v>3009</v>
      </c>
      <c r="D90" t="s">
        <v>143</v>
      </c>
      <c r="E90">
        <f t="shared" si="33"/>
        <v>6278</v>
      </c>
      <c r="F90">
        <f t="shared" si="34"/>
        <v>1</v>
      </c>
      <c r="G90">
        <f t="shared" si="35"/>
        <v>1</v>
      </c>
      <c r="P90">
        <f t="shared" si="32"/>
        <v>0</v>
      </c>
      <c r="Q90">
        <v>0</v>
      </c>
      <c r="T90" s="106" t="s">
        <v>25</v>
      </c>
      <c r="U90" s="109">
        <v>1</v>
      </c>
      <c r="V90" s="106">
        <f t="shared" si="36"/>
        <v>14</v>
      </c>
      <c r="W90" s="107">
        <f t="shared" si="37"/>
        <v>0</v>
      </c>
      <c r="X90" s="108">
        <f t="shared" si="38"/>
        <v>0</v>
      </c>
      <c r="Y90">
        <v>0</v>
      </c>
      <c r="Z90">
        <f t="shared" si="39"/>
        <v>0</v>
      </c>
      <c r="AA90" s="73"/>
    </row>
    <row r="91" spans="2:30">
      <c r="B91">
        <v>7119</v>
      </c>
      <c r="C91">
        <v>3009</v>
      </c>
      <c r="D91" t="s">
        <v>143</v>
      </c>
      <c r="E91">
        <f t="shared" si="33"/>
        <v>6276</v>
      </c>
      <c r="F91">
        <f t="shared" si="34"/>
        <v>1</v>
      </c>
      <c r="G91">
        <f t="shared" si="35"/>
        <v>1</v>
      </c>
      <c r="P91">
        <f t="shared" si="32"/>
        <v>0</v>
      </c>
      <c r="Q91">
        <v>1</v>
      </c>
      <c r="T91" s="106" t="s">
        <v>28</v>
      </c>
      <c r="U91" s="109">
        <v>1</v>
      </c>
      <c r="V91" s="106">
        <f t="shared" si="36"/>
        <v>11</v>
      </c>
      <c r="W91" s="107">
        <f t="shared" si="37"/>
        <v>0</v>
      </c>
      <c r="X91" s="108">
        <f t="shared" si="38"/>
        <v>0</v>
      </c>
      <c r="Y91">
        <v>0</v>
      </c>
      <c r="Z91">
        <f t="shared" si="39"/>
        <v>0</v>
      </c>
      <c r="AA91" s="73"/>
    </row>
    <row r="92" spans="2:30">
      <c r="B92">
        <v>7120</v>
      </c>
      <c r="C92">
        <v>3009</v>
      </c>
      <c r="D92" t="s">
        <v>143</v>
      </c>
      <c r="E92">
        <f t="shared" si="33"/>
        <v>6277</v>
      </c>
      <c r="F92">
        <f t="shared" si="34"/>
        <v>1</v>
      </c>
      <c r="G92">
        <f t="shared" si="35"/>
        <v>1</v>
      </c>
      <c r="P92">
        <f t="shared" si="32"/>
        <v>0</v>
      </c>
      <c r="Q92">
        <v>1</v>
      </c>
      <c r="T92" s="106" t="s">
        <v>127</v>
      </c>
      <c r="U92" s="109">
        <v>1</v>
      </c>
      <c r="V92" s="106">
        <f t="shared" si="36"/>
        <v>12</v>
      </c>
      <c r="W92" s="107">
        <f t="shared" si="37"/>
        <v>0</v>
      </c>
      <c r="X92" s="108">
        <f t="shared" si="38"/>
        <v>0</v>
      </c>
      <c r="Y92">
        <v>0</v>
      </c>
      <c r="Z92">
        <f t="shared" si="39"/>
        <v>0</v>
      </c>
      <c r="AA92" s="73"/>
    </row>
    <row r="93" spans="2:30">
      <c r="B93">
        <v>7121</v>
      </c>
      <c r="C93">
        <v>3009</v>
      </c>
      <c r="D93" t="s">
        <v>143</v>
      </c>
      <c r="E93" t="e">
        <f t="shared" si="33"/>
        <v>#N/A</v>
      </c>
      <c r="F93">
        <f t="shared" si="34"/>
        <v>5</v>
      </c>
      <c r="G93">
        <f t="shared" si="35"/>
        <v>5</v>
      </c>
      <c r="P93">
        <f t="shared" si="32"/>
        <v>0</v>
      </c>
      <c r="Q93">
        <v>0</v>
      </c>
      <c r="T93" s="110" t="s">
        <v>130</v>
      </c>
      <c r="U93" s="111">
        <v>1</v>
      </c>
      <c r="V93" s="110">
        <f t="shared" si="36"/>
        <v>100000</v>
      </c>
      <c r="W93" s="112">
        <f t="shared" si="37"/>
        <v>0</v>
      </c>
      <c r="X93" s="113">
        <f t="shared" si="38"/>
        <v>0</v>
      </c>
      <c r="Y93">
        <v>0</v>
      </c>
      <c r="Z93">
        <f t="shared" si="39"/>
        <v>0</v>
      </c>
      <c r="AA93" s="73"/>
    </row>
    <row r="94" spans="2:30">
      <c r="B94">
        <v>7122</v>
      </c>
      <c r="C94">
        <v>3009</v>
      </c>
      <c r="D94" t="s">
        <v>143</v>
      </c>
      <c r="E94">
        <f t="shared" si="33"/>
        <v>6345</v>
      </c>
      <c r="F94">
        <f t="shared" si="34"/>
        <v>20</v>
      </c>
      <c r="G94">
        <f t="shared" si="35"/>
        <v>20</v>
      </c>
      <c r="P94">
        <f t="shared" si="32"/>
        <v>60</v>
      </c>
      <c r="Q94">
        <v>0</v>
      </c>
      <c r="T94" s="110" t="s">
        <v>162</v>
      </c>
      <c r="U94" s="111">
        <v>1</v>
      </c>
      <c r="V94" s="110">
        <f t="shared" si="36"/>
        <v>13</v>
      </c>
      <c r="W94" s="112">
        <f t="shared" si="37"/>
        <v>0</v>
      </c>
      <c r="X94" s="113">
        <f t="shared" si="38"/>
        <v>0</v>
      </c>
      <c r="Y94">
        <v>0</v>
      </c>
      <c r="Z94">
        <f t="shared" si="39"/>
        <v>0</v>
      </c>
      <c r="AA94" s="73"/>
    </row>
    <row r="95" spans="2:30">
      <c r="B95">
        <v>7123</v>
      </c>
      <c r="C95">
        <v>3009</v>
      </c>
      <c r="D95" t="s">
        <v>143</v>
      </c>
      <c r="E95">
        <f t="shared" si="33"/>
        <v>6345</v>
      </c>
      <c r="F95">
        <f t="shared" si="34"/>
        <v>30</v>
      </c>
      <c r="G95">
        <f t="shared" si="35"/>
        <v>30</v>
      </c>
      <c r="P95">
        <f t="shared" si="32"/>
        <v>39</v>
      </c>
      <c r="Q95">
        <v>0</v>
      </c>
      <c r="T95" s="106" t="s">
        <v>51</v>
      </c>
      <c r="U95" s="109">
        <v>1</v>
      </c>
      <c r="V95" s="106">
        <f t="shared" si="36"/>
        <v>80005</v>
      </c>
      <c r="W95" s="107">
        <f t="shared" si="37"/>
        <v>0</v>
      </c>
      <c r="X95" s="108">
        <f t="shared" si="38"/>
        <v>0</v>
      </c>
      <c r="Y95">
        <v>0</v>
      </c>
      <c r="Z95">
        <f t="shared" si="39"/>
        <v>0</v>
      </c>
      <c r="AA95" s="73"/>
    </row>
    <row r="96" spans="2:30">
      <c r="B96">
        <v>7124</v>
      </c>
      <c r="C96">
        <v>3009</v>
      </c>
      <c r="D96" t="s">
        <v>147</v>
      </c>
      <c r="E96">
        <f t="shared" si="33"/>
        <v>4102</v>
      </c>
      <c r="F96">
        <f t="shared" si="34"/>
        <v>1</v>
      </c>
      <c r="G96">
        <f t="shared" si="35"/>
        <v>1</v>
      </c>
      <c r="P96">
        <f t="shared" si="32"/>
        <v>0</v>
      </c>
      <c r="Q96">
        <v>0</v>
      </c>
      <c r="T96" s="67" t="s">
        <v>128</v>
      </c>
      <c r="U96" s="68">
        <v>1</v>
      </c>
      <c r="V96" s="67">
        <f t="shared" si="36"/>
        <v>6255</v>
      </c>
      <c r="W96" s="69">
        <f t="shared" si="37"/>
        <v>0</v>
      </c>
      <c r="X96" s="70">
        <f t="shared" si="38"/>
        <v>0</v>
      </c>
      <c r="Y96">
        <v>0</v>
      </c>
      <c r="Z96">
        <f t="shared" si="39"/>
        <v>0</v>
      </c>
      <c r="AA96" s="73"/>
    </row>
    <row r="97" spans="2:29">
      <c r="B97">
        <v>7125</v>
      </c>
      <c r="C97">
        <v>3009</v>
      </c>
      <c r="D97" t="s">
        <v>147</v>
      </c>
      <c r="E97">
        <f t="shared" si="33"/>
        <v>4103</v>
      </c>
      <c r="F97">
        <f t="shared" si="34"/>
        <v>1</v>
      </c>
      <c r="G97">
        <f t="shared" si="35"/>
        <v>1</v>
      </c>
      <c r="P97">
        <f t="shared" si="32"/>
        <v>0</v>
      </c>
      <c r="Q97">
        <v>0</v>
      </c>
      <c r="T97" s="67" t="s">
        <v>50</v>
      </c>
      <c r="U97" s="68">
        <v>1</v>
      </c>
      <c r="V97" s="67">
        <f t="shared" si="36"/>
        <v>6280</v>
      </c>
      <c r="W97" s="69">
        <f t="shared" si="37"/>
        <v>0</v>
      </c>
      <c r="X97" s="70">
        <f t="shared" si="38"/>
        <v>0</v>
      </c>
      <c r="Y97">
        <v>0</v>
      </c>
      <c r="Z97">
        <f t="shared" si="39"/>
        <v>0</v>
      </c>
      <c r="AA97" s="73"/>
    </row>
    <row r="98" spans="2:29">
      <c r="T98" s="67" t="s">
        <v>135</v>
      </c>
      <c r="U98" s="68">
        <v>1</v>
      </c>
      <c r="V98" s="67">
        <f t="shared" si="36"/>
        <v>6278</v>
      </c>
      <c r="W98" s="69">
        <f t="shared" si="37"/>
        <v>0</v>
      </c>
      <c r="X98" s="70">
        <f t="shared" si="38"/>
        <v>0</v>
      </c>
      <c r="Y98">
        <v>0</v>
      </c>
      <c r="Z98">
        <f t="shared" si="39"/>
        <v>0</v>
      </c>
      <c r="AA98" s="73"/>
    </row>
    <row r="99" spans="2:29">
      <c r="T99" s="67" t="s">
        <v>49</v>
      </c>
      <c r="U99" s="68">
        <v>1</v>
      </c>
      <c r="V99" s="67">
        <f t="shared" si="36"/>
        <v>6276</v>
      </c>
      <c r="W99" s="69">
        <f t="shared" si="37"/>
        <v>0</v>
      </c>
      <c r="X99" s="70">
        <f t="shared" si="38"/>
        <v>0</v>
      </c>
      <c r="Y99">
        <v>0</v>
      </c>
      <c r="Z99">
        <f t="shared" si="39"/>
        <v>0</v>
      </c>
      <c r="AA99" s="73"/>
    </row>
    <row r="100" spans="2:29">
      <c r="T100" s="110" t="s">
        <v>136</v>
      </c>
      <c r="U100" s="111">
        <v>1</v>
      </c>
      <c r="V100" s="110">
        <f t="shared" si="36"/>
        <v>6277</v>
      </c>
      <c r="W100" s="112">
        <f t="shared" si="37"/>
        <v>0</v>
      </c>
      <c r="X100" s="113">
        <f t="shared" si="38"/>
        <v>0</v>
      </c>
      <c r="Y100">
        <v>0</v>
      </c>
      <c r="Z100">
        <f t="shared" si="39"/>
        <v>0</v>
      </c>
      <c r="AA100" s="73"/>
    </row>
    <row r="101" spans="2:29">
      <c r="T101" s="110" t="s">
        <v>164</v>
      </c>
      <c r="U101" s="111">
        <v>5</v>
      </c>
      <c r="V101" s="110" t="e">
        <f t="shared" si="36"/>
        <v>#N/A</v>
      </c>
      <c r="W101" s="112">
        <f t="shared" si="37"/>
        <v>0</v>
      </c>
      <c r="X101" s="113" t="e">
        <f t="shared" si="38"/>
        <v>#N/A</v>
      </c>
      <c r="Y101">
        <v>0</v>
      </c>
      <c r="Z101">
        <f t="shared" si="39"/>
        <v>0</v>
      </c>
      <c r="AA101" s="73"/>
    </row>
    <row r="102" spans="2:29">
      <c r="T102" s="106" t="s">
        <v>106</v>
      </c>
      <c r="U102" s="109">
        <v>10</v>
      </c>
      <c r="V102" s="67">
        <f t="shared" si="36"/>
        <v>6345</v>
      </c>
      <c r="W102" s="107">
        <f t="shared" si="37"/>
        <v>0.5</v>
      </c>
      <c r="X102" s="108">
        <f t="shared" si="38"/>
        <v>250</v>
      </c>
      <c r="Y102">
        <v>50</v>
      </c>
      <c r="Z102">
        <f t="shared" si="39"/>
        <v>500</v>
      </c>
      <c r="AA102" s="73"/>
    </row>
    <row r="103" spans="2:29">
      <c r="T103" s="106" t="s">
        <v>106</v>
      </c>
      <c r="U103" s="109">
        <v>20</v>
      </c>
      <c r="V103" s="67">
        <f t="shared" si="36"/>
        <v>6345</v>
      </c>
      <c r="W103" s="107">
        <f t="shared" si="37"/>
        <v>0.5</v>
      </c>
      <c r="X103" s="108">
        <f t="shared" si="38"/>
        <v>500</v>
      </c>
      <c r="Y103">
        <v>50</v>
      </c>
      <c r="Z103">
        <f t="shared" si="39"/>
        <v>500</v>
      </c>
      <c r="AA103" s="73"/>
    </row>
    <row r="104" spans="2:29">
      <c r="T104" s="106" t="s">
        <v>168</v>
      </c>
      <c r="U104" s="109">
        <v>1</v>
      </c>
      <c r="V104" s="106">
        <f t="shared" si="36"/>
        <v>4102</v>
      </c>
      <c r="W104" s="107">
        <f t="shared" si="37"/>
        <v>0</v>
      </c>
      <c r="X104" s="108">
        <f t="shared" si="38"/>
        <v>0</v>
      </c>
      <c r="Y104">
        <v>0</v>
      </c>
      <c r="Z104">
        <f t="shared" si="39"/>
        <v>0</v>
      </c>
      <c r="AA104" s="73"/>
    </row>
    <row r="105" spans="2:29">
      <c r="T105" s="106" t="s">
        <v>170</v>
      </c>
      <c r="U105" s="109">
        <v>1</v>
      </c>
      <c r="V105" s="106">
        <f t="shared" si="36"/>
        <v>4103</v>
      </c>
      <c r="W105" s="107">
        <f t="shared" si="37"/>
        <v>0</v>
      </c>
      <c r="X105" s="108">
        <f t="shared" si="38"/>
        <v>0</v>
      </c>
      <c r="Y105">
        <v>0</v>
      </c>
      <c r="Z105">
        <f t="shared" si="39"/>
        <v>0</v>
      </c>
      <c r="AA105" s="75"/>
    </row>
    <row r="106" spans="2:29">
      <c r="W106" s="71">
        <f>SUM(W87:W105)</f>
        <v>1</v>
      </c>
      <c r="X106" s="72" t="e">
        <f>SUM(X87:X105)</f>
        <v>#N/A</v>
      </c>
      <c r="Y106">
        <f>SUM(Y87:Y105)</f>
        <v>100</v>
      </c>
    </row>
    <row r="108" spans="2:29">
      <c r="T108" s="74" t="s">
        <v>176</v>
      </c>
    </row>
    <row r="109" spans="2:29">
      <c r="T109" s="16" t="s">
        <v>148</v>
      </c>
      <c r="U109" s="18"/>
      <c r="V109" s="18"/>
      <c r="W109" s="18"/>
      <c r="X109" s="19"/>
    </row>
    <row r="110" spans="2:29">
      <c r="T110" s="99" t="s">
        <v>152</v>
      </c>
      <c r="U110" s="20" t="s">
        <v>153</v>
      </c>
      <c r="V110" s="60" t="s">
        <v>172</v>
      </c>
      <c r="W110" s="60" t="s">
        <v>173</v>
      </c>
      <c r="X110" s="60" t="s">
        <v>150</v>
      </c>
    </row>
    <row r="111" spans="2:29">
      <c r="T111" s="106" t="s">
        <v>17</v>
      </c>
      <c r="U111" s="68">
        <v>500000</v>
      </c>
      <c r="V111" s="106">
        <f t="shared" ref="V111:V129" si="40">VLOOKUP(T111,$T$132:$V$168,2,0)</f>
        <v>0</v>
      </c>
      <c r="W111" s="107">
        <f>Y111/Y$130</f>
        <v>0</v>
      </c>
      <c r="X111" s="108">
        <f t="shared" ref="X111:X129" si="41">VLOOKUP(T111,$T$132:$V$168,3,0)*U111*W111</f>
        <v>0</v>
      </c>
      <c r="Y111">
        <v>0</v>
      </c>
      <c r="Z111">
        <f t="shared" ref="Z111:Z129" si="42">Y111*10</f>
        <v>0</v>
      </c>
      <c r="AC111">
        <v>50</v>
      </c>
    </row>
    <row r="112" spans="2:29">
      <c r="T112" s="106" t="s">
        <v>44</v>
      </c>
      <c r="U112" s="109">
        <v>1</v>
      </c>
      <c r="V112" s="106">
        <f t="shared" si="40"/>
        <v>1</v>
      </c>
      <c r="W112" s="107">
        <f t="shared" ref="W112:W129" si="43">Y112/Y$130</f>
        <v>0</v>
      </c>
      <c r="X112" s="108">
        <f t="shared" si="41"/>
        <v>0</v>
      </c>
      <c r="Y112">
        <v>0</v>
      </c>
      <c r="Z112">
        <f t="shared" si="42"/>
        <v>0</v>
      </c>
      <c r="AC112">
        <v>10</v>
      </c>
    </row>
    <row r="113" spans="20:29">
      <c r="T113" s="106" t="s">
        <v>45</v>
      </c>
      <c r="U113" s="109">
        <v>1</v>
      </c>
      <c r="V113" s="106">
        <f t="shared" si="40"/>
        <v>2</v>
      </c>
      <c r="W113" s="107">
        <f t="shared" si="43"/>
        <v>0</v>
      </c>
      <c r="X113" s="108">
        <f t="shared" si="41"/>
        <v>0</v>
      </c>
      <c r="Y113">
        <v>0</v>
      </c>
      <c r="Z113">
        <f t="shared" si="42"/>
        <v>0</v>
      </c>
      <c r="AC113">
        <v>10</v>
      </c>
    </row>
    <row r="114" spans="20:29">
      <c r="T114" s="106" t="s">
        <v>25</v>
      </c>
      <c r="U114" s="109">
        <v>1</v>
      </c>
      <c r="V114" s="106">
        <f t="shared" si="40"/>
        <v>14</v>
      </c>
      <c r="W114" s="107">
        <f t="shared" si="43"/>
        <v>0</v>
      </c>
      <c r="X114" s="108">
        <f t="shared" si="41"/>
        <v>0</v>
      </c>
      <c r="Y114">
        <v>0</v>
      </c>
      <c r="Z114">
        <f t="shared" si="42"/>
        <v>0</v>
      </c>
      <c r="AC114">
        <v>25</v>
      </c>
    </row>
    <row r="115" spans="20:29">
      <c r="T115" s="106" t="s">
        <v>28</v>
      </c>
      <c r="U115" s="109">
        <v>1</v>
      </c>
      <c r="V115" s="106">
        <f t="shared" si="40"/>
        <v>11</v>
      </c>
      <c r="W115" s="107">
        <f t="shared" si="43"/>
        <v>0</v>
      </c>
      <c r="X115" s="108">
        <f t="shared" si="41"/>
        <v>0</v>
      </c>
      <c r="Y115">
        <v>0</v>
      </c>
      <c r="Z115">
        <f t="shared" si="42"/>
        <v>0</v>
      </c>
      <c r="AC115">
        <v>25</v>
      </c>
    </row>
    <row r="116" spans="20:29">
      <c r="T116" s="106" t="s">
        <v>127</v>
      </c>
      <c r="U116" s="109">
        <v>1</v>
      </c>
      <c r="V116" s="106">
        <f t="shared" si="40"/>
        <v>12</v>
      </c>
      <c r="W116" s="107">
        <f t="shared" si="43"/>
        <v>0</v>
      </c>
      <c r="X116" s="108">
        <f t="shared" si="41"/>
        <v>0</v>
      </c>
      <c r="Y116">
        <v>0</v>
      </c>
      <c r="Z116">
        <f t="shared" si="42"/>
        <v>0</v>
      </c>
      <c r="AC116">
        <v>20</v>
      </c>
    </row>
    <row r="117" spans="20:29">
      <c r="T117" s="110" t="s">
        <v>130</v>
      </c>
      <c r="U117" s="111">
        <v>1</v>
      </c>
      <c r="V117" s="110">
        <f t="shared" si="40"/>
        <v>100000</v>
      </c>
      <c r="W117" s="112">
        <f t="shared" si="43"/>
        <v>0</v>
      </c>
      <c r="X117" s="113">
        <f t="shared" si="41"/>
        <v>0</v>
      </c>
      <c r="Y117">
        <v>0</v>
      </c>
      <c r="Z117">
        <f t="shared" si="42"/>
        <v>0</v>
      </c>
      <c r="AC117">
        <v>0</v>
      </c>
    </row>
    <row r="118" spans="20:29">
      <c r="T118" s="110" t="s">
        <v>162</v>
      </c>
      <c r="U118" s="111">
        <v>1</v>
      </c>
      <c r="V118" s="110">
        <f t="shared" si="40"/>
        <v>13</v>
      </c>
      <c r="W118" s="112">
        <f t="shared" si="43"/>
        <v>0</v>
      </c>
      <c r="X118" s="113">
        <f t="shared" si="41"/>
        <v>0</v>
      </c>
      <c r="Y118">
        <v>0</v>
      </c>
      <c r="Z118">
        <f t="shared" si="42"/>
        <v>0</v>
      </c>
      <c r="AC118">
        <v>0</v>
      </c>
    </row>
    <row r="119" spans="20:29">
      <c r="T119" s="106" t="s">
        <v>51</v>
      </c>
      <c r="U119" s="109">
        <v>1</v>
      </c>
      <c r="V119" s="106">
        <f t="shared" si="40"/>
        <v>80005</v>
      </c>
      <c r="W119" s="107">
        <f t="shared" si="43"/>
        <v>0</v>
      </c>
      <c r="X119" s="108">
        <f t="shared" si="41"/>
        <v>0</v>
      </c>
      <c r="Y119">
        <v>0</v>
      </c>
      <c r="Z119">
        <f t="shared" si="42"/>
        <v>0</v>
      </c>
      <c r="AC119">
        <v>15</v>
      </c>
    </row>
    <row r="120" spans="20:29">
      <c r="T120" s="67" t="s">
        <v>128</v>
      </c>
      <c r="U120" s="68">
        <v>1</v>
      </c>
      <c r="V120" s="67">
        <f t="shared" si="40"/>
        <v>6255</v>
      </c>
      <c r="W120" s="69">
        <f t="shared" si="43"/>
        <v>0.01</v>
      </c>
      <c r="X120" s="70">
        <f t="shared" si="41"/>
        <v>2</v>
      </c>
      <c r="Y120">
        <v>1</v>
      </c>
      <c r="Z120">
        <f t="shared" si="42"/>
        <v>10</v>
      </c>
      <c r="AC120">
        <v>10</v>
      </c>
    </row>
    <row r="121" spans="20:29">
      <c r="T121" s="67" t="s">
        <v>50</v>
      </c>
      <c r="U121" s="68">
        <v>1</v>
      </c>
      <c r="V121" s="67">
        <f t="shared" si="40"/>
        <v>6280</v>
      </c>
      <c r="W121" s="69">
        <f t="shared" si="43"/>
        <v>0</v>
      </c>
      <c r="X121" s="70">
        <f t="shared" si="41"/>
        <v>0</v>
      </c>
      <c r="Y121">
        <v>0</v>
      </c>
      <c r="Z121">
        <f t="shared" si="42"/>
        <v>0</v>
      </c>
      <c r="AC121">
        <v>5</v>
      </c>
    </row>
    <row r="122" spans="20:29">
      <c r="T122" s="67" t="s">
        <v>135</v>
      </c>
      <c r="U122" s="68">
        <v>1</v>
      </c>
      <c r="V122" s="67">
        <f t="shared" si="40"/>
        <v>6278</v>
      </c>
      <c r="W122" s="69">
        <f t="shared" si="43"/>
        <v>0</v>
      </c>
      <c r="X122" s="70">
        <f t="shared" si="41"/>
        <v>0</v>
      </c>
      <c r="Y122">
        <v>0</v>
      </c>
      <c r="Z122">
        <f t="shared" si="42"/>
        <v>0</v>
      </c>
      <c r="AC122">
        <v>4</v>
      </c>
    </row>
    <row r="123" spans="20:29">
      <c r="T123" s="67" t="s">
        <v>49</v>
      </c>
      <c r="U123" s="68">
        <v>1</v>
      </c>
      <c r="V123" s="67">
        <f t="shared" si="40"/>
        <v>6276</v>
      </c>
      <c r="W123" s="69">
        <f t="shared" si="43"/>
        <v>0</v>
      </c>
      <c r="X123" s="70">
        <f t="shared" si="41"/>
        <v>0</v>
      </c>
      <c r="Y123">
        <v>0</v>
      </c>
      <c r="Z123">
        <f t="shared" si="42"/>
        <v>0</v>
      </c>
      <c r="AC123">
        <v>3</v>
      </c>
    </row>
    <row r="124" spans="20:29">
      <c r="T124" s="110" t="s">
        <v>136</v>
      </c>
      <c r="U124" s="111">
        <v>1</v>
      </c>
      <c r="V124" s="110">
        <f t="shared" si="40"/>
        <v>6277</v>
      </c>
      <c r="W124" s="112">
        <f t="shared" si="43"/>
        <v>0</v>
      </c>
      <c r="X124" s="113">
        <f t="shared" si="41"/>
        <v>0</v>
      </c>
      <c r="Y124">
        <v>0</v>
      </c>
      <c r="Z124">
        <f t="shared" si="42"/>
        <v>0</v>
      </c>
      <c r="AC124">
        <v>0</v>
      </c>
    </row>
    <row r="125" spans="20:29">
      <c r="T125" s="110" t="s">
        <v>164</v>
      </c>
      <c r="U125" s="111">
        <v>5</v>
      </c>
      <c r="V125" s="110" t="e">
        <f t="shared" si="40"/>
        <v>#N/A</v>
      </c>
      <c r="W125" s="112">
        <f t="shared" si="43"/>
        <v>0</v>
      </c>
      <c r="X125" s="113" t="e">
        <f t="shared" si="41"/>
        <v>#N/A</v>
      </c>
      <c r="Y125">
        <v>0</v>
      </c>
      <c r="Z125">
        <f t="shared" si="42"/>
        <v>0</v>
      </c>
      <c r="AC125">
        <v>0</v>
      </c>
    </row>
    <row r="126" spans="20:29">
      <c r="T126" s="106" t="s">
        <v>106</v>
      </c>
      <c r="U126" s="109">
        <v>20</v>
      </c>
      <c r="V126" s="67">
        <f t="shared" si="40"/>
        <v>6345</v>
      </c>
      <c r="W126" s="107">
        <f t="shared" si="43"/>
        <v>0.6</v>
      </c>
      <c r="X126" s="108">
        <f t="shared" si="41"/>
        <v>600</v>
      </c>
      <c r="Y126">
        <v>60</v>
      </c>
      <c r="Z126">
        <f t="shared" si="42"/>
        <v>600</v>
      </c>
      <c r="AC126">
        <v>50</v>
      </c>
    </row>
    <row r="127" spans="20:29">
      <c r="T127" s="106" t="s">
        <v>106</v>
      </c>
      <c r="U127" s="109">
        <v>30</v>
      </c>
      <c r="V127" s="67">
        <f t="shared" si="40"/>
        <v>6345</v>
      </c>
      <c r="W127" s="107">
        <f t="shared" si="43"/>
        <v>0.39</v>
      </c>
      <c r="X127" s="108">
        <f t="shared" si="41"/>
        <v>585</v>
      </c>
      <c r="Y127">
        <v>39</v>
      </c>
      <c r="Z127">
        <f t="shared" si="42"/>
        <v>390</v>
      </c>
      <c r="AC127">
        <v>30</v>
      </c>
    </row>
    <row r="128" spans="20:29">
      <c r="T128" s="106" t="s">
        <v>168</v>
      </c>
      <c r="U128" s="109">
        <v>1</v>
      </c>
      <c r="V128" s="106">
        <f t="shared" si="40"/>
        <v>4102</v>
      </c>
      <c r="W128" s="107">
        <f t="shared" si="43"/>
        <v>0</v>
      </c>
      <c r="X128" s="108">
        <f t="shared" si="41"/>
        <v>0</v>
      </c>
      <c r="Y128">
        <v>0</v>
      </c>
      <c r="Z128">
        <f t="shared" si="42"/>
        <v>0</v>
      </c>
      <c r="AC128">
        <v>3</v>
      </c>
    </row>
    <row r="129" spans="20:29">
      <c r="T129" s="106" t="s">
        <v>170</v>
      </c>
      <c r="U129" s="109">
        <v>1</v>
      </c>
      <c r="V129" s="106">
        <f t="shared" si="40"/>
        <v>4103</v>
      </c>
      <c r="W129" s="107">
        <f t="shared" si="43"/>
        <v>0</v>
      </c>
      <c r="X129" s="108">
        <f t="shared" si="41"/>
        <v>0</v>
      </c>
      <c r="Y129">
        <v>0</v>
      </c>
      <c r="Z129">
        <f t="shared" si="42"/>
        <v>0</v>
      </c>
      <c r="AC129">
        <v>10</v>
      </c>
    </row>
    <row r="130" spans="20:29">
      <c r="W130" s="71">
        <f>SUM(W111:W129)</f>
        <v>1</v>
      </c>
      <c r="X130" s="72" t="e">
        <f>SUM(X111:X129)</f>
        <v>#N/A</v>
      </c>
      <c r="Y130">
        <f>SUM(Y111:Y129)</f>
        <v>100</v>
      </c>
    </row>
    <row r="132" spans="20:29">
      <c r="T132" s="77" t="s">
        <v>97</v>
      </c>
      <c r="U132" s="78" t="s">
        <v>149</v>
      </c>
      <c r="V132" s="78" t="s">
        <v>150</v>
      </c>
      <c r="W132" s="105"/>
      <c r="X132" s="65" t="s">
        <v>61</v>
      </c>
      <c r="Y132" s="65" t="s">
        <v>151</v>
      </c>
    </row>
    <row r="133" spans="20:29">
      <c r="T133" s="79" t="s">
        <v>17</v>
      </c>
      <c r="U133" s="80">
        <v>0</v>
      </c>
      <c r="V133" s="65">
        <v>0</v>
      </c>
      <c r="W133" s="105"/>
      <c r="X133" s="66">
        <v>1</v>
      </c>
      <c r="Y133" s="65">
        <v>8.142857142857142E-2</v>
      </c>
    </row>
    <row r="134" spans="20:29">
      <c r="T134" s="79" t="s">
        <v>44</v>
      </c>
      <c r="U134" s="80">
        <v>1</v>
      </c>
      <c r="V134" s="65">
        <v>100</v>
      </c>
      <c r="W134" s="105"/>
      <c r="X134" s="66">
        <v>2</v>
      </c>
      <c r="Y134" s="65">
        <v>0.28500000000000003</v>
      </c>
    </row>
    <row r="135" spans="20:29">
      <c r="T135" s="79" t="s">
        <v>45</v>
      </c>
      <c r="U135" s="80">
        <v>2</v>
      </c>
      <c r="V135" s="65">
        <v>100</v>
      </c>
      <c r="W135" s="105"/>
      <c r="X135" s="66">
        <v>3</v>
      </c>
      <c r="Y135" s="65">
        <v>1.0585714285714285</v>
      </c>
    </row>
    <row r="136" spans="20:29">
      <c r="T136" s="79" t="s">
        <v>25</v>
      </c>
      <c r="U136" s="80">
        <v>14</v>
      </c>
      <c r="V136" s="65">
        <v>20</v>
      </c>
      <c r="W136" s="105"/>
      <c r="X136" s="66">
        <v>4</v>
      </c>
      <c r="Y136" s="65">
        <v>2.8499999999999996</v>
      </c>
    </row>
    <row r="137" spans="20:29">
      <c r="T137" s="79" t="s">
        <v>28</v>
      </c>
      <c r="U137" s="80">
        <v>11</v>
      </c>
      <c r="V137" s="65">
        <v>20</v>
      </c>
      <c r="W137" s="105"/>
      <c r="X137" s="66">
        <v>5</v>
      </c>
      <c r="Y137" s="65">
        <v>10.585714285714287</v>
      </c>
    </row>
    <row r="138" spans="20:29">
      <c r="T138" s="79" t="s">
        <v>47</v>
      </c>
      <c r="U138" s="81">
        <v>10</v>
      </c>
      <c r="V138" s="65">
        <v>120</v>
      </c>
      <c r="W138" s="105"/>
      <c r="X138" s="66">
        <v>6</v>
      </c>
      <c r="Y138" s="65">
        <v>39.49285714285714</v>
      </c>
    </row>
    <row r="139" spans="20:29">
      <c r="T139" s="79" t="s">
        <v>29</v>
      </c>
      <c r="U139" s="80">
        <v>7</v>
      </c>
      <c r="V139" s="65">
        <v>40</v>
      </c>
      <c r="W139" s="105"/>
      <c r="X139" s="66">
        <v>7</v>
      </c>
      <c r="Y139" s="65">
        <v>148.60714285714283</v>
      </c>
    </row>
    <row r="140" spans="20:29">
      <c r="T140" s="79" t="s">
        <v>127</v>
      </c>
      <c r="U140" s="80">
        <v>12</v>
      </c>
      <c r="V140" s="65">
        <v>100</v>
      </c>
      <c r="W140" s="105"/>
      <c r="X140" s="66">
        <v>8</v>
      </c>
      <c r="Y140" s="65">
        <v>570</v>
      </c>
    </row>
    <row r="141" spans="20:29">
      <c r="T141" s="79" t="s">
        <v>130</v>
      </c>
      <c r="U141" s="80">
        <v>100000</v>
      </c>
      <c r="V141" s="65">
        <v>100</v>
      </c>
      <c r="W141" s="105"/>
      <c r="X141" s="66">
        <v>9</v>
      </c>
      <c r="Y141" s="65">
        <v>2223</v>
      </c>
    </row>
    <row r="142" spans="20:29">
      <c r="T142" s="79" t="s">
        <v>162</v>
      </c>
      <c r="U142" s="80">
        <v>13</v>
      </c>
      <c r="V142" s="65">
        <v>150</v>
      </c>
      <c r="W142" s="105"/>
      <c r="X142" s="66">
        <v>10</v>
      </c>
      <c r="Y142" s="65">
        <v>7695</v>
      </c>
    </row>
    <row r="143" spans="20:29">
      <c r="T143" s="79" t="s">
        <v>51</v>
      </c>
      <c r="U143" s="80">
        <v>80005</v>
      </c>
      <c r="V143" s="65">
        <v>200</v>
      </c>
      <c r="W143" s="105"/>
      <c r="X143" s="66">
        <v>11</v>
      </c>
      <c r="Y143" s="65">
        <v>19000</v>
      </c>
    </row>
    <row r="144" spans="20:29">
      <c r="T144" s="79" t="s">
        <v>43</v>
      </c>
      <c r="U144" s="80">
        <v>204</v>
      </c>
      <c r="V144" s="65">
        <v>90</v>
      </c>
      <c r="W144" s="105"/>
      <c r="X144" s="66">
        <v>12</v>
      </c>
      <c r="Y144" s="65">
        <v>45600</v>
      </c>
    </row>
    <row r="145" spans="20:25">
      <c r="T145" s="79" t="s">
        <v>131</v>
      </c>
      <c r="U145" s="80">
        <v>397</v>
      </c>
      <c r="V145" s="65">
        <v>1856.4</v>
      </c>
      <c r="W145" s="105"/>
      <c r="X145" s="114"/>
      <c r="Y145" s="114"/>
    </row>
    <row r="146" spans="20:25">
      <c r="T146" s="79" t="s">
        <v>132</v>
      </c>
      <c r="U146" s="80">
        <v>405</v>
      </c>
      <c r="V146" s="65">
        <v>15000</v>
      </c>
      <c r="W146" s="105"/>
    </row>
    <row r="147" spans="20:25">
      <c r="T147" s="79" t="s">
        <v>166</v>
      </c>
      <c r="U147" s="80">
        <v>491</v>
      </c>
      <c r="V147" s="65">
        <v>15000</v>
      </c>
      <c r="W147" s="105"/>
    </row>
    <row r="148" spans="20:25">
      <c r="T148" s="79" t="s">
        <v>167</v>
      </c>
      <c r="U148" s="80">
        <v>4101</v>
      </c>
      <c r="V148" s="65">
        <v>58</v>
      </c>
      <c r="W148" s="105"/>
    </row>
    <row r="149" spans="20:25">
      <c r="T149" s="79" t="s">
        <v>168</v>
      </c>
      <c r="U149" s="80">
        <v>4102</v>
      </c>
      <c r="V149" s="65">
        <v>127</v>
      </c>
      <c r="W149" s="105"/>
    </row>
    <row r="150" spans="20:25">
      <c r="T150" s="79" t="s">
        <v>170</v>
      </c>
      <c r="U150" s="79">
        <v>4103</v>
      </c>
      <c r="V150" s="65">
        <v>336</v>
      </c>
      <c r="W150" s="105"/>
    </row>
    <row r="151" spans="20:25">
      <c r="T151" s="79" t="s">
        <v>106</v>
      </c>
      <c r="U151" s="115">
        <v>6345</v>
      </c>
      <c r="V151" s="82">
        <v>50</v>
      </c>
      <c r="W151" s="105"/>
    </row>
    <row r="152" spans="20:25">
      <c r="T152" s="79" t="s">
        <v>55</v>
      </c>
      <c r="U152" s="79">
        <v>6282</v>
      </c>
      <c r="V152" s="65">
        <v>640</v>
      </c>
      <c r="W152" s="105"/>
    </row>
    <row r="153" spans="20:25">
      <c r="T153" s="79" t="s">
        <v>54</v>
      </c>
      <c r="U153" s="79">
        <v>6281</v>
      </c>
      <c r="V153" s="65">
        <v>1600</v>
      </c>
      <c r="W153" s="105"/>
    </row>
    <row r="154" spans="20:25">
      <c r="T154" s="79" t="s">
        <v>134</v>
      </c>
      <c r="U154" s="79">
        <v>6279</v>
      </c>
      <c r="V154" s="65">
        <v>2400</v>
      </c>
      <c r="W154" s="105"/>
    </row>
    <row r="155" spans="20:25">
      <c r="T155" s="79" t="s">
        <v>50</v>
      </c>
      <c r="U155" s="79">
        <v>6280</v>
      </c>
      <c r="V155" s="65">
        <v>4000</v>
      </c>
      <c r="W155" s="105"/>
    </row>
    <row r="156" spans="20:25">
      <c r="T156" s="79" t="s">
        <v>135</v>
      </c>
      <c r="U156" s="79">
        <v>6278</v>
      </c>
      <c r="V156" s="65">
        <v>6000</v>
      </c>
      <c r="W156" s="105"/>
    </row>
    <row r="157" spans="20:25">
      <c r="T157" s="79" t="s">
        <v>49</v>
      </c>
      <c r="U157" s="79">
        <v>6276</v>
      </c>
      <c r="V157" s="65">
        <v>10000</v>
      </c>
      <c r="W157" s="105"/>
    </row>
    <row r="158" spans="20:25">
      <c r="T158" s="79" t="s">
        <v>136</v>
      </c>
      <c r="U158" s="79">
        <v>6277</v>
      </c>
      <c r="V158" s="65">
        <v>15000</v>
      </c>
      <c r="W158" s="105"/>
    </row>
    <row r="159" spans="20:25">
      <c r="T159" s="79" t="s">
        <v>56</v>
      </c>
      <c r="U159" s="79">
        <v>4150</v>
      </c>
      <c r="V159" s="65">
        <v>256</v>
      </c>
      <c r="W159" s="105"/>
    </row>
    <row r="160" spans="20:25">
      <c r="T160" s="79" t="s">
        <v>57</v>
      </c>
      <c r="U160" s="79">
        <v>4151</v>
      </c>
      <c r="V160" s="65">
        <v>480</v>
      </c>
      <c r="W160" s="114"/>
    </row>
    <row r="161" spans="20:23">
      <c r="T161" s="79" t="s">
        <v>58</v>
      </c>
      <c r="U161" s="79">
        <v>4152</v>
      </c>
      <c r="V161" s="65">
        <v>576</v>
      </c>
      <c r="W161" s="114"/>
    </row>
    <row r="162" spans="20:23">
      <c r="T162" s="79" t="s">
        <v>63</v>
      </c>
      <c r="U162" s="79">
        <v>4153</v>
      </c>
      <c r="V162" s="65">
        <v>800</v>
      </c>
    </row>
    <row r="163" spans="20:23">
      <c r="T163" s="79" t="s">
        <v>64</v>
      </c>
      <c r="U163" s="79">
        <v>4154</v>
      </c>
      <c r="V163" s="65">
        <v>1200</v>
      </c>
    </row>
    <row r="164" spans="20:23">
      <c r="T164" s="79" t="s">
        <v>128</v>
      </c>
      <c r="U164" s="79">
        <v>6255</v>
      </c>
      <c r="V164" s="65">
        <v>200</v>
      </c>
    </row>
    <row r="165" spans="20:23">
      <c r="T165" s="79"/>
      <c r="U165" s="79"/>
      <c r="V165" s="65"/>
    </row>
    <row r="166" spans="20:23">
      <c r="T166" s="79"/>
      <c r="U166" s="79"/>
      <c r="V166" s="65"/>
    </row>
    <row r="167" spans="20:23">
      <c r="T167" s="79"/>
      <c r="U167" s="79"/>
      <c r="V167" s="65"/>
    </row>
    <row r="168" spans="20:23">
      <c r="T168" s="79"/>
      <c r="U168" s="79"/>
      <c r="V168" s="65"/>
    </row>
  </sheetData>
  <phoneticPr fontId="12"/>
  <dataValidations count="1">
    <dataValidation type="list" allowBlank="1" showInputMessage="1" showErrorMessage="1" sqref="T37:T56 T111:T129 T87:T105 T62:T81 T15:T32">
      <formula1>$T$133:$T$168</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workbookViewId="0">
      <selection activeCell="C12" sqref="C12"/>
    </sheetView>
  </sheetViews>
  <sheetFormatPr defaultColWidth="9" defaultRowHeight="11.7"/>
  <cols>
    <col min="1" max="1" width="1.89453125" style="1" customWidth="1"/>
    <col min="2" max="2" width="9" style="1"/>
    <col min="3" max="3" width="9" style="1" customWidth="1"/>
    <col min="4" max="4" width="9" style="1"/>
    <col min="5" max="5" width="10.3671875" style="1" bestFit="1" customWidth="1"/>
    <col min="6" max="6" width="9.26171875" style="1" bestFit="1" customWidth="1"/>
    <col min="7" max="7" width="10.3671875" style="1" bestFit="1" customWidth="1"/>
    <col min="8" max="16384" width="9" style="1"/>
  </cols>
  <sheetData>
    <row r="2" spans="2:14">
      <c r="B2" s="11" t="s">
        <v>372</v>
      </c>
      <c r="C2" s="9"/>
      <c r="D2" s="9"/>
      <c r="E2" s="9"/>
      <c r="F2" s="9"/>
      <c r="G2" s="9"/>
      <c r="H2" s="9"/>
      <c r="I2" s="10"/>
    </row>
    <row r="3" spans="2:14">
      <c r="B3" s="5" t="s">
        <v>359</v>
      </c>
      <c r="C3" s="6"/>
      <c r="D3" s="6"/>
      <c r="E3" s="6"/>
      <c r="F3" s="6"/>
      <c r="G3" s="6"/>
      <c r="H3" s="6"/>
      <c r="I3" s="7"/>
    </row>
    <row r="5" spans="2:14">
      <c r="B5" s="12" t="s">
        <v>364</v>
      </c>
      <c r="C5" s="8"/>
      <c r="D5" s="8"/>
      <c r="E5" s="8"/>
      <c r="F5" s="8"/>
      <c r="G5" s="8"/>
      <c r="H5" s="8"/>
      <c r="I5" s="8"/>
      <c r="J5" s="8"/>
      <c r="K5" s="8"/>
      <c r="L5" s="8"/>
      <c r="M5" s="8"/>
      <c r="N5" s="8"/>
    </row>
    <row r="6" spans="2:14">
      <c r="B6" s="127" t="s">
        <v>377</v>
      </c>
      <c r="C6" s="128"/>
      <c r="D6" s="129"/>
      <c r="E6" s="127" t="s">
        <v>376</v>
      </c>
      <c r="F6" s="128"/>
      <c r="G6" s="129"/>
      <c r="H6" s="122" t="s">
        <v>378</v>
      </c>
      <c r="I6" s="123"/>
      <c r="J6" s="123"/>
      <c r="K6" s="123"/>
      <c r="L6" s="123"/>
      <c r="M6" s="123"/>
      <c r="N6" s="124"/>
    </row>
    <row r="7" spans="2:14">
      <c r="B7" s="133" t="s">
        <v>363</v>
      </c>
      <c r="C7" s="134"/>
      <c r="D7" s="135"/>
      <c r="E7" s="136">
        <v>42660</v>
      </c>
      <c r="F7" s="137" t="s">
        <v>189</v>
      </c>
      <c r="G7" s="138">
        <v>42674</v>
      </c>
      <c r="H7" s="130" t="s">
        <v>358</v>
      </c>
      <c r="I7" s="131"/>
      <c r="J7" s="131"/>
      <c r="K7" s="131"/>
      <c r="L7" s="131"/>
      <c r="M7" s="131"/>
      <c r="N7" s="132"/>
    </row>
    <row r="8" spans="2:14">
      <c r="B8" s="13"/>
      <c r="C8" s="14"/>
      <c r="D8" s="15"/>
      <c r="E8" s="139"/>
      <c r="F8" s="140"/>
      <c r="G8" s="141"/>
      <c r="H8" s="13" t="s">
        <v>360</v>
      </c>
      <c r="I8" s="14"/>
      <c r="J8" s="14"/>
      <c r="K8" s="14"/>
      <c r="L8" s="14"/>
      <c r="M8" s="14"/>
      <c r="N8" s="15"/>
    </row>
    <row r="9" spans="2:14">
      <c r="B9" s="5"/>
      <c r="C9" s="6"/>
      <c r="D9" s="7"/>
      <c r="E9" s="142"/>
      <c r="F9" s="143"/>
      <c r="G9" s="144"/>
      <c r="H9" s="2"/>
      <c r="I9" s="4"/>
      <c r="J9" s="4"/>
      <c r="K9" s="4"/>
      <c r="L9" s="4"/>
      <c r="M9" s="4"/>
      <c r="N9" s="3"/>
    </row>
    <row r="10" spans="2:14">
      <c r="B10" s="133" t="s">
        <v>365</v>
      </c>
      <c r="C10" s="134"/>
      <c r="D10" s="135"/>
      <c r="E10" s="136">
        <v>42660</v>
      </c>
      <c r="F10" s="137" t="s">
        <v>379</v>
      </c>
      <c r="G10" s="138">
        <v>42674</v>
      </c>
      <c r="H10" s="130" t="s">
        <v>362</v>
      </c>
      <c r="I10" s="131"/>
      <c r="J10" s="131"/>
      <c r="K10" s="131"/>
      <c r="L10" s="131"/>
      <c r="M10" s="131"/>
      <c r="N10" s="132"/>
    </row>
    <row r="11" spans="2:14">
      <c r="B11" s="13"/>
      <c r="C11" s="14"/>
      <c r="D11" s="15"/>
      <c r="E11" s="139"/>
      <c r="F11" s="140"/>
      <c r="G11" s="141"/>
      <c r="H11" s="13" t="s">
        <v>356</v>
      </c>
      <c r="I11" s="14"/>
      <c r="J11" s="14"/>
      <c r="K11" s="14"/>
      <c r="L11" s="14"/>
      <c r="M11" s="14"/>
      <c r="N11" s="15"/>
    </row>
    <row r="12" spans="2:14">
      <c r="B12" s="5"/>
      <c r="C12" s="6"/>
      <c r="D12" s="7"/>
      <c r="E12" s="142"/>
      <c r="F12" s="143"/>
      <c r="G12" s="144"/>
      <c r="H12" s="2" t="s">
        <v>368</v>
      </c>
      <c r="I12" s="4"/>
      <c r="J12" s="4"/>
      <c r="K12" s="4"/>
      <c r="L12" s="4"/>
      <c r="M12" s="4"/>
      <c r="N12" s="3"/>
    </row>
  </sheetData>
  <phoneticPr fontId="12"/>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76"/>
  <sheetViews>
    <sheetView showGridLines="0" zoomScale="70" zoomScaleNormal="70" zoomScalePageLayoutView="115" workbookViewId="0">
      <selection activeCell="A4" sqref="A4"/>
    </sheetView>
  </sheetViews>
  <sheetFormatPr defaultColWidth="14.15625" defaultRowHeight="15.6"/>
  <cols>
    <col min="1" max="1" width="6.5234375" style="230" customWidth="1"/>
    <col min="2" max="2" width="16.3671875" style="230" customWidth="1"/>
    <col min="3" max="3" width="20.734375" style="230" customWidth="1"/>
    <col min="4" max="7" width="14.15625" style="230"/>
    <col min="8" max="8" width="20.1015625" style="230" customWidth="1"/>
    <col min="9" max="9" width="30.15625" style="230" customWidth="1"/>
    <col min="10" max="10" width="14.15625" style="230"/>
    <col min="11" max="11" width="14.15625" style="231"/>
    <col min="12" max="12" width="14.15625" style="230"/>
    <col min="13" max="13" width="4.7890625" style="230" customWidth="1"/>
    <col min="14" max="14" width="18.5234375" style="230" customWidth="1"/>
    <col min="15" max="15" width="3.3671875" style="230" customWidth="1"/>
    <col min="16" max="16" width="14.15625" style="230"/>
    <col min="17" max="17" width="7" style="230" customWidth="1"/>
    <col min="18" max="16384" width="14.15625" style="230"/>
  </cols>
  <sheetData>
    <row r="2" spans="1:18">
      <c r="B2" s="230" t="s">
        <v>373</v>
      </c>
    </row>
    <row r="3" spans="1:18" ht="23.1">
      <c r="A3" s="232"/>
      <c r="B3" s="233" t="s">
        <v>357</v>
      </c>
      <c r="C3" s="233"/>
      <c r="D3" s="233"/>
      <c r="E3" s="233"/>
      <c r="F3" s="233"/>
      <c r="G3" s="234"/>
      <c r="H3" s="234"/>
      <c r="I3" s="234"/>
      <c r="J3" s="234"/>
      <c r="K3" s="235"/>
      <c r="L3" s="234"/>
    </row>
    <row r="4" spans="1:18" ht="23.1">
      <c r="A4" s="232"/>
      <c r="B4" s="236"/>
    </row>
    <row r="5" spans="1:18" ht="23.1">
      <c r="A5" s="232"/>
      <c r="B5" s="236"/>
    </row>
    <row r="6" spans="1:18" ht="23.1">
      <c r="A6" s="232"/>
      <c r="B6" s="236" t="s">
        <v>361</v>
      </c>
    </row>
    <row r="7" spans="1:18">
      <c r="B7" s="237">
        <v>42667</v>
      </c>
      <c r="C7" s="237">
        <v>42668</v>
      </c>
      <c r="D7" s="237">
        <v>42669</v>
      </c>
      <c r="E7" s="237">
        <v>42670</v>
      </c>
      <c r="F7" s="237">
        <v>42671</v>
      </c>
      <c r="G7" s="237">
        <v>42672</v>
      </c>
      <c r="H7" s="237">
        <v>42673</v>
      </c>
      <c r="I7" s="237">
        <v>42674</v>
      </c>
      <c r="J7" s="238" t="s">
        <v>379</v>
      </c>
      <c r="K7" s="237">
        <v>42678</v>
      </c>
    </row>
    <row r="8" spans="1:18">
      <c r="B8" s="239" t="s">
        <v>380</v>
      </c>
      <c r="C8" s="239" t="s">
        <v>381</v>
      </c>
      <c r="D8" s="239" t="s">
        <v>382</v>
      </c>
      <c r="E8" s="239" t="s">
        <v>383</v>
      </c>
      <c r="F8" s="239" t="s">
        <v>384</v>
      </c>
      <c r="G8" s="239" t="s">
        <v>385</v>
      </c>
      <c r="H8" s="239" t="s">
        <v>386</v>
      </c>
      <c r="I8" s="239" t="s">
        <v>380</v>
      </c>
      <c r="J8" s="240" t="s">
        <v>270</v>
      </c>
      <c r="K8" s="239" t="s">
        <v>271</v>
      </c>
    </row>
    <row r="9" spans="1:18">
      <c r="B9" s="241" t="s">
        <v>272</v>
      </c>
      <c r="C9" s="242"/>
      <c r="D9" s="242"/>
      <c r="E9" s="242"/>
      <c r="F9" s="242"/>
      <c r="G9" s="242"/>
      <c r="H9" s="243"/>
      <c r="I9" s="244" t="s">
        <v>273</v>
      </c>
      <c r="J9" s="240" t="s">
        <v>274</v>
      </c>
      <c r="K9" s="244" t="s">
        <v>275</v>
      </c>
    </row>
    <row r="10" spans="1:18">
      <c r="B10" s="245" t="s">
        <v>276</v>
      </c>
      <c r="I10" s="246" t="s">
        <v>277</v>
      </c>
      <c r="K10" s="230" t="s">
        <v>278</v>
      </c>
    </row>
    <row r="15" spans="1:18">
      <c r="L15" s="230" t="s">
        <v>279</v>
      </c>
    </row>
    <row r="16" spans="1:18" ht="20.399999999999999">
      <c r="B16" s="247" t="s">
        <v>280</v>
      </c>
      <c r="C16" s="231">
        <v>8</v>
      </c>
      <c r="D16" s="248">
        <f>C16*SUM(D18:D20)</f>
        <v>4800</v>
      </c>
      <c r="E16" s="248" t="s">
        <v>281</v>
      </c>
      <c r="G16" s="249" t="s">
        <v>282</v>
      </c>
      <c r="L16" s="230" t="s">
        <v>283</v>
      </c>
      <c r="N16" s="230" t="s">
        <v>284</v>
      </c>
      <c r="P16" s="230" t="s">
        <v>285</v>
      </c>
      <c r="R16" s="230" t="s">
        <v>286</v>
      </c>
    </row>
    <row r="17" spans="2:18">
      <c r="B17" s="279" t="s">
        <v>287</v>
      </c>
      <c r="C17" s="279"/>
      <c r="D17" s="250" t="s">
        <v>288</v>
      </c>
      <c r="G17" s="251" t="s">
        <v>289</v>
      </c>
      <c r="H17" s="280" t="s">
        <v>290</v>
      </c>
      <c r="I17" s="281"/>
      <c r="J17" s="250" t="s">
        <v>291</v>
      </c>
    </row>
    <row r="18" spans="2:18">
      <c r="B18" s="282" t="s">
        <v>292</v>
      </c>
      <c r="C18" s="283"/>
      <c r="D18" s="252">
        <v>100</v>
      </c>
      <c r="G18" s="253">
        <v>100</v>
      </c>
      <c r="H18" s="284" t="s">
        <v>293</v>
      </c>
      <c r="I18" s="285"/>
      <c r="J18" s="254" t="s">
        <v>294</v>
      </c>
      <c r="K18" s="231">
        <f>G18*10</f>
        <v>1000</v>
      </c>
    </row>
    <row r="19" spans="2:18">
      <c r="B19" s="282" t="s">
        <v>295</v>
      </c>
      <c r="C19" s="283">
        <v>100</v>
      </c>
      <c r="D19" s="252">
        <v>200</v>
      </c>
      <c r="G19" s="253">
        <v>100</v>
      </c>
      <c r="H19" s="284" t="s">
        <v>296</v>
      </c>
      <c r="I19" s="285"/>
      <c r="J19" s="254" t="s">
        <v>294</v>
      </c>
      <c r="K19" s="231">
        <f t="shared" ref="K19:K20" si="0">G19*10</f>
        <v>1000</v>
      </c>
    </row>
    <row r="20" spans="2:18">
      <c r="B20" s="282" t="s">
        <v>297</v>
      </c>
      <c r="C20" s="283">
        <v>200</v>
      </c>
      <c r="D20" s="252">
        <v>300</v>
      </c>
      <c r="G20" s="253">
        <v>100</v>
      </c>
      <c r="H20" s="284" t="s">
        <v>298</v>
      </c>
      <c r="I20" s="285"/>
      <c r="J20" s="254" t="s">
        <v>294</v>
      </c>
      <c r="K20" s="231">
        <f t="shared" si="0"/>
        <v>1000</v>
      </c>
    </row>
    <row r="21" spans="2:18">
      <c r="G21" s="253">
        <v>100</v>
      </c>
      <c r="H21" s="284" t="s">
        <v>299</v>
      </c>
      <c r="I21" s="285"/>
      <c r="J21" s="254" t="s">
        <v>300</v>
      </c>
      <c r="K21" s="231">
        <f>G21*5</f>
        <v>500</v>
      </c>
    </row>
    <row r="22" spans="2:18">
      <c r="G22" s="255">
        <v>100</v>
      </c>
      <c r="H22" s="284" t="s">
        <v>301</v>
      </c>
      <c r="I22" s="285"/>
      <c r="J22" s="254" t="s">
        <v>300</v>
      </c>
      <c r="K22" s="231">
        <f>G22*5</f>
        <v>500</v>
      </c>
    </row>
    <row r="23" spans="2:18">
      <c r="G23" s="255">
        <v>500</v>
      </c>
      <c r="H23" s="284" t="s">
        <v>302</v>
      </c>
      <c r="I23" s="285"/>
      <c r="J23" s="254" t="s">
        <v>300</v>
      </c>
      <c r="K23" s="231">
        <f>G23*5</f>
        <v>2500</v>
      </c>
    </row>
    <row r="24" spans="2:18">
      <c r="B24" s="247" t="s">
        <v>280</v>
      </c>
      <c r="C24" s="231">
        <v>8</v>
      </c>
      <c r="D24" s="248">
        <f>C24*SUM(D26:D28)</f>
        <v>4800</v>
      </c>
      <c r="E24" s="248" t="s">
        <v>303</v>
      </c>
      <c r="G24" s="255">
        <v>2000</v>
      </c>
      <c r="H24" s="288" t="s">
        <v>304</v>
      </c>
      <c r="I24" s="289"/>
      <c r="J24" s="254" t="s">
        <v>305</v>
      </c>
    </row>
    <row r="25" spans="2:18">
      <c r="B25" s="279" t="s">
        <v>287</v>
      </c>
      <c r="C25" s="279"/>
      <c r="D25" s="250" t="s">
        <v>288</v>
      </c>
      <c r="G25" s="255">
        <v>1000</v>
      </c>
      <c r="H25" s="284" t="s">
        <v>283</v>
      </c>
      <c r="I25" s="285"/>
      <c r="J25" s="254" t="s">
        <v>305</v>
      </c>
    </row>
    <row r="26" spans="2:18">
      <c r="B26" s="282" t="s">
        <v>306</v>
      </c>
      <c r="C26" s="283"/>
      <c r="D26" s="252">
        <v>100</v>
      </c>
      <c r="G26" s="255">
        <v>1000</v>
      </c>
      <c r="H26" s="256" t="s">
        <v>307</v>
      </c>
      <c r="I26" s="257"/>
      <c r="J26" s="254" t="s">
        <v>305</v>
      </c>
    </row>
    <row r="27" spans="2:18">
      <c r="B27" s="282" t="s">
        <v>308</v>
      </c>
      <c r="C27" s="283">
        <v>100</v>
      </c>
      <c r="D27" s="252">
        <v>200</v>
      </c>
      <c r="G27" s="255">
        <v>1000</v>
      </c>
      <c r="H27" s="256" t="s">
        <v>285</v>
      </c>
      <c r="I27" s="257"/>
      <c r="J27" s="254" t="s">
        <v>305</v>
      </c>
    </row>
    <row r="28" spans="2:18">
      <c r="B28" s="282" t="s">
        <v>309</v>
      </c>
      <c r="C28" s="283">
        <v>100</v>
      </c>
      <c r="D28" s="252">
        <v>300</v>
      </c>
      <c r="G28" s="255">
        <v>1000</v>
      </c>
      <c r="H28" s="256" t="s">
        <v>310</v>
      </c>
      <c r="I28" s="257"/>
      <c r="J28" s="254" t="s">
        <v>305</v>
      </c>
    </row>
    <row r="29" spans="2:18">
      <c r="F29" s="286"/>
      <c r="G29" s="255">
        <v>2000</v>
      </c>
      <c r="H29" s="256" t="s">
        <v>311</v>
      </c>
      <c r="I29" s="257"/>
      <c r="J29" s="254" t="s">
        <v>305</v>
      </c>
      <c r="L29" s="230" t="s">
        <v>307</v>
      </c>
      <c r="N29" s="230" t="s">
        <v>312</v>
      </c>
      <c r="P29" s="230" t="s">
        <v>310</v>
      </c>
      <c r="R29" s="230" t="s">
        <v>313</v>
      </c>
    </row>
    <row r="30" spans="2:18">
      <c r="B30" s="287" t="s">
        <v>314</v>
      </c>
      <c r="C30" s="287"/>
      <c r="D30" s="258">
        <f>D24+D16</f>
        <v>9600</v>
      </c>
      <c r="E30" s="230" t="s">
        <v>315</v>
      </c>
      <c r="F30" s="286"/>
      <c r="G30" s="255">
        <v>2000</v>
      </c>
      <c r="H30" s="256" t="s">
        <v>316</v>
      </c>
      <c r="I30" s="257"/>
      <c r="J30" s="254" t="s">
        <v>305</v>
      </c>
      <c r="K30" s="259"/>
      <c r="L30" s="260"/>
    </row>
    <row r="31" spans="2:18">
      <c r="C31" s="230" t="s">
        <v>317</v>
      </c>
      <c r="D31" s="261"/>
      <c r="F31" s="286"/>
      <c r="G31" s="255">
        <v>2000</v>
      </c>
      <c r="H31" s="256" t="s">
        <v>318</v>
      </c>
      <c r="I31" s="257"/>
      <c r="J31" s="254" t="s">
        <v>319</v>
      </c>
    </row>
    <row r="32" spans="2:18">
      <c r="F32" s="286"/>
      <c r="G32" s="255">
        <v>2000</v>
      </c>
      <c r="H32" s="256" t="s">
        <v>320</v>
      </c>
      <c r="I32" s="257"/>
      <c r="J32" s="262" t="s">
        <v>305</v>
      </c>
      <c r="L32" s="263"/>
    </row>
    <row r="33" spans="6:12" ht="20.399999999999999">
      <c r="F33" s="234"/>
      <c r="G33" s="249" t="s">
        <v>321</v>
      </c>
    </row>
    <row r="34" spans="6:12">
      <c r="F34" s="234"/>
      <c r="G34" s="251" t="s">
        <v>289</v>
      </c>
      <c r="H34" s="280" t="s">
        <v>290</v>
      </c>
      <c r="I34" s="281"/>
      <c r="J34" s="250" t="s">
        <v>322</v>
      </c>
    </row>
    <row r="35" spans="6:12">
      <c r="F35" s="234"/>
      <c r="G35" s="253">
        <v>100</v>
      </c>
      <c r="H35" s="284" t="s">
        <v>293</v>
      </c>
      <c r="I35" s="285"/>
      <c r="J35" s="254" t="s">
        <v>294</v>
      </c>
      <c r="L35" s="264"/>
    </row>
    <row r="36" spans="6:12">
      <c r="F36" s="234"/>
      <c r="G36" s="253">
        <v>100</v>
      </c>
      <c r="H36" s="284" t="s">
        <v>323</v>
      </c>
      <c r="I36" s="285"/>
      <c r="J36" s="254" t="s">
        <v>294</v>
      </c>
    </row>
    <row r="37" spans="6:12">
      <c r="F37" s="234"/>
      <c r="G37" s="253">
        <v>100</v>
      </c>
      <c r="H37" s="284" t="s">
        <v>298</v>
      </c>
      <c r="I37" s="285"/>
      <c r="J37" s="254" t="s">
        <v>294</v>
      </c>
      <c r="L37" s="263"/>
    </row>
    <row r="38" spans="6:12">
      <c r="F38" s="234"/>
      <c r="G38" s="253">
        <v>100</v>
      </c>
      <c r="H38" s="284" t="s">
        <v>299</v>
      </c>
      <c r="I38" s="285"/>
      <c r="J38" s="254" t="s">
        <v>300</v>
      </c>
    </row>
    <row r="39" spans="6:12">
      <c r="F39" s="234"/>
      <c r="G39" s="253">
        <v>100</v>
      </c>
      <c r="H39" s="284" t="s">
        <v>301</v>
      </c>
      <c r="I39" s="285"/>
      <c r="J39" s="254" t="s">
        <v>300</v>
      </c>
    </row>
    <row r="40" spans="6:12">
      <c r="F40" s="234"/>
      <c r="G40" s="253">
        <v>100</v>
      </c>
      <c r="H40" s="284" t="s">
        <v>301</v>
      </c>
      <c r="I40" s="285"/>
      <c r="J40" s="254" t="s">
        <v>300</v>
      </c>
    </row>
    <row r="41" spans="6:12">
      <c r="F41" s="234"/>
      <c r="G41" s="255">
        <v>500</v>
      </c>
      <c r="H41" s="284" t="s">
        <v>302</v>
      </c>
      <c r="I41" s="285"/>
      <c r="J41" s="254" t="s">
        <v>300</v>
      </c>
    </row>
    <row r="42" spans="6:12">
      <c r="F42" s="234"/>
      <c r="G42" s="255">
        <v>2000</v>
      </c>
      <c r="H42" s="288" t="s">
        <v>324</v>
      </c>
      <c r="I42" s="289"/>
      <c r="J42" s="254" t="s">
        <v>325</v>
      </c>
      <c r="L42" s="264" t="s">
        <v>326</v>
      </c>
    </row>
    <row r="43" spans="6:12">
      <c r="F43" s="234"/>
      <c r="G43" s="255">
        <v>1000</v>
      </c>
      <c r="H43" s="284" t="s">
        <v>283</v>
      </c>
      <c r="I43" s="285"/>
      <c r="J43" s="254" t="s">
        <v>305</v>
      </c>
    </row>
    <row r="44" spans="6:12" ht="14.25" customHeight="1">
      <c r="F44" s="234"/>
      <c r="G44" s="255">
        <v>1000</v>
      </c>
      <c r="H44" s="256" t="s">
        <v>307</v>
      </c>
      <c r="I44" s="257"/>
      <c r="J44" s="254" t="s">
        <v>305</v>
      </c>
    </row>
    <row r="45" spans="6:12">
      <c r="F45" s="234"/>
      <c r="G45" s="255">
        <v>1000</v>
      </c>
      <c r="H45" s="256" t="s">
        <v>285</v>
      </c>
      <c r="I45" s="257"/>
      <c r="J45" s="254" t="s">
        <v>305</v>
      </c>
    </row>
    <row r="46" spans="6:12">
      <c r="F46" s="234"/>
      <c r="G46" s="255">
        <v>1000</v>
      </c>
      <c r="H46" s="256" t="s">
        <v>310</v>
      </c>
      <c r="I46" s="257"/>
      <c r="J46" s="254" t="s">
        <v>305</v>
      </c>
    </row>
    <row r="47" spans="6:12">
      <c r="F47" s="286"/>
      <c r="G47" s="255">
        <v>2000</v>
      </c>
      <c r="H47" s="256" t="s">
        <v>311</v>
      </c>
      <c r="I47" s="257"/>
      <c r="J47" s="254" t="s">
        <v>305</v>
      </c>
    </row>
    <row r="48" spans="6:12">
      <c r="F48" s="286"/>
      <c r="G48" s="255">
        <v>2000</v>
      </c>
      <c r="H48" s="256" t="s">
        <v>316</v>
      </c>
      <c r="I48" s="257"/>
      <c r="J48" s="254" t="s">
        <v>305</v>
      </c>
    </row>
    <row r="49" spans="2:19">
      <c r="F49" s="286"/>
      <c r="G49" s="255">
        <v>2000</v>
      </c>
      <c r="H49" s="256" t="s">
        <v>318</v>
      </c>
      <c r="I49" s="257"/>
      <c r="J49" s="254" t="s">
        <v>319</v>
      </c>
    </row>
    <row r="50" spans="2:19">
      <c r="F50" s="286"/>
      <c r="G50" s="255">
        <v>2000</v>
      </c>
      <c r="H50" s="256" t="s">
        <v>320</v>
      </c>
      <c r="I50" s="257"/>
      <c r="J50" s="262" t="s">
        <v>305</v>
      </c>
    </row>
    <row r="51" spans="2:19">
      <c r="F51" s="265"/>
      <c r="G51" s="230" t="s">
        <v>327</v>
      </c>
    </row>
    <row r="52" spans="2:19">
      <c r="F52" s="265"/>
    </row>
    <row r="53" spans="2:19">
      <c r="E53" s="266"/>
      <c r="F53" s="265"/>
    </row>
    <row r="54" spans="2:19">
      <c r="B54" s="267"/>
      <c r="C54" s="268"/>
      <c r="E54" s="269"/>
      <c r="F54" s="265"/>
    </row>
    <row r="55" spans="2:19" ht="20.399999999999999">
      <c r="B55" s="268"/>
      <c r="D55" s="266"/>
      <c r="E55" s="266"/>
      <c r="G55" s="249" t="s">
        <v>328</v>
      </c>
      <c r="M55" s="230" t="s">
        <v>329</v>
      </c>
    </row>
    <row r="56" spans="2:19">
      <c r="C56" s="268"/>
      <c r="D56" s="270"/>
      <c r="E56" s="266"/>
      <c r="G56" s="251" t="s">
        <v>289</v>
      </c>
      <c r="H56" s="280" t="s">
        <v>290</v>
      </c>
      <c r="I56" s="281"/>
      <c r="J56" s="250" t="s">
        <v>330</v>
      </c>
      <c r="K56" s="250" t="s">
        <v>331</v>
      </c>
      <c r="M56" s="230" t="s">
        <v>332</v>
      </c>
      <c r="Q56" s="230" t="s">
        <v>333</v>
      </c>
    </row>
    <row r="57" spans="2:19">
      <c r="B57" s="268"/>
      <c r="C57" s="271"/>
      <c r="D57" s="271"/>
      <c r="E57" s="266"/>
      <c r="F57" s="230">
        <v>1</v>
      </c>
      <c r="G57" s="253">
        <v>100</v>
      </c>
      <c r="H57" s="290" t="s">
        <v>334</v>
      </c>
      <c r="I57" s="292"/>
      <c r="J57" s="254" t="s">
        <v>294</v>
      </c>
      <c r="K57" s="272"/>
      <c r="M57" s="230" t="s">
        <v>335</v>
      </c>
      <c r="O57" s="230" t="s">
        <v>336</v>
      </c>
      <c r="Q57" s="230" t="s">
        <v>335</v>
      </c>
      <c r="S57" s="230" t="s">
        <v>336</v>
      </c>
    </row>
    <row r="58" spans="2:19">
      <c r="C58" s="268"/>
      <c r="D58" s="268"/>
      <c r="F58" s="230">
        <v>2</v>
      </c>
      <c r="G58" s="253">
        <v>100</v>
      </c>
      <c r="H58" s="290" t="s">
        <v>337</v>
      </c>
      <c r="I58" s="292"/>
      <c r="J58" s="254" t="s">
        <v>294</v>
      </c>
      <c r="K58" s="272"/>
    </row>
    <row r="59" spans="2:19">
      <c r="B59" s="268"/>
      <c r="C59" s="271"/>
      <c r="D59" s="271"/>
      <c r="F59" s="230">
        <v>3</v>
      </c>
      <c r="G59" s="273">
        <v>100</v>
      </c>
      <c r="H59" s="293" t="s">
        <v>338</v>
      </c>
      <c r="I59" s="294"/>
      <c r="J59" s="274" t="s">
        <v>305</v>
      </c>
      <c r="K59" s="273">
        <v>100</v>
      </c>
    </row>
    <row r="60" spans="2:19">
      <c r="C60" s="268"/>
      <c r="D60" s="268"/>
      <c r="F60" s="230">
        <v>4</v>
      </c>
      <c r="G60" s="273">
        <v>100</v>
      </c>
      <c r="H60" s="293" t="s">
        <v>339</v>
      </c>
      <c r="I60" s="294"/>
      <c r="J60" s="274" t="s">
        <v>305</v>
      </c>
      <c r="K60" s="273">
        <v>100</v>
      </c>
    </row>
    <row r="61" spans="2:19">
      <c r="C61" s="271"/>
      <c r="D61" s="271"/>
      <c r="F61" s="230">
        <v>5</v>
      </c>
      <c r="G61" s="273">
        <v>100</v>
      </c>
      <c r="H61" s="293" t="s">
        <v>340</v>
      </c>
      <c r="I61" s="295"/>
      <c r="J61" s="274" t="s">
        <v>305</v>
      </c>
      <c r="K61" s="273">
        <v>100</v>
      </c>
    </row>
    <row r="62" spans="2:19">
      <c r="C62" s="268"/>
      <c r="D62" s="268"/>
      <c r="F62" s="230">
        <v>6</v>
      </c>
      <c r="G62" s="253">
        <v>200</v>
      </c>
      <c r="H62" s="290" t="s">
        <v>341</v>
      </c>
      <c r="I62" s="291"/>
      <c r="J62" s="254" t="s">
        <v>294</v>
      </c>
      <c r="K62" s="272"/>
      <c r="L62" s="275"/>
    </row>
    <row r="63" spans="2:19">
      <c r="C63" s="271"/>
      <c r="D63" s="266"/>
      <c r="F63" s="230">
        <v>7</v>
      </c>
      <c r="G63" s="253">
        <v>300</v>
      </c>
      <c r="H63" s="290" t="s">
        <v>342</v>
      </c>
      <c r="I63" s="291"/>
      <c r="J63" s="254" t="s">
        <v>343</v>
      </c>
      <c r="K63" s="272"/>
      <c r="L63" s="275"/>
    </row>
    <row r="64" spans="2:19">
      <c r="C64" s="268"/>
      <c r="D64" s="268"/>
      <c r="F64" s="230">
        <v>8</v>
      </c>
      <c r="G64" s="255">
        <v>300</v>
      </c>
      <c r="H64" s="290" t="s">
        <v>344</v>
      </c>
      <c r="I64" s="292"/>
      <c r="J64" s="254" t="s">
        <v>300</v>
      </c>
      <c r="K64" s="272"/>
    </row>
    <row r="65" spans="2:19">
      <c r="C65" s="271"/>
      <c r="D65" s="271"/>
      <c r="F65" s="230">
        <v>9</v>
      </c>
      <c r="G65" s="273">
        <v>300</v>
      </c>
      <c r="H65" s="293" t="s">
        <v>338</v>
      </c>
      <c r="I65" s="294"/>
      <c r="J65" s="274" t="s">
        <v>343</v>
      </c>
      <c r="K65" s="276">
        <v>900</v>
      </c>
    </row>
    <row r="66" spans="2:19">
      <c r="C66" s="268"/>
      <c r="D66" s="268"/>
      <c r="F66" s="230">
        <v>10</v>
      </c>
      <c r="G66" s="273">
        <v>300</v>
      </c>
      <c r="H66" s="293" t="s">
        <v>339</v>
      </c>
      <c r="I66" s="294"/>
      <c r="J66" s="274" t="s">
        <v>305</v>
      </c>
      <c r="K66" s="276">
        <v>300</v>
      </c>
    </row>
    <row r="67" spans="2:19">
      <c r="C67" s="271"/>
      <c r="D67" s="271"/>
      <c r="F67" s="230">
        <v>11</v>
      </c>
      <c r="G67" s="273">
        <v>500</v>
      </c>
      <c r="H67" s="293" t="s">
        <v>340</v>
      </c>
      <c r="I67" s="295"/>
      <c r="J67" s="274" t="s">
        <v>325</v>
      </c>
      <c r="K67" s="276">
        <v>1000</v>
      </c>
    </row>
    <row r="68" spans="2:19">
      <c r="B68" s="267"/>
      <c r="C68" s="268"/>
      <c r="D68" s="268"/>
      <c r="F68" s="230">
        <v>12</v>
      </c>
      <c r="G68" s="273">
        <v>500</v>
      </c>
      <c r="H68" s="293" t="s">
        <v>345</v>
      </c>
      <c r="I68" s="295"/>
      <c r="J68" s="274" t="s">
        <v>305</v>
      </c>
      <c r="K68" s="276">
        <v>500</v>
      </c>
    </row>
    <row r="69" spans="2:19">
      <c r="B69" s="268"/>
      <c r="C69" s="271"/>
      <c r="D69" s="271"/>
      <c r="F69" s="230">
        <v>13</v>
      </c>
      <c r="G69" s="273">
        <v>800</v>
      </c>
      <c r="H69" s="293" t="s">
        <v>345</v>
      </c>
      <c r="I69" s="295"/>
      <c r="J69" s="274" t="s">
        <v>343</v>
      </c>
      <c r="K69" s="276">
        <v>2400</v>
      </c>
      <c r="M69" s="230" t="s">
        <v>346</v>
      </c>
      <c r="Q69" s="230" t="s">
        <v>347</v>
      </c>
    </row>
    <row r="70" spans="2:19">
      <c r="F70" s="230">
        <v>14</v>
      </c>
      <c r="G70" s="273">
        <v>1000</v>
      </c>
      <c r="H70" s="293" t="s">
        <v>345</v>
      </c>
      <c r="I70" s="295"/>
      <c r="J70" s="274" t="s">
        <v>305</v>
      </c>
      <c r="K70" s="276">
        <v>1000</v>
      </c>
      <c r="M70" s="230" t="s">
        <v>335</v>
      </c>
      <c r="O70" s="230" t="s">
        <v>336</v>
      </c>
      <c r="Q70" s="230" t="s">
        <v>335</v>
      </c>
      <c r="S70" s="230" t="s">
        <v>336</v>
      </c>
    </row>
    <row r="71" spans="2:19">
      <c r="J71" s="274" t="s">
        <v>348</v>
      </c>
      <c r="K71" s="276">
        <f>SUM(K57:K70)</f>
        <v>6400</v>
      </c>
    </row>
    <row r="72" spans="2:19">
      <c r="J72" s="277" t="s">
        <v>349</v>
      </c>
    </row>
    <row r="74" spans="2:19">
      <c r="G74" s="230" t="s">
        <v>350</v>
      </c>
    </row>
    <row r="75" spans="2:19">
      <c r="G75" s="230" t="s">
        <v>351</v>
      </c>
    </row>
    <row r="76" spans="2:19">
      <c r="G76" s="230" t="s">
        <v>352</v>
      </c>
    </row>
  </sheetData>
  <mergeCells count="45">
    <mergeCell ref="H69:I69"/>
    <mergeCell ref="H70:I70"/>
    <mergeCell ref="H63:I63"/>
    <mergeCell ref="H64:I64"/>
    <mergeCell ref="H65:I65"/>
    <mergeCell ref="H66:I66"/>
    <mergeCell ref="H67:I67"/>
    <mergeCell ref="H68:I68"/>
    <mergeCell ref="H62:I62"/>
    <mergeCell ref="H40:I40"/>
    <mergeCell ref="H41:I41"/>
    <mergeCell ref="H42:I42"/>
    <mergeCell ref="H43:I43"/>
    <mergeCell ref="H57:I57"/>
    <mergeCell ref="H58:I58"/>
    <mergeCell ref="H59:I59"/>
    <mergeCell ref="H60:I60"/>
    <mergeCell ref="H61:I61"/>
    <mergeCell ref="F47:F50"/>
    <mergeCell ref="H56:I56"/>
    <mergeCell ref="H34:I34"/>
    <mergeCell ref="H35:I35"/>
    <mergeCell ref="H36:I36"/>
    <mergeCell ref="H37:I37"/>
    <mergeCell ref="H38:I38"/>
    <mergeCell ref="H39:I39"/>
    <mergeCell ref="F29:F32"/>
    <mergeCell ref="B30:C30"/>
    <mergeCell ref="B20:C20"/>
    <mergeCell ref="H20:I20"/>
    <mergeCell ref="H21:I21"/>
    <mergeCell ref="H22:I22"/>
    <mergeCell ref="H23:I23"/>
    <mergeCell ref="H24:I24"/>
    <mergeCell ref="B25:C25"/>
    <mergeCell ref="H25:I25"/>
    <mergeCell ref="B26:C26"/>
    <mergeCell ref="B27:C27"/>
    <mergeCell ref="B28:C28"/>
    <mergeCell ref="B17:C17"/>
    <mergeCell ref="H17:I17"/>
    <mergeCell ref="B18:C18"/>
    <mergeCell ref="H18:I18"/>
    <mergeCell ref="B19:C19"/>
    <mergeCell ref="H19:I19"/>
  </mergeCells>
  <phoneticPr fontId="12"/>
  <pageMargins left="0.7" right="0.7" top="0.75" bottom="0.75" header="0.3" footer="0.3"/>
  <pageSetup paperSize="9"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
  <sheetViews>
    <sheetView showGridLines="0" zoomScale="80" zoomScaleNormal="80" workbookViewId="0">
      <selection activeCell="I10" sqref="I10"/>
    </sheetView>
  </sheetViews>
  <sheetFormatPr defaultColWidth="9.734375" defaultRowHeight="15.6"/>
  <cols>
    <col min="1" max="16384" width="9.734375" style="278"/>
  </cols>
  <sheetData>
    <row r="1" spans="2:17">
      <c r="B1" s="278" t="s">
        <v>355</v>
      </c>
    </row>
    <row r="2" spans="2:17">
      <c r="B2" s="278" t="s">
        <v>353</v>
      </c>
      <c r="Q2" s="278" t="s">
        <v>354</v>
      </c>
    </row>
  </sheetData>
  <phoneticPr fontId="1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1"/>
  <sheetViews>
    <sheetView topLeftCell="A16" workbookViewId="0">
      <selection activeCell="D8" sqref="D8"/>
    </sheetView>
  </sheetViews>
  <sheetFormatPr defaultRowHeight="13.5" customHeight="1"/>
  <cols>
    <col min="1" max="1" width="2.62890625" customWidth="1"/>
    <col min="3" max="3" width="9" customWidth="1"/>
  </cols>
  <sheetData>
    <row r="2" spans="2:11" ht="20.7">
      <c r="B2" s="296" t="s">
        <v>255</v>
      </c>
      <c r="C2" s="297"/>
      <c r="D2" s="297"/>
      <c r="E2" s="297"/>
      <c r="F2" s="297"/>
      <c r="G2" s="297"/>
      <c r="H2" s="297"/>
      <c r="I2" s="297"/>
      <c r="J2" s="297"/>
      <c r="K2" s="298"/>
    </row>
    <row r="3" spans="2:11" ht="13.5" customHeight="1">
      <c r="B3" s="229" t="s">
        <v>268</v>
      </c>
      <c r="C3" s="146"/>
    </row>
    <row r="4" spans="2:11" ht="13.5" customHeight="1">
      <c r="B4" s="147" t="s">
        <v>190</v>
      </c>
      <c r="C4" s="148"/>
      <c r="D4" s="149"/>
      <c r="E4" s="149"/>
      <c r="F4" s="149"/>
      <c r="G4" s="149"/>
      <c r="H4" s="149"/>
      <c r="I4" s="149"/>
      <c r="J4" s="149"/>
      <c r="K4" s="150"/>
    </row>
    <row r="5" spans="2:11" ht="13.5" customHeight="1">
      <c r="B5" s="151" t="s">
        <v>191</v>
      </c>
      <c r="C5" s="152"/>
      <c r="D5" s="153"/>
      <c r="E5" s="153"/>
      <c r="F5" s="153"/>
      <c r="G5" s="153"/>
      <c r="H5" s="153"/>
      <c r="I5" s="153"/>
      <c r="J5" s="153"/>
      <c r="K5" s="154"/>
    </row>
    <row r="6" spans="2:11" ht="13.5" customHeight="1">
      <c r="B6" s="155" t="s">
        <v>192</v>
      </c>
      <c r="C6" s="152"/>
      <c r="D6" s="153"/>
      <c r="E6" s="153"/>
      <c r="F6" s="153"/>
      <c r="G6" s="153"/>
      <c r="H6" s="153"/>
      <c r="I6" s="153"/>
      <c r="J6" s="153"/>
      <c r="K6" s="154"/>
    </row>
    <row r="7" spans="2:11" ht="13.5" customHeight="1">
      <c r="B7" s="155" t="s">
        <v>193</v>
      </c>
      <c r="C7" s="152"/>
      <c r="D7" s="153"/>
      <c r="E7" s="153"/>
      <c r="F7" s="153"/>
      <c r="G7" s="153"/>
      <c r="H7" s="153"/>
      <c r="I7" s="153"/>
      <c r="J7" s="153"/>
      <c r="K7" s="154"/>
    </row>
    <row r="8" spans="2:11" ht="13.5" customHeight="1">
      <c r="B8" s="155" t="s">
        <v>194</v>
      </c>
      <c r="C8" s="152"/>
      <c r="D8" s="153"/>
      <c r="E8" s="153"/>
      <c r="F8" s="153"/>
      <c r="G8" s="153"/>
      <c r="H8" s="153"/>
      <c r="I8" s="153"/>
      <c r="J8" s="153"/>
      <c r="K8" s="154"/>
    </row>
    <row r="9" spans="2:11" ht="13.5" customHeight="1">
      <c r="B9" s="155" t="s">
        <v>195</v>
      </c>
      <c r="C9" s="152"/>
      <c r="D9" s="153"/>
      <c r="E9" s="153"/>
      <c r="F9" s="153"/>
      <c r="G9" s="153"/>
      <c r="H9" s="153"/>
      <c r="I9" s="153"/>
      <c r="J9" s="153"/>
      <c r="K9" s="154"/>
    </row>
    <row r="10" spans="2:11" ht="13.5" customHeight="1">
      <c r="B10" s="155" t="s">
        <v>196</v>
      </c>
      <c r="C10" s="152"/>
      <c r="D10" s="153"/>
      <c r="E10" s="153"/>
      <c r="F10" s="153"/>
      <c r="G10" s="153"/>
      <c r="H10" s="153"/>
      <c r="I10" s="153"/>
      <c r="J10" s="153"/>
      <c r="K10" s="154"/>
    </row>
    <row r="11" spans="2:11" ht="13.5" customHeight="1">
      <c r="B11" s="155"/>
      <c r="C11" s="152"/>
      <c r="D11" s="153"/>
      <c r="E11" s="153"/>
      <c r="F11" s="153"/>
      <c r="G11" s="153"/>
      <c r="H11" s="153"/>
      <c r="I11" s="153"/>
      <c r="J11" s="153"/>
      <c r="K11" s="154"/>
    </row>
    <row r="12" spans="2:11" ht="13.5" customHeight="1">
      <c r="B12" s="151" t="s">
        <v>197</v>
      </c>
      <c r="C12" s="152"/>
      <c r="D12" s="153"/>
      <c r="E12" s="153"/>
      <c r="F12" s="153"/>
      <c r="G12" s="153"/>
      <c r="H12" s="153"/>
      <c r="I12" s="153"/>
      <c r="J12" s="153"/>
      <c r="K12" s="154"/>
    </row>
    <row r="13" spans="2:11" ht="13.5" customHeight="1">
      <c r="B13" s="155" t="s">
        <v>198</v>
      </c>
      <c r="C13" s="152"/>
      <c r="D13" s="153"/>
      <c r="E13" s="153"/>
      <c r="F13" s="153"/>
      <c r="G13" s="153"/>
      <c r="H13" s="153"/>
      <c r="I13" s="153"/>
      <c r="J13" s="153"/>
      <c r="K13" s="154"/>
    </row>
    <row r="14" spans="2:11" ht="13.5" customHeight="1">
      <c r="B14" s="155" t="s">
        <v>199</v>
      </c>
      <c r="C14" s="152"/>
      <c r="D14" s="153"/>
      <c r="E14" s="153"/>
      <c r="F14" s="153"/>
      <c r="G14" s="153"/>
      <c r="H14" s="153"/>
      <c r="I14" s="153"/>
      <c r="J14" s="153"/>
      <c r="K14" s="154"/>
    </row>
    <row r="15" spans="2:11" ht="13.5" customHeight="1">
      <c r="B15" s="155" t="s">
        <v>200</v>
      </c>
      <c r="C15" s="152"/>
      <c r="D15" s="153"/>
      <c r="E15" s="153"/>
      <c r="F15" s="153"/>
      <c r="G15" s="153"/>
      <c r="H15" s="153"/>
      <c r="I15" s="153"/>
      <c r="J15" s="153"/>
      <c r="K15" s="154"/>
    </row>
    <row r="16" spans="2:11" ht="13.5" customHeight="1">
      <c r="B16" s="155" t="s">
        <v>201</v>
      </c>
      <c r="C16" s="152"/>
      <c r="D16" s="153"/>
      <c r="E16" s="153"/>
      <c r="F16" s="153"/>
      <c r="G16" s="153"/>
      <c r="H16" s="153"/>
      <c r="I16" s="153"/>
      <c r="J16" s="153"/>
      <c r="K16" s="154"/>
    </row>
    <row r="17" spans="2:11" ht="13.5" customHeight="1">
      <c r="B17" s="155" t="s">
        <v>202</v>
      </c>
      <c r="C17" s="152"/>
      <c r="D17" s="153"/>
      <c r="E17" s="153"/>
      <c r="F17" s="153"/>
      <c r="G17" s="153"/>
      <c r="H17" s="153"/>
      <c r="I17" s="153"/>
      <c r="J17" s="153"/>
      <c r="K17" s="154"/>
    </row>
    <row r="18" spans="2:11" ht="13.5" customHeight="1">
      <c r="B18" s="155" t="s">
        <v>203</v>
      </c>
      <c r="C18" s="152"/>
      <c r="D18" s="153"/>
      <c r="E18" s="153"/>
      <c r="F18" s="153"/>
      <c r="G18" s="153"/>
      <c r="H18" s="153"/>
      <c r="I18" s="153"/>
      <c r="J18" s="153"/>
      <c r="K18" s="154"/>
    </row>
    <row r="19" spans="2:11" ht="13.5" customHeight="1">
      <c r="B19" s="155" t="s">
        <v>204</v>
      </c>
      <c r="C19" s="152"/>
      <c r="D19" s="153"/>
      <c r="E19" s="153"/>
      <c r="F19" s="153"/>
      <c r="G19" s="153"/>
      <c r="H19" s="153"/>
      <c r="I19" s="153"/>
      <c r="J19" s="153"/>
      <c r="K19" s="154"/>
    </row>
    <row r="20" spans="2:11" ht="13.5" customHeight="1">
      <c r="B20" s="156"/>
      <c r="C20" s="157"/>
      <c r="D20" s="158"/>
      <c r="E20" s="158"/>
      <c r="F20" s="158"/>
      <c r="G20" s="158"/>
      <c r="H20" s="158"/>
      <c r="I20" s="158"/>
      <c r="J20" s="158"/>
      <c r="K20" s="159"/>
    </row>
    <row r="21" spans="2:11" ht="13.5" customHeight="1">
      <c r="B21" s="145"/>
      <c r="C21" s="146"/>
    </row>
    <row r="22" spans="2:11" ht="13.5" customHeight="1">
      <c r="B22" s="160" t="s">
        <v>205</v>
      </c>
      <c r="C22" s="161"/>
      <c r="D22" s="161"/>
      <c r="E22" s="162"/>
      <c r="F22" s="163"/>
    </row>
    <row r="23" spans="2:11" ht="13.5" customHeight="1">
      <c r="B23" s="299">
        <v>42660.25</v>
      </c>
      <c r="C23" s="300"/>
      <c r="D23" s="164" t="s">
        <v>206</v>
      </c>
      <c r="E23" s="301">
        <v>42674.999988425923</v>
      </c>
      <c r="F23" s="302"/>
    </row>
    <row r="24" spans="2:11" ht="13.5" customHeight="1">
      <c r="B24" s="165" t="s">
        <v>207</v>
      </c>
      <c r="C24" s="146"/>
    </row>
    <row r="25" spans="2:11" ht="13.5" customHeight="1">
      <c r="B25" s="166" t="s">
        <v>208</v>
      </c>
      <c r="C25" s="146"/>
    </row>
    <row r="26" spans="2:11" ht="13.5" customHeight="1">
      <c r="C26" s="146"/>
    </row>
    <row r="27" spans="2:11" ht="13.5" customHeight="1">
      <c r="B27" s="167" t="s">
        <v>209</v>
      </c>
      <c r="C27" s="178"/>
      <c r="D27" s="178"/>
      <c r="E27" s="178"/>
      <c r="F27" s="179"/>
      <c r="G27" s="179"/>
      <c r="H27" s="169"/>
    </row>
    <row r="28" spans="2:11" ht="13.5" customHeight="1">
      <c r="B28" s="42" t="s">
        <v>218</v>
      </c>
      <c r="C28" s="42" t="s">
        <v>240</v>
      </c>
      <c r="D28" s="170" t="s">
        <v>210</v>
      </c>
      <c r="E28" s="171"/>
      <c r="F28" s="171"/>
      <c r="G28" s="172"/>
      <c r="H28" s="172" t="s">
        <v>0</v>
      </c>
    </row>
    <row r="29" spans="2:11" ht="13.5" customHeight="1">
      <c r="B29" s="42">
        <v>2009</v>
      </c>
      <c r="C29" s="206"/>
      <c r="D29" s="173" t="s">
        <v>219</v>
      </c>
      <c r="E29" s="171"/>
      <c r="F29" s="171"/>
      <c r="G29" s="172"/>
      <c r="H29" s="32">
        <v>1</v>
      </c>
    </row>
    <row r="30" spans="2:11" ht="13.5" customHeight="1">
      <c r="B30" s="42">
        <v>4009</v>
      </c>
      <c r="C30" s="206"/>
      <c r="D30" s="173" t="s">
        <v>211</v>
      </c>
      <c r="E30" s="171"/>
      <c r="F30" s="171"/>
      <c r="G30" s="172"/>
      <c r="H30" s="172">
        <v>3</v>
      </c>
    </row>
    <row r="31" spans="2:11" ht="13.5" customHeight="1">
      <c r="B31" s="206"/>
      <c r="C31" s="207">
        <v>5</v>
      </c>
      <c r="D31" s="173" t="s">
        <v>224</v>
      </c>
      <c r="E31" s="171"/>
      <c r="F31" s="171"/>
      <c r="G31" s="172"/>
      <c r="H31" s="172">
        <v>1</v>
      </c>
    </row>
    <row r="32" spans="2:11" ht="13.5" customHeight="1">
      <c r="B32" s="42">
        <v>1</v>
      </c>
      <c r="C32" s="206"/>
      <c r="D32" s="173" t="s">
        <v>220</v>
      </c>
      <c r="E32" s="171"/>
      <c r="F32" s="171"/>
      <c r="G32" s="172"/>
      <c r="H32" s="172">
        <v>50</v>
      </c>
    </row>
    <row r="33" spans="2:15" ht="13.5" customHeight="1">
      <c r="B33" s="42">
        <v>2</v>
      </c>
      <c r="C33" s="206"/>
      <c r="D33" s="173" t="s">
        <v>257</v>
      </c>
      <c r="E33" s="171"/>
      <c r="F33" s="171"/>
      <c r="G33" s="172"/>
      <c r="H33" s="172">
        <v>50</v>
      </c>
    </row>
    <row r="34" spans="2:15" ht="13.5" customHeight="1">
      <c r="D34" s="174"/>
      <c r="E34" s="175"/>
    </row>
    <row r="35" spans="2:15" ht="13.5" customHeight="1">
      <c r="B35" s="167" t="s">
        <v>212</v>
      </c>
      <c r="C35" s="176"/>
      <c r="D35" s="176"/>
      <c r="E35" s="179"/>
      <c r="F35" s="179"/>
      <c r="G35" s="179"/>
      <c r="H35" s="168"/>
    </row>
    <row r="36" spans="2:15" ht="13.5" customHeight="1">
      <c r="B36" s="24" t="s">
        <v>221</v>
      </c>
      <c r="C36" s="42" t="s">
        <v>223</v>
      </c>
      <c r="D36" s="42" t="s">
        <v>240</v>
      </c>
      <c r="E36" s="170" t="s">
        <v>210</v>
      </c>
      <c r="F36" s="171"/>
      <c r="G36" s="172"/>
      <c r="H36" s="172" t="s">
        <v>0</v>
      </c>
    </row>
    <row r="37" spans="2:15" ht="13.5" customHeight="1">
      <c r="B37" s="185" t="s">
        <v>213</v>
      </c>
      <c r="C37" s="184">
        <v>45000</v>
      </c>
      <c r="D37" s="205"/>
      <c r="E37" s="173" t="s">
        <v>222</v>
      </c>
      <c r="F37" s="181"/>
      <c r="G37" s="182"/>
      <c r="H37" s="172">
        <v>1000</v>
      </c>
    </row>
    <row r="38" spans="2:15" ht="13.5" customHeight="1">
      <c r="B38" s="180" t="s">
        <v>214</v>
      </c>
      <c r="C38" s="207">
        <v>6113</v>
      </c>
      <c r="D38" s="206"/>
      <c r="E38" s="173" t="s">
        <v>267</v>
      </c>
      <c r="F38" s="181"/>
      <c r="G38" s="182"/>
      <c r="H38" s="172">
        <v>500</v>
      </c>
    </row>
    <row r="39" spans="2:15" ht="13.5" customHeight="1">
      <c r="B39" s="183" t="s">
        <v>215</v>
      </c>
      <c r="C39" s="206"/>
      <c r="D39" s="207">
        <v>10025</v>
      </c>
      <c r="E39" s="173" t="s">
        <v>260</v>
      </c>
      <c r="F39" s="181"/>
      <c r="G39" s="182"/>
      <c r="H39" s="172">
        <v>1</v>
      </c>
      <c r="I39" t="s">
        <v>216</v>
      </c>
    </row>
    <row r="40" spans="2:15" ht="13.5" customHeight="1">
      <c r="D40" s="177"/>
      <c r="E40" s="177"/>
      <c r="F40" s="177"/>
    </row>
    <row r="41" spans="2:15" ht="13.5" customHeight="1">
      <c r="B41" s="217" t="s">
        <v>242</v>
      </c>
      <c r="C41" s="218"/>
      <c r="D41" s="218"/>
      <c r="E41" s="219"/>
      <c r="F41" s="177"/>
    </row>
    <row r="42" spans="2:15" ht="13.5" customHeight="1">
      <c r="B42" s="220" t="s">
        <v>217</v>
      </c>
      <c r="C42" s="221"/>
      <c r="D42" s="222"/>
      <c r="E42" s="223"/>
      <c r="F42" s="177"/>
    </row>
    <row r="43" spans="2:15" ht="13.5" customHeight="1">
      <c r="B43" s="173" t="s">
        <v>256</v>
      </c>
      <c r="C43" s="171"/>
      <c r="D43" s="171"/>
      <c r="E43" s="171"/>
      <c r="F43" s="171"/>
      <c r="G43" s="171"/>
      <c r="H43" s="171"/>
      <c r="I43" s="171"/>
      <c r="J43" s="171"/>
      <c r="K43" s="171"/>
      <c r="L43" s="171"/>
      <c r="M43" s="171"/>
      <c r="N43" s="172"/>
      <c r="O43" s="1">
        <f>LEN(B43)</f>
        <v>148</v>
      </c>
    </row>
    <row r="45" spans="2:15" ht="13.5" hidden="1" customHeight="1">
      <c r="B45" s="211" t="s">
        <v>241</v>
      </c>
      <c r="C45" s="212"/>
      <c r="D45" s="212"/>
      <c r="E45" s="213"/>
      <c r="F45" s="1"/>
      <c r="G45" s="1"/>
      <c r="H45" s="1"/>
      <c r="I45" s="1"/>
      <c r="J45" s="1"/>
      <c r="K45" s="1"/>
    </row>
    <row r="46" spans="2:15" ht="13.5" hidden="1" customHeight="1">
      <c r="B46" s="303" t="s">
        <v>243</v>
      </c>
      <c r="C46" s="304"/>
      <c r="D46" s="304"/>
      <c r="E46" s="305"/>
      <c r="F46" s="1"/>
      <c r="G46" s="1"/>
      <c r="H46" s="1"/>
      <c r="I46" s="1"/>
      <c r="J46" s="1"/>
      <c r="K46" s="1"/>
    </row>
    <row r="47" spans="2:15" ht="13.5" hidden="1" customHeight="1">
      <c r="B47" s="306" t="s">
        <v>249</v>
      </c>
      <c r="C47" s="307"/>
      <c r="D47" s="307"/>
      <c r="E47" s="308"/>
      <c r="F47" s="1">
        <f>LEN(B47)</f>
        <v>19</v>
      </c>
      <c r="G47" s="1"/>
      <c r="H47" s="1"/>
      <c r="I47" s="1"/>
      <c r="J47" s="1"/>
      <c r="K47" s="1"/>
    </row>
    <row r="48" spans="2:15" ht="13.5" hidden="1" customHeight="1">
      <c r="B48" s="318" t="s">
        <v>244</v>
      </c>
      <c r="C48" s="319"/>
      <c r="D48" s="319"/>
      <c r="E48" s="319"/>
      <c r="F48" s="304"/>
      <c r="G48" s="304"/>
      <c r="H48" s="304"/>
      <c r="I48" s="304"/>
      <c r="J48" s="305"/>
      <c r="K48" s="1"/>
    </row>
    <row r="49" spans="2:12" ht="13.5" hidden="1" customHeight="1">
      <c r="B49" s="320" t="s">
        <v>252</v>
      </c>
      <c r="C49" s="310"/>
      <c r="D49" s="310"/>
      <c r="E49" s="310"/>
      <c r="F49" s="310"/>
      <c r="G49" s="310"/>
      <c r="H49" s="310"/>
      <c r="I49" s="310"/>
      <c r="J49" s="311"/>
      <c r="K49" s="1">
        <f>LEN(B49)</f>
        <v>74</v>
      </c>
      <c r="L49" s="125" t="s">
        <v>254</v>
      </c>
    </row>
    <row r="50" spans="2:12" ht="13.5" hidden="1" customHeight="1">
      <c r="B50" s="312"/>
      <c r="C50" s="313"/>
      <c r="D50" s="313"/>
      <c r="E50" s="313"/>
      <c r="F50" s="313"/>
      <c r="G50" s="313"/>
      <c r="H50" s="313"/>
      <c r="I50" s="313"/>
      <c r="J50" s="314"/>
      <c r="K50" s="1"/>
    </row>
    <row r="51" spans="2:12" ht="13.5" hidden="1" customHeight="1">
      <c r="B51" s="315"/>
      <c r="C51" s="316"/>
      <c r="D51" s="316"/>
      <c r="E51" s="316"/>
      <c r="F51" s="316"/>
      <c r="G51" s="316"/>
      <c r="H51" s="316"/>
      <c r="I51" s="316"/>
      <c r="J51" s="317"/>
      <c r="K51" s="1"/>
    </row>
    <row r="52" spans="2:12" ht="13.5" hidden="1" customHeight="1">
      <c r="B52" s="195" t="s">
        <v>253</v>
      </c>
      <c r="C52" s="1"/>
      <c r="D52" s="1"/>
      <c r="E52" s="1"/>
      <c r="F52" s="1"/>
      <c r="G52" s="1"/>
      <c r="H52" s="1"/>
      <c r="I52" s="1"/>
      <c r="J52" s="1"/>
      <c r="K52" s="1"/>
    </row>
    <row r="53" spans="2:12" ht="13.5" hidden="1" customHeight="1">
      <c r="B53" s="1"/>
      <c r="C53" s="1"/>
      <c r="D53" s="1"/>
      <c r="E53" s="1"/>
      <c r="F53" s="1"/>
      <c r="G53" s="1"/>
      <c r="H53" s="1"/>
      <c r="I53" s="1"/>
      <c r="J53" s="1"/>
      <c r="K53" s="1"/>
    </row>
    <row r="54" spans="2:12" ht="13.5" hidden="1" customHeight="1">
      <c r="B54" s="214" t="s">
        <v>245</v>
      </c>
      <c r="C54" s="215"/>
      <c r="D54" s="215"/>
      <c r="E54" s="216"/>
      <c r="F54" s="1"/>
      <c r="G54" s="1"/>
      <c r="H54" s="1"/>
      <c r="I54" s="1"/>
      <c r="J54" s="1"/>
      <c r="K54" s="1"/>
    </row>
    <row r="55" spans="2:12" ht="13.5" hidden="1" customHeight="1">
      <c r="B55" s="303" t="s">
        <v>246</v>
      </c>
      <c r="C55" s="304"/>
      <c r="D55" s="304"/>
      <c r="E55" s="305"/>
      <c r="F55" s="1"/>
      <c r="G55" s="1"/>
      <c r="H55" s="1"/>
      <c r="I55" s="1"/>
      <c r="J55" s="1"/>
      <c r="K55" s="1"/>
    </row>
    <row r="56" spans="2:12" ht="13.5" hidden="1" customHeight="1">
      <c r="B56" s="306" t="s">
        <v>250</v>
      </c>
      <c r="C56" s="307"/>
      <c r="D56" s="307"/>
      <c r="E56" s="308"/>
      <c r="F56" s="1">
        <f>LEN(B56)</f>
        <v>19</v>
      </c>
      <c r="G56" s="1" t="s">
        <v>251</v>
      </c>
      <c r="H56" s="1"/>
      <c r="I56" s="1"/>
      <c r="J56" s="1"/>
      <c r="K56" s="1"/>
    </row>
    <row r="57" spans="2:12" ht="13.5" hidden="1" customHeight="1">
      <c r="B57" s="318" t="s">
        <v>244</v>
      </c>
      <c r="C57" s="319"/>
      <c r="D57" s="319"/>
      <c r="E57" s="319"/>
      <c r="F57" s="304"/>
      <c r="G57" s="304"/>
      <c r="H57" s="304"/>
      <c r="I57" s="304"/>
      <c r="J57" s="305"/>
      <c r="K57" s="1"/>
    </row>
    <row r="58" spans="2:12" ht="13.5" hidden="1" customHeight="1">
      <c r="B58" s="309" t="s">
        <v>248</v>
      </c>
      <c r="C58" s="310"/>
      <c r="D58" s="310"/>
      <c r="E58" s="310"/>
      <c r="F58" s="310"/>
      <c r="G58" s="310"/>
      <c r="H58" s="310"/>
      <c r="I58" s="310"/>
      <c r="J58" s="311"/>
      <c r="K58" s="1">
        <f>LEN(B58)</f>
        <v>51</v>
      </c>
    </row>
    <row r="59" spans="2:12" ht="13.5" hidden="1" customHeight="1">
      <c r="B59" s="312"/>
      <c r="C59" s="313"/>
      <c r="D59" s="313"/>
      <c r="E59" s="313"/>
      <c r="F59" s="313"/>
      <c r="G59" s="313"/>
      <c r="H59" s="313"/>
      <c r="I59" s="313"/>
      <c r="J59" s="314"/>
      <c r="K59" s="1"/>
    </row>
    <row r="60" spans="2:12" ht="13.5" hidden="1" customHeight="1">
      <c r="B60" s="315"/>
      <c r="C60" s="316"/>
      <c r="D60" s="316"/>
      <c r="E60" s="316"/>
      <c r="F60" s="316"/>
      <c r="G60" s="316"/>
      <c r="H60" s="316"/>
      <c r="I60" s="316"/>
      <c r="J60" s="317"/>
      <c r="K60" s="1"/>
    </row>
    <row r="61" spans="2:12" ht="13.5" hidden="1" customHeight="1">
      <c r="B61" s="195" t="s">
        <v>247</v>
      </c>
      <c r="C61" s="1"/>
      <c r="D61" s="1"/>
      <c r="E61" s="1"/>
      <c r="F61" s="1"/>
      <c r="G61" s="1"/>
      <c r="H61" s="1"/>
      <c r="I61" s="1"/>
      <c r="J61" s="1"/>
      <c r="K61" s="1"/>
    </row>
  </sheetData>
  <mergeCells count="11">
    <mergeCell ref="B58:J60"/>
    <mergeCell ref="B48:J48"/>
    <mergeCell ref="B49:J51"/>
    <mergeCell ref="B55:E55"/>
    <mergeCell ref="B56:E56"/>
    <mergeCell ref="B57:J57"/>
    <mergeCell ref="B2:K2"/>
    <mergeCell ref="B23:C23"/>
    <mergeCell ref="E23:F23"/>
    <mergeCell ref="B46:E46"/>
    <mergeCell ref="B47:E47"/>
  </mergeCells>
  <phoneticPr fontId="1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2"/>
  <sheetViews>
    <sheetView topLeftCell="A7" workbookViewId="0">
      <selection activeCell="H13" sqref="H13"/>
    </sheetView>
  </sheetViews>
  <sheetFormatPr defaultColWidth="9" defaultRowHeight="11.7"/>
  <cols>
    <col min="1" max="1" width="1.89453125" style="1" customWidth="1"/>
    <col min="2" max="2" width="9" style="1"/>
    <col min="3" max="3" width="9" style="1" customWidth="1"/>
    <col min="4" max="4" width="9" style="1"/>
    <col min="5" max="5" width="8" style="1" customWidth="1"/>
    <col min="6" max="13" width="9" style="1"/>
    <col min="14" max="14" width="12.62890625" style="1" customWidth="1"/>
    <col min="15" max="16384" width="9" style="1"/>
  </cols>
  <sheetData>
    <row r="1" spans="2:7" ht="13" customHeight="1"/>
    <row r="2" spans="2:7" ht="13" customHeight="1">
      <c r="B2" s="11" t="s">
        <v>225</v>
      </c>
      <c r="C2" s="9"/>
      <c r="D2" s="9"/>
      <c r="E2" s="9"/>
      <c r="F2" s="9"/>
      <c r="G2" s="10"/>
    </row>
    <row r="3" spans="2:7" ht="13" customHeight="1">
      <c r="B3" s="5" t="s">
        <v>266</v>
      </c>
      <c r="C3" s="6"/>
      <c r="D3" s="6"/>
      <c r="E3" s="6"/>
      <c r="F3" s="6"/>
      <c r="G3" s="7"/>
    </row>
    <row r="4" spans="2:7" ht="13" customHeight="1"/>
    <row r="5" spans="2:7" ht="13" customHeight="1">
      <c r="B5" s="196" t="s">
        <v>226</v>
      </c>
      <c r="C5" s="197"/>
      <c r="D5" s="197"/>
      <c r="E5" s="197"/>
      <c r="F5" s="197"/>
      <c r="G5" s="198"/>
    </row>
    <row r="6" spans="2:7" ht="13" customHeight="1">
      <c r="B6" s="321">
        <v>42660.208333333336</v>
      </c>
      <c r="C6" s="321"/>
      <c r="D6" s="190" t="s">
        <v>227</v>
      </c>
      <c r="E6" s="321">
        <v>42675.208321759259</v>
      </c>
      <c r="F6" s="321"/>
      <c r="G6" s="199" t="s">
        <v>231</v>
      </c>
    </row>
    <row r="7" spans="2:7" ht="12.75" customHeight="1"/>
    <row r="8" spans="2:7" ht="12.75" customHeight="1">
      <c r="B8" s="1" t="s">
        <v>228</v>
      </c>
    </row>
    <row r="9" spans="2:7" ht="12.75" customHeight="1">
      <c r="B9" s="186" t="s">
        <v>229</v>
      </c>
      <c r="C9" s="187" t="s">
        <v>230</v>
      </c>
      <c r="D9" s="188"/>
      <c r="E9" s="189"/>
      <c r="F9" s="186" t="s">
        <v>0</v>
      </c>
    </row>
    <row r="10" spans="2:7" ht="12.75" customHeight="1">
      <c r="B10" s="190">
        <v>1</v>
      </c>
      <c r="C10" s="191" t="s">
        <v>258</v>
      </c>
      <c r="D10" s="192"/>
      <c r="E10" s="193"/>
      <c r="F10" s="194">
        <v>100</v>
      </c>
    </row>
    <row r="11" spans="2:7" ht="12.75" customHeight="1">
      <c r="B11" s="190">
        <v>2</v>
      </c>
      <c r="C11" s="191" t="s">
        <v>258</v>
      </c>
      <c r="D11" s="192"/>
      <c r="E11" s="193"/>
      <c r="F11" s="194">
        <v>100</v>
      </c>
    </row>
    <row r="12" spans="2:7" ht="12.75" customHeight="1">
      <c r="B12" s="190">
        <v>3</v>
      </c>
      <c r="C12" s="191" t="s">
        <v>258</v>
      </c>
      <c r="D12" s="192"/>
      <c r="E12" s="193"/>
      <c r="F12" s="194">
        <v>100</v>
      </c>
    </row>
    <row r="13" spans="2:7" ht="12.75" customHeight="1">
      <c r="B13" s="190">
        <v>4</v>
      </c>
      <c r="C13" s="191" t="s">
        <v>260</v>
      </c>
      <c r="D13" s="192"/>
      <c r="E13" s="193"/>
      <c r="F13" s="194">
        <v>1</v>
      </c>
    </row>
    <row r="14" spans="2:7" ht="12.75" customHeight="1">
      <c r="B14" s="190">
        <v>5</v>
      </c>
      <c r="C14" s="191" t="s">
        <v>258</v>
      </c>
      <c r="D14" s="192"/>
      <c r="E14" s="193"/>
      <c r="F14" s="194">
        <v>100</v>
      </c>
    </row>
    <row r="15" spans="2:7" ht="12.75" customHeight="1">
      <c r="B15" s="190">
        <v>6</v>
      </c>
      <c r="C15" s="191" t="s">
        <v>258</v>
      </c>
      <c r="D15" s="192"/>
      <c r="E15" s="193"/>
      <c r="F15" s="194">
        <v>100</v>
      </c>
    </row>
    <row r="16" spans="2:7" ht="12.75" customHeight="1">
      <c r="B16" s="190">
        <v>7</v>
      </c>
      <c r="C16" s="202" t="s">
        <v>269</v>
      </c>
      <c r="D16" s="192"/>
      <c r="E16" s="193"/>
      <c r="F16" s="194">
        <v>1</v>
      </c>
    </row>
    <row r="17" spans="2:10" ht="12.75" customHeight="1">
      <c r="B17" s="190">
        <v>8</v>
      </c>
      <c r="C17" s="191" t="s">
        <v>258</v>
      </c>
      <c r="D17" s="192"/>
      <c r="E17" s="193"/>
      <c r="F17" s="194">
        <v>100</v>
      </c>
    </row>
    <row r="18" spans="2:10" ht="12.75" customHeight="1">
      <c r="B18" s="190">
        <v>9</v>
      </c>
      <c r="C18" s="191" t="s">
        <v>258</v>
      </c>
      <c r="D18" s="192"/>
      <c r="E18" s="193"/>
      <c r="F18" s="194">
        <v>100</v>
      </c>
    </row>
    <row r="19" spans="2:10" ht="12.75" customHeight="1">
      <c r="B19" s="190">
        <v>10</v>
      </c>
      <c r="C19" s="191" t="s">
        <v>258</v>
      </c>
      <c r="D19" s="192"/>
      <c r="E19" s="193"/>
      <c r="F19" s="194">
        <v>100</v>
      </c>
    </row>
    <row r="20" spans="2:10" ht="12.75" customHeight="1">
      <c r="B20" s="190">
        <v>11</v>
      </c>
      <c r="C20" s="202" t="s">
        <v>269</v>
      </c>
      <c r="D20" s="192"/>
      <c r="E20" s="193"/>
      <c r="F20" s="194">
        <v>1</v>
      </c>
    </row>
    <row r="21" spans="2:10" ht="12.75" customHeight="1">
      <c r="B21" s="190">
        <v>12</v>
      </c>
      <c r="C21" s="191" t="s">
        <v>258</v>
      </c>
      <c r="D21" s="192"/>
      <c r="E21" s="193"/>
      <c r="F21" s="194">
        <v>100</v>
      </c>
    </row>
    <row r="22" spans="2:10" ht="12.75" customHeight="1">
      <c r="B22" s="190">
        <v>13</v>
      </c>
      <c r="C22" s="191" t="s">
        <v>258</v>
      </c>
      <c r="D22" s="192"/>
      <c r="E22" s="193"/>
      <c r="F22" s="194">
        <v>100</v>
      </c>
    </row>
    <row r="23" spans="2:10" ht="12.75" customHeight="1">
      <c r="B23" s="190">
        <v>14</v>
      </c>
      <c r="C23" s="202" t="s">
        <v>269</v>
      </c>
      <c r="D23" s="192"/>
      <c r="E23" s="193"/>
      <c r="F23" s="194">
        <v>1</v>
      </c>
    </row>
    <row r="24" spans="2:10" ht="12.75" customHeight="1">
      <c r="B24" s="195" t="s">
        <v>232</v>
      </c>
    </row>
    <row r="25" spans="2:10">
      <c r="B25" s="195"/>
    </row>
    <row r="26" spans="2:10" ht="12.75" customHeight="1">
      <c r="B26" s="16" t="s">
        <v>236</v>
      </c>
      <c r="C26" s="18"/>
      <c r="D26" s="18"/>
      <c r="E26" s="18"/>
      <c r="F26" s="18"/>
      <c r="G26" s="18"/>
      <c r="H26" s="18"/>
      <c r="I26" s="18"/>
      <c r="J26" s="18"/>
    </row>
    <row r="27" spans="2:10" ht="12.75" customHeight="1">
      <c r="B27" s="322" t="s">
        <v>140</v>
      </c>
      <c r="C27" s="323"/>
      <c r="D27" s="331" t="s">
        <v>140</v>
      </c>
      <c r="E27" s="326" t="s">
        <v>139</v>
      </c>
      <c r="F27" s="327"/>
      <c r="G27" s="328"/>
      <c r="H27" s="329" t="s">
        <v>188</v>
      </c>
      <c r="I27" s="330"/>
      <c r="J27" s="330"/>
    </row>
    <row r="28" spans="2:10" ht="13" customHeight="1">
      <c r="B28" s="324"/>
      <c r="C28" s="325"/>
      <c r="D28" s="331"/>
      <c r="E28" s="20" t="s">
        <v>234</v>
      </c>
      <c r="F28" s="20" t="s">
        <v>235</v>
      </c>
      <c r="G28" s="20" t="s">
        <v>237</v>
      </c>
      <c r="H28" s="20" t="s">
        <v>234</v>
      </c>
      <c r="I28" s="20" t="s">
        <v>235</v>
      </c>
      <c r="J28" s="20" t="s">
        <v>237</v>
      </c>
    </row>
    <row r="29" spans="2:10" ht="13" customHeight="1">
      <c r="B29" s="202" t="s">
        <v>259</v>
      </c>
      <c r="C29" s="203"/>
      <c r="D29" s="204" t="s">
        <v>238</v>
      </c>
      <c r="E29" s="201">
        <v>40316</v>
      </c>
      <c r="F29" s="201">
        <v>6113</v>
      </c>
      <c r="G29" s="200"/>
      <c r="H29" s="201">
        <v>40260</v>
      </c>
      <c r="I29" s="201">
        <v>6448</v>
      </c>
      <c r="J29" s="200"/>
    </row>
    <row r="30" spans="2:10" ht="13" customHeight="1">
      <c r="B30" s="202" t="s">
        <v>269</v>
      </c>
      <c r="C30" s="203"/>
      <c r="D30" s="204" t="s">
        <v>238</v>
      </c>
      <c r="E30" s="201">
        <v>30059</v>
      </c>
      <c r="F30" s="201">
        <v>41059</v>
      </c>
      <c r="G30" s="200"/>
      <c r="H30" s="201">
        <v>30059</v>
      </c>
      <c r="I30" s="201">
        <v>41059</v>
      </c>
      <c r="J30" s="200"/>
    </row>
    <row r="31" spans="2:10" ht="13" customHeight="1">
      <c r="B31" s="202" t="s">
        <v>260</v>
      </c>
      <c r="C31" s="203"/>
      <c r="D31" s="204" t="s">
        <v>239</v>
      </c>
      <c r="E31" s="200"/>
      <c r="F31" s="200"/>
      <c r="G31" s="201">
        <v>10025</v>
      </c>
      <c r="H31" s="200"/>
      <c r="I31" s="200"/>
      <c r="J31" s="201">
        <v>10025</v>
      </c>
    </row>
    <row r="32" spans="2:10" ht="13" customHeight="1"/>
    <row r="33" ht="13" customHeight="1"/>
    <row r="34" ht="13" customHeight="1"/>
    <row r="35" ht="13" customHeight="1"/>
    <row r="36" ht="13" customHeight="1"/>
    <row r="37" ht="13" customHeight="1"/>
    <row r="38" ht="13" customHeight="1"/>
    <row r="39" ht="13" customHeight="1"/>
    <row r="40" ht="13" customHeight="1"/>
    <row r="41" ht="13" customHeight="1"/>
    <row r="42" ht="13" customHeight="1"/>
    <row r="43" ht="13" customHeight="1"/>
    <row r="44" ht="13" customHeight="1"/>
    <row r="45" ht="13" customHeight="1"/>
    <row r="46" ht="13" customHeight="1"/>
    <row r="47" ht="13" customHeight="1"/>
    <row r="48" ht="13" customHeight="1"/>
    <row r="49" ht="13" customHeight="1"/>
    <row r="50" ht="13" customHeight="1"/>
    <row r="51" ht="13" customHeight="1"/>
    <row r="52" ht="13" customHeight="1"/>
  </sheetData>
  <mergeCells count="6">
    <mergeCell ref="B6:C6"/>
    <mergeCell ref="E6:F6"/>
    <mergeCell ref="B27:C28"/>
    <mergeCell ref="E27:G27"/>
    <mergeCell ref="H27:J27"/>
    <mergeCell ref="D27:D28"/>
  </mergeCells>
  <phoneticPr fontId="12"/>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6"/>
  <sheetViews>
    <sheetView workbookViewId="0">
      <selection activeCell="B13" sqref="B13:E16"/>
    </sheetView>
  </sheetViews>
  <sheetFormatPr defaultRowHeight="14.4"/>
  <cols>
    <col min="1" max="1" width="2.62890625" customWidth="1"/>
  </cols>
  <sheetData>
    <row r="1" spans="2:20">
      <c r="B1" s="126" t="s">
        <v>187</v>
      </c>
    </row>
    <row r="2" spans="2:20">
      <c r="B2" s="125" t="s">
        <v>186</v>
      </c>
    </row>
    <row r="3" spans="2:20">
      <c r="B3" s="125"/>
    </row>
    <row r="4" spans="2:20">
      <c r="B4" s="84" t="s">
        <v>261</v>
      </c>
      <c r="C4" s="85"/>
      <c r="D4" s="86"/>
    </row>
    <row r="5" spans="2:20">
      <c r="B5" s="87" t="s">
        <v>107</v>
      </c>
      <c r="C5" s="88" t="s">
        <v>108</v>
      </c>
      <c r="D5" s="89"/>
      <c r="E5" s="89" t="s">
        <v>233</v>
      </c>
      <c r="F5" s="87" t="s">
        <v>112</v>
      </c>
      <c r="G5" s="87" t="s">
        <v>113</v>
      </c>
      <c r="H5" s="87" t="s">
        <v>114</v>
      </c>
      <c r="I5" s="87" t="s">
        <v>115</v>
      </c>
      <c r="J5" s="87" t="s">
        <v>116</v>
      </c>
      <c r="K5" s="87" t="s">
        <v>117</v>
      </c>
      <c r="L5" s="87" t="s">
        <v>118</v>
      </c>
      <c r="M5" s="119" t="s">
        <v>181</v>
      </c>
      <c r="N5" s="120"/>
      <c r="O5" s="87" t="s">
        <v>122</v>
      </c>
      <c r="P5" s="87" t="s">
        <v>123</v>
      </c>
      <c r="Q5" s="87" t="s">
        <v>124</v>
      </c>
      <c r="R5" s="87" t="s">
        <v>123</v>
      </c>
      <c r="S5" s="87" t="s">
        <v>125</v>
      </c>
      <c r="T5" s="87" t="s">
        <v>123</v>
      </c>
    </row>
    <row r="6" spans="2:20">
      <c r="B6" s="35">
        <v>3</v>
      </c>
      <c r="C6" s="42" t="s">
        <v>111</v>
      </c>
      <c r="D6" s="83"/>
      <c r="E6" s="83">
        <v>10021</v>
      </c>
      <c r="F6" s="35"/>
      <c r="G6" s="35">
        <v>0</v>
      </c>
      <c r="H6" s="35">
        <v>2</v>
      </c>
      <c r="I6" s="35">
        <v>22</v>
      </c>
      <c r="J6" s="35" t="s">
        <v>182</v>
      </c>
      <c r="K6" s="35"/>
      <c r="L6" s="35" t="s">
        <v>180</v>
      </c>
      <c r="M6" s="121"/>
      <c r="N6" s="121"/>
      <c r="O6" s="35"/>
      <c r="P6" s="35"/>
      <c r="Q6" s="35"/>
      <c r="R6" s="35"/>
      <c r="S6" s="35"/>
      <c r="T6" s="35"/>
    </row>
    <row r="7" spans="2:20">
      <c r="B7" s="35">
        <v>4</v>
      </c>
      <c r="C7" s="42" t="s">
        <v>111</v>
      </c>
      <c r="D7" s="83"/>
      <c r="E7" s="83">
        <f>E6+1</f>
        <v>10022</v>
      </c>
      <c r="F7" s="35"/>
      <c r="G7" s="35">
        <v>0</v>
      </c>
      <c r="H7" s="35">
        <v>2</v>
      </c>
      <c r="I7" s="35">
        <v>22</v>
      </c>
      <c r="J7" s="35" t="s">
        <v>183</v>
      </c>
      <c r="K7" s="35"/>
      <c r="L7" s="35" t="s">
        <v>180</v>
      </c>
      <c r="M7" s="121"/>
      <c r="N7" s="121"/>
      <c r="O7" s="35" t="s">
        <v>265</v>
      </c>
      <c r="P7" s="35">
        <v>1</v>
      </c>
      <c r="Q7" s="35"/>
      <c r="R7" s="35"/>
      <c r="S7" s="35"/>
      <c r="T7" s="35"/>
    </row>
    <row r="8" spans="2:20">
      <c r="B8" s="35">
        <v>5</v>
      </c>
      <c r="C8" s="42" t="s">
        <v>111</v>
      </c>
      <c r="D8" s="83"/>
      <c r="E8" s="83">
        <f>E7+1</f>
        <v>10023</v>
      </c>
      <c r="F8" s="35"/>
      <c r="G8" s="35">
        <v>0</v>
      </c>
      <c r="H8" s="35">
        <v>2</v>
      </c>
      <c r="I8" s="35">
        <v>22</v>
      </c>
      <c r="J8" s="35" t="s">
        <v>183</v>
      </c>
      <c r="K8" s="35"/>
      <c r="L8" s="35" t="s">
        <v>180</v>
      </c>
      <c r="M8" s="121"/>
      <c r="N8" s="121"/>
      <c r="O8" s="35" t="s">
        <v>265</v>
      </c>
      <c r="P8" s="35">
        <v>3</v>
      </c>
      <c r="Q8" s="35"/>
      <c r="R8" s="35"/>
      <c r="S8" s="35"/>
      <c r="T8" s="35"/>
    </row>
    <row r="9" spans="2:20">
      <c r="B9" s="35">
        <v>6</v>
      </c>
      <c r="C9" s="42" t="s">
        <v>111</v>
      </c>
      <c r="D9" s="83"/>
      <c r="E9" s="83">
        <f>E8+1</f>
        <v>10024</v>
      </c>
      <c r="F9" s="35"/>
      <c r="G9" s="35">
        <v>0</v>
      </c>
      <c r="H9" s="35">
        <v>2</v>
      </c>
      <c r="I9" s="35">
        <v>22</v>
      </c>
      <c r="J9" s="35" t="s">
        <v>182</v>
      </c>
      <c r="K9" s="35"/>
      <c r="L9" s="35" t="s">
        <v>180</v>
      </c>
      <c r="M9" s="121"/>
      <c r="N9" s="121"/>
      <c r="O9" s="35" t="s">
        <v>265</v>
      </c>
      <c r="P9" s="35">
        <v>10</v>
      </c>
      <c r="Q9" s="35"/>
      <c r="R9" s="35"/>
      <c r="S9" s="35"/>
      <c r="T9" s="35"/>
    </row>
    <row r="11" spans="2:20">
      <c r="B11" s="84" t="s">
        <v>262</v>
      </c>
      <c r="C11" s="85"/>
      <c r="D11" s="86"/>
    </row>
    <row r="12" spans="2:20">
      <c r="B12" s="87" t="s">
        <v>107</v>
      </c>
      <c r="C12" s="88" t="s">
        <v>108</v>
      </c>
      <c r="D12" s="89"/>
      <c r="E12" s="89" t="s">
        <v>60</v>
      </c>
      <c r="F12" s="87" t="s">
        <v>112</v>
      </c>
      <c r="G12" s="87" t="s">
        <v>113</v>
      </c>
      <c r="H12" s="87" t="s">
        <v>114</v>
      </c>
      <c r="I12" s="87" t="s">
        <v>115</v>
      </c>
      <c r="J12" s="87" t="s">
        <v>116</v>
      </c>
      <c r="K12" s="87" t="s">
        <v>117</v>
      </c>
      <c r="L12" s="87" t="s">
        <v>118</v>
      </c>
      <c r="M12" s="119" t="s">
        <v>181</v>
      </c>
      <c r="N12" s="120"/>
      <c r="O12" s="87" t="s">
        <v>122</v>
      </c>
      <c r="P12" s="87" t="s">
        <v>123</v>
      </c>
      <c r="Q12" s="87" t="s">
        <v>124</v>
      </c>
      <c r="R12" s="87" t="s">
        <v>123</v>
      </c>
      <c r="S12" s="87" t="s">
        <v>125</v>
      </c>
      <c r="T12" s="87" t="s">
        <v>123</v>
      </c>
    </row>
    <row r="13" spans="2:20">
      <c r="B13" s="35">
        <v>3</v>
      </c>
      <c r="C13" s="42" t="s">
        <v>263</v>
      </c>
      <c r="D13" s="83"/>
      <c r="E13" s="83">
        <v>10025</v>
      </c>
      <c r="F13" s="35"/>
      <c r="G13" s="35">
        <v>0</v>
      </c>
      <c r="H13" s="35">
        <v>4</v>
      </c>
      <c r="I13" s="35">
        <v>46</v>
      </c>
      <c r="J13" s="35" t="s">
        <v>264</v>
      </c>
      <c r="K13" s="35"/>
      <c r="L13" s="35" t="s">
        <v>180</v>
      </c>
      <c r="M13" s="121"/>
      <c r="N13" s="121"/>
      <c r="O13" s="35"/>
      <c r="P13" s="35"/>
      <c r="Q13" s="35"/>
      <c r="R13" s="35"/>
      <c r="S13" s="35"/>
      <c r="T13" s="35"/>
    </row>
    <row r="14" spans="2:20">
      <c r="B14" s="35">
        <v>4</v>
      </c>
      <c r="C14" s="42" t="s">
        <v>263</v>
      </c>
      <c r="D14" s="83"/>
      <c r="E14" s="83">
        <f>E13+1</f>
        <v>10026</v>
      </c>
      <c r="F14" s="35"/>
      <c r="G14" s="35">
        <v>0</v>
      </c>
      <c r="H14" s="35">
        <v>4</v>
      </c>
      <c r="I14" s="35">
        <v>46</v>
      </c>
      <c r="J14" s="35" t="s">
        <v>264</v>
      </c>
      <c r="K14" s="35"/>
      <c r="L14" s="35" t="s">
        <v>180</v>
      </c>
      <c r="M14" s="121"/>
      <c r="N14" s="121"/>
      <c r="O14" s="35" t="s">
        <v>265</v>
      </c>
      <c r="P14" s="35">
        <v>1</v>
      </c>
      <c r="Q14" s="35"/>
      <c r="R14" s="35"/>
      <c r="S14" s="35"/>
      <c r="T14" s="35"/>
    </row>
    <row r="15" spans="2:20">
      <c r="B15" s="35">
        <v>5</v>
      </c>
      <c r="C15" s="42" t="s">
        <v>263</v>
      </c>
      <c r="D15" s="83"/>
      <c r="E15" s="83">
        <f>E14+1</f>
        <v>10027</v>
      </c>
      <c r="F15" s="35"/>
      <c r="G15" s="35">
        <v>0</v>
      </c>
      <c r="H15" s="35">
        <v>4</v>
      </c>
      <c r="I15" s="35">
        <v>46</v>
      </c>
      <c r="J15" s="35" t="s">
        <v>264</v>
      </c>
      <c r="K15" s="35"/>
      <c r="L15" s="35" t="s">
        <v>180</v>
      </c>
      <c r="M15" s="121"/>
      <c r="N15" s="121"/>
      <c r="O15" s="35" t="s">
        <v>265</v>
      </c>
      <c r="P15" s="35">
        <v>3</v>
      </c>
      <c r="Q15" s="35"/>
      <c r="R15" s="35"/>
      <c r="S15" s="35"/>
      <c r="T15" s="35"/>
    </row>
    <row r="16" spans="2:20">
      <c r="B16" s="35">
        <v>6</v>
      </c>
      <c r="C16" s="42" t="s">
        <v>263</v>
      </c>
      <c r="D16" s="83"/>
      <c r="E16" s="83">
        <f>E15+1</f>
        <v>10028</v>
      </c>
      <c r="F16" s="35"/>
      <c r="G16" s="35">
        <v>0</v>
      </c>
      <c r="H16" s="35">
        <v>4</v>
      </c>
      <c r="I16" s="35">
        <v>46</v>
      </c>
      <c r="J16" s="35" t="s">
        <v>264</v>
      </c>
      <c r="K16" s="35"/>
      <c r="L16" s="35" t="s">
        <v>180</v>
      </c>
      <c r="M16" s="121"/>
      <c r="N16" s="121"/>
      <c r="O16" s="35" t="s">
        <v>265</v>
      </c>
      <c r="P16" s="35">
        <v>10</v>
      </c>
      <c r="Q16" s="35"/>
      <c r="R16" s="35"/>
      <c r="S16" s="35"/>
      <c r="T16" s="35"/>
    </row>
  </sheetData>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3:B4"/>
  <sheetViews>
    <sheetView workbookViewId="0">
      <selection activeCell="C6" sqref="C6"/>
    </sheetView>
  </sheetViews>
  <sheetFormatPr defaultColWidth="9" defaultRowHeight="12.9"/>
  <cols>
    <col min="1" max="1" width="2.62890625" style="90" customWidth="1"/>
    <col min="2" max="16384" width="9" style="90"/>
  </cols>
  <sheetData>
    <row r="3" spans="2:2">
      <c r="B3" s="90" t="s">
        <v>184</v>
      </c>
    </row>
    <row r="4" spans="2:2">
      <c r="B4" s="90" t="s">
        <v>185</v>
      </c>
    </row>
  </sheetData>
  <phoneticPr fontId="12"/>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116"/>
  <sheetViews>
    <sheetView workbookViewId="0">
      <selection activeCell="H77" sqref="H77"/>
    </sheetView>
  </sheetViews>
  <sheetFormatPr defaultRowHeight="14.4"/>
  <cols>
    <col min="1" max="1" width="2.62890625" customWidth="1"/>
    <col min="2" max="2" width="11.26171875" customWidth="1"/>
    <col min="3" max="3" width="9.89453125" customWidth="1"/>
    <col min="4" max="4" width="10.89453125" customWidth="1"/>
    <col min="5" max="5" width="11" customWidth="1"/>
    <col min="6" max="6" width="10.3671875" bestFit="1" customWidth="1"/>
    <col min="9" max="10" width="10" customWidth="1"/>
    <col min="14" max="14" width="9.47265625" bestFit="1" customWidth="1"/>
    <col min="16" max="16" width="10.3671875" bestFit="1" customWidth="1"/>
    <col min="17" max="20" width="0" hidden="1" customWidth="1"/>
  </cols>
  <sheetData>
    <row r="2" spans="2:10">
      <c r="B2" s="21" t="s">
        <v>1</v>
      </c>
      <c r="C2" s="22"/>
      <c r="D2" s="22"/>
      <c r="E2" s="22"/>
      <c r="F2" s="22"/>
      <c r="G2" s="22"/>
      <c r="H2" s="23"/>
    </row>
    <row r="3" spans="2:10">
      <c r="B3" s="24" t="s">
        <v>2</v>
      </c>
      <c r="C3" s="25"/>
      <c r="D3" s="25"/>
      <c r="E3" s="25"/>
      <c r="F3" s="25"/>
      <c r="G3" s="25"/>
      <c r="H3" s="26"/>
    </row>
    <row r="4" spans="2:10">
      <c r="B4" s="27" t="s">
        <v>3</v>
      </c>
      <c r="C4" s="28"/>
      <c r="D4" s="28"/>
      <c r="E4" s="28"/>
      <c r="F4" s="28"/>
      <c r="G4" s="28"/>
      <c r="H4" s="29"/>
    </row>
    <row r="5" spans="2:10">
      <c r="B5" s="27" t="s">
        <v>4</v>
      </c>
      <c r="C5" s="28"/>
      <c r="D5" s="28"/>
      <c r="E5" s="28"/>
      <c r="F5" s="28"/>
      <c r="G5" s="28"/>
      <c r="H5" s="29"/>
    </row>
    <row r="6" spans="2:10">
      <c r="B6" s="30" t="s">
        <v>5</v>
      </c>
      <c r="C6" s="31"/>
      <c r="D6" s="31"/>
      <c r="E6" s="31"/>
      <c r="F6" s="31"/>
      <c r="G6" s="31"/>
      <c r="H6" s="32"/>
    </row>
    <row r="8" spans="2:10" s="76" customFormat="1">
      <c r="B8" s="93" t="s">
        <v>120</v>
      </c>
    </row>
    <row r="9" spans="2:10" s="45" customFormat="1">
      <c r="B9" s="98"/>
    </row>
    <row r="10" spans="2:10">
      <c r="B10" t="s">
        <v>6</v>
      </c>
      <c r="F10" t="s">
        <v>7</v>
      </c>
    </row>
    <row r="11" spans="2:10">
      <c r="B11" s="33" t="s">
        <v>9</v>
      </c>
      <c r="C11" s="33" t="s">
        <v>10</v>
      </c>
      <c r="D11" s="338" t="s">
        <v>126</v>
      </c>
      <c r="E11" s="339"/>
      <c r="F11" s="33" t="s">
        <v>11</v>
      </c>
      <c r="G11" s="33" t="s">
        <v>12</v>
      </c>
      <c r="H11" s="33" t="s">
        <v>13</v>
      </c>
      <c r="I11" s="33" t="s">
        <v>14</v>
      </c>
    </row>
    <row r="12" spans="2:10">
      <c r="B12" s="332">
        <v>1</v>
      </c>
      <c r="C12" s="35"/>
      <c r="D12" s="36" t="s">
        <v>17</v>
      </c>
      <c r="E12" s="37"/>
      <c r="F12" s="38">
        <v>5000</v>
      </c>
      <c r="G12" s="39">
        <v>0.7</v>
      </c>
      <c r="H12" s="334">
        <f>SUM(G12:G14)</f>
        <v>1</v>
      </c>
      <c r="I12" s="336">
        <f>SUM(J12:J14)</f>
        <v>0</v>
      </c>
      <c r="J12" s="40">
        <v>0</v>
      </c>
    </row>
    <row r="13" spans="2:10">
      <c r="B13" s="340"/>
      <c r="C13" s="35"/>
      <c r="D13" s="36" t="s">
        <v>17</v>
      </c>
      <c r="E13" s="37"/>
      <c r="F13" s="38">
        <v>10000</v>
      </c>
      <c r="G13" s="39">
        <v>0.25</v>
      </c>
      <c r="H13" s="341"/>
      <c r="I13" s="340"/>
      <c r="J13" s="40">
        <v>0</v>
      </c>
    </row>
    <row r="14" spans="2:10">
      <c r="B14" s="333"/>
      <c r="C14" s="35"/>
      <c r="D14" s="36" t="s">
        <v>17</v>
      </c>
      <c r="E14" s="37"/>
      <c r="F14" s="38">
        <v>50000</v>
      </c>
      <c r="G14" s="39">
        <v>0.05</v>
      </c>
      <c r="H14" s="335"/>
      <c r="I14" s="333"/>
      <c r="J14" s="40">
        <v>0</v>
      </c>
    </row>
    <row r="15" spans="2:10">
      <c r="B15" s="332">
        <v>2</v>
      </c>
      <c r="C15" s="35">
        <v>4101</v>
      </c>
      <c r="D15" s="36" t="s">
        <v>20</v>
      </c>
      <c r="E15" s="37"/>
      <c r="F15" s="35">
        <v>1</v>
      </c>
      <c r="G15" s="39">
        <v>0.45</v>
      </c>
      <c r="H15" s="334">
        <f>SUM(G15:G17)</f>
        <v>1</v>
      </c>
      <c r="I15" s="336">
        <f>SUM(J15:J17)</f>
        <v>137.75</v>
      </c>
      <c r="J15" s="40">
        <f t="shared" ref="J15:J23" si="0">VLOOKUP(D15,$B$85:$F$117,5,0)*G15</f>
        <v>26.1</v>
      </c>
    </row>
    <row r="16" spans="2:10">
      <c r="B16" s="340"/>
      <c r="C16" s="35">
        <v>4102</v>
      </c>
      <c r="D16" s="36" t="s">
        <v>22</v>
      </c>
      <c r="E16" s="37"/>
      <c r="F16" s="35">
        <v>1</v>
      </c>
      <c r="G16" s="39">
        <v>0.35</v>
      </c>
      <c r="H16" s="341"/>
      <c r="I16" s="340"/>
      <c r="J16" s="40">
        <f t="shared" si="0"/>
        <v>44.449999999999996</v>
      </c>
    </row>
    <row r="17" spans="2:10">
      <c r="B17" s="333"/>
      <c r="C17" s="35">
        <v>4103</v>
      </c>
      <c r="D17" s="36" t="s">
        <v>24</v>
      </c>
      <c r="E17" s="37"/>
      <c r="F17" s="35">
        <v>1</v>
      </c>
      <c r="G17" s="39">
        <v>0.2</v>
      </c>
      <c r="H17" s="335"/>
      <c r="I17" s="333"/>
      <c r="J17" s="40">
        <f t="shared" si="0"/>
        <v>67.2</v>
      </c>
    </row>
    <row r="18" spans="2:10">
      <c r="B18" s="332">
        <v>3</v>
      </c>
      <c r="C18" s="35">
        <v>14</v>
      </c>
      <c r="D18" s="36" t="s">
        <v>127</v>
      </c>
      <c r="E18" s="37"/>
      <c r="F18" s="35">
        <v>1</v>
      </c>
      <c r="G18" s="39">
        <v>0.31</v>
      </c>
      <c r="H18" s="334">
        <f>SUM(G18:G20)</f>
        <v>0.64999999999999991</v>
      </c>
      <c r="I18" s="336">
        <f>SUM(J18:J20)</f>
        <v>37.800000000000004</v>
      </c>
      <c r="J18" s="40">
        <f t="shared" si="0"/>
        <v>31</v>
      </c>
    </row>
    <row r="19" spans="2:10">
      <c r="B19" s="340"/>
      <c r="C19" s="35">
        <v>1</v>
      </c>
      <c r="D19" s="36" t="s">
        <v>28</v>
      </c>
      <c r="E19" s="37"/>
      <c r="F19" s="35">
        <v>1</v>
      </c>
      <c r="G19" s="39">
        <v>0.03</v>
      </c>
      <c r="H19" s="341"/>
      <c r="I19" s="342"/>
      <c r="J19" s="40">
        <f t="shared" si="0"/>
        <v>0.6</v>
      </c>
    </row>
    <row r="20" spans="2:10">
      <c r="B20" s="333"/>
      <c r="C20" s="35">
        <v>11</v>
      </c>
      <c r="D20" s="36" t="s">
        <v>48</v>
      </c>
      <c r="E20" s="37"/>
      <c r="F20" s="35">
        <v>1</v>
      </c>
      <c r="G20" s="39">
        <v>0.31</v>
      </c>
      <c r="H20" s="341"/>
      <c r="I20" s="342"/>
      <c r="J20" s="40">
        <f t="shared" si="0"/>
        <v>6.2</v>
      </c>
    </row>
    <row r="21" spans="2:10">
      <c r="B21" s="332">
        <v>4</v>
      </c>
      <c r="C21" s="35">
        <v>2</v>
      </c>
      <c r="D21" s="36" t="s">
        <v>46</v>
      </c>
      <c r="E21" s="37"/>
      <c r="F21" s="35">
        <v>1</v>
      </c>
      <c r="G21" s="39">
        <v>0.5</v>
      </c>
      <c r="H21" s="334">
        <f>SUM(G21:G22)</f>
        <v>1</v>
      </c>
      <c r="I21" s="336">
        <f>SUM(J21:J22)</f>
        <v>80</v>
      </c>
      <c r="J21" s="40">
        <f t="shared" si="0"/>
        <v>20</v>
      </c>
    </row>
    <row r="22" spans="2:10">
      <c r="B22" s="333"/>
      <c r="C22" s="35">
        <v>12</v>
      </c>
      <c r="D22" s="36" t="s">
        <v>47</v>
      </c>
      <c r="E22" s="37"/>
      <c r="F22" s="35">
        <v>1</v>
      </c>
      <c r="G22" s="39">
        <v>0.5</v>
      </c>
      <c r="H22" s="335"/>
      <c r="I22" s="337"/>
      <c r="J22" s="40">
        <f t="shared" si="0"/>
        <v>60</v>
      </c>
    </row>
    <row r="23" spans="2:10">
      <c r="B23" s="100">
        <v>5</v>
      </c>
      <c r="C23" s="35">
        <v>10</v>
      </c>
      <c r="D23" s="36" t="s">
        <v>128</v>
      </c>
      <c r="E23" s="37"/>
      <c r="F23" s="35">
        <v>1</v>
      </c>
      <c r="G23" s="39">
        <v>1</v>
      </c>
      <c r="H23" s="101">
        <f>SUM(G23:G23)</f>
        <v>1</v>
      </c>
      <c r="I23" s="102">
        <f>SUM(J23:J23)</f>
        <v>200</v>
      </c>
      <c r="J23" s="40">
        <f t="shared" si="0"/>
        <v>200</v>
      </c>
    </row>
    <row r="24" spans="2:10">
      <c r="B24" s="332">
        <v>6</v>
      </c>
      <c r="C24" s="35">
        <v>41000</v>
      </c>
      <c r="D24" s="36" t="s">
        <v>30</v>
      </c>
      <c r="E24" s="37"/>
      <c r="F24" s="35">
        <v>1</v>
      </c>
      <c r="G24" s="39">
        <v>0.23</v>
      </c>
      <c r="H24" s="334">
        <f>SUM(G24:G31)</f>
        <v>1</v>
      </c>
      <c r="I24" s="336">
        <f>SUM(J24:J31)</f>
        <v>86</v>
      </c>
      <c r="J24" s="40">
        <f t="shared" ref="J24:J32" si="1">VLOOKUP(D24,$G$85:$K$117,5,0)*G24</f>
        <v>11.5</v>
      </c>
    </row>
    <row r="25" spans="2:10">
      <c r="B25" s="340"/>
      <c r="C25" s="35">
        <v>41004</v>
      </c>
      <c r="D25" s="36" t="s">
        <v>31</v>
      </c>
      <c r="E25" s="37"/>
      <c r="F25" s="35">
        <v>1</v>
      </c>
      <c r="G25" s="39">
        <v>0.23</v>
      </c>
      <c r="H25" s="341"/>
      <c r="I25" s="342"/>
      <c r="J25" s="40">
        <f t="shared" si="1"/>
        <v>11.5</v>
      </c>
    </row>
    <row r="26" spans="2:10">
      <c r="B26" s="340"/>
      <c r="C26" s="35">
        <v>41008</v>
      </c>
      <c r="D26" s="36" t="s">
        <v>32</v>
      </c>
      <c r="E26" s="37"/>
      <c r="F26" s="35">
        <v>1</v>
      </c>
      <c r="G26" s="39">
        <v>0.23</v>
      </c>
      <c r="H26" s="341"/>
      <c r="I26" s="342"/>
      <c r="J26" s="40">
        <f t="shared" si="1"/>
        <v>11.5</v>
      </c>
    </row>
    <row r="27" spans="2:10">
      <c r="B27" s="340"/>
      <c r="C27" s="35">
        <v>41012</v>
      </c>
      <c r="D27" s="36" t="s">
        <v>33</v>
      </c>
      <c r="E27" s="37"/>
      <c r="F27" s="35">
        <v>1</v>
      </c>
      <c r="G27" s="39">
        <v>0.23</v>
      </c>
      <c r="H27" s="341"/>
      <c r="I27" s="342"/>
      <c r="J27" s="40">
        <f t="shared" si="1"/>
        <v>11.5</v>
      </c>
    </row>
    <row r="28" spans="2:10">
      <c r="B28" s="340"/>
      <c r="C28" s="35">
        <v>41001</v>
      </c>
      <c r="D28" s="36" t="s">
        <v>34</v>
      </c>
      <c r="E28" s="37"/>
      <c r="F28" s="35">
        <v>1</v>
      </c>
      <c r="G28" s="39">
        <v>0.02</v>
      </c>
      <c r="H28" s="341"/>
      <c r="I28" s="342"/>
      <c r="J28" s="40">
        <f t="shared" si="1"/>
        <v>10</v>
      </c>
    </row>
    <row r="29" spans="2:10">
      <c r="B29" s="340"/>
      <c r="C29" s="35">
        <v>41005</v>
      </c>
      <c r="D29" s="36" t="s">
        <v>35</v>
      </c>
      <c r="E29" s="37"/>
      <c r="F29" s="35">
        <v>1</v>
      </c>
      <c r="G29" s="39">
        <v>0.02</v>
      </c>
      <c r="H29" s="341"/>
      <c r="I29" s="342"/>
      <c r="J29" s="40">
        <f t="shared" si="1"/>
        <v>10</v>
      </c>
    </row>
    <row r="30" spans="2:10">
      <c r="B30" s="340"/>
      <c r="C30" s="35">
        <v>41009</v>
      </c>
      <c r="D30" s="36" t="s">
        <v>36</v>
      </c>
      <c r="E30" s="37"/>
      <c r="F30" s="35">
        <v>1</v>
      </c>
      <c r="G30" s="39">
        <v>0.02</v>
      </c>
      <c r="H30" s="341"/>
      <c r="I30" s="342"/>
      <c r="J30" s="40">
        <f t="shared" si="1"/>
        <v>10</v>
      </c>
    </row>
    <row r="31" spans="2:10">
      <c r="B31" s="333"/>
      <c r="C31" s="35">
        <v>41013</v>
      </c>
      <c r="D31" s="36" t="s">
        <v>37</v>
      </c>
      <c r="E31" s="37"/>
      <c r="F31" s="35">
        <v>1</v>
      </c>
      <c r="G31" s="39">
        <v>0.02</v>
      </c>
      <c r="H31" s="335"/>
      <c r="I31" s="337"/>
      <c r="J31" s="40">
        <f t="shared" si="1"/>
        <v>10</v>
      </c>
    </row>
    <row r="32" spans="2:10">
      <c r="B32" s="46">
        <v>7</v>
      </c>
      <c r="C32" s="38">
        <v>10016</v>
      </c>
      <c r="D32" s="36" t="s">
        <v>98</v>
      </c>
      <c r="E32" s="37"/>
      <c r="F32" s="35">
        <v>1</v>
      </c>
      <c r="G32" s="39">
        <v>1</v>
      </c>
      <c r="H32" s="47">
        <f>G32</f>
        <v>1</v>
      </c>
      <c r="I32" s="48">
        <f>J32*F32</f>
        <v>1000</v>
      </c>
      <c r="J32" s="40">
        <f t="shared" si="1"/>
        <v>1000</v>
      </c>
    </row>
    <row r="34" spans="2:20">
      <c r="B34" t="s">
        <v>8</v>
      </c>
    </row>
    <row r="35" spans="2:20">
      <c r="B35" s="34" t="s">
        <v>9</v>
      </c>
      <c r="C35" s="34" t="s">
        <v>15</v>
      </c>
      <c r="D35" s="34" t="s">
        <v>16</v>
      </c>
      <c r="E35" s="34"/>
      <c r="F35" s="34" t="s">
        <v>14</v>
      </c>
    </row>
    <row r="36" spans="2:20">
      <c r="B36" s="35">
        <v>1</v>
      </c>
      <c r="C36" s="35">
        <v>1849</v>
      </c>
      <c r="D36" s="36" t="s">
        <v>17</v>
      </c>
      <c r="E36" s="37"/>
      <c r="F36" s="41">
        <f>C36*I12</f>
        <v>0</v>
      </c>
      <c r="G36" s="40"/>
    </row>
    <row r="37" spans="2:20">
      <c r="B37" s="35">
        <v>2</v>
      </c>
      <c r="C37" s="35">
        <v>100</v>
      </c>
      <c r="D37" s="36" t="s">
        <v>18</v>
      </c>
      <c r="E37" s="37"/>
      <c r="F37" s="41">
        <f>C37*I15</f>
        <v>13775</v>
      </c>
    </row>
    <row r="38" spans="2:20">
      <c r="B38" s="35">
        <v>3</v>
      </c>
      <c r="C38" s="35">
        <v>30</v>
      </c>
      <c r="D38" s="36" t="s">
        <v>137</v>
      </c>
      <c r="E38" s="37"/>
      <c r="F38" s="41">
        <f>C38*I18</f>
        <v>1134.0000000000002</v>
      </c>
    </row>
    <row r="39" spans="2:20">
      <c r="B39" s="35">
        <v>4</v>
      </c>
      <c r="C39" s="35">
        <v>20</v>
      </c>
      <c r="D39" s="36" t="s">
        <v>138</v>
      </c>
      <c r="E39" s="37"/>
      <c r="F39" s="41">
        <f>C39*I23</f>
        <v>4000</v>
      </c>
    </row>
    <row r="40" spans="2:20">
      <c r="B40" s="35">
        <v>5</v>
      </c>
      <c r="C40" s="35">
        <v>100</v>
      </c>
      <c r="D40" s="36" t="s">
        <v>23</v>
      </c>
      <c r="E40" s="37"/>
      <c r="F40" s="41">
        <f>C40*I24</f>
        <v>8600</v>
      </c>
    </row>
    <row r="41" spans="2:20">
      <c r="B41" s="35">
        <v>6</v>
      </c>
      <c r="C41" s="35">
        <v>1</v>
      </c>
      <c r="D41" s="36" t="s">
        <v>98</v>
      </c>
      <c r="E41" s="37"/>
      <c r="F41" s="41">
        <f>C41*I32</f>
        <v>1000</v>
      </c>
    </row>
    <row r="42" spans="2:20">
      <c r="B42" s="35" t="s">
        <v>26</v>
      </c>
      <c r="C42" s="35">
        <f>SUM(C36:C41)</f>
        <v>2100</v>
      </c>
      <c r="D42" s="36"/>
      <c r="E42" s="37"/>
      <c r="F42" s="41">
        <f>SUM(F36:F41)</f>
        <v>28509</v>
      </c>
    </row>
    <row r="43" spans="2:20">
      <c r="B43" s="43"/>
      <c r="C43" s="43"/>
      <c r="D43" s="44"/>
      <c r="E43" s="45" t="s">
        <v>27</v>
      </c>
      <c r="F43" s="40">
        <f>F42/C42</f>
        <v>13.575714285714286</v>
      </c>
    </row>
    <row r="45" spans="2:20" s="94" customFormat="1">
      <c r="B45" s="97" t="s">
        <v>121</v>
      </c>
      <c r="Q45" s="95">
        <v>3031</v>
      </c>
      <c r="R45" s="96" t="s">
        <v>52</v>
      </c>
      <c r="S45" s="95">
        <v>2035</v>
      </c>
      <c r="T45" s="95" t="s">
        <v>53</v>
      </c>
    </row>
    <row r="47" spans="2:20">
      <c r="B47" t="s">
        <v>6</v>
      </c>
      <c r="F47" t="s">
        <v>7</v>
      </c>
    </row>
    <row r="48" spans="2:20">
      <c r="B48" s="33" t="s">
        <v>9</v>
      </c>
      <c r="C48" s="33" t="s">
        <v>10</v>
      </c>
      <c r="D48" s="338" t="s">
        <v>126</v>
      </c>
      <c r="E48" s="339"/>
      <c r="F48" s="33" t="s">
        <v>11</v>
      </c>
      <c r="G48" s="33" t="s">
        <v>12</v>
      </c>
      <c r="H48" s="33" t="s">
        <v>13</v>
      </c>
      <c r="I48" s="33" t="s">
        <v>14</v>
      </c>
    </row>
    <row r="49" spans="2:10">
      <c r="B49" s="332">
        <v>1</v>
      </c>
      <c r="C49" s="35"/>
      <c r="D49" s="36" t="s">
        <v>17</v>
      </c>
      <c r="E49" s="37"/>
      <c r="F49" s="38">
        <v>5000</v>
      </c>
      <c r="G49" s="39">
        <v>0.7</v>
      </c>
      <c r="H49" s="334">
        <f>SUM(G49:G51)</f>
        <v>1</v>
      </c>
      <c r="I49" s="336">
        <f>SUM(J49:J51)</f>
        <v>0</v>
      </c>
      <c r="J49" s="40">
        <v>0</v>
      </c>
    </row>
    <row r="50" spans="2:10">
      <c r="B50" s="340"/>
      <c r="C50" s="35"/>
      <c r="D50" s="36" t="s">
        <v>17</v>
      </c>
      <c r="E50" s="37"/>
      <c r="F50" s="38">
        <v>10000</v>
      </c>
      <c r="G50" s="39">
        <v>0.25</v>
      </c>
      <c r="H50" s="341"/>
      <c r="I50" s="340"/>
      <c r="J50" s="40">
        <v>0</v>
      </c>
    </row>
    <row r="51" spans="2:10">
      <c r="B51" s="333"/>
      <c r="C51" s="35"/>
      <c r="D51" s="36" t="s">
        <v>17</v>
      </c>
      <c r="E51" s="37"/>
      <c r="F51" s="38">
        <v>50000</v>
      </c>
      <c r="G51" s="39">
        <v>0.05</v>
      </c>
      <c r="H51" s="335"/>
      <c r="I51" s="333"/>
      <c r="J51" s="40">
        <v>0</v>
      </c>
    </row>
    <row r="52" spans="2:10">
      <c r="B52" s="332">
        <v>2</v>
      </c>
      <c r="C52" s="35">
        <v>4101</v>
      </c>
      <c r="D52" s="36" t="s">
        <v>20</v>
      </c>
      <c r="E52" s="37"/>
      <c r="F52" s="35">
        <v>1</v>
      </c>
      <c r="G52" s="39">
        <v>0.45</v>
      </c>
      <c r="H52" s="334">
        <f>SUM(G52:G54)</f>
        <v>1</v>
      </c>
      <c r="I52" s="336">
        <f>SUM(J52:J54)</f>
        <v>137.75</v>
      </c>
      <c r="J52" s="40">
        <f t="shared" ref="J52:J59" si="2">VLOOKUP(D52,$B$85:$F$117,5,0)*G52</f>
        <v>26.1</v>
      </c>
    </row>
    <row r="53" spans="2:10">
      <c r="B53" s="340"/>
      <c r="C53" s="35">
        <v>4102</v>
      </c>
      <c r="D53" s="36" t="s">
        <v>22</v>
      </c>
      <c r="E53" s="37"/>
      <c r="F53" s="35">
        <v>1</v>
      </c>
      <c r="G53" s="39">
        <v>0.35</v>
      </c>
      <c r="H53" s="341"/>
      <c r="I53" s="340"/>
      <c r="J53" s="40">
        <f t="shared" si="2"/>
        <v>44.449999999999996</v>
      </c>
    </row>
    <row r="54" spans="2:10">
      <c r="B54" s="333"/>
      <c r="C54" s="35">
        <v>4103</v>
      </c>
      <c r="D54" s="36" t="s">
        <v>24</v>
      </c>
      <c r="E54" s="37"/>
      <c r="F54" s="35">
        <v>1</v>
      </c>
      <c r="G54" s="39">
        <v>0.2</v>
      </c>
      <c r="H54" s="335"/>
      <c r="I54" s="333"/>
      <c r="J54" s="40">
        <f t="shared" si="2"/>
        <v>67.2</v>
      </c>
    </row>
    <row r="55" spans="2:10">
      <c r="B55" s="332">
        <v>3</v>
      </c>
      <c r="C55" s="35">
        <v>14</v>
      </c>
      <c r="D55" s="36" t="s">
        <v>127</v>
      </c>
      <c r="E55" s="37"/>
      <c r="F55" s="35">
        <v>1</v>
      </c>
      <c r="G55" s="39">
        <v>0.31</v>
      </c>
      <c r="H55" s="334">
        <f>SUM(G55:G57)</f>
        <v>0.64999999999999991</v>
      </c>
      <c r="I55" s="336">
        <f>SUM(J55:J57)</f>
        <v>37.800000000000004</v>
      </c>
      <c r="J55" s="40">
        <f t="shared" si="2"/>
        <v>31</v>
      </c>
    </row>
    <row r="56" spans="2:10">
      <c r="B56" s="340"/>
      <c r="C56" s="35">
        <v>1</v>
      </c>
      <c r="D56" s="36" t="s">
        <v>28</v>
      </c>
      <c r="E56" s="37"/>
      <c r="F56" s="35">
        <v>1</v>
      </c>
      <c r="G56" s="39">
        <v>0.03</v>
      </c>
      <c r="H56" s="341"/>
      <c r="I56" s="342"/>
      <c r="J56" s="40">
        <f t="shared" si="2"/>
        <v>0.6</v>
      </c>
    </row>
    <row r="57" spans="2:10">
      <c r="B57" s="340"/>
      <c r="C57" s="35">
        <v>11</v>
      </c>
      <c r="D57" s="36" t="s">
        <v>48</v>
      </c>
      <c r="E57" s="37"/>
      <c r="F57" s="35">
        <v>1</v>
      </c>
      <c r="G57" s="39">
        <v>0.31</v>
      </c>
      <c r="H57" s="341"/>
      <c r="I57" s="342"/>
      <c r="J57" s="40">
        <f t="shared" si="2"/>
        <v>6.2</v>
      </c>
    </row>
    <row r="58" spans="2:10">
      <c r="B58" s="332">
        <v>4</v>
      </c>
      <c r="C58" s="35">
        <v>2</v>
      </c>
      <c r="D58" s="36" t="s">
        <v>46</v>
      </c>
      <c r="E58" s="37"/>
      <c r="F58" s="35">
        <v>1</v>
      </c>
      <c r="G58" s="39">
        <v>0.5</v>
      </c>
      <c r="H58" s="334">
        <f>SUM(G58:G59)</f>
        <v>1</v>
      </c>
      <c r="I58" s="336">
        <f>SUM(J58:J59)</f>
        <v>80</v>
      </c>
      <c r="J58" s="40">
        <f t="shared" si="2"/>
        <v>20</v>
      </c>
    </row>
    <row r="59" spans="2:10">
      <c r="B59" s="333"/>
      <c r="C59" s="35">
        <v>12</v>
      </c>
      <c r="D59" s="36" t="s">
        <v>47</v>
      </c>
      <c r="E59" s="37"/>
      <c r="F59" s="35">
        <v>1</v>
      </c>
      <c r="G59" s="39">
        <v>0.5</v>
      </c>
      <c r="H59" s="335"/>
      <c r="I59" s="337"/>
      <c r="J59" s="40">
        <f t="shared" si="2"/>
        <v>60</v>
      </c>
    </row>
    <row r="60" spans="2:10">
      <c r="B60" s="100">
        <v>5</v>
      </c>
      <c r="C60" s="35">
        <v>10</v>
      </c>
      <c r="D60" s="36" t="s">
        <v>128</v>
      </c>
      <c r="E60" s="37"/>
      <c r="F60" s="35">
        <v>1</v>
      </c>
      <c r="G60" s="39">
        <v>0.5</v>
      </c>
      <c r="H60" s="103"/>
      <c r="I60" s="104"/>
      <c r="J60" s="40"/>
    </row>
    <row r="61" spans="2:10">
      <c r="B61" s="332">
        <v>5</v>
      </c>
      <c r="C61" s="35">
        <v>41000</v>
      </c>
      <c r="D61" s="36" t="s">
        <v>30</v>
      </c>
      <c r="E61" s="37"/>
      <c r="F61" s="35">
        <v>1</v>
      </c>
      <c r="G61" s="39">
        <v>0.23</v>
      </c>
      <c r="H61" s="334">
        <f>SUM(G61:G68)</f>
        <v>1</v>
      </c>
      <c r="I61" s="336">
        <f>SUM(J61:J68)</f>
        <v>86</v>
      </c>
      <c r="J61" s="40">
        <f t="shared" ref="J61:J69" si="3">VLOOKUP(D61,$G$85:$K$117,5,0)*G61</f>
        <v>11.5</v>
      </c>
    </row>
    <row r="62" spans="2:10">
      <c r="B62" s="340"/>
      <c r="C62" s="35">
        <v>41004</v>
      </c>
      <c r="D62" s="36" t="s">
        <v>31</v>
      </c>
      <c r="E62" s="37"/>
      <c r="F62" s="35">
        <v>1</v>
      </c>
      <c r="G62" s="39">
        <v>0.23</v>
      </c>
      <c r="H62" s="341"/>
      <c r="I62" s="342"/>
      <c r="J62" s="40">
        <f t="shared" si="3"/>
        <v>11.5</v>
      </c>
    </row>
    <row r="63" spans="2:10">
      <c r="B63" s="340"/>
      <c r="C63" s="35">
        <v>41008</v>
      </c>
      <c r="D63" s="36" t="s">
        <v>32</v>
      </c>
      <c r="E63" s="37"/>
      <c r="F63" s="35">
        <v>1</v>
      </c>
      <c r="G63" s="39">
        <v>0.23</v>
      </c>
      <c r="H63" s="341"/>
      <c r="I63" s="342"/>
      <c r="J63" s="40">
        <f t="shared" si="3"/>
        <v>11.5</v>
      </c>
    </row>
    <row r="64" spans="2:10">
      <c r="B64" s="340"/>
      <c r="C64" s="35">
        <v>41012</v>
      </c>
      <c r="D64" s="36" t="s">
        <v>179</v>
      </c>
      <c r="E64" s="37"/>
      <c r="F64" s="35">
        <v>1</v>
      </c>
      <c r="G64" s="39">
        <v>0.23</v>
      </c>
      <c r="H64" s="341"/>
      <c r="I64" s="342"/>
      <c r="J64" s="40">
        <f t="shared" si="3"/>
        <v>11.5</v>
      </c>
    </row>
    <row r="65" spans="2:10">
      <c r="B65" s="340"/>
      <c r="C65" s="35">
        <v>41001</v>
      </c>
      <c r="D65" s="36" t="s">
        <v>34</v>
      </c>
      <c r="E65" s="37"/>
      <c r="F65" s="35">
        <v>1</v>
      </c>
      <c r="G65" s="39">
        <v>0.02</v>
      </c>
      <c r="H65" s="341"/>
      <c r="I65" s="342"/>
      <c r="J65" s="40">
        <f t="shared" si="3"/>
        <v>10</v>
      </c>
    </row>
    <row r="66" spans="2:10">
      <c r="B66" s="340"/>
      <c r="C66" s="35">
        <v>41005</v>
      </c>
      <c r="D66" s="36" t="s">
        <v>35</v>
      </c>
      <c r="E66" s="37"/>
      <c r="F66" s="35">
        <v>1</v>
      </c>
      <c r="G66" s="39">
        <v>0.02</v>
      </c>
      <c r="H66" s="341"/>
      <c r="I66" s="342"/>
      <c r="J66" s="40">
        <f t="shared" si="3"/>
        <v>10</v>
      </c>
    </row>
    <row r="67" spans="2:10">
      <c r="B67" s="340"/>
      <c r="C67" s="35">
        <v>41009</v>
      </c>
      <c r="D67" s="36" t="s">
        <v>36</v>
      </c>
      <c r="E67" s="37"/>
      <c r="F67" s="35">
        <v>1</v>
      </c>
      <c r="G67" s="39">
        <v>0.02</v>
      </c>
      <c r="H67" s="341"/>
      <c r="I67" s="342"/>
      <c r="J67" s="40">
        <f t="shared" si="3"/>
        <v>10</v>
      </c>
    </row>
    <row r="68" spans="2:10">
      <c r="B68" s="333"/>
      <c r="C68" s="35">
        <v>41013</v>
      </c>
      <c r="D68" s="36" t="s">
        <v>37</v>
      </c>
      <c r="E68" s="37"/>
      <c r="F68" s="35">
        <v>1</v>
      </c>
      <c r="G68" s="39">
        <v>0.02</v>
      </c>
      <c r="H68" s="335"/>
      <c r="I68" s="337"/>
      <c r="J68" s="40">
        <f t="shared" si="3"/>
        <v>10</v>
      </c>
    </row>
    <row r="69" spans="2:10">
      <c r="B69" s="46">
        <v>6</v>
      </c>
      <c r="C69" s="38">
        <v>10016</v>
      </c>
      <c r="D69" s="36" t="s">
        <v>98</v>
      </c>
      <c r="E69" s="37"/>
      <c r="F69" s="35">
        <v>1</v>
      </c>
      <c r="G69" s="39">
        <v>1</v>
      </c>
      <c r="H69" s="47">
        <f>G69</f>
        <v>1</v>
      </c>
      <c r="I69" s="48">
        <f>J69*F69</f>
        <v>1000</v>
      </c>
      <c r="J69" s="40">
        <f t="shared" si="3"/>
        <v>1000</v>
      </c>
    </row>
    <row r="71" spans="2:10">
      <c r="B71" t="s">
        <v>8</v>
      </c>
    </row>
    <row r="72" spans="2:10">
      <c r="B72" s="34" t="s">
        <v>9</v>
      </c>
      <c r="C72" s="34" t="s">
        <v>15</v>
      </c>
      <c r="D72" s="34" t="s">
        <v>16</v>
      </c>
      <c r="E72" s="34"/>
      <c r="F72" s="34" t="s">
        <v>14</v>
      </c>
    </row>
    <row r="73" spans="2:10">
      <c r="B73" s="35">
        <v>1</v>
      </c>
      <c r="C73" s="35">
        <v>1849</v>
      </c>
      <c r="D73" s="36" t="s">
        <v>17</v>
      </c>
      <c r="E73" s="37"/>
      <c r="F73" s="41">
        <f>C73*I49</f>
        <v>0</v>
      </c>
      <c r="G73" s="40"/>
    </row>
    <row r="74" spans="2:10">
      <c r="B74" s="35">
        <v>2</v>
      </c>
      <c r="C74" s="35">
        <v>100</v>
      </c>
      <c r="D74" s="36" t="s">
        <v>18</v>
      </c>
      <c r="E74" s="37"/>
      <c r="F74" s="41">
        <f>C74*I52</f>
        <v>13775</v>
      </c>
    </row>
    <row r="75" spans="2:10">
      <c r="B75" s="35">
        <v>3</v>
      </c>
      <c r="C75" s="35">
        <v>30</v>
      </c>
      <c r="D75" s="36" t="s">
        <v>19</v>
      </c>
      <c r="E75" s="37"/>
      <c r="F75" s="41">
        <f>C75*I55</f>
        <v>1134.0000000000002</v>
      </c>
    </row>
    <row r="76" spans="2:10">
      <c r="B76" s="35">
        <v>4</v>
      </c>
      <c r="C76" s="35">
        <v>20</v>
      </c>
      <c r="D76" s="36" t="s">
        <v>21</v>
      </c>
      <c r="E76" s="37"/>
      <c r="F76" s="41">
        <f>C76*I58</f>
        <v>1600</v>
      </c>
    </row>
    <row r="77" spans="2:10">
      <c r="B77" s="35">
        <v>5</v>
      </c>
      <c r="C77" s="35">
        <v>100</v>
      </c>
      <c r="D77" s="36" t="s">
        <v>23</v>
      </c>
      <c r="E77" s="37"/>
      <c r="F77" s="41">
        <f>C77*I61</f>
        <v>8600</v>
      </c>
    </row>
    <row r="78" spans="2:10">
      <c r="B78" s="35">
        <v>6</v>
      </c>
      <c r="C78" s="35">
        <v>1</v>
      </c>
      <c r="D78" s="36" t="s">
        <v>98</v>
      </c>
      <c r="E78" s="37"/>
      <c r="F78" s="41">
        <f>C78*I69</f>
        <v>1000</v>
      </c>
    </row>
    <row r="79" spans="2:10">
      <c r="B79" s="35" t="s">
        <v>26</v>
      </c>
      <c r="C79" s="35">
        <f>SUM(C73:C78)</f>
        <v>2100</v>
      </c>
      <c r="D79" s="36"/>
      <c r="E79" s="37"/>
      <c r="F79" s="41">
        <f>SUM(F73:F78)</f>
        <v>26109</v>
      </c>
    </row>
    <row r="80" spans="2:10">
      <c r="B80" s="43"/>
      <c r="C80" s="43"/>
      <c r="D80" s="44"/>
      <c r="E80" s="45" t="s">
        <v>27</v>
      </c>
      <c r="F80" s="40">
        <f>F79/C79</f>
        <v>12.432857142857143</v>
      </c>
    </row>
    <row r="82" spans="2:11" s="116" customFormat="1">
      <c r="B82" s="117" t="s">
        <v>177</v>
      </c>
    </row>
    <row r="84" spans="2:11">
      <c r="B84" t="s">
        <v>38</v>
      </c>
    </row>
    <row r="85" spans="2:11">
      <c r="B85" s="49" t="s">
        <v>39</v>
      </c>
      <c r="C85" s="50"/>
      <c r="D85" s="51" t="s">
        <v>40</v>
      </c>
      <c r="E85" s="51" t="s">
        <v>41</v>
      </c>
      <c r="F85" s="51" t="s">
        <v>42</v>
      </c>
      <c r="G85" s="58" t="s">
        <v>65</v>
      </c>
      <c r="H85" s="58"/>
      <c r="I85" s="58" t="s">
        <v>40</v>
      </c>
      <c r="J85" s="58" t="s">
        <v>41</v>
      </c>
      <c r="K85" s="58" t="s">
        <v>66</v>
      </c>
    </row>
    <row r="86" spans="2:11">
      <c r="B86" s="36" t="s">
        <v>17</v>
      </c>
      <c r="C86" s="37">
        <v>10000</v>
      </c>
      <c r="D86" s="35"/>
      <c r="E86" s="35"/>
      <c r="F86" s="41">
        <v>0.5</v>
      </c>
      <c r="G86" s="56" t="s">
        <v>30</v>
      </c>
      <c r="H86" s="56"/>
      <c r="I86" s="56">
        <v>30000</v>
      </c>
      <c r="J86" s="56">
        <v>41000</v>
      </c>
      <c r="K86" s="57">
        <v>50</v>
      </c>
    </row>
    <row r="87" spans="2:11">
      <c r="B87" s="36" t="s">
        <v>17</v>
      </c>
      <c r="C87" s="37">
        <v>50000</v>
      </c>
      <c r="D87" s="35"/>
      <c r="E87" s="35"/>
      <c r="F87" s="41">
        <v>2.5</v>
      </c>
      <c r="G87" s="56" t="s">
        <v>31</v>
      </c>
      <c r="H87" s="56"/>
      <c r="I87" s="56">
        <v>30004</v>
      </c>
      <c r="J87" s="56">
        <v>41004</v>
      </c>
      <c r="K87" s="57">
        <v>50</v>
      </c>
    </row>
    <row r="88" spans="2:11">
      <c r="B88" s="36" t="s">
        <v>17</v>
      </c>
      <c r="C88" s="37">
        <v>100000</v>
      </c>
      <c r="D88" s="35"/>
      <c r="E88" s="35"/>
      <c r="F88" s="41">
        <v>5</v>
      </c>
      <c r="G88" s="56" t="s">
        <v>32</v>
      </c>
      <c r="H88" s="56"/>
      <c r="I88" s="56">
        <v>30008</v>
      </c>
      <c r="J88" s="56">
        <v>41008</v>
      </c>
      <c r="K88" s="57">
        <v>50</v>
      </c>
    </row>
    <row r="89" spans="2:11">
      <c r="B89" s="36" t="s">
        <v>44</v>
      </c>
      <c r="C89" s="37"/>
      <c r="D89" s="35">
        <v>6001</v>
      </c>
      <c r="E89" s="35">
        <v>1</v>
      </c>
      <c r="F89" s="41">
        <v>100</v>
      </c>
      <c r="G89" s="56" t="s">
        <v>33</v>
      </c>
      <c r="H89" s="56"/>
      <c r="I89" s="56">
        <v>30012</v>
      </c>
      <c r="J89" s="56">
        <v>41012</v>
      </c>
      <c r="K89" s="57">
        <v>50</v>
      </c>
    </row>
    <row r="90" spans="2:11">
      <c r="B90" s="36" t="s">
        <v>45</v>
      </c>
      <c r="C90" s="37"/>
      <c r="D90" s="35">
        <v>6002</v>
      </c>
      <c r="E90" s="35">
        <v>2</v>
      </c>
      <c r="F90" s="41">
        <v>100</v>
      </c>
      <c r="G90" s="56" t="s">
        <v>34</v>
      </c>
      <c r="H90" s="56"/>
      <c r="I90" s="56">
        <v>30001</v>
      </c>
      <c r="J90" s="56">
        <v>41001</v>
      </c>
      <c r="K90" s="57">
        <v>500</v>
      </c>
    </row>
    <row r="91" spans="2:11">
      <c r="B91" s="36" t="s">
        <v>159</v>
      </c>
      <c r="C91" s="37"/>
      <c r="D91" s="35">
        <v>6011</v>
      </c>
      <c r="E91" s="35">
        <v>14</v>
      </c>
      <c r="F91" s="41">
        <v>20</v>
      </c>
      <c r="G91" s="56" t="s">
        <v>35</v>
      </c>
      <c r="H91" s="56"/>
      <c r="I91" s="56">
        <v>30005</v>
      </c>
      <c r="J91" s="56">
        <v>41005</v>
      </c>
      <c r="K91" s="57">
        <v>500</v>
      </c>
    </row>
    <row r="92" spans="2:11">
      <c r="B92" s="36" t="s">
        <v>28</v>
      </c>
      <c r="C92" s="37"/>
      <c r="D92" s="35">
        <v>6431</v>
      </c>
      <c r="E92" s="35">
        <v>11</v>
      </c>
      <c r="F92" s="41">
        <v>20</v>
      </c>
      <c r="G92" s="56" t="s">
        <v>36</v>
      </c>
      <c r="H92" s="56"/>
      <c r="I92" s="56">
        <v>30009</v>
      </c>
      <c r="J92" s="56">
        <v>41009</v>
      </c>
      <c r="K92" s="57">
        <v>500</v>
      </c>
    </row>
    <row r="93" spans="2:11">
      <c r="B93" s="36" t="s">
        <v>47</v>
      </c>
      <c r="C93" s="37"/>
      <c r="D93" s="35">
        <v>6005</v>
      </c>
      <c r="E93" s="35">
        <v>10</v>
      </c>
      <c r="F93" s="41">
        <v>120</v>
      </c>
      <c r="G93" s="56" t="s">
        <v>37</v>
      </c>
      <c r="H93" s="56"/>
      <c r="I93" s="56">
        <v>30013</v>
      </c>
      <c r="J93" s="56">
        <v>41013</v>
      </c>
      <c r="K93" s="57">
        <v>500</v>
      </c>
    </row>
    <row r="94" spans="2:11">
      <c r="B94" s="36" t="s">
        <v>160</v>
      </c>
      <c r="C94" s="37"/>
      <c r="D94" s="35">
        <v>6004</v>
      </c>
      <c r="E94" s="35">
        <v>7</v>
      </c>
      <c r="F94" s="41">
        <v>40</v>
      </c>
      <c r="G94" s="56" t="s">
        <v>67</v>
      </c>
      <c r="H94" s="56"/>
      <c r="I94" s="56">
        <v>30020</v>
      </c>
      <c r="J94" s="56">
        <v>41020</v>
      </c>
      <c r="K94" s="57">
        <v>10000</v>
      </c>
    </row>
    <row r="95" spans="2:11">
      <c r="B95" s="36" t="s">
        <v>127</v>
      </c>
      <c r="C95" s="37"/>
      <c r="D95" s="35">
        <v>6010</v>
      </c>
      <c r="E95" s="35">
        <v>12</v>
      </c>
      <c r="F95" s="41">
        <v>100</v>
      </c>
      <c r="G95" s="56" t="s">
        <v>68</v>
      </c>
      <c r="H95" s="56"/>
      <c r="I95" s="56">
        <v>30023</v>
      </c>
      <c r="J95" s="56">
        <v>41023</v>
      </c>
      <c r="K95" s="57">
        <v>15000</v>
      </c>
    </row>
    <row r="96" spans="2:11">
      <c r="B96" s="36" t="s">
        <v>130</v>
      </c>
      <c r="C96" s="37"/>
      <c r="D96" s="35">
        <v>6013</v>
      </c>
      <c r="E96" s="35">
        <v>100000</v>
      </c>
      <c r="F96" s="41">
        <v>100</v>
      </c>
      <c r="G96" s="56" t="s">
        <v>69</v>
      </c>
      <c r="H96" s="56"/>
      <c r="I96" s="56">
        <v>30044</v>
      </c>
      <c r="J96" s="56">
        <v>41044</v>
      </c>
      <c r="K96" s="57">
        <v>17500</v>
      </c>
    </row>
    <row r="97" spans="2:11">
      <c r="B97" s="36" t="s">
        <v>161</v>
      </c>
      <c r="C97" s="37"/>
      <c r="D97" s="35">
        <v>6015</v>
      </c>
      <c r="E97" s="35">
        <v>13</v>
      </c>
      <c r="F97" s="41">
        <v>150</v>
      </c>
      <c r="G97" s="56" t="s">
        <v>34</v>
      </c>
      <c r="H97" s="56"/>
      <c r="I97" s="56">
        <v>30001</v>
      </c>
      <c r="J97" s="56">
        <v>41001</v>
      </c>
      <c r="K97" s="57">
        <v>500</v>
      </c>
    </row>
    <row r="98" spans="2:11">
      <c r="B98" s="36" t="s">
        <v>163</v>
      </c>
      <c r="C98" s="37"/>
      <c r="D98" s="35">
        <v>6661</v>
      </c>
      <c r="E98" s="35">
        <v>80005</v>
      </c>
      <c r="F98" s="41">
        <v>200</v>
      </c>
      <c r="G98" s="56" t="s">
        <v>70</v>
      </c>
      <c r="H98" s="56"/>
      <c r="I98" s="56">
        <v>30002</v>
      </c>
      <c r="J98" s="56">
        <v>41002</v>
      </c>
      <c r="K98" s="57">
        <v>2000</v>
      </c>
    </row>
    <row r="99" spans="2:11">
      <c r="B99" s="36" t="s">
        <v>43</v>
      </c>
      <c r="C99" s="37"/>
      <c r="D99" s="35">
        <v>6202</v>
      </c>
      <c r="E99" s="35">
        <v>204</v>
      </c>
      <c r="F99" s="41">
        <v>90</v>
      </c>
      <c r="G99" s="56" t="s">
        <v>71</v>
      </c>
      <c r="H99" s="56"/>
      <c r="I99" s="56">
        <v>30003</v>
      </c>
      <c r="J99" s="56">
        <v>41003</v>
      </c>
      <c r="K99" s="57">
        <v>5000</v>
      </c>
    </row>
    <row r="100" spans="2:11">
      <c r="B100" s="36" t="s">
        <v>131</v>
      </c>
      <c r="C100" s="37"/>
      <c r="D100" s="35">
        <v>6458</v>
      </c>
      <c r="E100" s="35">
        <v>397</v>
      </c>
      <c r="F100" s="41">
        <v>1856.4</v>
      </c>
      <c r="G100" s="56" t="s">
        <v>37</v>
      </c>
      <c r="H100" s="56"/>
      <c r="I100" s="56">
        <v>30013</v>
      </c>
      <c r="J100" s="56">
        <v>41013</v>
      </c>
      <c r="K100" s="57">
        <v>500</v>
      </c>
    </row>
    <row r="101" spans="2:11">
      <c r="B101" s="36" t="s">
        <v>132</v>
      </c>
      <c r="C101" s="37"/>
      <c r="D101" s="35">
        <v>6476</v>
      </c>
      <c r="E101" s="35">
        <v>405</v>
      </c>
      <c r="F101" s="41">
        <v>15000</v>
      </c>
      <c r="G101" s="56" t="s">
        <v>72</v>
      </c>
      <c r="H101" s="56"/>
      <c r="I101" s="56">
        <v>30014</v>
      </c>
      <c r="J101" s="56">
        <v>41014</v>
      </c>
      <c r="K101" s="57">
        <v>2000</v>
      </c>
    </row>
    <row r="102" spans="2:11">
      <c r="B102" s="36" t="s">
        <v>129</v>
      </c>
      <c r="C102" s="37"/>
      <c r="D102" s="35">
        <v>40147</v>
      </c>
      <c r="E102" s="35">
        <v>6344</v>
      </c>
      <c r="F102" s="41">
        <v>300</v>
      </c>
      <c r="G102" s="56" t="s">
        <v>73</v>
      </c>
      <c r="H102" s="56"/>
      <c r="I102" s="56">
        <v>30015</v>
      </c>
      <c r="J102" s="56">
        <v>41015</v>
      </c>
      <c r="K102" s="57">
        <v>5000</v>
      </c>
    </row>
    <row r="103" spans="2:11">
      <c r="B103" s="36" t="s">
        <v>165</v>
      </c>
      <c r="C103" s="37"/>
      <c r="D103" s="38">
        <v>6734</v>
      </c>
      <c r="E103" s="38">
        <v>491</v>
      </c>
      <c r="F103" s="41">
        <v>15000</v>
      </c>
      <c r="G103" s="56" t="s">
        <v>74</v>
      </c>
      <c r="H103" s="56"/>
      <c r="I103" s="56">
        <v>30038</v>
      </c>
      <c r="J103" s="56">
        <v>41038</v>
      </c>
      <c r="K103" s="57">
        <v>17500</v>
      </c>
    </row>
    <row r="104" spans="2:11">
      <c r="B104" s="36" t="s">
        <v>20</v>
      </c>
      <c r="C104" s="37"/>
      <c r="D104" s="35">
        <v>4101</v>
      </c>
      <c r="E104" s="35">
        <v>4101</v>
      </c>
      <c r="F104" s="41">
        <v>58</v>
      </c>
      <c r="G104" s="56" t="s">
        <v>75</v>
      </c>
      <c r="H104" s="56"/>
      <c r="I104" s="56">
        <v>30026</v>
      </c>
      <c r="J104" s="56">
        <v>41026</v>
      </c>
      <c r="K104" s="57">
        <v>20000</v>
      </c>
    </row>
    <row r="105" spans="2:11">
      <c r="B105" s="36" t="s">
        <v>22</v>
      </c>
      <c r="C105" s="37"/>
      <c r="D105" s="35">
        <v>4102</v>
      </c>
      <c r="E105" s="35">
        <v>4102</v>
      </c>
      <c r="F105" s="41">
        <v>127</v>
      </c>
      <c r="G105" s="56" t="s">
        <v>76</v>
      </c>
      <c r="H105" s="56"/>
      <c r="I105" s="56">
        <v>30018</v>
      </c>
      <c r="J105" s="56">
        <v>41018</v>
      </c>
      <c r="K105" s="57">
        <v>25000</v>
      </c>
    </row>
    <row r="106" spans="2:11">
      <c r="B106" s="36" t="s">
        <v>24</v>
      </c>
      <c r="C106" s="37"/>
      <c r="D106" s="35">
        <v>4103</v>
      </c>
      <c r="E106" s="35">
        <v>4103</v>
      </c>
      <c r="F106" s="41">
        <v>336</v>
      </c>
      <c r="G106" s="56" t="s">
        <v>77</v>
      </c>
      <c r="H106" s="56"/>
      <c r="I106" s="56">
        <v>30025</v>
      </c>
      <c r="J106" s="56">
        <v>41025</v>
      </c>
      <c r="K106" s="57">
        <v>30000</v>
      </c>
    </row>
    <row r="107" spans="2:11">
      <c r="B107" s="36" t="s">
        <v>133</v>
      </c>
      <c r="C107" s="37"/>
      <c r="D107" s="35"/>
      <c r="E107" s="35"/>
      <c r="F107" s="41">
        <v>9</v>
      </c>
      <c r="G107" s="56" t="s">
        <v>78</v>
      </c>
      <c r="H107" s="56"/>
      <c r="I107" s="56">
        <v>30019</v>
      </c>
      <c r="J107" s="56">
        <v>41019</v>
      </c>
      <c r="K107" s="57">
        <v>35000</v>
      </c>
    </row>
    <row r="108" spans="2:11">
      <c r="B108" s="36" t="s">
        <v>178</v>
      </c>
      <c r="C108" s="37"/>
      <c r="D108" s="35"/>
      <c r="E108" s="35"/>
      <c r="F108" s="41">
        <v>39</v>
      </c>
      <c r="G108" s="55" t="s">
        <v>59</v>
      </c>
      <c r="H108" s="55" t="s">
        <v>60</v>
      </c>
      <c r="I108" s="55" t="s">
        <v>61</v>
      </c>
      <c r="J108" s="55"/>
      <c r="K108" s="55" t="s">
        <v>62</v>
      </c>
    </row>
    <row r="109" spans="2:11">
      <c r="B109" s="36" t="s">
        <v>55</v>
      </c>
      <c r="C109" s="37"/>
      <c r="D109" s="35">
        <v>40079</v>
      </c>
      <c r="E109" s="35">
        <v>6282</v>
      </c>
      <c r="F109" s="41">
        <v>640</v>
      </c>
      <c r="G109" s="56" t="s">
        <v>119</v>
      </c>
      <c r="H109" s="56">
        <v>1</v>
      </c>
      <c r="I109" s="56">
        <v>1</v>
      </c>
      <c r="J109" s="56">
        <v>1</v>
      </c>
      <c r="K109" s="57">
        <v>5000</v>
      </c>
    </row>
    <row r="110" spans="2:11">
      <c r="B110" s="53" t="s">
        <v>54</v>
      </c>
      <c r="C110" s="37"/>
      <c r="D110" s="35">
        <v>40078</v>
      </c>
      <c r="E110" s="35">
        <v>6281</v>
      </c>
      <c r="F110" s="41">
        <v>1600</v>
      </c>
      <c r="G110" s="56" t="s">
        <v>109</v>
      </c>
      <c r="H110" s="56">
        <v>25</v>
      </c>
      <c r="I110" s="56">
        <v>1</v>
      </c>
      <c r="J110" s="56">
        <v>25</v>
      </c>
      <c r="K110" s="57">
        <v>3000</v>
      </c>
    </row>
    <row r="111" spans="2:11">
      <c r="B111" s="54" t="s">
        <v>134</v>
      </c>
      <c r="C111" s="37"/>
      <c r="D111" s="35">
        <v>40076</v>
      </c>
      <c r="E111" s="35">
        <v>6279</v>
      </c>
      <c r="F111" s="41">
        <v>2400</v>
      </c>
      <c r="G111" s="56" t="s">
        <v>110</v>
      </c>
      <c r="H111" s="56">
        <v>81</v>
      </c>
      <c r="I111" s="56">
        <v>2</v>
      </c>
      <c r="J111" s="56">
        <v>81</v>
      </c>
      <c r="K111" s="57">
        <v>2500</v>
      </c>
    </row>
    <row r="112" spans="2:11">
      <c r="B112" s="54" t="s">
        <v>50</v>
      </c>
      <c r="C112" s="37"/>
      <c r="D112" s="35">
        <v>40077</v>
      </c>
      <c r="E112" s="35">
        <v>6280</v>
      </c>
      <c r="F112" s="41">
        <v>4000</v>
      </c>
      <c r="G112" s="56" t="s">
        <v>98</v>
      </c>
      <c r="H112" s="56">
        <v>85</v>
      </c>
      <c r="I112" s="56">
        <v>2</v>
      </c>
      <c r="J112" s="56">
        <v>85</v>
      </c>
      <c r="K112" s="57">
        <v>1000</v>
      </c>
    </row>
    <row r="113" spans="2:6">
      <c r="B113" s="54" t="s">
        <v>135</v>
      </c>
      <c r="C113" s="37"/>
      <c r="D113" s="35">
        <v>40075</v>
      </c>
      <c r="E113" s="35">
        <v>6278</v>
      </c>
      <c r="F113" s="41">
        <v>6000</v>
      </c>
    </row>
    <row r="114" spans="2:6">
      <c r="B114" s="54" t="s">
        <v>49</v>
      </c>
      <c r="C114" s="37"/>
      <c r="D114" s="35">
        <v>40073</v>
      </c>
      <c r="E114" s="35">
        <v>6276</v>
      </c>
      <c r="F114" s="41">
        <v>10000</v>
      </c>
    </row>
    <row r="115" spans="2:6">
      <c r="B115" s="54" t="s">
        <v>136</v>
      </c>
      <c r="C115" s="37"/>
      <c r="D115" s="35">
        <v>40074</v>
      </c>
      <c r="E115" s="35">
        <v>6277</v>
      </c>
      <c r="F115" s="41">
        <v>15000</v>
      </c>
    </row>
    <row r="116" spans="2:6">
      <c r="B116" s="54" t="s">
        <v>128</v>
      </c>
      <c r="C116" s="37"/>
      <c r="D116" s="35">
        <v>40051</v>
      </c>
      <c r="E116" s="35">
        <v>6255</v>
      </c>
      <c r="F116" s="118">
        <v>200</v>
      </c>
    </row>
  </sheetData>
  <mergeCells count="32">
    <mergeCell ref="B24:B31"/>
    <mergeCell ref="H24:H31"/>
    <mergeCell ref="B61:B68"/>
    <mergeCell ref="H61:H68"/>
    <mergeCell ref="I61:I68"/>
    <mergeCell ref="I24:I31"/>
    <mergeCell ref="D48:E48"/>
    <mergeCell ref="B49:B51"/>
    <mergeCell ref="H49:H51"/>
    <mergeCell ref="I49:I51"/>
    <mergeCell ref="B52:B54"/>
    <mergeCell ref="H52:H54"/>
    <mergeCell ref="I52:I54"/>
    <mergeCell ref="B55:B57"/>
    <mergeCell ref="H55:H57"/>
    <mergeCell ref="I55:I57"/>
    <mergeCell ref="B58:B59"/>
    <mergeCell ref="H58:H59"/>
    <mergeCell ref="I58:I59"/>
    <mergeCell ref="D11:E11"/>
    <mergeCell ref="B12:B14"/>
    <mergeCell ref="H12:H14"/>
    <mergeCell ref="I12:I14"/>
    <mergeCell ref="B21:B22"/>
    <mergeCell ref="B15:B17"/>
    <mergeCell ref="H15:H17"/>
    <mergeCell ref="I15:I17"/>
    <mergeCell ref="H18:H20"/>
    <mergeCell ref="I18:I20"/>
    <mergeCell ref="B18:B20"/>
    <mergeCell ref="H21:H22"/>
    <mergeCell ref="I21:I22"/>
  </mergeCells>
  <phoneticPr fontId="1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更新履歴</vt:lpstr>
      <vt:lpstr>キャンペーン開催期間</vt:lpstr>
      <vt:lpstr>連動キャンペーン</vt:lpstr>
      <vt:lpstr>（参考）連動キャンペーンレイアウト</vt:lpstr>
      <vt:lpstr>カムバック（G版のみ）</vt:lpstr>
      <vt:lpstr>ログインボーナス（3PF）</vt:lpstr>
      <vt:lpstr>コラボ武具リスト</vt:lpstr>
      <vt:lpstr>追加ｲﾍﾞﾝﾄ</vt:lpstr>
      <vt:lpstr>ｲﾍﾞﾝﾄｶﾞﾁｬ(ﾏﾙﾁ版)</vt:lpstr>
      <vt:lpstr>ﾎﾞｽ報酬（ﾏﾙﾁ版）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2016-10-18T06:07:28Z</dcterms:modified>
</cp:coreProperties>
</file>