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n-S15\Desktop\"/>
    </mc:Choice>
  </mc:AlternateContent>
  <bookViews>
    <workbookView xWindow="0" yWindow="0" windowWidth="28800" windowHeight="12300"/>
  </bookViews>
  <sheets>
    <sheet name="工作表1" sheetId="1" r:id="rId1"/>
    <sheet name="工作表2" sheetId="2" r:id="rId2"/>
    <sheet name="工作表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3" l="1"/>
  <c r="M4" i="3" s="1"/>
  <c r="L5" i="3" s="1"/>
  <c r="M5" i="3" s="1"/>
  <c r="L6" i="3" s="1"/>
  <c r="M6" i="3" s="1"/>
  <c r="L7" i="3" s="1"/>
  <c r="M7" i="3" s="1"/>
  <c r="L8" i="3" s="1"/>
  <c r="M8" i="3" s="1"/>
  <c r="L9" i="3" s="1"/>
  <c r="M9" i="3" s="1"/>
  <c r="L10" i="3" s="1"/>
  <c r="M10" i="3" s="1"/>
  <c r="L11" i="3" s="1"/>
  <c r="M11" i="3" s="1"/>
  <c r="L12" i="3" s="1"/>
  <c r="M12" i="3" s="1"/>
  <c r="L13" i="3" s="1"/>
  <c r="M13" i="3" s="1"/>
  <c r="L14" i="3" s="1"/>
  <c r="M14" i="3" s="1"/>
  <c r="L15" i="3" s="1"/>
  <c r="M15" i="3" s="1"/>
  <c r="L16" i="3" s="1"/>
  <c r="M16" i="3" s="1"/>
  <c r="L17" i="3" s="1"/>
  <c r="M17" i="3" s="1"/>
  <c r="L18" i="3" s="1"/>
  <c r="M18" i="3" s="1"/>
  <c r="L19" i="3" s="1"/>
  <c r="M19" i="3" s="1"/>
  <c r="L20" i="3" s="1"/>
  <c r="M20" i="3" s="1"/>
  <c r="L21" i="3" s="1"/>
  <c r="M21" i="3" s="1"/>
  <c r="L22" i="3" s="1"/>
  <c r="M22" i="3" s="1"/>
  <c r="L23" i="3" s="1"/>
  <c r="M23" i="3" s="1"/>
  <c r="L24" i="3" s="1"/>
  <c r="M24" i="3" s="1"/>
  <c r="L25" i="3" s="1"/>
  <c r="M25" i="3" s="1"/>
  <c r="L26" i="3" s="1"/>
  <c r="M26" i="3" s="1"/>
  <c r="L27" i="3" s="1"/>
  <c r="M27" i="3" s="1"/>
  <c r="L28" i="3" s="1"/>
  <c r="M28" i="3" s="1"/>
  <c r="L29" i="3" s="1"/>
  <c r="M29" i="3" s="1"/>
  <c r="L30" i="3" s="1"/>
  <c r="M30" i="3" s="1"/>
  <c r="L31" i="3" s="1"/>
  <c r="M31" i="3" s="1"/>
  <c r="L32" i="3" s="1"/>
  <c r="M32" i="3" s="1"/>
  <c r="L33" i="3" s="1"/>
  <c r="M33" i="3" s="1"/>
  <c r="L34" i="3" s="1"/>
  <c r="M34" i="3" s="1"/>
  <c r="L35" i="3" s="1"/>
  <c r="M35" i="3" s="1"/>
  <c r="L36" i="3" s="1"/>
  <c r="M36" i="3" s="1"/>
  <c r="L37" i="3" s="1"/>
  <c r="M37" i="3" s="1"/>
  <c r="L38" i="3" s="1"/>
  <c r="M38" i="3" s="1"/>
  <c r="L39" i="3" s="1"/>
  <c r="M39" i="3" s="1"/>
  <c r="O29" i="3" l="1"/>
  <c r="O21" i="3"/>
  <c r="O13" i="3"/>
  <c r="O4" i="3"/>
  <c r="O28" i="3"/>
  <c r="O20" i="3"/>
  <c r="O12" i="3"/>
  <c r="O5" i="3"/>
  <c r="O27" i="3"/>
  <c r="O19" i="3"/>
  <c r="O11" i="3"/>
  <c r="O39" i="3"/>
  <c r="O6" i="3"/>
  <c r="O9" i="3"/>
  <c r="O37" i="3"/>
  <c r="O26" i="3"/>
  <c r="O18" i="3"/>
  <c r="O10" i="3"/>
  <c r="O38" i="3"/>
  <c r="O33" i="3"/>
  <c r="O25" i="3"/>
  <c r="O17" i="3"/>
  <c r="O32" i="3"/>
  <c r="O24" i="3"/>
  <c r="O16" i="3"/>
  <c r="O8" i="3"/>
  <c r="O36" i="3"/>
  <c r="O31" i="3"/>
  <c r="O23" i="3"/>
  <c r="O15" i="3"/>
  <c r="O7" i="3"/>
  <c r="O35" i="3"/>
  <c r="O30" i="3"/>
  <c r="O22" i="3"/>
  <c r="O14" i="3"/>
  <c r="O34" i="3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H11" i="2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H12" i="2" l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C57" i="2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G8" i="1"/>
  <c r="G93" i="1"/>
  <c r="G94" i="1"/>
  <c r="G95" i="1"/>
  <c r="G96" i="1"/>
  <c r="G97" i="1"/>
  <c r="G98" i="1"/>
  <c r="G99" i="1"/>
  <c r="G10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8" i="2" l="1"/>
  <c r="C8" i="2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12" i="1"/>
  <c r="H11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H12" i="1" l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C32" i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l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8" i="1"/>
  <c r="H32" i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</calcChain>
</file>

<file path=xl/sharedStrings.xml><?xml version="1.0" encoding="utf-8"?>
<sst xmlns="http://schemas.openxmlformats.org/spreadsheetml/2006/main" count="51" uniqueCount="27">
  <si>
    <t>案例1 單筆投資</t>
    <phoneticPr fontId="2" type="noConversion"/>
  </si>
  <si>
    <t>預期報酬率</t>
    <phoneticPr fontId="2" type="noConversion"/>
  </si>
  <si>
    <t>案例2. 定期投資</t>
    <phoneticPr fontId="2" type="noConversion"/>
  </si>
  <si>
    <t>起始資金</t>
    <phoneticPr fontId="2" type="noConversion"/>
  </si>
  <si>
    <t>累積總資金</t>
    <phoneticPr fontId="2" type="noConversion"/>
  </si>
  <si>
    <t>經過年度</t>
    <phoneticPr fontId="2" type="noConversion"/>
  </si>
  <si>
    <t>當年底投入資金</t>
    <phoneticPr fontId="2" type="noConversion"/>
  </si>
  <si>
    <t>起始資金</t>
    <phoneticPr fontId="2" type="noConversion"/>
  </si>
  <si>
    <t>每月投資金額</t>
    <phoneticPr fontId="2" type="noConversion"/>
  </si>
  <si>
    <t>預期報酬率</t>
    <phoneticPr fontId="2" type="noConversion"/>
  </si>
  <si>
    <t>目標金額</t>
    <phoneticPr fontId="2" type="noConversion"/>
  </si>
  <si>
    <t>達到目標需要時間</t>
    <phoneticPr fontId="2" type="noConversion"/>
  </si>
  <si>
    <t>檔案製作：Mr.Market市場先生</t>
    <phoneticPr fontId="2" type="noConversion"/>
  </si>
  <si>
    <t>部落格：</t>
    <phoneticPr fontId="2" type="noConversion"/>
  </si>
  <si>
    <t>http://www.rich01.com</t>
    <phoneticPr fontId="2" type="noConversion"/>
  </si>
  <si>
    <t>https://www.facebook.com/Mr.Market.tw</t>
    <phoneticPr fontId="2" type="noConversion"/>
  </si>
  <si>
    <t>FB粉絲團：</t>
    <phoneticPr fontId="2" type="noConversion"/>
  </si>
  <si>
    <t>更多相關文章歡迎追蹤：</t>
    <phoneticPr fontId="2" type="noConversion"/>
  </si>
  <si>
    <t>操作說明：黃色的部分可以自行輸入數字</t>
    <phoneticPr fontId="2" type="noConversion"/>
  </si>
  <si>
    <t>每月投資金額</t>
    <phoneticPr fontId="2" type="noConversion"/>
  </si>
  <si>
    <t>退休月領金額</t>
    <phoneticPr fontId="2" type="noConversion"/>
  </si>
  <si>
    <t>目前年齡</t>
    <phoneticPr fontId="2" type="noConversion"/>
  </si>
  <si>
    <t>退休年齡</t>
    <phoneticPr fontId="2" type="noConversion"/>
  </si>
  <si>
    <t>投資報酬率</t>
    <phoneticPr fontId="2" type="noConversion"/>
  </si>
  <si>
    <t xml:space="preserve"> 投入資金</t>
    <phoneticPr fontId="2" type="noConversion"/>
  </si>
  <si>
    <t>累積金額</t>
    <phoneticPr fontId="2" type="noConversion"/>
  </si>
  <si>
    <t>年齡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</si>
</sst>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6" formatCode="_-* #,##0_-;\-* #,##0_-;_-* &quot;-&quot;??_-;_-@_-"/>
    <numFmt numFmtId="177" formatCode="#,##0_ "/>
  </numFmts>
  <fonts count="1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YaHei"/>
      <family val="2"/>
      <charset val="134"/>
    </font>
    <font>
      <u/>
      <sz val="12"/>
      <color theme="10"/>
      <name val="新細明體"/>
      <family val="2"/>
      <charset val="136"/>
      <scheme val="minor"/>
    </font>
    <font>
      <sz val="12"/>
      <color rgb="FFFF0000"/>
      <name val="Microsoft YaHei"/>
      <family val="2"/>
      <charset val="134"/>
    </font>
    <font>
      <b/>
      <sz val="12"/>
      <color theme="1"/>
      <name val="Microsoft YaHei"/>
      <family val="2"/>
      <charset val="134"/>
    </font>
    <font>
      <b/>
      <sz val="12"/>
      <color theme="1"/>
      <name val="Microsoft YaHei"/>
      <family val="2"/>
    </font>
    <font>
      <b/>
      <sz val="12"/>
      <color rgb="FFFF0000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1" applyNumberFormat="1" applyFont="1">
      <alignment vertical="center"/>
    </xf>
    <xf numFmtId="176" fontId="3" fillId="0" borderId="0" xfId="0" applyNumberFormat="1" applyFont="1">
      <alignment vertical="center"/>
    </xf>
    <xf numFmtId="0" fontId="4" fillId="0" borderId="0" xfId="2">
      <alignment vertical="center"/>
    </xf>
    <xf numFmtId="0" fontId="5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176" fontId="3" fillId="2" borderId="1" xfId="1" applyNumberFormat="1" applyFont="1" applyFill="1" applyBorder="1">
      <alignment vertical="center"/>
    </xf>
    <xf numFmtId="9" fontId="3" fillId="2" borderId="1" xfId="0" applyNumberFormat="1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9" fontId="0" fillId="0" borderId="0" xfId="0" applyNumberFormat="1">
      <alignment vertical="center"/>
    </xf>
    <xf numFmtId="177" fontId="3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177" fontId="9" fillId="0" borderId="0" xfId="0" applyNumberFormat="1" applyFont="1">
      <alignment vertical="center"/>
    </xf>
    <xf numFmtId="177" fontId="8" fillId="0" borderId="0" xfId="0" applyNumberFormat="1" applyFont="1">
      <alignment vertical="center"/>
    </xf>
  </cellXfs>
  <cellStyles count="3">
    <cellStyle name="一般" xfId="0" builtinId="0"/>
    <cellStyle name="千分位" xfId="1" builtinId="3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acebook.com/Mr.Market.tw" TargetMode="External"/><Relationship Id="rId1" Type="http://schemas.openxmlformats.org/officeDocument/2006/relationships/hyperlink" Target="http://www.rich01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1:J100"/>
  <sheetViews>
    <sheetView showGridLines="0" tabSelected="1" workbookViewId="0">
      <selection activeCell="P13" sqref="P13"/>
    </sheetView>
  </sheetViews>
  <sheetFormatPr defaultColWidth="8.75" defaultRowHeight="17.25"/>
  <cols>
    <col min="1" max="1" width="8.75" style="1"/>
    <col min="2" max="2" width="19.625" style="2" bestFit="1" customWidth="1"/>
    <col min="3" max="3" width="16.875" style="1" bestFit="1" customWidth="1"/>
    <col min="4" max="5" width="8.75" style="1"/>
    <col min="6" max="6" width="19.625" style="1" bestFit="1" customWidth="1"/>
    <col min="7" max="7" width="17.125" style="1" bestFit="1" customWidth="1"/>
    <col min="8" max="8" width="17.625" style="1" customWidth="1"/>
    <col min="9" max="9" width="13.5" style="1" customWidth="1"/>
    <col min="10" max="16384" width="8.75" style="1"/>
  </cols>
  <sheetData>
    <row r="1" spans="2:10">
      <c r="B1" s="6" t="s">
        <v>18</v>
      </c>
    </row>
    <row r="3" spans="2:10" ht="18">
      <c r="B3" s="16" t="s">
        <v>0</v>
      </c>
      <c r="C3" s="16"/>
      <c r="F3" s="15" t="s">
        <v>2</v>
      </c>
      <c r="G3" s="15"/>
      <c r="I3" s="1" t="s">
        <v>12</v>
      </c>
    </row>
    <row r="4" spans="2:10">
      <c r="B4" s="7" t="s">
        <v>3</v>
      </c>
      <c r="C4" s="8">
        <v>4000000</v>
      </c>
      <c r="F4" s="7" t="s">
        <v>7</v>
      </c>
      <c r="G4" s="8">
        <v>1000000</v>
      </c>
      <c r="I4" s="1" t="s">
        <v>17</v>
      </c>
    </row>
    <row r="5" spans="2:10">
      <c r="B5" s="7" t="s">
        <v>1</v>
      </c>
      <c r="C5" s="9">
        <v>7.0000000000000007E-2</v>
      </c>
      <c r="F5" s="7" t="s">
        <v>8</v>
      </c>
      <c r="G5" s="8">
        <v>30000</v>
      </c>
      <c r="I5" s="1" t="s">
        <v>16</v>
      </c>
      <c r="J5" s="5" t="s">
        <v>15</v>
      </c>
    </row>
    <row r="6" spans="2:10">
      <c r="B6" s="7"/>
      <c r="C6" s="10"/>
      <c r="F6" s="7" t="s">
        <v>9</v>
      </c>
      <c r="G6" s="9">
        <v>0.05</v>
      </c>
      <c r="I6" s="1" t="s">
        <v>13</v>
      </c>
      <c r="J6" s="5" t="s">
        <v>14</v>
      </c>
    </row>
    <row r="7" spans="2:10">
      <c r="B7" s="7" t="s">
        <v>10</v>
      </c>
      <c r="C7" s="8">
        <v>10000000</v>
      </c>
      <c r="F7" s="7" t="s">
        <v>10</v>
      </c>
      <c r="G7" s="8">
        <v>20000000</v>
      </c>
    </row>
    <row r="8" spans="2:10">
      <c r="B8" s="7" t="s">
        <v>11</v>
      </c>
      <c r="C8" s="11" t="str">
        <f>MATCH(C7,C12:C100,1)+1&amp;"年"</f>
        <v>14年</v>
      </c>
      <c r="F8" s="7" t="s">
        <v>11</v>
      </c>
      <c r="G8" s="11" t="str">
        <f>MATCH(G7,H12:H100,1)+1&amp;"年"</f>
        <v>25年</v>
      </c>
    </row>
    <row r="9" spans="2:10">
      <c r="C9" s="2"/>
    </row>
    <row r="10" spans="2:10">
      <c r="B10" s="2" t="s">
        <v>5</v>
      </c>
      <c r="C10" s="2" t="s">
        <v>4</v>
      </c>
      <c r="F10" s="2" t="s">
        <v>5</v>
      </c>
      <c r="G10" s="2" t="s">
        <v>6</v>
      </c>
      <c r="H10" s="2" t="s">
        <v>4</v>
      </c>
    </row>
    <row r="11" spans="2:10">
      <c r="B11" s="2">
        <v>0</v>
      </c>
      <c r="C11" s="3">
        <f>$C$4</f>
        <v>4000000</v>
      </c>
      <c r="F11" s="2">
        <v>0</v>
      </c>
      <c r="H11" s="3">
        <f>$G$4</f>
        <v>1000000</v>
      </c>
    </row>
    <row r="12" spans="2:10">
      <c r="B12" s="2">
        <v>1</v>
      </c>
      <c r="C12" s="3">
        <f t="shared" ref="C12:C21" si="0">C11*(1+$C$5)</f>
        <v>4280000</v>
      </c>
      <c r="F12" s="2">
        <v>1</v>
      </c>
      <c r="G12" s="4">
        <f>$G$5*12</f>
        <v>360000</v>
      </c>
      <c r="H12" s="3">
        <f>H11*(1+$G$6)+G12</f>
        <v>1410000</v>
      </c>
    </row>
    <row r="13" spans="2:10">
      <c r="B13" s="2">
        <v>2</v>
      </c>
      <c r="C13" s="3">
        <f t="shared" si="0"/>
        <v>4579600</v>
      </c>
      <c r="F13" s="2">
        <v>2</v>
      </c>
      <c r="G13" s="4">
        <f t="shared" ref="G13:G76" si="1">$G$5*12</f>
        <v>360000</v>
      </c>
      <c r="H13" s="3">
        <f t="shared" ref="H13:H51" si="2">H12*(1+$G$6)+G13</f>
        <v>1840500</v>
      </c>
    </row>
    <row r="14" spans="2:10">
      <c r="B14" s="2">
        <v>3</v>
      </c>
      <c r="C14" s="3">
        <f t="shared" si="0"/>
        <v>4900172</v>
      </c>
      <c r="F14" s="2">
        <v>3</v>
      </c>
      <c r="G14" s="4">
        <f t="shared" si="1"/>
        <v>360000</v>
      </c>
      <c r="H14" s="3">
        <f t="shared" si="2"/>
        <v>2292525</v>
      </c>
    </row>
    <row r="15" spans="2:10">
      <c r="B15" s="2">
        <v>4</v>
      </c>
      <c r="C15" s="3">
        <f t="shared" si="0"/>
        <v>5243184.04</v>
      </c>
      <c r="F15" s="2">
        <v>4</v>
      </c>
      <c r="G15" s="4">
        <f t="shared" si="1"/>
        <v>360000</v>
      </c>
      <c r="H15" s="3">
        <f t="shared" si="2"/>
        <v>2767151.25</v>
      </c>
    </row>
    <row r="16" spans="2:10">
      <c r="B16" s="2">
        <v>5</v>
      </c>
      <c r="C16" s="3">
        <f t="shared" si="0"/>
        <v>5610206.9228000008</v>
      </c>
      <c r="F16" s="2">
        <v>5</v>
      </c>
      <c r="G16" s="4">
        <f t="shared" si="1"/>
        <v>360000</v>
      </c>
      <c r="H16" s="3">
        <f t="shared" si="2"/>
        <v>3265508.8125</v>
      </c>
    </row>
    <row r="17" spans="2:8">
      <c r="B17" s="2">
        <v>6</v>
      </c>
      <c r="C17" s="3">
        <f t="shared" si="0"/>
        <v>6002921.4073960008</v>
      </c>
      <c r="F17" s="2">
        <v>6</v>
      </c>
      <c r="G17" s="4">
        <f t="shared" si="1"/>
        <v>360000</v>
      </c>
      <c r="H17" s="3">
        <f t="shared" si="2"/>
        <v>3788784.2531250003</v>
      </c>
    </row>
    <row r="18" spans="2:8">
      <c r="B18" s="2">
        <v>7</v>
      </c>
      <c r="C18" s="3">
        <f t="shared" si="0"/>
        <v>6423125.9059137208</v>
      </c>
      <c r="F18" s="2">
        <v>7</v>
      </c>
      <c r="G18" s="4">
        <f t="shared" si="1"/>
        <v>360000</v>
      </c>
      <c r="H18" s="3">
        <f t="shared" si="2"/>
        <v>4338223.465781251</v>
      </c>
    </row>
    <row r="19" spans="2:8">
      <c r="B19" s="2">
        <v>8</v>
      </c>
      <c r="C19" s="3">
        <f t="shared" si="0"/>
        <v>6872744.7193276817</v>
      </c>
      <c r="F19" s="2">
        <v>8</v>
      </c>
      <c r="G19" s="4">
        <f t="shared" si="1"/>
        <v>360000</v>
      </c>
      <c r="H19" s="3">
        <f t="shared" si="2"/>
        <v>4915134.6390703134</v>
      </c>
    </row>
    <row r="20" spans="2:8">
      <c r="B20" s="2">
        <v>9</v>
      </c>
      <c r="C20" s="3">
        <f t="shared" si="0"/>
        <v>7353836.8496806202</v>
      </c>
      <c r="F20" s="2">
        <v>9</v>
      </c>
      <c r="G20" s="4">
        <f t="shared" si="1"/>
        <v>360000</v>
      </c>
      <c r="H20" s="3">
        <f t="shared" si="2"/>
        <v>5520891.3710238291</v>
      </c>
    </row>
    <row r="21" spans="2:8">
      <c r="B21" s="2">
        <v>10</v>
      </c>
      <c r="C21" s="3">
        <f t="shared" si="0"/>
        <v>7868605.4291582638</v>
      </c>
      <c r="F21" s="2">
        <v>10</v>
      </c>
      <c r="G21" s="4">
        <f t="shared" si="1"/>
        <v>360000</v>
      </c>
      <c r="H21" s="3">
        <f t="shared" si="2"/>
        <v>6156935.9395750212</v>
      </c>
    </row>
    <row r="22" spans="2:8">
      <c r="B22" s="2">
        <v>11</v>
      </c>
      <c r="C22" s="3">
        <f t="shared" ref="C22:C31" si="3">C21*(1+$C$5)</f>
        <v>8419407.8091993425</v>
      </c>
      <c r="F22" s="2">
        <v>11</v>
      </c>
      <c r="G22" s="4">
        <f t="shared" si="1"/>
        <v>360000</v>
      </c>
      <c r="H22" s="3">
        <f t="shared" si="2"/>
        <v>6824782.7365537724</v>
      </c>
    </row>
    <row r="23" spans="2:8">
      <c r="B23" s="2">
        <v>12</v>
      </c>
      <c r="C23" s="3">
        <f t="shared" si="3"/>
        <v>9008766.3558432963</v>
      </c>
      <c r="F23" s="2">
        <v>12</v>
      </c>
      <c r="G23" s="4">
        <f t="shared" si="1"/>
        <v>360000</v>
      </c>
      <c r="H23" s="3">
        <f t="shared" si="2"/>
        <v>7526021.873381461</v>
      </c>
    </row>
    <row r="24" spans="2:8">
      <c r="B24" s="2">
        <v>13</v>
      </c>
      <c r="C24" s="3">
        <f t="shared" si="3"/>
        <v>9639380.000752328</v>
      </c>
      <c r="F24" s="2">
        <v>13</v>
      </c>
      <c r="G24" s="4">
        <f t="shared" si="1"/>
        <v>360000</v>
      </c>
      <c r="H24" s="3">
        <f t="shared" si="2"/>
        <v>8262322.9670505347</v>
      </c>
    </row>
    <row r="25" spans="2:8">
      <c r="B25" s="2">
        <v>14</v>
      </c>
      <c r="C25" s="3">
        <f t="shared" si="3"/>
        <v>10314136.600804992</v>
      </c>
      <c r="F25" s="2">
        <v>14</v>
      </c>
      <c r="G25" s="4">
        <f t="shared" si="1"/>
        <v>360000</v>
      </c>
      <c r="H25" s="3">
        <f t="shared" si="2"/>
        <v>9035439.1154030617</v>
      </c>
    </row>
    <row r="26" spans="2:8">
      <c r="B26" s="2">
        <v>15</v>
      </c>
      <c r="C26" s="3">
        <f t="shared" si="3"/>
        <v>11036126.162861342</v>
      </c>
      <c r="F26" s="2">
        <v>15</v>
      </c>
      <c r="G26" s="4">
        <f t="shared" si="1"/>
        <v>360000</v>
      </c>
      <c r="H26" s="3">
        <f t="shared" si="2"/>
        <v>9847211.0711732153</v>
      </c>
    </row>
    <row r="27" spans="2:8">
      <c r="B27" s="2">
        <v>16</v>
      </c>
      <c r="C27" s="3">
        <f t="shared" si="3"/>
        <v>11808654.994261635</v>
      </c>
      <c r="F27" s="2">
        <v>16</v>
      </c>
      <c r="G27" s="4">
        <f t="shared" si="1"/>
        <v>360000</v>
      </c>
      <c r="H27" s="3">
        <f t="shared" si="2"/>
        <v>10699571.624731876</v>
      </c>
    </row>
    <row r="28" spans="2:8">
      <c r="B28" s="2">
        <v>17</v>
      </c>
      <c r="C28" s="3">
        <f t="shared" si="3"/>
        <v>12635260.84385995</v>
      </c>
      <c r="F28" s="2">
        <v>17</v>
      </c>
      <c r="G28" s="4">
        <f t="shared" si="1"/>
        <v>360000</v>
      </c>
      <c r="H28" s="3">
        <f t="shared" si="2"/>
        <v>11594550.205968469</v>
      </c>
    </row>
    <row r="29" spans="2:8">
      <c r="B29" s="2">
        <v>18</v>
      </c>
      <c r="C29" s="3">
        <f t="shared" si="3"/>
        <v>13519729.102930147</v>
      </c>
      <c r="F29" s="2">
        <v>18</v>
      </c>
      <c r="G29" s="4">
        <f t="shared" si="1"/>
        <v>360000</v>
      </c>
      <c r="H29" s="3">
        <f t="shared" si="2"/>
        <v>12534277.716266893</v>
      </c>
    </row>
    <row r="30" spans="2:8">
      <c r="B30" s="2">
        <v>19</v>
      </c>
      <c r="C30" s="3">
        <f t="shared" si="3"/>
        <v>14466110.140135258</v>
      </c>
      <c r="F30" s="2">
        <v>19</v>
      </c>
      <c r="G30" s="4">
        <f t="shared" si="1"/>
        <v>360000</v>
      </c>
      <c r="H30" s="3">
        <f t="shared" si="2"/>
        <v>13520991.602080237</v>
      </c>
    </row>
    <row r="31" spans="2:8">
      <c r="B31" s="2">
        <v>20</v>
      </c>
      <c r="C31" s="3">
        <f t="shared" si="3"/>
        <v>15478737.849944727</v>
      </c>
      <c r="F31" s="2">
        <v>20</v>
      </c>
      <c r="G31" s="4">
        <f t="shared" si="1"/>
        <v>360000</v>
      </c>
      <c r="H31" s="3">
        <f t="shared" si="2"/>
        <v>14557041.182184249</v>
      </c>
    </row>
    <row r="32" spans="2:8">
      <c r="B32" s="2">
        <v>21</v>
      </c>
      <c r="C32" s="3">
        <f t="shared" ref="C32:C95" si="4">C31*(1+$C$5)</f>
        <v>16562249.49944086</v>
      </c>
      <c r="F32" s="2">
        <v>21</v>
      </c>
      <c r="G32" s="4">
        <f t="shared" si="1"/>
        <v>360000</v>
      </c>
      <c r="H32" s="3">
        <f t="shared" si="2"/>
        <v>15644893.241293462</v>
      </c>
    </row>
    <row r="33" spans="2:8">
      <c r="B33" s="2">
        <v>22</v>
      </c>
      <c r="C33" s="3">
        <f t="shared" si="4"/>
        <v>17721606.964401722</v>
      </c>
      <c r="F33" s="2">
        <v>22</v>
      </c>
      <c r="G33" s="4">
        <f t="shared" si="1"/>
        <v>360000</v>
      </c>
      <c r="H33" s="3">
        <f t="shared" si="2"/>
        <v>16787137.903358135</v>
      </c>
    </row>
    <row r="34" spans="2:8">
      <c r="B34" s="2">
        <v>23</v>
      </c>
      <c r="C34" s="3">
        <f t="shared" si="4"/>
        <v>18962119.451909844</v>
      </c>
      <c r="F34" s="2">
        <v>23</v>
      </c>
      <c r="G34" s="4">
        <f t="shared" si="1"/>
        <v>360000</v>
      </c>
      <c r="H34" s="3">
        <f t="shared" si="2"/>
        <v>17986494.798526041</v>
      </c>
    </row>
    <row r="35" spans="2:8">
      <c r="B35" s="2">
        <v>24</v>
      </c>
      <c r="C35" s="3">
        <f t="shared" si="4"/>
        <v>20289467.813543536</v>
      </c>
      <c r="F35" s="2">
        <v>24</v>
      </c>
      <c r="G35" s="4">
        <f t="shared" si="1"/>
        <v>360000</v>
      </c>
      <c r="H35" s="3">
        <f t="shared" si="2"/>
        <v>19245819.538452346</v>
      </c>
    </row>
    <row r="36" spans="2:8">
      <c r="B36" s="2">
        <v>25</v>
      </c>
      <c r="C36" s="3">
        <f t="shared" si="4"/>
        <v>21709730.560491584</v>
      </c>
      <c r="F36" s="2">
        <v>25</v>
      </c>
      <c r="G36" s="4">
        <f t="shared" si="1"/>
        <v>360000</v>
      </c>
      <c r="H36" s="3">
        <f t="shared" si="2"/>
        <v>20568110.515374962</v>
      </c>
    </row>
    <row r="37" spans="2:8">
      <c r="B37" s="2">
        <v>26</v>
      </c>
      <c r="C37" s="3">
        <f t="shared" si="4"/>
        <v>23229411.699725997</v>
      </c>
      <c r="F37" s="2">
        <v>26</v>
      </c>
      <c r="G37" s="4">
        <f t="shared" si="1"/>
        <v>360000</v>
      </c>
      <c r="H37" s="3">
        <f t="shared" si="2"/>
        <v>21956516.041143712</v>
      </c>
    </row>
    <row r="38" spans="2:8">
      <c r="B38" s="2">
        <v>27</v>
      </c>
      <c r="C38" s="3">
        <f t="shared" si="4"/>
        <v>24855470.518706817</v>
      </c>
      <c r="F38" s="2">
        <v>27</v>
      </c>
      <c r="G38" s="4">
        <f t="shared" si="1"/>
        <v>360000</v>
      </c>
      <c r="H38" s="3">
        <f t="shared" si="2"/>
        <v>23414341.8432009</v>
      </c>
    </row>
    <row r="39" spans="2:8">
      <c r="B39" s="2">
        <v>28</v>
      </c>
      <c r="C39" s="3">
        <f t="shared" si="4"/>
        <v>26595353.455016296</v>
      </c>
      <c r="F39" s="2">
        <v>28</v>
      </c>
      <c r="G39" s="4">
        <f t="shared" si="1"/>
        <v>360000</v>
      </c>
      <c r="H39" s="3">
        <f t="shared" si="2"/>
        <v>24945058.935360946</v>
      </c>
    </row>
    <row r="40" spans="2:8">
      <c r="B40" s="2">
        <v>29</v>
      </c>
      <c r="C40" s="3">
        <f t="shared" si="4"/>
        <v>28457028.19686744</v>
      </c>
      <c r="F40" s="2">
        <v>29</v>
      </c>
      <c r="G40" s="4">
        <f t="shared" si="1"/>
        <v>360000</v>
      </c>
      <c r="H40" s="3">
        <f t="shared" si="2"/>
        <v>26552311.882128995</v>
      </c>
    </row>
    <row r="41" spans="2:8">
      <c r="B41" s="2">
        <v>30</v>
      </c>
      <c r="C41" s="3">
        <f t="shared" si="4"/>
        <v>30449020.170648161</v>
      </c>
      <c r="F41" s="2">
        <v>30</v>
      </c>
      <c r="G41" s="4">
        <f t="shared" si="1"/>
        <v>360000</v>
      </c>
      <c r="H41" s="3">
        <f t="shared" si="2"/>
        <v>28239927.476235446</v>
      </c>
    </row>
    <row r="42" spans="2:8">
      <c r="B42" s="2">
        <v>31</v>
      </c>
      <c r="C42" s="3">
        <f t="shared" si="4"/>
        <v>32580451.582593534</v>
      </c>
      <c r="F42" s="2">
        <v>31</v>
      </c>
      <c r="G42" s="4">
        <f t="shared" si="1"/>
        <v>360000</v>
      </c>
      <c r="H42" s="3">
        <f t="shared" si="2"/>
        <v>30011923.85004722</v>
      </c>
    </row>
    <row r="43" spans="2:8">
      <c r="B43" s="2">
        <v>32</v>
      </c>
      <c r="C43" s="3">
        <f t="shared" si="4"/>
        <v>34861083.193375081</v>
      </c>
      <c r="F43" s="2">
        <v>32</v>
      </c>
      <c r="G43" s="4">
        <f t="shared" si="1"/>
        <v>360000</v>
      </c>
      <c r="H43" s="3">
        <f t="shared" si="2"/>
        <v>31872520.04254958</v>
      </c>
    </row>
    <row r="44" spans="2:8">
      <c r="B44" s="2">
        <v>33</v>
      </c>
      <c r="C44" s="3">
        <f t="shared" si="4"/>
        <v>37301359.016911335</v>
      </c>
      <c r="F44" s="2">
        <v>33</v>
      </c>
      <c r="G44" s="4">
        <f t="shared" si="1"/>
        <v>360000</v>
      </c>
      <c r="H44" s="3">
        <f t="shared" si="2"/>
        <v>33826146.044677064</v>
      </c>
    </row>
    <row r="45" spans="2:8">
      <c r="B45" s="2">
        <v>34</v>
      </c>
      <c r="C45" s="3">
        <f t="shared" si="4"/>
        <v>39912454.148095131</v>
      </c>
      <c r="F45" s="2">
        <v>34</v>
      </c>
      <c r="G45" s="4">
        <f t="shared" si="1"/>
        <v>360000</v>
      </c>
      <c r="H45" s="3">
        <f t="shared" si="2"/>
        <v>35877453.346910916</v>
      </c>
    </row>
    <row r="46" spans="2:8">
      <c r="B46" s="2">
        <v>35</v>
      </c>
      <c r="C46" s="3">
        <f t="shared" si="4"/>
        <v>42706325.938461795</v>
      </c>
      <c r="F46" s="2">
        <v>35</v>
      </c>
      <c r="G46" s="4">
        <f t="shared" si="1"/>
        <v>360000</v>
      </c>
      <c r="H46" s="3">
        <f t="shared" si="2"/>
        <v>38031326.014256462</v>
      </c>
    </row>
    <row r="47" spans="2:8">
      <c r="B47" s="2">
        <v>36</v>
      </c>
      <c r="C47" s="3">
        <f t="shared" si="4"/>
        <v>45695768.754154123</v>
      </c>
      <c r="F47" s="2">
        <v>36</v>
      </c>
      <c r="G47" s="4">
        <f t="shared" si="1"/>
        <v>360000</v>
      </c>
      <c r="H47" s="3">
        <f t="shared" si="2"/>
        <v>40292892.314969286</v>
      </c>
    </row>
    <row r="48" spans="2:8">
      <c r="B48" s="2">
        <v>37</v>
      </c>
      <c r="C48" s="3">
        <f t="shared" si="4"/>
        <v>48894472.566944912</v>
      </c>
      <c r="F48" s="2">
        <v>37</v>
      </c>
      <c r="G48" s="4">
        <f t="shared" si="1"/>
        <v>360000</v>
      </c>
      <c r="H48" s="3">
        <f t="shared" si="2"/>
        <v>42667536.930717751</v>
      </c>
    </row>
    <row r="49" spans="2:8">
      <c r="B49" s="2">
        <v>38</v>
      </c>
      <c r="C49" s="3">
        <f t="shared" si="4"/>
        <v>52317085.646631062</v>
      </c>
      <c r="F49" s="2">
        <v>38</v>
      </c>
      <c r="G49" s="4">
        <f t="shared" si="1"/>
        <v>360000</v>
      </c>
      <c r="H49" s="3">
        <f t="shared" si="2"/>
        <v>45160913.777253643</v>
      </c>
    </row>
    <row r="50" spans="2:8">
      <c r="B50" s="2">
        <v>39</v>
      </c>
      <c r="C50" s="3">
        <f t="shared" si="4"/>
        <v>55979281.641895242</v>
      </c>
      <c r="F50" s="2">
        <v>39</v>
      </c>
      <c r="G50" s="4">
        <f t="shared" si="1"/>
        <v>360000</v>
      </c>
      <c r="H50" s="3">
        <f t="shared" si="2"/>
        <v>47778959.466116324</v>
      </c>
    </row>
    <row r="51" spans="2:8">
      <c r="B51" s="2">
        <v>40</v>
      </c>
      <c r="C51" s="3">
        <f t="shared" si="4"/>
        <v>59897831.356827915</v>
      </c>
      <c r="F51" s="2">
        <v>40</v>
      </c>
      <c r="G51" s="4">
        <f t="shared" si="1"/>
        <v>360000</v>
      </c>
      <c r="H51" s="3">
        <f t="shared" si="2"/>
        <v>50527907.439422145</v>
      </c>
    </row>
    <row r="52" spans="2:8">
      <c r="B52" s="2">
        <v>41</v>
      </c>
      <c r="C52" s="3">
        <f t="shared" si="4"/>
        <v>64090679.551805869</v>
      </c>
      <c r="F52" s="2">
        <v>41</v>
      </c>
      <c r="G52" s="4">
        <f t="shared" si="1"/>
        <v>360000</v>
      </c>
      <c r="H52" s="3">
        <f t="shared" ref="H52:H92" si="5">H51*(1+$G$6)+G52</f>
        <v>53414302.811393254</v>
      </c>
    </row>
    <row r="53" spans="2:8">
      <c r="B53" s="2">
        <v>42</v>
      </c>
      <c r="C53" s="3">
        <f t="shared" si="4"/>
        <v>68577027.120432287</v>
      </c>
      <c r="F53" s="2">
        <v>42</v>
      </c>
      <c r="G53" s="4">
        <f t="shared" si="1"/>
        <v>360000</v>
      </c>
      <c r="H53" s="3">
        <f t="shared" si="5"/>
        <v>56445017.951962918</v>
      </c>
    </row>
    <row r="54" spans="2:8">
      <c r="B54" s="2">
        <v>43</v>
      </c>
      <c r="C54" s="3">
        <f t="shared" si="4"/>
        <v>73377419.018862545</v>
      </c>
      <c r="F54" s="2">
        <v>43</v>
      </c>
      <c r="G54" s="4">
        <f t="shared" si="1"/>
        <v>360000</v>
      </c>
      <c r="H54" s="3">
        <f t="shared" si="5"/>
        <v>59627268.849561065</v>
      </c>
    </row>
    <row r="55" spans="2:8">
      <c r="B55" s="2">
        <v>44</v>
      </c>
      <c r="C55" s="3">
        <f t="shared" si="4"/>
        <v>78513838.350182936</v>
      </c>
      <c r="F55" s="2">
        <v>44</v>
      </c>
      <c r="G55" s="4">
        <f t="shared" si="1"/>
        <v>360000</v>
      </c>
      <c r="H55" s="3">
        <f t="shared" si="5"/>
        <v>62968632.292039119</v>
      </c>
    </row>
    <row r="56" spans="2:8">
      <c r="B56" s="2">
        <v>45</v>
      </c>
      <c r="C56" s="3">
        <f t="shared" si="4"/>
        <v>84009807.034695745</v>
      </c>
      <c r="F56" s="2">
        <v>45</v>
      </c>
      <c r="G56" s="4">
        <f t="shared" si="1"/>
        <v>360000</v>
      </c>
      <c r="H56" s="3">
        <f t="shared" si="5"/>
        <v>66477063.906641081</v>
      </c>
    </row>
    <row r="57" spans="2:8">
      <c r="B57" s="2">
        <v>46</v>
      </c>
      <c r="C57" s="3">
        <f t="shared" si="4"/>
        <v>89890493.52712445</v>
      </c>
      <c r="F57" s="2">
        <v>46</v>
      </c>
      <c r="G57" s="4">
        <f t="shared" si="1"/>
        <v>360000</v>
      </c>
      <c r="H57" s="3">
        <f t="shared" si="5"/>
        <v>70160917.101973131</v>
      </c>
    </row>
    <row r="58" spans="2:8">
      <c r="B58" s="2">
        <v>47</v>
      </c>
      <c r="C58" s="3">
        <f t="shared" si="4"/>
        <v>96182828.074023172</v>
      </c>
      <c r="F58" s="2">
        <v>47</v>
      </c>
      <c r="G58" s="4">
        <f t="shared" si="1"/>
        <v>360000</v>
      </c>
      <c r="H58" s="3">
        <f t="shared" si="5"/>
        <v>74028962.957071796</v>
      </c>
    </row>
    <row r="59" spans="2:8">
      <c r="B59" s="2">
        <v>48</v>
      </c>
      <c r="C59" s="3">
        <f t="shared" si="4"/>
        <v>102915626.03920481</v>
      </c>
      <c r="F59" s="2">
        <v>48</v>
      </c>
      <c r="G59" s="4">
        <f t="shared" si="1"/>
        <v>360000</v>
      </c>
      <c r="H59" s="3">
        <f t="shared" si="5"/>
        <v>78090411.104925394</v>
      </c>
    </row>
    <row r="60" spans="2:8">
      <c r="B60" s="2">
        <v>49</v>
      </c>
      <c r="C60" s="3">
        <f t="shared" si="4"/>
        <v>110119719.86194915</v>
      </c>
      <c r="F60" s="2">
        <v>49</v>
      </c>
      <c r="G60" s="4">
        <f t="shared" si="1"/>
        <v>360000</v>
      </c>
      <c r="H60" s="3">
        <f t="shared" si="5"/>
        <v>82354931.660171673</v>
      </c>
    </row>
    <row r="61" spans="2:8">
      <c r="B61" s="2">
        <v>50</v>
      </c>
      <c r="C61" s="3">
        <f t="shared" si="4"/>
        <v>117828100.2522856</v>
      </c>
      <c r="F61" s="2">
        <v>50</v>
      </c>
      <c r="G61" s="4">
        <f t="shared" si="1"/>
        <v>360000</v>
      </c>
      <c r="H61" s="3">
        <f t="shared" si="5"/>
        <v>86832678.24318026</v>
      </c>
    </row>
    <row r="62" spans="2:8">
      <c r="B62" s="2">
        <v>51</v>
      </c>
      <c r="C62" s="3">
        <f t="shared" si="4"/>
        <v>126076067.26994559</v>
      </c>
      <c r="F62" s="2">
        <v>51</v>
      </c>
      <c r="G62" s="4">
        <f t="shared" si="1"/>
        <v>360000</v>
      </c>
      <c r="H62" s="3">
        <f t="shared" si="5"/>
        <v>91534312.155339271</v>
      </c>
    </row>
    <row r="63" spans="2:8">
      <c r="B63" s="2">
        <v>52</v>
      </c>
      <c r="C63" s="3">
        <f t="shared" si="4"/>
        <v>134901391.97884178</v>
      </c>
      <c r="F63" s="2">
        <v>52</v>
      </c>
      <c r="G63" s="4">
        <f t="shared" si="1"/>
        <v>360000</v>
      </c>
      <c r="H63" s="3">
        <f t="shared" si="5"/>
        <v>96471027.763106242</v>
      </c>
    </row>
    <row r="64" spans="2:8">
      <c r="B64" s="2">
        <v>53</v>
      </c>
      <c r="C64" s="3">
        <f t="shared" si="4"/>
        <v>144344489.41736072</v>
      </c>
      <c r="F64" s="2">
        <v>53</v>
      </c>
      <c r="G64" s="4">
        <f t="shared" si="1"/>
        <v>360000</v>
      </c>
      <c r="H64" s="3">
        <f t="shared" si="5"/>
        <v>101654579.15126155</v>
      </c>
    </row>
    <row r="65" spans="2:8">
      <c r="B65" s="2">
        <v>54</v>
      </c>
      <c r="C65" s="3">
        <f t="shared" si="4"/>
        <v>154448603.67657599</v>
      </c>
      <c r="F65" s="2">
        <v>54</v>
      </c>
      <c r="G65" s="4">
        <f t="shared" si="1"/>
        <v>360000</v>
      </c>
      <c r="H65" s="3">
        <f t="shared" si="5"/>
        <v>107097308.10882464</v>
      </c>
    </row>
    <row r="66" spans="2:8">
      <c r="B66" s="2">
        <v>55</v>
      </c>
      <c r="C66" s="3">
        <f t="shared" si="4"/>
        <v>165260005.93393633</v>
      </c>
      <c r="F66" s="2">
        <v>55</v>
      </c>
      <c r="G66" s="4">
        <f t="shared" si="1"/>
        <v>360000</v>
      </c>
      <c r="H66" s="3">
        <f t="shared" si="5"/>
        <v>112812173.51426588</v>
      </c>
    </row>
    <row r="67" spans="2:8">
      <c r="B67" s="2">
        <v>56</v>
      </c>
      <c r="C67" s="3">
        <f t="shared" si="4"/>
        <v>176828206.34931189</v>
      </c>
      <c r="F67" s="2">
        <v>56</v>
      </c>
      <c r="G67" s="4">
        <f t="shared" si="1"/>
        <v>360000</v>
      </c>
      <c r="H67" s="3">
        <f t="shared" si="5"/>
        <v>118812782.18997918</v>
      </c>
    </row>
    <row r="68" spans="2:8">
      <c r="B68" s="2">
        <v>57</v>
      </c>
      <c r="C68" s="3">
        <f t="shared" si="4"/>
        <v>189206180.79376373</v>
      </c>
      <c r="F68" s="2">
        <v>57</v>
      </c>
      <c r="G68" s="4">
        <f t="shared" si="1"/>
        <v>360000</v>
      </c>
      <c r="H68" s="3">
        <f t="shared" si="5"/>
        <v>125113421.29947814</v>
      </c>
    </row>
    <row r="69" spans="2:8">
      <c r="B69" s="2">
        <v>58</v>
      </c>
      <c r="C69" s="3">
        <f t="shared" si="4"/>
        <v>202450613.4493272</v>
      </c>
      <c r="F69" s="2">
        <v>58</v>
      </c>
      <c r="G69" s="4">
        <f t="shared" si="1"/>
        <v>360000</v>
      </c>
      <c r="H69" s="3">
        <f t="shared" si="5"/>
        <v>131729092.36445205</v>
      </c>
    </row>
    <row r="70" spans="2:8">
      <c r="B70" s="2">
        <v>59</v>
      </c>
      <c r="C70" s="3">
        <f t="shared" si="4"/>
        <v>216622156.39078012</v>
      </c>
      <c r="F70" s="2">
        <v>59</v>
      </c>
      <c r="G70" s="4">
        <f t="shared" si="1"/>
        <v>360000</v>
      </c>
      <c r="H70" s="3">
        <f t="shared" si="5"/>
        <v>138675546.98267466</v>
      </c>
    </row>
    <row r="71" spans="2:8">
      <c r="B71" s="2">
        <v>60</v>
      </c>
      <c r="C71" s="3">
        <f t="shared" si="4"/>
        <v>231785707.33813474</v>
      </c>
      <c r="F71" s="2">
        <v>60</v>
      </c>
      <c r="G71" s="4">
        <f t="shared" si="1"/>
        <v>360000</v>
      </c>
      <c r="H71" s="3">
        <f t="shared" si="5"/>
        <v>145969324.33180839</v>
      </c>
    </row>
    <row r="72" spans="2:8">
      <c r="B72" s="2">
        <v>61</v>
      </c>
      <c r="C72" s="3">
        <f t="shared" si="4"/>
        <v>248010706.85180417</v>
      </c>
      <c r="F72" s="2">
        <v>61</v>
      </c>
      <c r="G72" s="4">
        <f t="shared" si="1"/>
        <v>360000</v>
      </c>
      <c r="H72" s="3">
        <f t="shared" si="5"/>
        <v>153627790.54839882</v>
      </c>
    </row>
    <row r="73" spans="2:8">
      <c r="B73" s="2">
        <v>62</v>
      </c>
      <c r="C73" s="3">
        <f t="shared" si="4"/>
        <v>265371456.33143046</v>
      </c>
      <c r="F73" s="2">
        <v>62</v>
      </c>
      <c r="G73" s="4">
        <f t="shared" si="1"/>
        <v>360000</v>
      </c>
      <c r="H73" s="3">
        <f t="shared" si="5"/>
        <v>161669180.07581878</v>
      </c>
    </row>
    <row r="74" spans="2:8">
      <c r="B74" s="2">
        <v>63</v>
      </c>
      <c r="C74" s="3">
        <f t="shared" si="4"/>
        <v>283947458.27463061</v>
      </c>
      <c r="F74" s="2">
        <v>63</v>
      </c>
      <c r="G74" s="4">
        <f t="shared" si="1"/>
        <v>360000</v>
      </c>
      <c r="H74" s="3">
        <f t="shared" si="5"/>
        <v>170112639.07960972</v>
      </c>
    </row>
    <row r="75" spans="2:8">
      <c r="B75" s="2">
        <v>64</v>
      </c>
      <c r="C75" s="3">
        <f t="shared" si="4"/>
        <v>303823780.35385478</v>
      </c>
      <c r="F75" s="2">
        <v>64</v>
      </c>
      <c r="G75" s="4">
        <f t="shared" si="1"/>
        <v>360000</v>
      </c>
      <c r="H75" s="3">
        <f t="shared" si="5"/>
        <v>178978271.03359023</v>
      </c>
    </row>
    <row r="76" spans="2:8">
      <c r="B76" s="2">
        <v>65</v>
      </c>
      <c r="C76" s="3">
        <f t="shared" si="4"/>
        <v>325091444.97862464</v>
      </c>
      <c r="F76" s="2">
        <v>65</v>
      </c>
      <c r="G76" s="4">
        <f t="shared" si="1"/>
        <v>360000</v>
      </c>
      <c r="H76" s="3">
        <f t="shared" si="5"/>
        <v>188287184.58526975</v>
      </c>
    </row>
    <row r="77" spans="2:8">
      <c r="B77" s="2">
        <v>66</v>
      </c>
      <c r="C77" s="3">
        <f t="shared" si="4"/>
        <v>347847846.12712836</v>
      </c>
      <c r="F77" s="2">
        <v>66</v>
      </c>
      <c r="G77" s="4">
        <f t="shared" ref="G77:G100" si="6">$G$5*12</f>
        <v>360000</v>
      </c>
      <c r="H77" s="3">
        <f t="shared" si="5"/>
        <v>198061543.81453323</v>
      </c>
    </row>
    <row r="78" spans="2:8">
      <c r="B78" s="2">
        <v>67</v>
      </c>
      <c r="C78" s="3">
        <f t="shared" si="4"/>
        <v>372197195.35602736</v>
      </c>
      <c r="F78" s="2">
        <v>67</v>
      </c>
      <c r="G78" s="4">
        <f t="shared" si="6"/>
        <v>360000</v>
      </c>
      <c r="H78" s="3">
        <f t="shared" si="5"/>
        <v>208324621.0052599</v>
      </c>
    </row>
    <row r="79" spans="2:8">
      <c r="B79" s="2">
        <v>68</v>
      </c>
      <c r="C79" s="3">
        <f t="shared" si="4"/>
        <v>398250999.03094929</v>
      </c>
      <c r="F79" s="2">
        <v>68</v>
      </c>
      <c r="G79" s="4">
        <f t="shared" si="6"/>
        <v>360000</v>
      </c>
      <c r="H79" s="3">
        <f t="shared" si="5"/>
        <v>219100852.05552292</v>
      </c>
    </row>
    <row r="80" spans="2:8">
      <c r="B80" s="2">
        <v>69</v>
      </c>
      <c r="C80" s="3">
        <f t="shared" si="4"/>
        <v>426128568.96311575</v>
      </c>
      <c r="F80" s="2">
        <v>69</v>
      </c>
      <c r="G80" s="4">
        <f t="shared" si="6"/>
        <v>360000</v>
      </c>
      <c r="H80" s="3">
        <f t="shared" si="5"/>
        <v>230415894.65829909</v>
      </c>
    </row>
    <row r="81" spans="2:8">
      <c r="B81" s="2">
        <v>70</v>
      </c>
      <c r="C81" s="3">
        <f t="shared" si="4"/>
        <v>455957568.7905339</v>
      </c>
      <c r="F81" s="2">
        <v>70</v>
      </c>
      <c r="G81" s="4">
        <f t="shared" si="6"/>
        <v>360000</v>
      </c>
      <c r="H81" s="3">
        <f t="shared" si="5"/>
        <v>242296689.39121404</v>
      </c>
    </row>
    <row r="82" spans="2:8">
      <c r="B82" s="2">
        <v>71</v>
      </c>
      <c r="C82" s="3">
        <f t="shared" si="4"/>
        <v>487874598.60587132</v>
      </c>
      <c r="F82" s="2">
        <v>71</v>
      </c>
      <c r="G82" s="4">
        <f t="shared" si="6"/>
        <v>360000</v>
      </c>
      <c r="H82" s="3">
        <f t="shared" si="5"/>
        <v>254771523.86077476</v>
      </c>
    </row>
    <row r="83" spans="2:8">
      <c r="B83" s="2">
        <v>72</v>
      </c>
      <c r="C83" s="3">
        <f t="shared" si="4"/>
        <v>522025820.50828236</v>
      </c>
      <c r="F83" s="2">
        <v>72</v>
      </c>
      <c r="G83" s="4">
        <f t="shared" si="6"/>
        <v>360000</v>
      </c>
      <c r="H83" s="3">
        <f t="shared" si="5"/>
        <v>267870100.05381352</v>
      </c>
    </row>
    <row r="84" spans="2:8">
      <c r="B84" s="2">
        <v>73</v>
      </c>
      <c r="C84" s="3">
        <f t="shared" si="4"/>
        <v>558567627.9438622</v>
      </c>
      <c r="F84" s="2">
        <v>73</v>
      </c>
      <c r="G84" s="4">
        <f t="shared" si="6"/>
        <v>360000</v>
      </c>
      <c r="H84" s="3">
        <f t="shared" si="5"/>
        <v>281623605.05650419</v>
      </c>
    </row>
    <row r="85" spans="2:8">
      <c r="B85" s="2">
        <v>74</v>
      </c>
      <c r="C85" s="3">
        <f t="shared" si="4"/>
        <v>597667361.89993262</v>
      </c>
      <c r="F85" s="2">
        <v>74</v>
      </c>
      <c r="G85" s="4">
        <f t="shared" si="6"/>
        <v>360000</v>
      </c>
      <c r="H85" s="3">
        <f t="shared" si="5"/>
        <v>296064785.30932939</v>
      </c>
    </row>
    <row r="86" spans="2:8">
      <c r="B86" s="2">
        <v>75</v>
      </c>
      <c r="C86" s="3">
        <f t="shared" si="4"/>
        <v>639504077.23292792</v>
      </c>
      <c r="F86" s="2">
        <v>75</v>
      </c>
      <c r="G86" s="4">
        <f t="shared" si="6"/>
        <v>360000</v>
      </c>
      <c r="H86" s="3">
        <f t="shared" si="5"/>
        <v>311228024.5747959</v>
      </c>
    </row>
    <row r="87" spans="2:8">
      <c r="B87" s="2">
        <v>76</v>
      </c>
      <c r="C87" s="3">
        <f t="shared" si="4"/>
        <v>684269362.63923287</v>
      </c>
      <c r="F87" s="2">
        <v>76</v>
      </c>
      <c r="G87" s="4">
        <f t="shared" si="6"/>
        <v>360000</v>
      </c>
      <c r="H87" s="3">
        <f t="shared" si="5"/>
        <v>327149425.8035357</v>
      </c>
    </row>
    <row r="88" spans="2:8">
      <c r="B88" s="2">
        <v>77</v>
      </c>
      <c r="C88" s="3">
        <f t="shared" si="4"/>
        <v>732168218.02397919</v>
      </c>
      <c r="F88" s="2">
        <v>77</v>
      </c>
      <c r="G88" s="4">
        <f t="shared" si="6"/>
        <v>360000</v>
      </c>
      <c r="H88" s="3">
        <f t="shared" si="5"/>
        <v>343866897.09371251</v>
      </c>
    </row>
    <row r="89" spans="2:8">
      <c r="B89" s="2">
        <v>78</v>
      </c>
      <c r="C89" s="3">
        <f t="shared" si="4"/>
        <v>783419993.28565776</v>
      </c>
      <c r="F89" s="2">
        <v>78</v>
      </c>
      <c r="G89" s="4">
        <f t="shared" si="6"/>
        <v>360000</v>
      </c>
      <c r="H89" s="3">
        <f t="shared" si="5"/>
        <v>361420241.94839817</v>
      </c>
    </row>
    <row r="90" spans="2:8">
      <c r="B90" s="2">
        <v>79</v>
      </c>
      <c r="C90" s="3">
        <f t="shared" si="4"/>
        <v>838259392.8156538</v>
      </c>
      <c r="F90" s="2">
        <v>79</v>
      </c>
      <c r="G90" s="4">
        <f t="shared" si="6"/>
        <v>360000</v>
      </c>
      <c r="H90" s="3">
        <f t="shared" si="5"/>
        <v>379851254.04581809</v>
      </c>
    </row>
    <row r="91" spans="2:8">
      <c r="B91" s="2">
        <v>80</v>
      </c>
      <c r="C91" s="3">
        <f t="shared" si="4"/>
        <v>896937550.31274962</v>
      </c>
      <c r="F91" s="2">
        <v>80</v>
      </c>
      <c r="G91" s="4">
        <f t="shared" si="6"/>
        <v>360000</v>
      </c>
      <c r="H91" s="3">
        <f t="shared" si="5"/>
        <v>399203816.74810898</v>
      </c>
    </row>
    <row r="92" spans="2:8">
      <c r="B92" s="2">
        <v>81</v>
      </c>
      <c r="C92" s="3">
        <f t="shared" si="4"/>
        <v>959723178.83464217</v>
      </c>
      <c r="F92" s="2">
        <v>81</v>
      </c>
      <c r="G92" s="4">
        <f t="shared" si="6"/>
        <v>360000</v>
      </c>
      <c r="H92" s="3">
        <f t="shared" si="5"/>
        <v>419524007.58551443</v>
      </c>
    </row>
    <row r="93" spans="2:8">
      <c r="B93" s="2">
        <v>82</v>
      </c>
      <c r="C93" s="3">
        <f t="shared" si="4"/>
        <v>1026903801.3530672</v>
      </c>
      <c r="F93" s="2">
        <v>82</v>
      </c>
      <c r="G93" s="4">
        <f t="shared" si="6"/>
        <v>360000</v>
      </c>
      <c r="H93" s="3">
        <f t="shared" ref="H93:H100" si="7">H92*(1+$G$6)+G93</f>
        <v>440860207.96479017</v>
      </c>
    </row>
    <row r="94" spans="2:8">
      <c r="B94" s="2">
        <v>83</v>
      </c>
      <c r="C94" s="3">
        <f t="shared" si="4"/>
        <v>1098787067.447782</v>
      </c>
      <c r="F94" s="2">
        <v>83</v>
      </c>
      <c r="G94" s="4">
        <f t="shared" si="6"/>
        <v>360000</v>
      </c>
      <c r="H94" s="3">
        <f t="shared" si="7"/>
        <v>463263218.36302972</v>
      </c>
    </row>
    <row r="95" spans="2:8">
      <c r="B95" s="2">
        <v>84</v>
      </c>
      <c r="C95" s="3">
        <f t="shared" si="4"/>
        <v>1175702162.1691267</v>
      </c>
      <c r="F95" s="2">
        <v>84</v>
      </c>
      <c r="G95" s="4">
        <f t="shared" si="6"/>
        <v>360000</v>
      </c>
      <c r="H95" s="3">
        <f t="shared" si="7"/>
        <v>486786379.28118122</v>
      </c>
    </row>
    <row r="96" spans="2:8">
      <c r="B96" s="2">
        <v>85</v>
      </c>
      <c r="C96" s="3">
        <f t="shared" ref="C96:C100" si="8">C95*(1+$C$5)</f>
        <v>1258001313.5209656</v>
      </c>
      <c r="F96" s="2">
        <v>85</v>
      </c>
      <c r="G96" s="4">
        <f t="shared" si="6"/>
        <v>360000</v>
      </c>
      <c r="H96" s="3">
        <f t="shared" si="7"/>
        <v>511485698.24524027</v>
      </c>
    </row>
    <row r="97" spans="2:8">
      <c r="B97" s="2">
        <v>86</v>
      </c>
      <c r="C97" s="3">
        <f t="shared" si="8"/>
        <v>1346061405.4674332</v>
      </c>
      <c r="F97" s="2">
        <v>86</v>
      </c>
      <c r="G97" s="4">
        <f t="shared" si="6"/>
        <v>360000</v>
      </c>
      <c r="H97" s="3">
        <f t="shared" si="7"/>
        <v>537419983.15750229</v>
      </c>
    </row>
    <row r="98" spans="2:8">
      <c r="B98" s="2">
        <v>87</v>
      </c>
      <c r="C98" s="3">
        <f t="shared" si="8"/>
        <v>1440285703.8501537</v>
      </c>
      <c r="F98" s="2">
        <v>87</v>
      </c>
      <c r="G98" s="4">
        <f t="shared" si="6"/>
        <v>360000</v>
      </c>
      <c r="H98" s="3">
        <f t="shared" si="7"/>
        <v>564650982.31537747</v>
      </c>
    </row>
    <row r="99" spans="2:8">
      <c r="B99" s="2">
        <v>88</v>
      </c>
      <c r="C99" s="3">
        <f t="shared" si="8"/>
        <v>1541105703.1196644</v>
      </c>
      <c r="F99" s="2">
        <v>88</v>
      </c>
      <c r="G99" s="4">
        <f t="shared" si="6"/>
        <v>360000</v>
      </c>
      <c r="H99" s="3">
        <f t="shared" si="7"/>
        <v>593243531.43114638</v>
      </c>
    </row>
    <row r="100" spans="2:8">
      <c r="B100" s="2">
        <v>89</v>
      </c>
      <c r="C100" s="3">
        <f t="shared" si="8"/>
        <v>1648983102.3380411</v>
      </c>
      <c r="F100" s="2">
        <v>89</v>
      </c>
      <c r="G100" s="4">
        <f t="shared" si="6"/>
        <v>360000</v>
      </c>
      <c r="H100" s="3">
        <f t="shared" si="7"/>
        <v>623265708.00270379</v>
      </c>
    </row>
  </sheetData>
  <mergeCells count="2">
    <mergeCell ref="F3:G3"/>
    <mergeCell ref="B3:C3"/>
  </mergeCells>
  <phoneticPr fontId="2" type="noConversion"/>
  <hyperlinks>
    <hyperlink ref="J6" r:id="rId1"/>
    <hyperlink ref="J5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H100"/>
  <sheetViews>
    <sheetView topLeftCell="A17" workbookViewId="0">
      <selection activeCell="H41" sqref="H41"/>
    </sheetView>
  </sheetViews>
  <sheetFormatPr defaultRowHeight="16.5"/>
  <cols>
    <col min="2" max="2" width="40.75" bestFit="1" customWidth="1"/>
    <col min="3" max="3" width="13.875" bestFit="1" customWidth="1"/>
    <col min="6" max="6" width="18.625" bestFit="1" customWidth="1"/>
    <col min="7" max="7" width="16.375" bestFit="1" customWidth="1"/>
    <col min="8" max="8" width="15.125" bestFit="1" customWidth="1"/>
  </cols>
  <sheetData>
    <row r="1" spans="1:8" ht="17.25">
      <c r="A1" s="1"/>
      <c r="B1" s="6" t="s">
        <v>18</v>
      </c>
      <c r="C1" s="1"/>
      <c r="D1" s="1"/>
      <c r="E1" s="1"/>
      <c r="F1" s="1"/>
      <c r="G1" s="1"/>
      <c r="H1" s="1"/>
    </row>
    <row r="2" spans="1:8" ht="17.25">
      <c r="A2" s="1"/>
      <c r="B2" s="2"/>
      <c r="C2" s="1"/>
      <c r="D2" s="1"/>
      <c r="E2" s="1"/>
      <c r="F2" s="1"/>
      <c r="G2" s="1"/>
      <c r="H2" s="1"/>
    </row>
    <row r="3" spans="1:8" ht="18">
      <c r="A3" s="1"/>
      <c r="B3" s="16" t="s">
        <v>0</v>
      </c>
      <c r="C3" s="16"/>
      <c r="D3" s="1"/>
      <c r="E3" s="1"/>
      <c r="F3" s="15" t="s">
        <v>2</v>
      </c>
      <c r="G3" s="15"/>
      <c r="H3" s="1"/>
    </row>
    <row r="4" spans="1:8" ht="17.25">
      <c r="A4" s="1"/>
      <c r="B4" s="7" t="s">
        <v>3</v>
      </c>
      <c r="C4" s="8">
        <v>1000000</v>
      </c>
      <c r="D4" s="1"/>
      <c r="E4" s="1"/>
      <c r="F4" s="7" t="s">
        <v>3</v>
      </c>
      <c r="G4" s="8">
        <v>0</v>
      </c>
      <c r="H4" s="1"/>
    </row>
    <row r="5" spans="1:8" ht="17.25">
      <c r="A5" s="1"/>
      <c r="B5" s="7" t="s">
        <v>1</v>
      </c>
      <c r="C5" s="9">
        <v>0.05</v>
      </c>
      <c r="D5" s="1"/>
      <c r="E5" s="1"/>
      <c r="F5" s="7" t="s">
        <v>8</v>
      </c>
      <c r="G5" s="8">
        <v>5000</v>
      </c>
      <c r="H5" s="1"/>
    </row>
    <row r="6" spans="1:8" ht="17.25">
      <c r="A6" s="1"/>
      <c r="B6" s="7"/>
      <c r="C6" s="10"/>
      <c r="D6" s="1"/>
      <c r="E6" s="1"/>
      <c r="F6" s="7" t="s">
        <v>1</v>
      </c>
      <c r="G6" s="9">
        <v>0.05</v>
      </c>
      <c r="H6" s="1"/>
    </row>
    <row r="7" spans="1:8" ht="17.25">
      <c r="A7" s="1"/>
      <c r="B7" s="7" t="s">
        <v>10</v>
      </c>
      <c r="C7" s="8">
        <v>20000000</v>
      </c>
      <c r="D7" s="1"/>
      <c r="E7" s="1"/>
      <c r="F7" s="7" t="s">
        <v>10</v>
      </c>
      <c r="G7" s="8">
        <v>20000000</v>
      </c>
      <c r="H7" s="1"/>
    </row>
    <row r="8" spans="1:8" ht="17.25">
      <c r="A8" s="1"/>
      <c r="B8" s="7" t="s">
        <v>11</v>
      </c>
      <c r="C8" s="11" t="str">
        <f>MATCH(C7,C12:C100,1)+1&amp;"年"</f>
        <v>62年</v>
      </c>
      <c r="D8" s="1"/>
      <c r="E8" s="1"/>
      <c r="F8" s="7" t="s">
        <v>11</v>
      </c>
      <c r="G8" s="11" t="str">
        <f>MATCH(G7,H12:H100,1)+1&amp;"年"</f>
        <v>59年</v>
      </c>
      <c r="H8" s="1"/>
    </row>
    <row r="9" spans="1:8" ht="17.25">
      <c r="A9" s="1"/>
      <c r="B9" s="2"/>
      <c r="C9" s="2"/>
      <c r="D9" s="1"/>
      <c r="E9" s="1"/>
      <c r="F9" s="1"/>
      <c r="G9" s="1"/>
      <c r="H9" s="1"/>
    </row>
    <row r="10" spans="1:8" ht="17.25">
      <c r="A10" s="1"/>
      <c r="B10" s="2" t="s">
        <v>5</v>
      </c>
      <c r="C10" s="2" t="s">
        <v>4</v>
      </c>
      <c r="D10" s="1"/>
      <c r="E10" s="1"/>
      <c r="F10" s="2" t="s">
        <v>5</v>
      </c>
      <c r="G10" s="2" t="s">
        <v>6</v>
      </c>
      <c r="H10" s="2" t="s">
        <v>4</v>
      </c>
    </row>
    <row r="11" spans="1:8" ht="17.25">
      <c r="A11" s="1"/>
      <c r="B11" s="2">
        <v>0</v>
      </c>
      <c r="C11" s="3">
        <f>$C$4</f>
        <v>1000000</v>
      </c>
      <c r="D11" s="1"/>
      <c r="E11" s="1"/>
      <c r="F11" s="2">
        <v>0</v>
      </c>
      <c r="G11" s="1"/>
      <c r="H11" s="3">
        <f>$G$4</f>
        <v>0</v>
      </c>
    </row>
    <row r="12" spans="1:8" ht="17.25">
      <c r="A12" s="1"/>
      <c r="B12" s="2">
        <v>1</v>
      </c>
      <c r="C12" s="3">
        <f t="shared" ref="C12:C75" si="0">C11*(1+$C$5)</f>
        <v>1050000</v>
      </c>
      <c r="D12" s="1"/>
      <c r="E12" s="1"/>
      <c r="F12" s="2">
        <v>1</v>
      </c>
      <c r="G12" s="4">
        <f>$G$5*12</f>
        <v>60000</v>
      </c>
      <c r="H12" s="3">
        <f>H11*(1+$G$6)+G12</f>
        <v>60000</v>
      </c>
    </row>
    <row r="13" spans="1:8" ht="17.25">
      <c r="A13" s="1"/>
      <c r="B13" s="2">
        <v>2</v>
      </c>
      <c r="C13" s="3">
        <f t="shared" si="0"/>
        <v>1102500</v>
      </c>
      <c r="D13" s="1"/>
      <c r="E13" s="1"/>
      <c r="F13" s="2">
        <v>2</v>
      </c>
      <c r="G13" s="4">
        <f t="shared" ref="G13:G76" si="1">$G$5*12</f>
        <v>60000</v>
      </c>
      <c r="H13" s="3">
        <f t="shared" ref="H13:H76" si="2">H12*(1+$G$6)+G13</f>
        <v>123000</v>
      </c>
    </row>
    <row r="14" spans="1:8" ht="17.25">
      <c r="A14" s="1"/>
      <c r="B14" s="2">
        <v>3</v>
      </c>
      <c r="C14" s="3">
        <f t="shared" si="0"/>
        <v>1157625</v>
      </c>
      <c r="D14" s="1"/>
      <c r="E14" s="1"/>
      <c r="F14" s="2">
        <v>3</v>
      </c>
      <c r="G14" s="4">
        <f t="shared" si="1"/>
        <v>60000</v>
      </c>
      <c r="H14" s="3">
        <f t="shared" si="2"/>
        <v>189150</v>
      </c>
    </row>
    <row r="15" spans="1:8" ht="17.25">
      <c r="A15" s="1"/>
      <c r="B15" s="2">
        <v>4</v>
      </c>
      <c r="C15" s="3">
        <f t="shared" si="0"/>
        <v>1215506.25</v>
      </c>
      <c r="D15" s="1"/>
      <c r="E15" s="1"/>
      <c r="F15" s="2">
        <v>4</v>
      </c>
      <c r="G15" s="4">
        <f t="shared" si="1"/>
        <v>60000</v>
      </c>
      <c r="H15" s="3">
        <f t="shared" si="2"/>
        <v>258607.5</v>
      </c>
    </row>
    <row r="16" spans="1:8" ht="17.25">
      <c r="A16" s="1"/>
      <c r="B16" s="2">
        <v>5</v>
      </c>
      <c r="C16" s="3">
        <f t="shared" si="0"/>
        <v>1276281.5625</v>
      </c>
      <c r="D16" s="1"/>
      <c r="E16" s="1"/>
      <c r="F16" s="2">
        <v>5</v>
      </c>
      <c r="G16" s="4">
        <f t="shared" si="1"/>
        <v>60000</v>
      </c>
      <c r="H16" s="3">
        <f t="shared" si="2"/>
        <v>331537.875</v>
      </c>
    </row>
    <row r="17" spans="1:8" ht="17.25">
      <c r="A17" s="1"/>
      <c r="B17" s="2">
        <v>6</v>
      </c>
      <c r="C17" s="3">
        <f t="shared" si="0"/>
        <v>1340095.640625</v>
      </c>
      <c r="D17" s="1"/>
      <c r="E17" s="1"/>
      <c r="F17" s="2">
        <v>6</v>
      </c>
      <c r="G17" s="4">
        <f t="shared" si="1"/>
        <v>60000</v>
      </c>
      <c r="H17" s="3">
        <f t="shared" si="2"/>
        <v>408114.76874999999</v>
      </c>
    </row>
    <row r="18" spans="1:8" ht="17.25">
      <c r="A18" s="1"/>
      <c r="B18" s="2">
        <v>7</v>
      </c>
      <c r="C18" s="3">
        <f t="shared" si="0"/>
        <v>1407100.42265625</v>
      </c>
      <c r="D18" s="1"/>
      <c r="E18" s="1"/>
      <c r="F18" s="2">
        <v>7</v>
      </c>
      <c r="G18" s="4">
        <f t="shared" si="1"/>
        <v>60000</v>
      </c>
      <c r="H18" s="3">
        <f t="shared" si="2"/>
        <v>488520.50718750001</v>
      </c>
    </row>
    <row r="19" spans="1:8" ht="17.25">
      <c r="A19" s="1"/>
      <c r="B19" s="2">
        <v>8</v>
      </c>
      <c r="C19" s="3">
        <f t="shared" si="0"/>
        <v>1477455.4437890626</v>
      </c>
      <c r="D19" s="1"/>
      <c r="E19" s="1"/>
      <c r="F19" s="2">
        <v>8</v>
      </c>
      <c r="G19" s="4">
        <f t="shared" si="1"/>
        <v>60000</v>
      </c>
      <c r="H19" s="3">
        <f t="shared" si="2"/>
        <v>572946.53254687507</v>
      </c>
    </row>
    <row r="20" spans="1:8" ht="17.25">
      <c r="A20" s="1"/>
      <c r="B20" s="2">
        <v>9</v>
      </c>
      <c r="C20" s="3">
        <f t="shared" si="0"/>
        <v>1551328.2159785158</v>
      </c>
      <c r="D20" s="1"/>
      <c r="E20" s="1"/>
      <c r="F20" s="2">
        <v>9</v>
      </c>
      <c r="G20" s="4">
        <f t="shared" si="1"/>
        <v>60000</v>
      </c>
      <c r="H20" s="3">
        <f t="shared" si="2"/>
        <v>661593.85917421884</v>
      </c>
    </row>
    <row r="21" spans="1:8" ht="17.25">
      <c r="A21" s="1"/>
      <c r="B21" s="2">
        <v>10</v>
      </c>
      <c r="C21" s="3">
        <f t="shared" si="0"/>
        <v>1628894.6267774417</v>
      </c>
      <c r="D21" s="1"/>
      <c r="E21" s="1"/>
      <c r="F21" s="2">
        <v>10</v>
      </c>
      <c r="G21" s="4">
        <f t="shared" si="1"/>
        <v>60000</v>
      </c>
      <c r="H21" s="3">
        <f t="shared" si="2"/>
        <v>754673.55213292979</v>
      </c>
    </row>
    <row r="22" spans="1:8" ht="17.25">
      <c r="A22" s="1"/>
      <c r="B22" s="2">
        <v>11</v>
      </c>
      <c r="C22" s="3">
        <f t="shared" si="0"/>
        <v>1710339.3581163138</v>
      </c>
      <c r="D22" s="1"/>
      <c r="E22" s="1"/>
      <c r="F22" s="2">
        <v>11</v>
      </c>
      <c r="G22" s="4">
        <f t="shared" si="1"/>
        <v>60000</v>
      </c>
      <c r="H22" s="3">
        <f t="shared" si="2"/>
        <v>852407.22973957635</v>
      </c>
    </row>
    <row r="23" spans="1:8" ht="17.25">
      <c r="A23" s="1"/>
      <c r="B23" s="2">
        <v>12</v>
      </c>
      <c r="C23" s="3">
        <f t="shared" si="0"/>
        <v>1795856.3260221295</v>
      </c>
      <c r="D23" s="1"/>
      <c r="E23" s="1"/>
      <c r="F23" s="2">
        <v>12</v>
      </c>
      <c r="G23" s="4">
        <f t="shared" si="1"/>
        <v>60000</v>
      </c>
      <c r="H23" s="3">
        <f t="shared" si="2"/>
        <v>955027.59122655517</v>
      </c>
    </row>
    <row r="24" spans="1:8" ht="17.25">
      <c r="A24" s="1"/>
      <c r="B24" s="2">
        <v>13</v>
      </c>
      <c r="C24" s="3">
        <f t="shared" si="0"/>
        <v>1885649.142323236</v>
      </c>
      <c r="D24" s="1"/>
      <c r="E24" s="1"/>
      <c r="F24" s="2">
        <v>13</v>
      </c>
      <c r="G24" s="4">
        <f t="shared" si="1"/>
        <v>60000</v>
      </c>
      <c r="H24" s="3">
        <f t="shared" si="2"/>
        <v>1062778.9707878828</v>
      </c>
    </row>
    <row r="25" spans="1:8" ht="17.25">
      <c r="A25" s="1"/>
      <c r="B25" s="2">
        <v>14</v>
      </c>
      <c r="C25" s="3">
        <f t="shared" si="0"/>
        <v>1979931.5994393979</v>
      </c>
      <c r="D25" s="1"/>
      <c r="E25" s="1"/>
      <c r="F25" s="2">
        <v>14</v>
      </c>
      <c r="G25" s="4">
        <f t="shared" si="1"/>
        <v>60000</v>
      </c>
      <c r="H25" s="3">
        <f t="shared" si="2"/>
        <v>1175917.919327277</v>
      </c>
    </row>
    <row r="26" spans="1:8" ht="17.25">
      <c r="A26" s="1"/>
      <c r="B26" s="2">
        <v>15</v>
      </c>
      <c r="C26" s="3">
        <f t="shared" si="0"/>
        <v>2078928.179411368</v>
      </c>
      <c r="D26" s="1"/>
      <c r="E26" s="1"/>
      <c r="F26" s="2">
        <v>15</v>
      </c>
      <c r="G26" s="4">
        <f t="shared" si="1"/>
        <v>60000</v>
      </c>
      <c r="H26" s="3">
        <f t="shared" si="2"/>
        <v>1294713.8152936408</v>
      </c>
    </row>
    <row r="27" spans="1:8" ht="17.25">
      <c r="A27" s="1"/>
      <c r="B27" s="2">
        <v>16</v>
      </c>
      <c r="C27" s="3">
        <f t="shared" si="0"/>
        <v>2182874.5883819363</v>
      </c>
      <c r="D27" s="1"/>
      <c r="E27" s="1"/>
      <c r="F27" s="2">
        <v>16</v>
      </c>
      <c r="G27" s="4">
        <f t="shared" si="1"/>
        <v>60000</v>
      </c>
      <c r="H27" s="3">
        <f t="shared" si="2"/>
        <v>1419449.506058323</v>
      </c>
    </row>
    <row r="28" spans="1:8" ht="17.25">
      <c r="A28" s="1"/>
      <c r="B28" s="2">
        <v>17</v>
      </c>
      <c r="C28" s="3">
        <f t="shared" si="0"/>
        <v>2292018.3178010331</v>
      </c>
      <c r="D28" s="1"/>
      <c r="E28" s="1"/>
      <c r="F28" s="2">
        <v>17</v>
      </c>
      <c r="G28" s="4">
        <f t="shared" si="1"/>
        <v>60000</v>
      </c>
      <c r="H28" s="3">
        <f t="shared" si="2"/>
        <v>1550421.9813612392</v>
      </c>
    </row>
    <row r="29" spans="1:8" ht="17.25">
      <c r="A29" s="1"/>
      <c r="B29" s="2">
        <v>18</v>
      </c>
      <c r="C29" s="3">
        <f t="shared" si="0"/>
        <v>2406619.2336910851</v>
      </c>
      <c r="D29" s="1"/>
      <c r="E29" s="1"/>
      <c r="F29" s="2">
        <v>18</v>
      </c>
      <c r="G29" s="4">
        <f t="shared" si="1"/>
        <v>60000</v>
      </c>
      <c r="H29" s="3">
        <f t="shared" si="2"/>
        <v>1687943.0804293011</v>
      </c>
    </row>
    <row r="30" spans="1:8" ht="17.25">
      <c r="A30" s="1"/>
      <c r="B30" s="2">
        <v>19</v>
      </c>
      <c r="C30" s="3">
        <f t="shared" si="0"/>
        <v>2526950.1953756395</v>
      </c>
      <c r="D30" s="1"/>
      <c r="E30" s="1"/>
      <c r="F30" s="2">
        <v>19</v>
      </c>
      <c r="G30" s="4">
        <f t="shared" si="1"/>
        <v>60000</v>
      </c>
      <c r="H30" s="3">
        <f t="shared" si="2"/>
        <v>1832340.2344507664</v>
      </c>
    </row>
    <row r="31" spans="1:8" ht="17.25">
      <c r="A31" s="1"/>
      <c r="B31" s="2">
        <v>20</v>
      </c>
      <c r="C31" s="3">
        <f t="shared" si="0"/>
        <v>2653297.7051444217</v>
      </c>
      <c r="D31" s="1"/>
      <c r="E31" s="1"/>
      <c r="F31" s="2">
        <v>20</v>
      </c>
      <c r="G31" s="4">
        <f t="shared" si="1"/>
        <v>60000</v>
      </c>
      <c r="H31" s="3">
        <f t="shared" si="2"/>
        <v>1983957.2461733047</v>
      </c>
    </row>
    <row r="32" spans="1:8" ht="17.25">
      <c r="A32" s="1"/>
      <c r="B32" s="2">
        <v>21</v>
      </c>
      <c r="C32" s="3">
        <f t="shared" si="0"/>
        <v>2785962.590401643</v>
      </c>
      <c r="D32" s="1"/>
      <c r="E32" s="1"/>
      <c r="F32" s="2">
        <v>21</v>
      </c>
      <c r="G32" s="4">
        <f t="shared" si="1"/>
        <v>60000</v>
      </c>
      <c r="H32" s="3">
        <f t="shared" si="2"/>
        <v>2143155.1084819702</v>
      </c>
    </row>
    <row r="33" spans="1:8" ht="17.25">
      <c r="A33" s="1"/>
      <c r="B33" s="2">
        <v>22</v>
      </c>
      <c r="C33" s="3">
        <f t="shared" si="0"/>
        <v>2925260.7199217253</v>
      </c>
      <c r="D33" s="1"/>
      <c r="E33" s="1"/>
      <c r="F33" s="2">
        <v>22</v>
      </c>
      <c r="G33" s="4">
        <f t="shared" si="1"/>
        <v>60000</v>
      </c>
      <c r="H33" s="3">
        <f t="shared" si="2"/>
        <v>2310312.8639060687</v>
      </c>
    </row>
    <row r="34" spans="1:8" ht="17.25">
      <c r="A34" s="1"/>
      <c r="B34" s="2">
        <v>23</v>
      </c>
      <c r="C34" s="3">
        <f t="shared" si="0"/>
        <v>3071523.7559178118</v>
      </c>
      <c r="D34" s="1"/>
      <c r="E34" s="1"/>
      <c r="F34" s="2">
        <v>23</v>
      </c>
      <c r="G34" s="4">
        <f t="shared" si="1"/>
        <v>60000</v>
      </c>
      <c r="H34" s="3">
        <f t="shared" si="2"/>
        <v>2485828.5071013724</v>
      </c>
    </row>
    <row r="35" spans="1:8" ht="17.25">
      <c r="A35" s="1"/>
      <c r="B35" s="2">
        <v>24</v>
      </c>
      <c r="C35" s="3">
        <f t="shared" si="0"/>
        <v>3225099.9437137023</v>
      </c>
      <c r="D35" s="1"/>
      <c r="E35" s="1"/>
      <c r="F35" s="2">
        <v>24</v>
      </c>
      <c r="G35" s="4">
        <f t="shared" si="1"/>
        <v>60000</v>
      </c>
      <c r="H35" s="3">
        <f t="shared" si="2"/>
        <v>2670119.9324564412</v>
      </c>
    </row>
    <row r="36" spans="1:8" ht="17.25">
      <c r="A36" s="1"/>
      <c r="B36" s="2">
        <v>25</v>
      </c>
      <c r="C36" s="3">
        <f t="shared" si="0"/>
        <v>3386354.9408993875</v>
      </c>
      <c r="D36" s="1"/>
      <c r="E36" s="1"/>
      <c r="F36" s="2">
        <v>25</v>
      </c>
      <c r="G36" s="4">
        <f t="shared" si="1"/>
        <v>60000</v>
      </c>
      <c r="H36" s="3">
        <f t="shared" si="2"/>
        <v>2863625.9290792635</v>
      </c>
    </row>
    <row r="37" spans="1:8" ht="17.25">
      <c r="A37" s="1"/>
      <c r="B37" s="2">
        <v>26</v>
      </c>
      <c r="C37" s="3">
        <f t="shared" si="0"/>
        <v>3555672.6879443568</v>
      </c>
      <c r="D37" s="1"/>
      <c r="E37" s="1"/>
      <c r="F37" s="2">
        <v>26</v>
      </c>
      <c r="G37" s="4">
        <f t="shared" si="1"/>
        <v>60000</v>
      </c>
      <c r="H37" s="3">
        <f t="shared" si="2"/>
        <v>3066807.225533227</v>
      </c>
    </row>
    <row r="38" spans="1:8" ht="17.25">
      <c r="A38" s="1"/>
      <c r="B38" s="2">
        <v>27</v>
      </c>
      <c r="C38" s="3">
        <f t="shared" si="0"/>
        <v>3733456.3223415748</v>
      </c>
      <c r="D38" s="1"/>
      <c r="E38" s="1"/>
      <c r="F38" s="2">
        <v>27</v>
      </c>
      <c r="G38" s="4">
        <f t="shared" si="1"/>
        <v>60000</v>
      </c>
      <c r="H38" s="3">
        <f t="shared" si="2"/>
        <v>3280147.5868098885</v>
      </c>
    </row>
    <row r="39" spans="1:8" ht="17.25">
      <c r="A39" s="1"/>
      <c r="B39" s="2">
        <v>28</v>
      </c>
      <c r="C39" s="3">
        <f t="shared" si="0"/>
        <v>3920129.1384586538</v>
      </c>
      <c r="D39" s="1"/>
      <c r="E39" s="1"/>
      <c r="F39" s="2">
        <v>28</v>
      </c>
      <c r="G39" s="4">
        <f t="shared" si="1"/>
        <v>60000</v>
      </c>
      <c r="H39" s="3">
        <f t="shared" si="2"/>
        <v>3504154.966150383</v>
      </c>
    </row>
    <row r="40" spans="1:8" ht="17.25">
      <c r="A40" s="1"/>
      <c r="B40" s="2">
        <v>29</v>
      </c>
      <c r="C40" s="3">
        <f t="shared" si="0"/>
        <v>4116135.5953815868</v>
      </c>
      <c r="D40" s="1"/>
      <c r="E40" s="1"/>
      <c r="F40" s="2">
        <v>29</v>
      </c>
      <c r="G40" s="4">
        <f t="shared" si="1"/>
        <v>60000</v>
      </c>
      <c r="H40" s="3">
        <f t="shared" si="2"/>
        <v>3739362.7144579021</v>
      </c>
    </row>
    <row r="41" spans="1:8" ht="17.25">
      <c r="A41" s="1"/>
      <c r="B41" s="2">
        <v>30</v>
      </c>
      <c r="C41" s="3">
        <f t="shared" si="0"/>
        <v>4321942.3751506666</v>
      </c>
      <c r="D41" s="1"/>
      <c r="E41" s="1"/>
      <c r="F41" s="2">
        <v>30</v>
      </c>
      <c r="G41" s="4">
        <f t="shared" si="1"/>
        <v>60000</v>
      </c>
      <c r="H41" s="3">
        <f t="shared" si="2"/>
        <v>3986330.8501807973</v>
      </c>
    </row>
    <row r="42" spans="1:8" ht="17.25">
      <c r="A42" s="1"/>
      <c r="B42" s="2">
        <v>31</v>
      </c>
      <c r="C42" s="3">
        <f t="shared" si="0"/>
        <v>4538039.4939082004</v>
      </c>
      <c r="D42" s="1"/>
      <c r="E42" s="1"/>
      <c r="F42" s="2">
        <v>31</v>
      </c>
      <c r="G42" s="4">
        <f t="shared" si="1"/>
        <v>60000</v>
      </c>
      <c r="H42" s="3">
        <f t="shared" si="2"/>
        <v>4245647.3926898371</v>
      </c>
    </row>
    <row r="43" spans="1:8" ht="17.25">
      <c r="A43" s="1"/>
      <c r="B43" s="2">
        <v>32</v>
      </c>
      <c r="C43" s="3">
        <f t="shared" si="0"/>
        <v>4764941.468603611</v>
      </c>
      <c r="D43" s="1"/>
      <c r="E43" s="1"/>
      <c r="F43" s="2">
        <v>32</v>
      </c>
      <c r="G43" s="4">
        <f t="shared" si="1"/>
        <v>60000</v>
      </c>
      <c r="H43" s="3">
        <f t="shared" si="2"/>
        <v>4517929.7623243295</v>
      </c>
    </row>
    <row r="44" spans="1:8" ht="17.25">
      <c r="A44" s="1"/>
      <c r="B44" s="2">
        <v>33</v>
      </c>
      <c r="C44" s="3">
        <f t="shared" si="0"/>
        <v>5003188.5420337915</v>
      </c>
      <c r="D44" s="1"/>
      <c r="E44" s="1"/>
      <c r="F44" s="2">
        <v>33</v>
      </c>
      <c r="G44" s="4">
        <f t="shared" si="1"/>
        <v>60000</v>
      </c>
      <c r="H44" s="3">
        <f t="shared" si="2"/>
        <v>4803826.2504405463</v>
      </c>
    </row>
    <row r="45" spans="1:8" ht="17.25">
      <c r="A45" s="1"/>
      <c r="B45" s="2">
        <v>34</v>
      </c>
      <c r="C45" s="3">
        <f t="shared" si="0"/>
        <v>5253347.9691354809</v>
      </c>
      <c r="D45" s="1"/>
      <c r="E45" s="1"/>
      <c r="F45" s="2">
        <v>34</v>
      </c>
      <c r="G45" s="4">
        <f t="shared" si="1"/>
        <v>60000</v>
      </c>
      <c r="H45" s="3">
        <f t="shared" si="2"/>
        <v>5104017.562962574</v>
      </c>
    </row>
    <row r="46" spans="1:8" ht="17.25">
      <c r="A46" s="1"/>
      <c r="B46" s="2">
        <v>35</v>
      </c>
      <c r="C46" s="3">
        <f t="shared" si="0"/>
        <v>5516015.3675922556</v>
      </c>
      <c r="D46" s="1"/>
      <c r="E46" s="1"/>
      <c r="F46" s="2">
        <v>35</v>
      </c>
      <c r="G46" s="4">
        <f t="shared" si="1"/>
        <v>60000</v>
      </c>
      <c r="H46" s="3">
        <f t="shared" si="2"/>
        <v>5419218.4411107032</v>
      </c>
    </row>
    <row r="47" spans="1:8" ht="17.25">
      <c r="A47" s="1"/>
      <c r="B47" s="2">
        <v>36</v>
      </c>
      <c r="C47" s="3">
        <f t="shared" si="0"/>
        <v>5791816.1359718684</v>
      </c>
      <c r="D47" s="1"/>
      <c r="E47" s="1"/>
      <c r="F47" s="2">
        <v>36</v>
      </c>
      <c r="G47" s="4">
        <f t="shared" si="1"/>
        <v>60000</v>
      </c>
      <c r="H47" s="3">
        <f t="shared" si="2"/>
        <v>5750179.3631662382</v>
      </c>
    </row>
    <row r="48" spans="1:8" ht="17.25">
      <c r="A48" s="1"/>
      <c r="B48" s="2">
        <v>37</v>
      </c>
      <c r="C48" s="3">
        <f t="shared" si="0"/>
        <v>6081406.9427704625</v>
      </c>
      <c r="D48" s="1"/>
      <c r="E48" s="1"/>
      <c r="F48" s="2">
        <v>37</v>
      </c>
      <c r="G48" s="4">
        <f t="shared" si="1"/>
        <v>60000</v>
      </c>
      <c r="H48" s="3">
        <f t="shared" si="2"/>
        <v>6097688.3313245503</v>
      </c>
    </row>
    <row r="49" spans="1:8" ht="17.25">
      <c r="A49" s="1"/>
      <c r="B49" s="2">
        <v>38</v>
      </c>
      <c r="C49" s="3">
        <f t="shared" si="0"/>
        <v>6385477.2899089856</v>
      </c>
      <c r="D49" s="1"/>
      <c r="E49" s="1"/>
      <c r="F49" s="2">
        <v>38</v>
      </c>
      <c r="G49" s="4">
        <f t="shared" si="1"/>
        <v>60000</v>
      </c>
      <c r="H49" s="3">
        <f t="shared" si="2"/>
        <v>6462572.7478907779</v>
      </c>
    </row>
    <row r="50" spans="1:8" ht="17.25">
      <c r="A50" s="1"/>
      <c r="B50" s="2">
        <v>39</v>
      </c>
      <c r="C50" s="3">
        <f t="shared" si="0"/>
        <v>6704751.1544044353</v>
      </c>
      <c r="D50" s="1"/>
      <c r="E50" s="1"/>
      <c r="F50" s="2">
        <v>39</v>
      </c>
      <c r="G50" s="4">
        <f t="shared" si="1"/>
        <v>60000</v>
      </c>
      <c r="H50" s="3">
        <f t="shared" si="2"/>
        <v>6845701.385285317</v>
      </c>
    </row>
    <row r="51" spans="1:8" ht="17.25">
      <c r="A51" s="1"/>
      <c r="B51" s="2">
        <v>40</v>
      </c>
      <c r="C51" s="3">
        <f t="shared" si="0"/>
        <v>7039988.7121246578</v>
      </c>
      <c r="D51" s="1"/>
      <c r="E51" s="1"/>
      <c r="F51" s="2">
        <v>40</v>
      </c>
      <c r="G51" s="4">
        <f t="shared" si="1"/>
        <v>60000</v>
      </c>
      <c r="H51" s="3">
        <f t="shared" si="2"/>
        <v>7247986.4545495827</v>
      </c>
    </row>
    <row r="52" spans="1:8" ht="17.25">
      <c r="A52" s="1"/>
      <c r="B52" s="2">
        <v>41</v>
      </c>
      <c r="C52" s="3">
        <f t="shared" si="0"/>
        <v>7391988.1477308907</v>
      </c>
      <c r="D52" s="1"/>
      <c r="E52" s="1"/>
      <c r="F52" s="2">
        <v>41</v>
      </c>
      <c r="G52" s="4">
        <f t="shared" si="1"/>
        <v>60000</v>
      </c>
      <c r="H52" s="3">
        <f t="shared" si="2"/>
        <v>7670385.7772770617</v>
      </c>
    </row>
    <row r="53" spans="1:8" ht="17.25">
      <c r="A53" s="1"/>
      <c r="B53" s="2">
        <v>42</v>
      </c>
      <c r="C53" s="3">
        <f t="shared" si="0"/>
        <v>7761587.5551174358</v>
      </c>
      <c r="D53" s="1"/>
      <c r="E53" s="1"/>
      <c r="F53" s="2">
        <v>42</v>
      </c>
      <c r="G53" s="4">
        <f t="shared" si="1"/>
        <v>60000</v>
      </c>
      <c r="H53" s="3">
        <f t="shared" si="2"/>
        <v>8113905.0661409153</v>
      </c>
    </row>
    <row r="54" spans="1:8" ht="17.25">
      <c r="A54" s="1"/>
      <c r="B54" s="2">
        <v>43</v>
      </c>
      <c r="C54" s="3">
        <f t="shared" si="0"/>
        <v>8149666.9328733077</v>
      </c>
      <c r="D54" s="1"/>
      <c r="E54" s="1"/>
      <c r="F54" s="2">
        <v>43</v>
      </c>
      <c r="G54" s="4">
        <f t="shared" si="1"/>
        <v>60000</v>
      </c>
      <c r="H54" s="3">
        <f t="shared" si="2"/>
        <v>8579600.3194479607</v>
      </c>
    </row>
    <row r="55" spans="1:8" ht="17.25">
      <c r="A55" s="1"/>
      <c r="B55" s="2">
        <v>44</v>
      </c>
      <c r="C55" s="3">
        <f t="shared" si="0"/>
        <v>8557150.2795169726</v>
      </c>
      <c r="D55" s="1"/>
      <c r="E55" s="1"/>
      <c r="F55" s="2">
        <v>44</v>
      </c>
      <c r="G55" s="4">
        <f t="shared" si="1"/>
        <v>60000</v>
      </c>
      <c r="H55" s="3">
        <f t="shared" si="2"/>
        <v>9068580.3354203589</v>
      </c>
    </row>
    <row r="56" spans="1:8" ht="17.25">
      <c r="A56" s="1"/>
      <c r="B56" s="2">
        <v>45</v>
      </c>
      <c r="C56" s="3">
        <f t="shared" si="0"/>
        <v>8985007.793492822</v>
      </c>
      <c r="D56" s="1"/>
      <c r="E56" s="1"/>
      <c r="F56" s="2">
        <v>45</v>
      </c>
      <c r="G56" s="4">
        <f t="shared" si="1"/>
        <v>60000</v>
      </c>
      <c r="H56" s="3">
        <f t="shared" si="2"/>
        <v>9582009.3521913774</v>
      </c>
    </row>
    <row r="57" spans="1:8" ht="17.25">
      <c r="A57" s="1"/>
      <c r="B57" s="2">
        <v>46</v>
      </c>
      <c r="C57" s="3">
        <f t="shared" si="0"/>
        <v>9434258.1831674632</v>
      </c>
      <c r="D57" s="1"/>
      <c r="E57" s="1"/>
      <c r="F57" s="2">
        <v>46</v>
      </c>
      <c r="G57" s="4">
        <f t="shared" si="1"/>
        <v>60000</v>
      </c>
      <c r="H57" s="3">
        <f t="shared" si="2"/>
        <v>10121109.819800947</v>
      </c>
    </row>
    <row r="58" spans="1:8" ht="17.25">
      <c r="A58" s="1"/>
      <c r="B58" s="2">
        <v>47</v>
      </c>
      <c r="C58" s="3">
        <f t="shared" si="0"/>
        <v>9905971.0923258364</v>
      </c>
      <c r="D58" s="1"/>
      <c r="E58" s="1"/>
      <c r="F58" s="2">
        <v>47</v>
      </c>
      <c r="G58" s="4">
        <f t="shared" si="1"/>
        <v>60000</v>
      </c>
      <c r="H58" s="3">
        <f t="shared" si="2"/>
        <v>10687165.310790995</v>
      </c>
    </row>
    <row r="59" spans="1:8" ht="17.25">
      <c r="A59" s="1"/>
      <c r="B59" s="2">
        <v>48</v>
      </c>
      <c r="C59" s="3">
        <f t="shared" si="0"/>
        <v>10401269.646942129</v>
      </c>
      <c r="D59" s="1"/>
      <c r="E59" s="1"/>
      <c r="F59" s="2">
        <v>48</v>
      </c>
      <c r="G59" s="4">
        <f t="shared" si="1"/>
        <v>60000</v>
      </c>
      <c r="H59" s="3">
        <f t="shared" si="2"/>
        <v>11281523.576330546</v>
      </c>
    </row>
    <row r="60" spans="1:8" ht="17.25">
      <c r="A60" s="1"/>
      <c r="B60" s="2">
        <v>49</v>
      </c>
      <c r="C60" s="3">
        <f t="shared" si="0"/>
        <v>10921333.129289236</v>
      </c>
      <c r="D60" s="1"/>
      <c r="E60" s="1"/>
      <c r="F60" s="2">
        <v>49</v>
      </c>
      <c r="G60" s="4">
        <f t="shared" si="1"/>
        <v>60000</v>
      </c>
      <c r="H60" s="3">
        <f t="shared" si="2"/>
        <v>11905599.755147073</v>
      </c>
    </row>
    <row r="61" spans="1:8" ht="17.25">
      <c r="A61" s="1"/>
      <c r="B61" s="2">
        <v>50</v>
      </c>
      <c r="C61" s="3">
        <f t="shared" si="0"/>
        <v>11467399.785753699</v>
      </c>
      <c r="D61" s="1"/>
      <c r="E61" s="1"/>
      <c r="F61" s="2">
        <v>50</v>
      </c>
      <c r="G61" s="4">
        <f t="shared" si="1"/>
        <v>60000</v>
      </c>
      <c r="H61" s="3">
        <f t="shared" si="2"/>
        <v>12560879.742904428</v>
      </c>
    </row>
    <row r="62" spans="1:8" ht="17.25">
      <c r="A62" s="1"/>
      <c r="B62" s="2">
        <v>51</v>
      </c>
      <c r="C62" s="3">
        <f t="shared" si="0"/>
        <v>12040769.775041385</v>
      </c>
      <c r="D62" s="1"/>
      <c r="E62" s="1"/>
      <c r="F62" s="2">
        <v>51</v>
      </c>
      <c r="G62" s="4">
        <f t="shared" si="1"/>
        <v>60000</v>
      </c>
      <c r="H62" s="3">
        <f t="shared" si="2"/>
        <v>13248923.730049651</v>
      </c>
    </row>
    <row r="63" spans="1:8" ht="17.25">
      <c r="A63" s="1"/>
      <c r="B63" s="2">
        <v>52</v>
      </c>
      <c r="C63" s="3">
        <f t="shared" si="0"/>
        <v>12642808.263793454</v>
      </c>
      <c r="D63" s="1"/>
      <c r="E63" s="1"/>
      <c r="F63" s="2">
        <v>52</v>
      </c>
      <c r="G63" s="4">
        <f t="shared" si="1"/>
        <v>60000</v>
      </c>
      <c r="H63" s="3">
        <f t="shared" si="2"/>
        <v>13971369.916552134</v>
      </c>
    </row>
    <row r="64" spans="1:8" ht="17.25">
      <c r="A64" s="1"/>
      <c r="B64" s="2">
        <v>53</v>
      </c>
      <c r="C64" s="3">
        <f t="shared" si="0"/>
        <v>13274948.676983127</v>
      </c>
      <c r="D64" s="1"/>
      <c r="E64" s="1"/>
      <c r="F64" s="2">
        <v>53</v>
      </c>
      <c r="G64" s="4">
        <f t="shared" si="1"/>
        <v>60000</v>
      </c>
      <c r="H64" s="3">
        <f t="shared" si="2"/>
        <v>14729938.412379742</v>
      </c>
    </row>
    <row r="65" spans="1:8" ht="17.25">
      <c r="A65" s="1"/>
      <c r="B65" s="2">
        <v>54</v>
      </c>
      <c r="C65" s="3">
        <f t="shared" si="0"/>
        <v>13938696.110832285</v>
      </c>
      <c r="D65" s="1"/>
      <c r="E65" s="1"/>
      <c r="F65" s="2">
        <v>54</v>
      </c>
      <c r="G65" s="4">
        <f t="shared" si="1"/>
        <v>60000</v>
      </c>
      <c r="H65" s="3">
        <f t="shared" si="2"/>
        <v>15526435.33299873</v>
      </c>
    </row>
    <row r="66" spans="1:8" ht="17.25">
      <c r="A66" s="1"/>
      <c r="B66" s="2">
        <v>55</v>
      </c>
      <c r="C66" s="3">
        <f t="shared" si="0"/>
        <v>14635630.916373899</v>
      </c>
      <c r="D66" s="1"/>
      <c r="E66" s="1"/>
      <c r="F66" s="2">
        <v>55</v>
      </c>
      <c r="G66" s="4">
        <f t="shared" si="1"/>
        <v>60000</v>
      </c>
      <c r="H66" s="3">
        <f t="shared" si="2"/>
        <v>16362757.099648667</v>
      </c>
    </row>
    <row r="67" spans="1:8" ht="17.25">
      <c r="A67" s="1"/>
      <c r="B67" s="2">
        <v>56</v>
      </c>
      <c r="C67" s="3">
        <f t="shared" si="0"/>
        <v>15367412.462192595</v>
      </c>
      <c r="D67" s="1"/>
      <c r="E67" s="1"/>
      <c r="F67" s="2">
        <v>56</v>
      </c>
      <c r="G67" s="4">
        <f t="shared" si="1"/>
        <v>60000</v>
      </c>
      <c r="H67" s="3">
        <f t="shared" si="2"/>
        <v>17240894.954631101</v>
      </c>
    </row>
    <row r="68" spans="1:8" ht="17.25">
      <c r="A68" s="1"/>
      <c r="B68" s="2">
        <v>57</v>
      </c>
      <c r="C68" s="3">
        <f t="shared" si="0"/>
        <v>16135783.085302226</v>
      </c>
      <c r="D68" s="1"/>
      <c r="E68" s="1"/>
      <c r="F68" s="2">
        <v>57</v>
      </c>
      <c r="G68" s="4">
        <f t="shared" si="1"/>
        <v>60000</v>
      </c>
      <c r="H68" s="3">
        <f t="shared" si="2"/>
        <v>18162939.702362657</v>
      </c>
    </row>
    <row r="69" spans="1:8" ht="17.25">
      <c r="A69" s="1"/>
      <c r="B69" s="2">
        <v>58</v>
      </c>
      <c r="C69" s="3">
        <f t="shared" si="0"/>
        <v>16942572.239567339</v>
      </c>
      <c r="D69" s="1"/>
      <c r="E69" s="1"/>
      <c r="F69" s="2">
        <v>58</v>
      </c>
      <c r="G69" s="4">
        <f t="shared" si="1"/>
        <v>60000</v>
      </c>
      <c r="H69" s="3">
        <f t="shared" si="2"/>
        <v>19131086.687480789</v>
      </c>
    </row>
    <row r="70" spans="1:8" ht="17.25">
      <c r="A70" s="1"/>
      <c r="B70" s="2">
        <v>59</v>
      </c>
      <c r="C70" s="3">
        <f t="shared" si="0"/>
        <v>17789700.851545706</v>
      </c>
      <c r="D70" s="1"/>
      <c r="E70" s="1"/>
      <c r="F70" s="2">
        <v>59</v>
      </c>
      <c r="G70" s="4">
        <f t="shared" si="1"/>
        <v>60000</v>
      </c>
      <c r="H70" s="3">
        <f t="shared" si="2"/>
        <v>20147641.021854829</v>
      </c>
    </row>
    <row r="71" spans="1:8" ht="17.25">
      <c r="A71" s="1"/>
      <c r="B71" s="2">
        <v>60</v>
      </c>
      <c r="C71" s="3">
        <f t="shared" si="0"/>
        <v>18679185.894122992</v>
      </c>
      <c r="D71" s="1"/>
      <c r="E71" s="1"/>
      <c r="F71" s="2">
        <v>60</v>
      </c>
      <c r="G71" s="4">
        <f t="shared" si="1"/>
        <v>60000</v>
      </c>
      <c r="H71" s="3">
        <f t="shared" si="2"/>
        <v>21215023.072947573</v>
      </c>
    </row>
    <row r="72" spans="1:8" ht="17.25">
      <c r="A72" s="1"/>
      <c r="B72" s="2">
        <v>61</v>
      </c>
      <c r="C72" s="3">
        <f t="shared" si="0"/>
        <v>19613145.188829143</v>
      </c>
      <c r="D72" s="1"/>
      <c r="E72" s="1"/>
      <c r="F72" s="2">
        <v>61</v>
      </c>
      <c r="G72" s="4">
        <f t="shared" si="1"/>
        <v>60000</v>
      </c>
      <c r="H72" s="3">
        <f t="shared" si="2"/>
        <v>22335774.226594951</v>
      </c>
    </row>
    <row r="73" spans="1:8" ht="17.25">
      <c r="A73" s="1"/>
      <c r="B73" s="2">
        <v>62</v>
      </c>
      <c r="C73" s="3">
        <f t="shared" si="0"/>
        <v>20593802.4482706</v>
      </c>
      <c r="D73" s="1"/>
      <c r="E73" s="1"/>
      <c r="F73" s="2">
        <v>62</v>
      </c>
      <c r="G73" s="4">
        <f t="shared" si="1"/>
        <v>60000</v>
      </c>
      <c r="H73" s="3">
        <f t="shared" si="2"/>
        <v>23512562.937924698</v>
      </c>
    </row>
    <row r="74" spans="1:8" ht="17.25">
      <c r="A74" s="1"/>
      <c r="B74" s="2">
        <v>63</v>
      </c>
      <c r="C74" s="3">
        <f t="shared" si="0"/>
        <v>21623492.570684131</v>
      </c>
      <c r="D74" s="1"/>
      <c r="E74" s="1"/>
      <c r="F74" s="2">
        <v>63</v>
      </c>
      <c r="G74" s="4">
        <f t="shared" si="1"/>
        <v>60000</v>
      </c>
      <c r="H74" s="3">
        <f t="shared" si="2"/>
        <v>24748191.084820934</v>
      </c>
    </row>
    <row r="75" spans="1:8" ht="17.25">
      <c r="A75" s="1"/>
      <c r="B75" s="2">
        <v>64</v>
      </c>
      <c r="C75" s="3">
        <f t="shared" si="0"/>
        <v>22704667.19921834</v>
      </c>
      <c r="D75" s="1"/>
      <c r="E75" s="1"/>
      <c r="F75" s="2">
        <v>64</v>
      </c>
      <c r="G75" s="4">
        <f t="shared" si="1"/>
        <v>60000</v>
      </c>
      <c r="H75" s="3">
        <f t="shared" si="2"/>
        <v>26045600.63906198</v>
      </c>
    </row>
    <row r="76" spans="1:8" ht="17.25">
      <c r="A76" s="1"/>
      <c r="B76" s="2">
        <v>65</v>
      </c>
      <c r="C76" s="3">
        <f t="shared" ref="C76:C100" si="3">C75*(1+$C$5)</f>
        <v>23839900.559179258</v>
      </c>
      <c r="D76" s="1"/>
      <c r="E76" s="1"/>
      <c r="F76" s="2">
        <v>65</v>
      </c>
      <c r="G76" s="4">
        <f t="shared" si="1"/>
        <v>60000</v>
      </c>
      <c r="H76" s="3">
        <f t="shared" si="2"/>
        <v>27407880.67101508</v>
      </c>
    </row>
    <row r="77" spans="1:8" ht="17.25">
      <c r="A77" s="1"/>
      <c r="B77" s="2">
        <v>66</v>
      </c>
      <c r="C77" s="3">
        <f t="shared" si="3"/>
        <v>25031895.587138221</v>
      </c>
      <c r="D77" s="1"/>
      <c r="E77" s="1"/>
      <c r="F77" s="2">
        <v>66</v>
      </c>
      <c r="G77" s="4">
        <f t="shared" ref="G77:G100" si="4">$G$5*12</f>
        <v>60000</v>
      </c>
      <c r="H77" s="3">
        <f t="shared" ref="H77:H100" si="5">H76*(1+$G$6)+G77</f>
        <v>28838274.704565834</v>
      </c>
    </row>
    <row r="78" spans="1:8" ht="17.25">
      <c r="A78" s="1"/>
      <c r="B78" s="2">
        <v>67</v>
      </c>
      <c r="C78" s="3">
        <f t="shared" si="3"/>
        <v>26283490.366495132</v>
      </c>
      <c r="D78" s="1"/>
      <c r="E78" s="1"/>
      <c r="F78" s="2">
        <v>67</v>
      </c>
      <c r="G78" s="4">
        <f t="shared" si="4"/>
        <v>60000</v>
      </c>
      <c r="H78" s="3">
        <f t="shared" si="5"/>
        <v>30340188.439794127</v>
      </c>
    </row>
    <row r="79" spans="1:8" ht="17.25">
      <c r="A79" s="1"/>
      <c r="B79" s="2">
        <v>68</v>
      </c>
      <c r="C79" s="3">
        <f t="shared" si="3"/>
        <v>27597664.884819891</v>
      </c>
      <c r="D79" s="1"/>
      <c r="E79" s="1"/>
      <c r="F79" s="2">
        <v>68</v>
      </c>
      <c r="G79" s="4">
        <f t="shared" si="4"/>
        <v>60000</v>
      </c>
      <c r="H79" s="3">
        <f t="shared" si="5"/>
        <v>31917197.861783836</v>
      </c>
    </row>
    <row r="80" spans="1:8" ht="17.25">
      <c r="A80" s="1"/>
      <c r="B80" s="2">
        <v>69</v>
      </c>
      <c r="C80" s="3">
        <f t="shared" si="3"/>
        <v>28977548.129060887</v>
      </c>
      <c r="D80" s="1"/>
      <c r="E80" s="1"/>
      <c r="F80" s="2">
        <v>69</v>
      </c>
      <c r="G80" s="4">
        <f t="shared" si="4"/>
        <v>60000</v>
      </c>
      <c r="H80" s="3">
        <f t="shared" si="5"/>
        <v>33573057.75487303</v>
      </c>
    </row>
    <row r="81" spans="1:8" ht="17.25">
      <c r="A81" s="1"/>
      <c r="B81" s="2">
        <v>70</v>
      </c>
      <c r="C81" s="3">
        <f t="shared" si="3"/>
        <v>30426425.535513934</v>
      </c>
      <c r="D81" s="1"/>
      <c r="E81" s="1"/>
      <c r="F81" s="2">
        <v>70</v>
      </c>
      <c r="G81" s="4">
        <f t="shared" si="4"/>
        <v>60000</v>
      </c>
      <c r="H81" s="3">
        <f t="shared" si="5"/>
        <v>35311710.642616682</v>
      </c>
    </row>
    <row r="82" spans="1:8" ht="17.25">
      <c r="A82" s="1"/>
      <c r="B82" s="2">
        <v>71</v>
      </c>
      <c r="C82" s="3">
        <f t="shared" si="3"/>
        <v>31947746.812289633</v>
      </c>
      <c r="D82" s="1"/>
      <c r="E82" s="1"/>
      <c r="F82" s="2">
        <v>71</v>
      </c>
      <c r="G82" s="4">
        <f t="shared" si="4"/>
        <v>60000</v>
      </c>
      <c r="H82" s="3">
        <f t="shared" si="5"/>
        <v>37137296.174747519</v>
      </c>
    </row>
    <row r="83" spans="1:8" ht="17.25">
      <c r="A83" s="1"/>
      <c r="B83" s="2">
        <v>72</v>
      </c>
      <c r="C83" s="3">
        <f t="shared" si="3"/>
        <v>33545134.152904116</v>
      </c>
      <c r="D83" s="1"/>
      <c r="E83" s="1"/>
      <c r="F83" s="2">
        <v>72</v>
      </c>
      <c r="G83" s="4">
        <f t="shared" si="4"/>
        <v>60000</v>
      </c>
      <c r="H83" s="3">
        <f t="shared" si="5"/>
        <v>39054160.983484894</v>
      </c>
    </row>
    <row r="84" spans="1:8" ht="17.25">
      <c r="A84" s="1"/>
      <c r="B84" s="2">
        <v>73</v>
      </c>
      <c r="C84" s="3">
        <f t="shared" si="3"/>
        <v>35222390.860549323</v>
      </c>
      <c r="D84" s="1"/>
      <c r="E84" s="1"/>
      <c r="F84" s="2">
        <v>73</v>
      </c>
      <c r="G84" s="4">
        <f t="shared" si="4"/>
        <v>60000</v>
      </c>
      <c r="H84" s="3">
        <f t="shared" si="5"/>
        <v>41066869.032659143</v>
      </c>
    </row>
    <row r="85" spans="1:8" ht="17.25">
      <c r="A85" s="1"/>
      <c r="B85" s="2">
        <v>74</v>
      </c>
      <c r="C85" s="3">
        <f t="shared" si="3"/>
        <v>36983510.403576791</v>
      </c>
      <c r="D85" s="1"/>
      <c r="E85" s="1"/>
      <c r="F85" s="2">
        <v>74</v>
      </c>
      <c r="G85" s="4">
        <f t="shared" si="4"/>
        <v>60000</v>
      </c>
      <c r="H85" s="3">
        <f t="shared" si="5"/>
        <v>43180212.484292105</v>
      </c>
    </row>
    <row r="86" spans="1:8" ht="17.25">
      <c r="A86" s="1"/>
      <c r="B86" s="2">
        <v>75</v>
      </c>
      <c r="C86" s="3">
        <f t="shared" si="3"/>
        <v>38832685.923755631</v>
      </c>
      <c r="D86" s="1"/>
      <c r="E86" s="1"/>
      <c r="F86" s="2">
        <v>75</v>
      </c>
      <c r="G86" s="4">
        <f t="shared" si="4"/>
        <v>60000</v>
      </c>
      <c r="H86" s="3">
        <f t="shared" si="5"/>
        <v>45399223.108506709</v>
      </c>
    </row>
    <row r="87" spans="1:8" ht="17.25">
      <c r="A87" s="1"/>
      <c r="B87" s="2">
        <v>76</v>
      </c>
      <c r="C87" s="3">
        <f t="shared" si="3"/>
        <v>40774320.219943412</v>
      </c>
      <c r="D87" s="1"/>
      <c r="E87" s="1"/>
      <c r="F87" s="2">
        <v>76</v>
      </c>
      <c r="G87" s="4">
        <f t="shared" si="4"/>
        <v>60000</v>
      </c>
      <c r="H87" s="3">
        <f t="shared" si="5"/>
        <v>47729184.263932049</v>
      </c>
    </row>
    <row r="88" spans="1:8" ht="17.25">
      <c r="A88" s="1"/>
      <c r="B88" s="2">
        <v>77</v>
      </c>
      <c r="C88" s="3">
        <f t="shared" si="3"/>
        <v>42813036.23094058</v>
      </c>
      <c r="D88" s="1"/>
      <c r="E88" s="1"/>
      <c r="F88" s="2">
        <v>77</v>
      </c>
      <c r="G88" s="4">
        <f t="shared" si="4"/>
        <v>60000</v>
      </c>
      <c r="H88" s="3">
        <f t="shared" si="5"/>
        <v>50175643.477128655</v>
      </c>
    </row>
    <row r="89" spans="1:8" ht="17.25">
      <c r="A89" s="1"/>
      <c r="B89" s="2">
        <v>78</v>
      </c>
      <c r="C89" s="3">
        <f t="shared" si="3"/>
        <v>44953688.042487614</v>
      </c>
      <c r="D89" s="1"/>
      <c r="E89" s="1"/>
      <c r="F89" s="2">
        <v>78</v>
      </c>
      <c r="G89" s="4">
        <f t="shared" si="4"/>
        <v>60000</v>
      </c>
      <c r="H89" s="3">
        <f t="shared" si="5"/>
        <v>52744425.650985092</v>
      </c>
    </row>
    <row r="90" spans="1:8" ht="17.25">
      <c r="A90" s="1"/>
      <c r="B90" s="2">
        <v>79</v>
      </c>
      <c r="C90" s="3">
        <f t="shared" si="3"/>
        <v>47201372.444611996</v>
      </c>
      <c r="D90" s="1"/>
      <c r="E90" s="1"/>
      <c r="F90" s="2">
        <v>79</v>
      </c>
      <c r="G90" s="4">
        <f t="shared" si="4"/>
        <v>60000</v>
      </c>
      <c r="H90" s="3">
        <f t="shared" si="5"/>
        <v>55441646.933534347</v>
      </c>
    </row>
    <row r="91" spans="1:8" ht="17.25">
      <c r="A91" s="1"/>
      <c r="B91" s="2">
        <v>80</v>
      </c>
      <c r="C91" s="3">
        <f t="shared" si="3"/>
        <v>49561441.066842601</v>
      </c>
      <c r="D91" s="1"/>
      <c r="E91" s="1"/>
      <c r="F91" s="2">
        <v>80</v>
      </c>
      <c r="G91" s="4">
        <f t="shared" si="4"/>
        <v>60000</v>
      </c>
      <c r="H91" s="3">
        <f t="shared" si="5"/>
        <v>58273729.280211069</v>
      </c>
    </row>
    <row r="92" spans="1:8" ht="17.25">
      <c r="A92" s="1"/>
      <c r="B92" s="2">
        <v>81</v>
      </c>
      <c r="C92" s="3">
        <f t="shared" si="3"/>
        <v>52039513.120184734</v>
      </c>
      <c r="D92" s="1"/>
      <c r="E92" s="1"/>
      <c r="F92" s="2">
        <v>81</v>
      </c>
      <c r="G92" s="4">
        <f t="shared" si="4"/>
        <v>60000</v>
      </c>
      <c r="H92" s="3">
        <f t="shared" si="5"/>
        <v>61247415.744221628</v>
      </c>
    </row>
    <row r="93" spans="1:8" ht="17.25">
      <c r="A93" s="1"/>
      <c r="B93" s="2">
        <v>82</v>
      </c>
      <c r="C93" s="3">
        <f t="shared" si="3"/>
        <v>54641488.776193976</v>
      </c>
      <c r="D93" s="1"/>
      <c r="E93" s="1"/>
      <c r="F93" s="2">
        <v>82</v>
      </c>
      <c r="G93" s="4">
        <f t="shared" si="4"/>
        <v>60000</v>
      </c>
      <c r="H93" s="3">
        <f t="shared" si="5"/>
        <v>64369786.531432711</v>
      </c>
    </row>
    <row r="94" spans="1:8" ht="17.25">
      <c r="A94" s="1"/>
      <c r="B94" s="2">
        <v>83</v>
      </c>
      <c r="C94" s="3">
        <f t="shared" si="3"/>
        <v>57373563.215003677</v>
      </c>
      <c r="D94" s="1"/>
      <c r="E94" s="1"/>
      <c r="F94" s="2">
        <v>83</v>
      </c>
      <c r="G94" s="4">
        <f t="shared" si="4"/>
        <v>60000</v>
      </c>
      <c r="H94" s="3">
        <f t="shared" si="5"/>
        <v>67648275.858004346</v>
      </c>
    </row>
    <row r="95" spans="1:8" ht="17.25">
      <c r="A95" s="1"/>
      <c r="B95" s="2">
        <v>84</v>
      </c>
      <c r="C95" s="3">
        <f t="shared" si="3"/>
        <v>60242241.375753865</v>
      </c>
      <c r="D95" s="1"/>
      <c r="E95" s="1"/>
      <c r="F95" s="2">
        <v>84</v>
      </c>
      <c r="G95" s="4">
        <f t="shared" si="4"/>
        <v>60000</v>
      </c>
      <c r="H95" s="3">
        <f t="shared" si="5"/>
        <v>71090689.650904566</v>
      </c>
    </row>
    <row r="96" spans="1:8" ht="17.25">
      <c r="A96" s="1"/>
      <c r="B96" s="2">
        <v>85</v>
      </c>
      <c r="C96" s="3">
        <f t="shared" si="3"/>
        <v>63254353.444541559</v>
      </c>
      <c r="D96" s="1"/>
      <c r="E96" s="1"/>
      <c r="F96" s="2">
        <v>85</v>
      </c>
      <c r="G96" s="4">
        <f t="shared" si="4"/>
        <v>60000</v>
      </c>
      <c r="H96" s="3">
        <f t="shared" si="5"/>
        <v>74705224.133449793</v>
      </c>
    </row>
    <row r="97" spans="1:8" ht="17.25">
      <c r="A97" s="1"/>
      <c r="B97" s="2">
        <v>86</v>
      </c>
      <c r="C97" s="3">
        <f t="shared" si="3"/>
        <v>66417071.116768636</v>
      </c>
      <c r="D97" s="1"/>
      <c r="E97" s="1"/>
      <c r="F97" s="2">
        <v>86</v>
      </c>
      <c r="G97" s="4">
        <f t="shared" si="4"/>
        <v>60000</v>
      </c>
      <c r="H97" s="3">
        <f t="shared" si="5"/>
        <v>78500485.340122283</v>
      </c>
    </row>
    <row r="98" spans="1:8" ht="17.25">
      <c r="A98" s="1"/>
      <c r="B98" s="2">
        <v>87</v>
      </c>
      <c r="C98" s="3">
        <f t="shared" si="3"/>
        <v>69737924.672607064</v>
      </c>
      <c r="D98" s="1"/>
      <c r="E98" s="1"/>
      <c r="F98" s="2">
        <v>87</v>
      </c>
      <c r="G98" s="4">
        <f t="shared" si="4"/>
        <v>60000</v>
      </c>
      <c r="H98" s="3">
        <f t="shared" si="5"/>
        <v>82485509.607128397</v>
      </c>
    </row>
    <row r="99" spans="1:8" ht="17.25">
      <c r="A99" s="1"/>
      <c r="B99" s="2">
        <v>88</v>
      </c>
      <c r="C99" s="3">
        <f t="shared" si="3"/>
        <v>73224820.906237423</v>
      </c>
      <c r="D99" s="1"/>
      <c r="E99" s="1"/>
      <c r="F99" s="2">
        <v>88</v>
      </c>
      <c r="G99" s="4">
        <f t="shared" si="4"/>
        <v>60000</v>
      </c>
      <c r="H99" s="3">
        <f t="shared" si="5"/>
        <v>86669785.087484822</v>
      </c>
    </row>
    <row r="100" spans="1:8" ht="17.25">
      <c r="A100" s="1"/>
      <c r="B100" s="2">
        <v>89</v>
      </c>
      <c r="C100" s="3">
        <f t="shared" si="3"/>
        <v>76886061.951549292</v>
      </c>
      <c r="D100" s="1"/>
      <c r="E100" s="1"/>
      <c r="F100" s="2">
        <v>89</v>
      </c>
      <c r="G100" s="4">
        <f t="shared" si="4"/>
        <v>60000</v>
      </c>
      <c r="H100" s="3">
        <f t="shared" si="5"/>
        <v>91063274.341859072</v>
      </c>
    </row>
  </sheetData>
  <mergeCells count="2">
    <mergeCell ref="B3:C3"/>
    <mergeCell ref="F3:G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B3:O39"/>
  <sheetViews>
    <sheetView topLeftCell="A3" workbookViewId="0">
      <selection activeCell="F4" sqref="F4"/>
    </sheetView>
  </sheetViews>
  <sheetFormatPr defaultRowHeight="16.5"/>
  <cols>
    <col min="1" max="1" width="3.125" customWidth="1"/>
    <col min="2" max="3" width="13.875" bestFit="1" customWidth="1"/>
    <col min="4" max="5" width="9.5" bestFit="1" customWidth="1"/>
    <col min="6" max="6" width="11.625" bestFit="1" customWidth="1"/>
    <col min="7" max="7" width="10" bestFit="1" customWidth="1"/>
    <col min="11" max="11" width="9.75" bestFit="1" customWidth="1"/>
    <col min="12" max="12" width="16.375" style="14" bestFit="1" customWidth="1"/>
    <col min="13" max="13" width="11.875" style="14" bestFit="1" customWidth="1"/>
    <col min="15" max="15" width="8.5" bestFit="1" customWidth="1"/>
  </cols>
  <sheetData>
    <row r="3" spans="2:15" ht="17.25"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J3" t="s">
        <v>26</v>
      </c>
      <c r="K3" s="2" t="s">
        <v>5</v>
      </c>
      <c r="L3" s="13" t="s">
        <v>6</v>
      </c>
      <c r="M3" s="13" t="s">
        <v>4</v>
      </c>
    </row>
    <row r="4" spans="2:15">
      <c r="B4">
        <v>10000</v>
      </c>
      <c r="F4" s="12">
        <v>0.08</v>
      </c>
      <c r="J4">
        <v>25</v>
      </c>
      <c r="K4" s="17">
        <v>1</v>
      </c>
      <c r="L4" s="14">
        <f>($B$4*12)</f>
        <v>120000</v>
      </c>
      <c r="M4" s="14">
        <f>L4*(1+$F$4)</f>
        <v>129600.00000000001</v>
      </c>
      <c r="O4">
        <f>$L$4*K4</f>
        <v>120000</v>
      </c>
    </row>
    <row r="5" spans="2:15">
      <c r="J5">
        <v>26</v>
      </c>
      <c r="K5" s="17">
        <v>2</v>
      </c>
      <c r="L5" s="14">
        <f>($B$4*12)+M4</f>
        <v>249600</v>
      </c>
      <c r="M5" s="14">
        <f>L5*(1+$F$4)</f>
        <v>269568</v>
      </c>
      <c r="O5">
        <f>$L$4*K5</f>
        <v>240000</v>
      </c>
    </row>
    <row r="6" spans="2:15">
      <c r="J6">
        <v>27</v>
      </c>
      <c r="K6" s="17">
        <v>3</v>
      </c>
      <c r="L6" s="14">
        <f>($B$4*12)+M5</f>
        <v>389568</v>
      </c>
      <c r="M6" s="14">
        <f>L6*(1+$F$4)</f>
        <v>420733.44</v>
      </c>
      <c r="O6">
        <f>$L$4*K6</f>
        <v>360000</v>
      </c>
    </row>
    <row r="7" spans="2:15">
      <c r="J7">
        <v>28</v>
      </c>
      <c r="K7" s="17">
        <v>4</v>
      </c>
      <c r="L7" s="14">
        <f t="shared" ref="L7:L44" si="0">($B$4*12)+M6</f>
        <v>540733.43999999994</v>
      </c>
      <c r="M7" s="14">
        <f t="shared" ref="M7:M44" si="1">L7*(1+$F$4)</f>
        <v>583992.1152</v>
      </c>
      <c r="O7">
        <f t="shared" ref="O7:O44" si="2">$L$4*K7</f>
        <v>480000</v>
      </c>
    </row>
    <row r="8" spans="2:15">
      <c r="J8">
        <v>29</v>
      </c>
      <c r="K8" s="17">
        <v>5</v>
      </c>
      <c r="L8" s="14">
        <f t="shared" si="0"/>
        <v>703992.1152</v>
      </c>
      <c r="M8" s="14">
        <f t="shared" si="1"/>
        <v>760311.48441600008</v>
      </c>
      <c r="O8">
        <f t="shared" si="2"/>
        <v>600000</v>
      </c>
    </row>
    <row r="9" spans="2:15">
      <c r="J9">
        <v>30</v>
      </c>
      <c r="K9" s="17">
        <v>6</v>
      </c>
      <c r="L9" s="14">
        <f t="shared" si="0"/>
        <v>880311.48441600008</v>
      </c>
      <c r="M9" s="14">
        <f t="shared" si="1"/>
        <v>950736.40316928015</v>
      </c>
      <c r="O9">
        <f t="shared" si="2"/>
        <v>720000</v>
      </c>
    </row>
    <row r="10" spans="2:15">
      <c r="J10">
        <v>31</v>
      </c>
      <c r="K10" s="17">
        <v>7</v>
      </c>
      <c r="L10" s="14">
        <f t="shared" si="0"/>
        <v>1070736.4031692802</v>
      </c>
      <c r="M10" s="14">
        <f t="shared" si="1"/>
        <v>1156395.3154228227</v>
      </c>
      <c r="O10">
        <f t="shared" si="2"/>
        <v>840000</v>
      </c>
    </row>
    <row r="11" spans="2:15">
      <c r="J11">
        <v>32</v>
      </c>
      <c r="K11" s="17">
        <v>8</v>
      </c>
      <c r="L11" s="14">
        <f t="shared" si="0"/>
        <v>1276395.3154228227</v>
      </c>
      <c r="M11" s="14">
        <f t="shared" si="1"/>
        <v>1378506.9406566487</v>
      </c>
      <c r="O11">
        <f t="shared" si="2"/>
        <v>960000</v>
      </c>
    </row>
    <row r="12" spans="2:15">
      <c r="J12">
        <v>33</v>
      </c>
      <c r="K12" s="17">
        <v>9</v>
      </c>
      <c r="L12" s="14">
        <f t="shared" si="0"/>
        <v>1498506.9406566487</v>
      </c>
      <c r="M12" s="14">
        <f t="shared" si="1"/>
        <v>1618387.4959091807</v>
      </c>
      <c r="O12">
        <f t="shared" si="2"/>
        <v>1080000</v>
      </c>
    </row>
    <row r="13" spans="2:15">
      <c r="J13">
        <v>34</v>
      </c>
      <c r="K13" s="17">
        <v>10</v>
      </c>
      <c r="L13" s="14">
        <f t="shared" si="0"/>
        <v>1738387.4959091807</v>
      </c>
      <c r="M13" s="14">
        <f t="shared" si="1"/>
        <v>1877458.4955819154</v>
      </c>
      <c r="O13">
        <f t="shared" si="2"/>
        <v>1200000</v>
      </c>
    </row>
    <row r="14" spans="2:15">
      <c r="J14">
        <v>35</v>
      </c>
      <c r="K14" s="17">
        <v>11</v>
      </c>
      <c r="L14" s="14">
        <f t="shared" si="0"/>
        <v>1997458.4955819154</v>
      </c>
      <c r="M14" s="14">
        <f t="shared" si="1"/>
        <v>2157255.1752284686</v>
      </c>
      <c r="O14">
        <f t="shared" si="2"/>
        <v>1320000</v>
      </c>
    </row>
    <row r="15" spans="2:15">
      <c r="J15">
        <v>36</v>
      </c>
      <c r="K15" s="17">
        <v>12</v>
      </c>
      <c r="L15" s="14">
        <f t="shared" si="0"/>
        <v>2277255.1752284686</v>
      </c>
      <c r="M15" s="14">
        <f t="shared" si="1"/>
        <v>2459435.5892467462</v>
      </c>
      <c r="O15">
        <f t="shared" si="2"/>
        <v>1440000</v>
      </c>
    </row>
    <row r="16" spans="2:15">
      <c r="J16">
        <v>37</v>
      </c>
      <c r="K16" s="17">
        <v>13</v>
      </c>
      <c r="L16" s="14">
        <f t="shared" si="0"/>
        <v>2579435.5892467462</v>
      </c>
      <c r="M16" s="14">
        <f t="shared" si="1"/>
        <v>2785790.436386486</v>
      </c>
      <c r="O16">
        <f t="shared" si="2"/>
        <v>1560000</v>
      </c>
    </row>
    <row r="17" spans="10:15">
      <c r="J17">
        <v>38</v>
      </c>
      <c r="K17" s="17">
        <v>14</v>
      </c>
      <c r="L17" s="14">
        <f t="shared" si="0"/>
        <v>2905790.436386486</v>
      </c>
      <c r="M17" s="14">
        <f t="shared" si="1"/>
        <v>3138253.6712974049</v>
      </c>
      <c r="O17">
        <f t="shared" si="2"/>
        <v>1680000</v>
      </c>
    </row>
    <row r="18" spans="10:15">
      <c r="J18">
        <v>39</v>
      </c>
      <c r="K18" s="17">
        <v>15</v>
      </c>
      <c r="L18" s="14">
        <f t="shared" si="0"/>
        <v>3258253.6712974049</v>
      </c>
      <c r="M18" s="14">
        <f t="shared" si="1"/>
        <v>3518913.9650011975</v>
      </c>
      <c r="O18">
        <f t="shared" si="2"/>
        <v>1800000</v>
      </c>
    </row>
    <row r="19" spans="10:15">
      <c r="J19">
        <v>40</v>
      </c>
      <c r="K19" s="17">
        <v>16</v>
      </c>
      <c r="L19" s="14">
        <f t="shared" si="0"/>
        <v>3638913.9650011975</v>
      </c>
      <c r="M19" s="14">
        <f t="shared" si="1"/>
        <v>3930027.0822012937</v>
      </c>
      <c r="O19">
        <f t="shared" si="2"/>
        <v>1920000</v>
      </c>
    </row>
    <row r="20" spans="10:15">
      <c r="J20">
        <v>41</v>
      </c>
      <c r="K20" s="17">
        <v>17</v>
      </c>
      <c r="L20" s="14">
        <f t="shared" si="0"/>
        <v>4050027.0822012937</v>
      </c>
      <c r="M20" s="14">
        <f t="shared" si="1"/>
        <v>4374029.2487773979</v>
      </c>
      <c r="O20">
        <f t="shared" si="2"/>
        <v>2040000</v>
      </c>
    </row>
    <row r="21" spans="10:15">
      <c r="J21">
        <v>42</v>
      </c>
      <c r="K21" s="17">
        <v>18</v>
      </c>
      <c r="L21" s="14">
        <f t="shared" si="0"/>
        <v>4494029.2487773979</v>
      </c>
      <c r="M21" s="14">
        <f t="shared" si="1"/>
        <v>4853551.5886795903</v>
      </c>
      <c r="O21">
        <f t="shared" si="2"/>
        <v>2160000</v>
      </c>
    </row>
    <row r="22" spans="10:15">
      <c r="J22">
        <v>43</v>
      </c>
      <c r="K22" s="17">
        <v>19</v>
      </c>
      <c r="L22" s="14">
        <f t="shared" si="0"/>
        <v>4973551.5886795903</v>
      </c>
      <c r="M22" s="14">
        <f t="shared" si="1"/>
        <v>5371435.7157739578</v>
      </c>
      <c r="O22">
        <f t="shared" si="2"/>
        <v>2280000</v>
      </c>
    </row>
    <row r="23" spans="10:15">
      <c r="J23">
        <v>44</v>
      </c>
      <c r="K23" s="17">
        <v>20</v>
      </c>
      <c r="L23" s="14">
        <f t="shared" si="0"/>
        <v>5491435.7157739578</v>
      </c>
      <c r="M23" s="14">
        <f t="shared" si="1"/>
        <v>5930750.5730358744</v>
      </c>
      <c r="O23">
        <f t="shared" si="2"/>
        <v>2400000</v>
      </c>
    </row>
    <row r="24" spans="10:15">
      <c r="J24">
        <v>45</v>
      </c>
      <c r="K24" s="17">
        <v>21</v>
      </c>
      <c r="L24" s="14">
        <f t="shared" si="0"/>
        <v>6050750.5730358744</v>
      </c>
      <c r="M24" s="14">
        <f t="shared" si="1"/>
        <v>6534810.6188787445</v>
      </c>
      <c r="O24">
        <f t="shared" si="2"/>
        <v>2520000</v>
      </c>
    </row>
    <row r="25" spans="10:15">
      <c r="J25">
        <v>46</v>
      </c>
      <c r="K25" s="17">
        <v>22</v>
      </c>
      <c r="L25" s="14">
        <f t="shared" si="0"/>
        <v>6654810.6188787445</v>
      </c>
      <c r="M25" s="14">
        <f t="shared" si="1"/>
        <v>7187195.4683890445</v>
      </c>
      <c r="O25">
        <f t="shared" si="2"/>
        <v>2640000</v>
      </c>
    </row>
    <row r="26" spans="10:15">
      <c r="J26">
        <v>47</v>
      </c>
      <c r="K26" s="17">
        <v>23</v>
      </c>
      <c r="L26" s="14">
        <f t="shared" si="0"/>
        <v>7307195.4683890445</v>
      </c>
      <c r="M26" s="14">
        <f t="shared" si="1"/>
        <v>7891771.105860169</v>
      </c>
      <c r="O26">
        <f t="shared" si="2"/>
        <v>2760000</v>
      </c>
    </row>
    <row r="27" spans="10:15">
      <c r="J27">
        <v>48</v>
      </c>
      <c r="K27" s="17">
        <v>24</v>
      </c>
      <c r="L27" s="14">
        <f t="shared" si="0"/>
        <v>8011771.105860169</v>
      </c>
      <c r="M27" s="14">
        <f t="shared" si="1"/>
        <v>8652712.7943289839</v>
      </c>
      <c r="O27">
        <f t="shared" si="2"/>
        <v>2880000</v>
      </c>
    </row>
    <row r="28" spans="10:15">
      <c r="J28">
        <v>49</v>
      </c>
      <c r="K28" s="17">
        <v>25</v>
      </c>
      <c r="L28" s="18">
        <f t="shared" si="0"/>
        <v>8772712.7943289839</v>
      </c>
      <c r="M28" s="19">
        <f t="shared" si="1"/>
        <v>9474529.8178753033</v>
      </c>
      <c r="O28">
        <f t="shared" si="2"/>
        <v>3000000</v>
      </c>
    </row>
    <row r="29" spans="10:15">
      <c r="J29">
        <v>50</v>
      </c>
      <c r="K29">
        <v>26</v>
      </c>
      <c r="L29" s="14">
        <f t="shared" si="0"/>
        <v>9594529.8178753033</v>
      </c>
      <c r="M29" s="14">
        <f t="shared" si="1"/>
        <v>10362092.203305328</v>
      </c>
      <c r="O29">
        <f t="shared" si="2"/>
        <v>3120000</v>
      </c>
    </row>
    <row r="30" spans="10:15">
      <c r="J30">
        <v>51</v>
      </c>
      <c r="K30">
        <v>27</v>
      </c>
      <c r="L30" s="14">
        <f t="shared" si="0"/>
        <v>10482092.203305328</v>
      </c>
      <c r="M30" s="14">
        <f t="shared" si="1"/>
        <v>11320659.579569755</v>
      </c>
      <c r="O30">
        <f t="shared" si="2"/>
        <v>3240000</v>
      </c>
    </row>
    <row r="31" spans="10:15">
      <c r="J31">
        <v>52</v>
      </c>
      <c r="K31">
        <v>28</v>
      </c>
      <c r="L31" s="14">
        <f t="shared" si="0"/>
        <v>11440659.579569755</v>
      </c>
      <c r="M31" s="14">
        <f t="shared" si="1"/>
        <v>12355912.345935337</v>
      </c>
      <c r="O31">
        <f t="shared" si="2"/>
        <v>3360000</v>
      </c>
    </row>
    <row r="32" spans="10:15">
      <c r="J32">
        <v>53</v>
      </c>
      <c r="K32">
        <v>29</v>
      </c>
      <c r="L32" s="14">
        <f t="shared" si="0"/>
        <v>12475912.345935337</v>
      </c>
      <c r="M32" s="14">
        <f t="shared" si="1"/>
        <v>13473985.333610166</v>
      </c>
      <c r="O32">
        <f t="shared" si="2"/>
        <v>3480000</v>
      </c>
    </row>
    <row r="33" spans="10:15">
      <c r="J33">
        <v>54</v>
      </c>
      <c r="K33">
        <v>30</v>
      </c>
      <c r="L33" s="14">
        <f t="shared" si="0"/>
        <v>13593985.333610166</v>
      </c>
      <c r="M33" s="14">
        <f t="shared" si="1"/>
        <v>14681504.160298981</v>
      </c>
      <c r="O33">
        <f t="shared" si="2"/>
        <v>3600000</v>
      </c>
    </row>
    <row r="34" spans="10:15">
      <c r="J34">
        <v>55</v>
      </c>
      <c r="K34">
        <v>31</v>
      </c>
      <c r="L34" s="14">
        <f t="shared" si="0"/>
        <v>14801504.160298981</v>
      </c>
      <c r="M34" s="14">
        <f t="shared" si="1"/>
        <v>15985624.4931229</v>
      </c>
      <c r="O34">
        <f t="shared" si="2"/>
        <v>3720000</v>
      </c>
    </row>
    <row r="35" spans="10:15">
      <c r="J35">
        <v>56</v>
      </c>
      <c r="K35">
        <v>32</v>
      </c>
      <c r="L35" s="14">
        <f t="shared" si="0"/>
        <v>16105624.4931229</v>
      </c>
      <c r="M35" s="14">
        <f t="shared" si="1"/>
        <v>17394074.452572733</v>
      </c>
      <c r="O35">
        <f t="shared" si="2"/>
        <v>3840000</v>
      </c>
    </row>
    <row r="36" spans="10:15">
      <c r="J36">
        <v>57</v>
      </c>
      <c r="K36">
        <v>33</v>
      </c>
      <c r="L36" s="14">
        <f t="shared" si="0"/>
        <v>17514074.452572733</v>
      </c>
      <c r="M36" s="14">
        <f t="shared" si="1"/>
        <v>18915200.408778552</v>
      </c>
      <c r="O36">
        <f t="shared" si="2"/>
        <v>3960000</v>
      </c>
    </row>
    <row r="37" spans="10:15">
      <c r="J37">
        <v>58</v>
      </c>
      <c r="K37">
        <v>34</v>
      </c>
      <c r="L37" s="14">
        <f t="shared" si="0"/>
        <v>19035200.408778552</v>
      </c>
      <c r="M37" s="14">
        <f t="shared" si="1"/>
        <v>20558016.441480838</v>
      </c>
      <c r="O37">
        <f t="shared" si="2"/>
        <v>4080000</v>
      </c>
    </row>
    <row r="38" spans="10:15">
      <c r="J38">
        <v>59</v>
      </c>
      <c r="K38">
        <v>35</v>
      </c>
      <c r="L38" s="14">
        <f t="shared" si="0"/>
        <v>20678016.441480838</v>
      </c>
      <c r="M38" s="14">
        <f t="shared" si="1"/>
        <v>22332257.756799307</v>
      </c>
      <c r="O38">
        <f t="shared" si="2"/>
        <v>4200000</v>
      </c>
    </row>
    <row r="39" spans="10:15">
      <c r="J39">
        <v>60</v>
      </c>
      <c r="K39">
        <v>36</v>
      </c>
      <c r="L39" s="14">
        <f t="shared" si="0"/>
        <v>22452257.756799307</v>
      </c>
      <c r="M39" s="14">
        <f t="shared" si="1"/>
        <v>24248438.377343252</v>
      </c>
      <c r="O39">
        <f t="shared" si="2"/>
        <v>4320000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許繼元</dc:creator>
  <cp:lastModifiedBy>Aven-S15</cp:lastModifiedBy>
  <dcterms:created xsi:type="dcterms:W3CDTF">2017-05-13T10:31:52Z</dcterms:created>
  <dcterms:modified xsi:type="dcterms:W3CDTF">2020-09-20T15:31:39Z</dcterms:modified>
</cp:coreProperties>
</file>