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me\Qt_Dev\AGIV_Bench\"/>
    </mc:Choice>
  </mc:AlternateContent>
  <xr:revisionPtr revIDLastSave="0" documentId="13_ncr:1_{BEC1C786-6CEB-4090-8AA6-EDE393C6B150}" xr6:coauthVersionLast="47" xr6:coauthVersionMax="47" xr10:uidLastSave="{00000000-0000-0000-0000-000000000000}"/>
  <bookViews>
    <workbookView xWindow="1185" yWindow="1410" windowWidth="30675" windowHeight="19980" activeTab="2" xr2:uid="{00000000-000D-0000-FFFF-FFFF00000000}"/>
  </bookViews>
  <sheets>
    <sheet name="UI" sheetId="1" r:id="rId1"/>
    <sheet name="Resistances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3" l="1"/>
  <c r="D12" i="3"/>
  <c r="D11" i="3"/>
  <c r="D13" i="3" s="1"/>
  <c r="D15" i="3" s="1"/>
  <c r="D10" i="3"/>
  <c r="C22" i="3"/>
  <c r="C12" i="3"/>
  <c r="C18" i="3" s="1"/>
  <c r="C19" i="3" s="1"/>
  <c r="F13" i="3"/>
  <c r="F15" i="3" s="1"/>
  <c r="E13" i="3"/>
  <c r="E15" i="3" s="1"/>
  <c r="F12" i="3"/>
  <c r="F18" i="3" s="1"/>
  <c r="E12" i="3"/>
  <c r="E18" i="3" s="1"/>
  <c r="F11" i="3"/>
  <c r="C11" i="3"/>
  <c r="F10" i="3"/>
  <c r="C10" i="3"/>
  <c r="C13" i="3" l="1"/>
  <c r="C15" i="3" s="1"/>
  <c r="F20" i="2"/>
  <c r="D10" i="2"/>
  <c r="E13" i="2"/>
  <c r="F11" i="2"/>
  <c r="G10" i="1"/>
  <c r="G12" i="1" s="1"/>
  <c r="G14" i="1" s="1"/>
  <c r="G15" i="1" s="1"/>
  <c r="G9" i="1"/>
  <c r="D10" i="1"/>
  <c r="D9" i="1"/>
  <c r="D12" i="1" s="1"/>
  <c r="D14" i="1" s="1"/>
  <c r="D15" i="1" s="1"/>
  <c r="G17" i="1"/>
  <c r="G11" i="1"/>
  <c r="F12" i="1"/>
  <c r="F14" i="1" s="1"/>
  <c r="F15" i="1" s="1"/>
  <c r="F11" i="1"/>
  <c r="F17" i="1" s="1"/>
  <c r="D11" i="1"/>
  <c r="D17" i="1" s="1"/>
</calcChain>
</file>

<file path=xl/sharedStrings.xml><?xml version="1.0" encoding="utf-8"?>
<sst xmlns="http://schemas.openxmlformats.org/spreadsheetml/2006/main" count="46" uniqueCount="34">
  <si>
    <t>X0</t>
  </si>
  <si>
    <t>Y0</t>
  </si>
  <si>
    <t>x1</t>
  </si>
  <si>
    <t>Y1</t>
  </si>
  <si>
    <t>b'</t>
  </si>
  <si>
    <t>a'</t>
  </si>
  <si>
    <t>g'</t>
  </si>
  <si>
    <t>g'/a'</t>
  </si>
  <si>
    <t>a'/g'</t>
  </si>
  <si>
    <t>z</t>
  </si>
  <si>
    <t>z-b'</t>
  </si>
  <si>
    <t>Test 1</t>
  </si>
  <si>
    <t>Re- tst1</t>
  </si>
  <si>
    <t>Dx</t>
  </si>
  <si>
    <t>Dy</t>
  </si>
  <si>
    <t>Ajust Manu trouvé</t>
  </si>
  <si>
    <t>ADJ_DAC_Z</t>
  </si>
  <si>
    <t xml:space="preserve"> pour 1R</t>
  </si>
  <si>
    <t xml:space="preserve">0.1 corrige </t>
  </si>
  <si>
    <t>correction</t>
  </si>
  <si>
    <t>Rmax 490</t>
  </si>
  <si>
    <t xml:space="preserve">Rmin </t>
  </si>
  <si>
    <t>R = Z + ((R-Rmin)/(Rmax-Rmin)) * G</t>
  </si>
  <si>
    <t>réf X</t>
  </si>
  <si>
    <t>réf Y</t>
  </si>
  <si>
    <t>mes X</t>
  </si>
  <si>
    <t>mes Y</t>
  </si>
  <si>
    <t>Dréf</t>
  </si>
  <si>
    <t>Dmes</t>
  </si>
  <si>
    <t>offset</t>
  </si>
  <si>
    <t>pente mes</t>
  </si>
  <si>
    <t>gain origine</t>
  </si>
  <si>
    <t>gain corrigé</t>
  </si>
  <si>
    <t>correction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</si>
</sst>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P19"/>
  <sheetViews>
    <sheetView topLeftCell="B3" zoomScale="130" zoomScaleNormal="130" workbookViewId="0">
      <selection activeCell="C5" sqref="C5:G18"/>
    </sheetView>
  </sheetViews>
  <sheetFormatPr baseColWidth="10" defaultRowHeight="15" x14ac:dyDescent="0.25"/>
  <cols>
    <col min="5" max="5" width="2" customWidth="1"/>
    <col min="6" max="6" width="6.140625" customWidth="1"/>
    <col min="7" max="15" width="11.42578125" style="3"/>
  </cols>
  <sheetData>
    <row r="3" spans="3:16" x14ac:dyDescent="0.25">
      <c r="F3" t="s">
        <v>11</v>
      </c>
      <c r="G3" s="3" t="s">
        <v>12</v>
      </c>
    </row>
    <row r="5" spans="3:16" x14ac:dyDescent="0.25">
      <c r="C5" t="s">
        <v>0</v>
      </c>
      <c r="D5" s="2">
        <v>0.1</v>
      </c>
      <c r="E5" s="2">
        <v>0.1</v>
      </c>
      <c r="F5" s="2">
        <v>0.1</v>
      </c>
      <c r="G5" s="4">
        <v>0.1</v>
      </c>
      <c r="H5" s="4">
        <v>0.1</v>
      </c>
      <c r="I5" s="4">
        <v>0.1</v>
      </c>
      <c r="J5" s="4">
        <v>0.1</v>
      </c>
      <c r="K5" s="4">
        <v>0.1</v>
      </c>
      <c r="L5" s="4">
        <v>0.1</v>
      </c>
      <c r="M5" s="4">
        <v>0.1</v>
      </c>
      <c r="N5" s="4">
        <v>0.1</v>
      </c>
      <c r="O5" s="4">
        <v>0.1</v>
      </c>
      <c r="P5" s="2">
        <v>0.1</v>
      </c>
    </row>
    <row r="6" spans="3:16" x14ac:dyDescent="0.25">
      <c r="C6" t="s">
        <v>1</v>
      </c>
      <c r="D6">
        <v>2E-3</v>
      </c>
      <c r="F6">
        <v>2.31E-3</v>
      </c>
      <c r="G6" s="3">
        <v>0.1</v>
      </c>
    </row>
    <row r="7" spans="3:16" x14ac:dyDescent="0.25">
      <c r="C7" t="s">
        <v>2</v>
      </c>
      <c r="D7" s="2">
        <v>23.5</v>
      </c>
      <c r="E7" s="2">
        <v>23.5</v>
      </c>
      <c r="F7" s="2">
        <v>23.5</v>
      </c>
      <c r="G7" s="4">
        <v>23.5</v>
      </c>
      <c r="H7" s="4">
        <v>23.5</v>
      </c>
      <c r="I7" s="4">
        <v>23.5</v>
      </c>
      <c r="J7" s="4">
        <v>23.5</v>
      </c>
      <c r="K7" s="4">
        <v>23.5</v>
      </c>
      <c r="L7" s="4">
        <v>23.5</v>
      </c>
      <c r="M7" s="4">
        <v>23.5</v>
      </c>
      <c r="N7" s="4">
        <v>23.5</v>
      </c>
      <c r="O7" s="4">
        <v>23.5</v>
      </c>
      <c r="P7" s="2">
        <v>23.5</v>
      </c>
    </row>
    <row r="8" spans="3:16" x14ac:dyDescent="0.25">
      <c r="C8" t="s">
        <v>3</v>
      </c>
      <c r="D8">
        <v>23.498090000000001</v>
      </c>
      <c r="F8">
        <v>23.485109999999999</v>
      </c>
      <c r="G8" s="3">
        <v>23.497800000000002</v>
      </c>
    </row>
    <row r="9" spans="3:16" x14ac:dyDescent="0.25">
      <c r="C9" t="s">
        <v>13</v>
      </c>
      <c r="D9">
        <f>D7-D5</f>
        <v>23.4</v>
      </c>
      <c r="G9">
        <f>G7-G5</f>
        <v>23.4</v>
      </c>
    </row>
    <row r="10" spans="3:16" x14ac:dyDescent="0.25">
      <c r="C10" t="s">
        <v>14</v>
      </c>
      <c r="D10">
        <f>D8-D6</f>
        <v>23.496090000000002</v>
      </c>
      <c r="G10">
        <f>G8-G6</f>
        <v>23.3978</v>
      </c>
    </row>
    <row r="11" spans="3:16" x14ac:dyDescent="0.25">
      <c r="C11" t="s">
        <v>4</v>
      </c>
      <c r="D11">
        <f>$D5-D6</f>
        <v>9.8000000000000004E-2</v>
      </c>
      <c r="F11">
        <f>$D5-F6</f>
        <v>9.7689999999999999E-2</v>
      </c>
      <c r="G11">
        <f>$D5-G6</f>
        <v>0</v>
      </c>
    </row>
    <row r="12" spans="3:16" x14ac:dyDescent="0.25">
      <c r="C12" t="s">
        <v>5</v>
      </c>
      <c r="D12">
        <f>D10/D9</f>
        <v>1.0041064102564103</v>
      </c>
      <c r="F12">
        <f>(F8-F6)/($D7-$D5)</f>
        <v>1.0035384615384615</v>
      </c>
      <c r="G12">
        <f>G10/G9</f>
        <v>0.99990598290598298</v>
      </c>
    </row>
    <row r="13" spans="3:16" x14ac:dyDescent="0.25">
      <c r="C13" t="s">
        <v>6</v>
      </c>
      <c r="D13">
        <v>1.00023</v>
      </c>
      <c r="F13">
        <v>1.0038750000000001</v>
      </c>
      <c r="G13">
        <v>1.00023</v>
      </c>
    </row>
    <row r="14" spans="3:16" x14ac:dyDescent="0.25">
      <c r="C14" t="s">
        <v>7</v>
      </c>
      <c r="D14">
        <f>D13/D12</f>
        <v>0.99613944277537225</v>
      </c>
      <c r="F14">
        <f>F13/F12</f>
        <v>1.0003353518319793</v>
      </c>
      <c r="G14">
        <f>G13/G12</f>
        <v>1.0003240475600268</v>
      </c>
    </row>
    <row r="15" spans="3:16" hidden="1" x14ac:dyDescent="0.25">
      <c r="C15" t="s">
        <v>8</v>
      </c>
      <c r="D15" s="1">
        <f>1/D14</f>
        <v>1.0038755188870665</v>
      </c>
      <c r="F15" s="1">
        <f>1/F14</f>
        <v>0.9996647605911706</v>
      </c>
      <c r="G15" s="1">
        <f>1/G14</f>
        <v>0.99967605741277821</v>
      </c>
    </row>
    <row r="16" spans="3:16" x14ac:dyDescent="0.25">
      <c r="C16" t="s">
        <v>9</v>
      </c>
      <c r="D16">
        <v>0</v>
      </c>
      <c r="F16">
        <v>9.7999999999999997E-3</v>
      </c>
      <c r="G16">
        <v>9.7999999999999997E-3</v>
      </c>
    </row>
    <row r="17" spans="3:7" x14ac:dyDescent="0.25">
      <c r="C17" t="s">
        <v>10</v>
      </c>
      <c r="D17">
        <f>D16-D11</f>
        <v>-9.8000000000000004E-2</v>
      </c>
      <c r="F17">
        <f>F16-F11</f>
        <v>-8.7889999999999996E-2</v>
      </c>
      <c r="G17">
        <f>G16-G11</f>
        <v>9.7999999999999997E-3</v>
      </c>
    </row>
    <row r="19" spans="3:7" x14ac:dyDescent="0.25">
      <c r="C19" t="s">
        <v>15</v>
      </c>
      <c r="G19" s="3">
        <v>1.000335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I20"/>
  <sheetViews>
    <sheetView workbookViewId="0">
      <selection activeCell="B13" sqref="B13"/>
    </sheetView>
  </sheetViews>
  <sheetFormatPr baseColWidth="10" defaultRowHeight="15" x14ac:dyDescent="0.25"/>
  <cols>
    <col min="2" max="7" width="11.42578125" style="3"/>
  </cols>
  <sheetData>
    <row r="8" spans="2:9" x14ac:dyDescent="0.25">
      <c r="B8" s="3" t="s">
        <v>16</v>
      </c>
      <c r="C8" s="3" t="s">
        <v>17</v>
      </c>
      <c r="D8" s="3" t="s">
        <v>19</v>
      </c>
    </row>
    <row r="9" spans="2:9" x14ac:dyDescent="0.25">
      <c r="B9" s="3">
        <v>2.0000000000000001E-4</v>
      </c>
      <c r="C9" s="3">
        <v>1.004</v>
      </c>
    </row>
    <row r="10" spans="2:9" x14ac:dyDescent="0.25">
      <c r="B10" s="3">
        <v>0</v>
      </c>
      <c r="C10" s="3">
        <v>1.1000000000000001</v>
      </c>
      <c r="D10" s="3">
        <f>0.1/475</f>
        <v>2.105263157894737E-4</v>
      </c>
    </row>
    <row r="11" spans="2:9" x14ac:dyDescent="0.25">
      <c r="B11" s="3">
        <v>0.1</v>
      </c>
      <c r="C11" s="3">
        <v>-47.5</v>
      </c>
      <c r="E11" s="3" t="s">
        <v>18</v>
      </c>
      <c r="F11" s="3">
        <f>C11/B11</f>
        <v>-475</v>
      </c>
      <c r="H11" t="s">
        <v>20</v>
      </c>
      <c r="I11">
        <v>495</v>
      </c>
    </row>
    <row r="12" spans="2:9" x14ac:dyDescent="0.25">
      <c r="B12" s="3">
        <v>-0.1</v>
      </c>
      <c r="C12" s="3">
        <v>49.73</v>
      </c>
      <c r="H12" t="s">
        <v>21</v>
      </c>
      <c r="I12">
        <v>10</v>
      </c>
    </row>
    <row r="13" spans="2:9" x14ac:dyDescent="0.25">
      <c r="E13" s="3">
        <f>0.1/-475</f>
        <v>-2.105263157894737E-4</v>
      </c>
    </row>
    <row r="14" spans="2:9" x14ac:dyDescent="0.25">
      <c r="H14" t="s">
        <v>22</v>
      </c>
    </row>
    <row r="16" spans="2:9" x14ac:dyDescent="0.25">
      <c r="H16">
        <v>476</v>
      </c>
    </row>
    <row r="20" spans="6:6" x14ac:dyDescent="0.25">
      <c r="F20" s="3">
        <f>24/0.01</f>
        <v>2400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F22"/>
  <sheetViews>
    <sheetView tabSelected="1" topLeftCell="A13" workbookViewId="0">
      <selection activeCell="C21" sqref="C21"/>
    </sheetView>
  </sheetViews>
  <sheetFormatPr baseColWidth="10" defaultRowHeight="15" x14ac:dyDescent="0.25"/>
  <cols>
    <col min="1" max="1" width="15.5703125" style="3" customWidth="1"/>
  </cols>
  <sheetData>
    <row r="6" spans="1:6" x14ac:dyDescent="0.25">
      <c r="A6" s="3" t="s">
        <v>23</v>
      </c>
      <c r="B6" t="s">
        <v>0</v>
      </c>
      <c r="C6" s="2">
        <v>0</v>
      </c>
      <c r="D6" s="2">
        <v>0</v>
      </c>
      <c r="E6" s="2">
        <v>0.1</v>
      </c>
      <c r="F6" s="4">
        <v>0.1</v>
      </c>
    </row>
    <row r="7" spans="1:6" x14ac:dyDescent="0.25">
      <c r="A7" s="3" t="s">
        <v>24</v>
      </c>
      <c r="B7" t="s">
        <v>1</v>
      </c>
      <c r="C7">
        <v>-0.43</v>
      </c>
      <c r="D7">
        <v>-0.42</v>
      </c>
      <c r="E7">
        <v>2.31E-3</v>
      </c>
      <c r="F7" s="3">
        <v>0.1</v>
      </c>
    </row>
    <row r="8" spans="1:6" x14ac:dyDescent="0.25">
      <c r="A8" s="3" t="s">
        <v>25</v>
      </c>
      <c r="B8" t="s">
        <v>2</v>
      </c>
      <c r="C8" s="2">
        <v>450</v>
      </c>
      <c r="D8" s="2">
        <v>450</v>
      </c>
      <c r="E8" s="2">
        <v>23.5</v>
      </c>
      <c r="F8" s="4">
        <v>23.5</v>
      </c>
    </row>
    <row r="9" spans="1:6" x14ac:dyDescent="0.25">
      <c r="A9" s="3" t="s">
        <v>26</v>
      </c>
      <c r="B9" t="s">
        <v>3</v>
      </c>
      <c r="C9">
        <v>448.34</v>
      </c>
      <c r="D9">
        <v>448.53</v>
      </c>
      <c r="E9">
        <v>23.485109999999999</v>
      </c>
      <c r="F9" s="3">
        <v>23.497800000000002</v>
      </c>
    </row>
    <row r="10" spans="1:6" x14ac:dyDescent="0.25">
      <c r="A10" s="3" t="s">
        <v>27</v>
      </c>
      <c r="B10" t="s">
        <v>13</v>
      </c>
      <c r="C10">
        <f>C8-C6</f>
        <v>450</v>
      </c>
      <c r="D10">
        <f>D8-D6</f>
        <v>450</v>
      </c>
      <c r="F10">
        <f>F8-F6</f>
        <v>23.4</v>
      </c>
    </row>
    <row r="11" spans="1:6" x14ac:dyDescent="0.25">
      <c r="A11" s="3" t="s">
        <v>28</v>
      </c>
      <c r="B11" t="s">
        <v>14</v>
      </c>
      <c r="C11">
        <f>C9-C7</f>
        <v>448.77</v>
      </c>
      <c r="D11">
        <f>D9-D7</f>
        <v>448.95</v>
      </c>
      <c r="F11">
        <f>F9-F7</f>
        <v>23.3978</v>
      </c>
    </row>
    <row r="12" spans="1:6" x14ac:dyDescent="0.25">
      <c r="A12" s="3" t="s">
        <v>29</v>
      </c>
      <c r="B12" t="s">
        <v>4</v>
      </c>
      <c r="C12">
        <f>$C6-C7</f>
        <v>0.43</v>
      </c>
      <c r="D12">
        <f>$C6-D7</f>
        <v>0.42</v>
      </c>
      <c r="E12">
        <f>$D6-E7</f>
        <v>-2.31E-3</v>
      </c>
      <c r="F12">
        <f>$D6-F7</f>
        <v>-0.1</v>
      </c>
    </row>
    <row r="13" spans="1:6" x14ac:dyDescent="0.25">
      <c r="A13" s="3" t="s">
        <v>30</v>
      </c>
      <c r="B13" t="s">
        <v>5</v>
      </c>
      <c r="C13">
        <f>C11/C10</f>
        <v>0.99726666666666663</v>
      </c>
      <c r="D13">
        <f>D11/D10</f>
        <v>0.99766666666666659</v>
      </c>
      <c r="E13">
        <f>(E9-E7)/($D8-$D6)</f>
        <v>5.2183999999999994E-2</v>
      </c>
      <c r="F13">
        <f>F11/F10</f>
        <v>0.99990598290598298</v>
      </c>
    </row>
    <row r="14" spans="1:6" x14ac:dyDescent="0.25">
      <c r="A14" s="3" t="s">
        <v>31</v>
      </c>
      <c r="B14" t="s">
        <v>6</v>
      </c>
      <c r="C14">
        <v>1</v>
      </c>
      <c r="D14">
        <v>1</v>
      </c>
      <c r="E14">
        <v>1.0038750000000001</v>
      </c>
      <c r="F14">
        <v>1.00023</v>
      </c>
    </row>
    <row r="15" spans="1:6" x14ac:dyDescent="0.25">
      <c r="A15" s="3" t="s">
        <v>32</v>
      </c>
      <c r="B15" t="s">
        <v>7</v>
      </c>
      <c r="C15">
        <f>C14/C13</f>
        <v>1.002740824921452</v>
      </c>
      <c r="D15">
        <f>D14/D13</f>
        <v>1.0023387905111929</v>
      </c>
      <c r="E15">
        <f>E14/E13</f>
        <v>19.237218304461141</v>
      </c>
      <c r="F15">
        <f>F14/F13</f>
        <v>1.0003240475600268</v>
      </c>
    </row>
    <row r="16" spans="1:6" x14ac:dyDescent="0.25">
      <c r="C16" s="1"/>
      <c r="E16" s="1"/>
      <c r="F16" s="1"/>
    </row>
    <row r="17" spans="1:6" x14ac:dyDescent="0.25">
      <c r="B17" t="s">
        <v>9</v>
      </c>
      <c r="C17">
        <v>0</v>
      </c>
      <c r="E17">
        <v>9.7999999999999997E-3</v>
      </c>
      <c r="F17">
        <v>9.7999999999999997E-3</v>
      </c>
    </row>
    <row r="18" spans="1:6" x14ac:dyDescent="0.25">
      <c r="B18" t="s">
        <v>10</v>
      </c>
      <c r="C18">
        <f>C17-C12</f>
        <v>-0.43</v>
      </c>
      <c r="E18">
        <f>E17-E12</f>
        <v>1.2109999999999999E-2</v>
      </c>
      <c r="F18">
        <f>F17-F12</f>
        <v>0.10980000000000001</v>
      </c>
    </row>
    <row r="19" spans="1:6" x14ac:dyDescent="0.25">
      <c r="A19" s="3" t="s">
        <v>33</v>
      </c>
      <c r="C19">
        <f>C18*1/-486</f>
        <v>8.847736625514403E-4</v>
      </c>
      <c r="F19" s="3"/>
    </row>
    <row r="21" spans="1:6" x14ac:dyDescent="0.25">
      <c r="C21">
        <f>C11*C15</f>
        <v>450</v>
      </c>
    </row>
    <row r="22" spans="1:6" x14ac:dyDescent="0.25">
      <c r="C22">
        <f>0.447979999999999/10000</f>
        <v>4.4797999999999899E-5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UI</vt:lpstr>
      <vt:lpstr>Resistances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Lafond</dc:creator>
  <cp:lastModifiedBy>Eddy Lafond</cp:lastModifiedBy>
  <dcterms:created xsi:type="dcterms:W3CDTF">2021-12-02T12:46:33Z</dcterms:created>
  <dcterms:modified xsi:type="dcterms:W3CDTF">2024-05-31T13:04:36Z</dcterms:modified>
</cp:coreProperties>
</file>