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45" windowWidth="17835" windowHeight="8265" activeTab="1"/>
  </bookViews>
  <sheets>
    <sheet name="UI" sheetId="1" r:id="rId1"/>
    <sheet name="Resistances" sheetId="2" r:id="rId2"/>
    <sheet name="Feuil3" sheetId="3" r:id="rId3"/>
  </sheets>
  <calcPr calcId="125725"/>
</workbook>
</file>

<file path=xl/calcChain.xml><?xml version="1.0" encoding="utf-8"?>
<calcChain xmlns="http://schemas.openxmlformats.org/spreadsheetml/2006/main">
  <c r="F20" i="2"/>
  <c r="D10"/>
  <c r="E13"/>
  <c r="F11"/>
  <c r="G12" i="1"/>
  <c r="G14" s="1"/>
  <c r="G15" s="1"/>
  <c r="G10"/>
  <c r="G9"/>
  <c r="D12"/>
  <c r="D14" s="1"/>
  <c r="D15" s="1"/>
  <c r="D10"/>
  <c r="D9"/>
  <c r="G17"/>
  <c r="G11"/>
  <c r="F17"/>
  <c r="F14"/>
  <c r="F15" s="1"/>
  <c r="F12"/>
  <c r="F11"/>
  <c r="D11"/>
  <c r="D17" s="1"/>
</calcChain>
</file>

<file path=xl/sharedStrings.xml><?xml version="1.0" encoding="utf-8"?>
<sst xmlns="http://schemas.openxmlformats.org/spreadsheetml/2006/main" count="23" uniqueCount="23">
  <si>
    <t>X0</t>
  </si>
  <si>
    <t>Y0</t>
  </si>
  <si>
    <t>x1</t>
  </si>
  <si>
    <t>Y1</t>
  </si>
  <si>
    <t>b'</t>
  </si>
  <si>
    <t>a'</t>
  </si>
  <si>
    <t>g'</t>
  </si>
  <si>
    <t>g'/a'</t>
  </si>
  <si>
    <t>a'/g'</t>
  </si>
  <si>
    <t>z</t>
  </si>
  <si>
    <t>z-b'</t>
  </si>
  <si>
    <t>Test 1</t>
  </si>
  <si>
    <t>Re- tst1</t>
  </si>
  <si>
    <t>Dx</t>
  </si>
  <si>
    <t>Dy</t>
  </si>
  <si>
    <t>Ajust Manu trouvé</t>
  </si>
  <si>
    <t>ADJ_DAC_Z</t>
  </si>
  <si>
    <t xml:space="preserve"> pour 1R</t>
  </si>
  <si>
    <t xml:space="preserve">0.1 corrige </t>
  </si>
  <si>
    <t>correction</t>
  </si>
  <si>
    <t>Rmax 490</t>
  </si>
  <si>
    <t xml:space="preserve">Rmin </t>
  </si>
  <si>
    <t>R = Z + ((R-Rmin)/(Rmax-Rmin)) * G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</si>
</sst>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C3:P19"/>
  <sheetViews>
    <sheetView topLeftCell="B3" zoomScale="130" zoomScaleNormal="130" workbookViewId="0">
      <selection activeCell="D17" sqref="D17"/>
    </sheetView>
  </sheetViews>
  <sheetFormatPr baseColWidth="10" defaultRowHeight="15"/>
  <cols>
    <col min="5" max="5" width="2" customWidth="1"/>
    <col min="6" max="6" width="6.140625" customWidth="1"/>
    <col min="7" max="15" width="11.42578125" style="3"/>
  </cols>
  <sheetData>
    <row r="3" spans="3:16">
      <c r="F3" t="s">
        <v>11</v>
      </c>
      <c r="G3" s="3" t="s">
        <v>12</v>
      </c>
    </row>
    <row r="5" spans="3:16">
      <c r="C5" t="s">
        <v>0</v>
      </c>
      <c r="D5" s="2">
        <v>0.1</v>
      </c>
      <c r="E5" s="2">
        <v>0.1</v>
      </c>
      <c r="F5" s="2">
        <v>0.1</v>
      </c>
      <c r="G5" s="4">
        <v>0.1</v>
      </c>
      <c r="H5" s="4">
        <v>0.1</v>
      </c>
      <c r="I5" s="4">
        <v>0.1</v>
      </c>
      <c r="J5" s="4">
        <v>0.1</v>
      </c>
      <c r="K5" s="4">
        <v>0.1</v>
      </c>
      <c r="L5" s="4">
        <v>0.1</v>
      </c>
      <c r="M5" s="4">
        <v>0.1</v>
      </c>
      <c r="N5" s="4">
        <v>0.1</v>
      </c>
      <c r="O5" s="4">
        <v>0.1</v>
      </c>
      <c r="P5" s="2">
        <v>0.1</v>
      </c>
    </row>
    <row r="6" spans="3:16">
      <c r="C6" t="s">
        <v>1</v>
      </c>
      <c r="D6">
        <v>2E-3</v>
      </c>
      <c r="F6">
        <v>2.31E-3</v>
      </c>
      <c r="G6" s="3">
        <v>0.1</v>
      </c>
    </row>
    <row r="7" spans="3:16">
      <c r="C7" t="s">
        <v>2</v>
      </c>
      <c r="D7" s="2">
        <v>23.5</v>
      </c>
      <c r="E7" s="2">
        <v>23.5</v>
      </c>
      <c r="F7" s="2">
        <v>23.5</v>
      </c>
      <c r="G7" s="4">
        <v>23.5</v>
      </c>
      <c r="H7" s="4">
        <v>23.5</v>
      </c>
      <c r="I7" s="4">
        <v>23.5</v>
      </c>
      <c r="J7" s="4">
        <v>23.5</v>
      </c>
      <c r="K7" s="4">
        <v>23.5</v>
      </c>
      <c r="L7" s="4">
        <v>23.5</v>
      </c>
      <c r="M7" s="4">
        <v>23.5</v>
      </c>
      <c r="N7" s="4">
        <v>23.5</v>
      </c>
      <c r="O7" s="4">
        <v>23.5</v>
      </c>
      <c r="P7" s="2">
        <v>23.5</v>
      </c>
    </row>
    <row r="8" spans="3:16">
      <c r="C8" t="s">
        <v>3</v>
      </c>
      <c r="D8">
        <v>23.498090000000001</v>
      </c>
      <c r="F8">
        <v>23.485109999999999</v>
      </c>
      <c r="G8" s="3">
        <v>23.497800000000002</v>
      </c>
    </row>
    <row r="9" spans="3:16">
      <c r="C9" t="s">
        <v>13</v>
      </c>
      <c r="D9">
        <f>D7-D5</f>
        <v>23.4</v>
      </c>
      <c r="G9">
        <f>G7-G5</f>
        <v>23.4</v>
      </c>
    </row>
    <row r="10" spans="3:16">
      <c r="C10" t="s">
        <v>14</v>
      </c>
      <c r="D10">
        <f>D8-D6</f>
        <v>23.496090000000002</v>
      </c>
      <c r="G10">
        <f>G8-G6</f>
        <v>23.3978</v>
      </c>
    </row>
    <row r="11" spans="3:16">
      <c r="C11" t="s">
        <v>4</v>
      </c>
      <c r="D11">
        <f>$D5-D6</f>
        <v>9.8000000000000004E-2</v>
      </c>
      <c r="F11">
        <f>$D5-F6</f>
        <v>9.7689999999999999E-2</v>
      </c>
      <c r="G11">
        <f>$D5-G6</f>
        <v>0</v>
      </c>
    </row>
    <row r="12" spans="3:16">
      <c r="C12" t="s">
        <v>5</v>
      </c>
      <c r="D12">
        <f>D10/D9</f>
        <v>1.0041064102564103</v>
      </c>
      <c r="F12">
        <f>(F8-F6)/($D7-$D5)</f>
        <v>1.0035384615384615</v>
      </c>
      <c r="G12">
        <f>G10/G9</f>
        <v>0.99990598290598298</v>
      </c>
    </row>
    <row r="13" spans="3:16">
      <c r="C13" t="s">
        <v>6</v>
      </c>
      <c r="D13">
        <v>1.00023</v>
      </c>
      <c r="F13">
        <v>1.0038750000000001</v>
      </c>
      <c r="G13">
        <v>1.00023</v>
      </c>
    </row>
    <row r="14" spans="3:16">
      <c r="C14" t="s">
        <v>7</v>
      </c>
      <c r="D14">
        <f>D13/D12</f>
        <v>0.99613944277537225</v>
      </c>
      <c r="F14">
        <f>F13/F12</f>
        <v>1.0003353518319793</v>
      </c>
      <c r="G14">
        <f>G13/G12</f>
        <v>1.0003240475600268</v>
      </c>
    </row>
    <row r="15" spans="3:16" hidden="1">
      <c r="C15" t="s">
        <v>8</v>
      </c>
      <c r="D15" s="1">
        <f>1/D14</f>
        <v>1.0038755188870665</v>
      </c>
      <c r="F15" s="1">
        <f>1/F14</f>
        <v>0.9996647605911706</v>
      </c>
      <c r="G15" s="1">
        <f>1/G14</f>
        <v>0.99967605741277821</v>
      </c>
    </row>
    <row r="16" spans="3:16">
      <c r="C16" t="s">
        <v>9</v>
      </c>
      <c r="D16">
        <v>0</v>
      </c>
      <c r="F16">
        <v>9.7999999999999997E-3</v>
      </c>
      <c r="G16">
        <v>9.7999999999999997E-3</v>
      </c>
    </row>
    <row r="17" spans="3:7">
      <c r="C17" t="s">
        <v>10</v>
      </c>
      <c r="D17">
        <f>D16-D11</f>
        <v>-9.8000000000000004E-2</v>
      </c>
      <c r="F17">
        <f>F16-F11</f>
        <v>-8.7889999999999996E-2</v>
      </c>
      <c r="G17">
        <f>G16-G11</f>
        <v>9.7999999999999997E-3</v>
      </c>
    </row>
    <row r="19" spans="3:7">
      <c r="C19" t="s">
        <v>15</v>
      </c>
      <c r="G19" s="3">
        <v>1.000335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8:I20"/>
  <sheetViews>
    <sheetView tabSelected="1" workbookViewId="0">
      <selection activeCell="F21" sqref="F21"/>
    </sheetView>
  </sheetViews>
  <sheetFormatPr baseColWidth="10" defaultRowHeight="15"/>
  <cols>
    <col min="2" max="7" width="11.42578125" style="3"/>
  </cols>
  <sheetData>
    <row r="8" spans="2:9">
      <c r="B8" s="3" t="s">
        <v>16</v>
      </c>
      <c r="C8" s="3" t="s">
        <v>17</v>
      </c>
      <c r="D8" s="3" t="s">
        <v>19</v>
      </c>
    </row>
    <row r="9" spans="2:9">
      <c r="B9" s="3">
        <v>2.0000000000000001E-4</v>
      </c>
      <c r="C9" s="3">
        <v>1.004</v>
      </c>
    </row>
    <row r="10" spans="2:9">
      <c r="B10" s="3">
        <v>0</v>
      </c>
      <c r="C10" s="3">
        <v>1.1000000000000001</v>
      </c>
      <c r="D10" s="3">
        <f>0.1/475</f>
        <v>2.105263157894737E-4</v>
      </c>
    </row>
    <row r="11" spans="2:9">
      <c r="B11" s="3">
        <v>0.1</v>
      </c>
      <c r="C11" s="3">
        <v>-47.5</v>
      </c>
      <c r="E11" s="3" t="s">
        <v>18</v>
      </c>
      <c r="F11" s="3">
        <f>C11/B11</f>
        <v>-475</v>
      </c>
      <c r="H11" t="s">
        <v>20</v>
      </c>
      <c r="I11">
        <v>495</v>
      </c>
    </row>
    <row r="12" spans="2:9">
      <c r="B12" s="3">
        <v>-0.1</v>
      </c>
      <c r="C12" s="3">
        <v>49.73</v>
      </c>
      <c r="H12" t="s">
        <v>21</v>
      </c>
      <c r="I12">
        <v>10</v>
      </c>
    </row>
    <row r="13" spans="2:9">
      <c r="E13" s="3">
        <f>0.1/-475</f>
        <v>-2.105263157894737E-4</v>
      </c>
    </row>
    <row r="14" spans="2:9">
      <c r="H14" t="s">
        <v>22</v>
      </c>
    </row>
    <row r="16" spans="2:9">
      <c r="H16">
        <v>476</v>
      </c>
    </row>
    <row r="20" spans="6:6">
      <c r="F20" s="3">
        <f>24/0.01</f>
        <v>2400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UI</vt:lpstr>
      <vt:lpstr>Resistances</vt:lpstr>
      <vt:lpstr>Feuil3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Eddy Lafond</dc:creator>
  <cp:lastModifiedBy>Eddy Lafond</cp:lastModifiedBy>
  <dcterms:created xsi:type="dcterms:W3CDTF">2021-12-02T12:46:33Z</dcterms:created>
  <dcterms:modified xsi:type="dcterms:W3CDTF">2021-12-08T13:48:47Z</dcterms:modified>
</cp:coreProperties>
</file>