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1. Projecten\2014-2017 Limnotron warming experiments\Limnotron plankton year\Manuscripten\Velthuis et al., 2017 Ecosphere\Accepted in Ecosphere 24112016\Dryad repository\Weibull area under the curve calculations\"/>
    </mc:Choice>
  </mc:AlternateContent>
  <bookViews>
    <workbookView xWindow="0" yWindow="0" windowWidth="15750" windowHeight="21435"/>
  </bookViews>
  <sheets>
    <sheet name="Cyclopoid-modelfits" sheetId="1" r:id="rId1"/>
  </sheets>
  <calcPr calcId="152511"/>
</workbook>
</file>

<file path=xl/calcChain.xml><?xml version="1.0" encoding="utf-8"?>
<calcChain xmlns="http://schemas.openxmlformats.org/spreadsheetml/2006/main"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S40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S35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S39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S34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S33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S38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7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S32" i="1" s="1"/>
  <c r="S42" i="1" l="1"/>
  <c r="S41" i="1"/>
</calcChain>
</file>

<file path=xl/sharedStrings.xml><?xml version="1.0" encoding="utf-8"?>
<sst xmlns="http://schemas.openxmlformats.org/spreadsheetml/2006/main" count="25" uniqueCount="25">
  <si>
    <t>X1</t>
  </si>
  <si>
    <t>X2</t>
  </si>
  <si>
    <t>X3</t>
  </si>
  <si>
    <t>X5</t>
  </si>
  <si>
    <t>X6</t>
  </si>
  <si>
    <t>X7</t>
  </si>
  <si>
    <t>X8</t>
  </si>
  <si>
    <t>X9</t>
  </si>
  <si>
    <t>x-L1</t>
  </si>
  <si>
    <t>x-L2</t>
  </si>
  <si>
    <t>x-L3</t>
  </si>
  <si>
    <t>x-L5</t>
  </si>
  <si>
    <t>x-L6</t>
  </si>
  <si>
    <t>x-L7</t>
  </si>
  <si>
    <t>x-L8</t>
  </si>
  <si>
    <t>x-L9</t>
  </si>
  <si>
    <t>ftest</t>
  </si>
  <si>
    <t>ttest</t>
  </si>
  <si>
    <t>area under the curve</t>
  </si>
  <si>
    <t>modelfits</t>
  </si>
  <si>
    <t>day</t>
  </si>
  <si>
    <t>limnotron</t>
  </si>
  <si>
    <t>treatment</t>
  </si>
  <si>
    <t>warm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</si>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</sst>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sqref="A1:A1048576"/>
    </sheetView>
  </sheetViews>
  <sheetFormatPr defaultRowHeight="15" x14ac:dyDescent="0.25"/>
  <sheetData>
    <row r="1" spans="1:25" x14ac:dyDescent="0.25">
      <c r="A1" t="s">
        <v>19</v>
      </c>
      <c r="I1" t="s">
        <v>20</v>
      </c>
      <c r="R1" t="s">
        <v>18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R2">
        <v>1</v>
      </c>
      <c r="S2">
        <v>2</v>
      </c>
      <c r="T2">
        <v>3</v>
      </c>
      <c r="U2">
        <v>5</v>
      </c>
      <c r="V2">
        <v>6</v>
      </c>
      <c r="W2">
        <v>7</v>
      </c>
      <c r="X2">
        <v>8</v>
      </c>
      <c r="Y2">
        <v>9</v>
      </c>
    </row>
    <row r="3" spans="1:25" x14ac:dyDescent="0.25">
      <c r="A3">
        <v>2.4865919792772502</v>
      </c>
      <c r="B3">
        <v>4.4498827301354002E-2</v>
      </c>
      <c r="C3">
        <v>0.13108933782027701</v>
      </c>
      <c r="D3">
        <v>1.19801373996182</v>
      </c>
      <c r="E3">
        <v>0.32477156817396702</v>
      </c>
      <c r="F3">
        <v>-0.40062750290246701</v>
      </c>
      <c r="G3">
        <v>0.179736344039438</v>
      </c>
      <c r="H3">
        <v>0.74331598955322598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R3">
        <f t="shared" ref="R3:Y3" si="0">I3*A3</f>
        <v>9.9463679171090007</v>
      </c>
      <c r="S3">
        <f t="shared" si="0"/>
        <v>0.17799530920541601</v>
      </c>
      <c r="T3">
        <f t="shared" si="0"/>
        <v>0.52435735128110805</v>
      </c>
      <c r="U3">
        <f t="shared" si="0"/>
        <v>4.7920549598472801</v>
      </c>
      <c r="V3">
        <f t="shared" si="0"/>
        <v>1.2990862726958681</v>
      </c>
      <c r="W3">
        <f t="shared" si="0"/>
        <v>-1.6025100116098681</v>
      </c>
      <c r="X3">
        <f t="shared" si="0"/>
        <v>0.718945376157752</v>
      </c>
      <c r="Y3">
        <f t="shared" si="0"/>
        <v>2.9732639582129039</v>
      </c>
    </row>
    <row r="4" spans="1:25" x14ac:dyDescent="0.25">
      <c r="A4">
        <v>2.4865919792806599</v>
      </c>
      <c r="B4">
        <v>4.4502180805224299E-2</v>
      </c>
      <c r="C4">
        <v>0.131089337823831</v>
      </c>
      <c r="D4">
        <v>1.19801373996183</v>
      </c>
      <c r="E4">
        <v>0.32477156833173498</v>
      </c>
      <c r="F4">
        <v>-0.40062750275550602</v>
      </c>
      <c r="G4">
        <v>0.17984529526241</v>
      </c>
      <c r="H4">
        <v>0.74331598955322598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R4">
        <f t="shared" ref="R4:Y29" si="1">R3+(A4*(I4-I3))</f>
        <v>27.352511772073619</v>
      </c>
      <c r="S4">
        <f t="shared" si="1"/>
        <v>0.48951057484198612</v>
      </c>
      <c r="T4">
        <f t="shared" si="1"/>
        <v>1.4419827160479251</v>
      </c>
      <c r="U4">
        <f t="shared" si="1"/>
        <v>13.178151139580091</v>
      </c>
      <c r="V4">
        <f t="shared" si="1"/>
        <v>3.5724872510180128</v>
      </c>
      <c r="W4">
        <f t="shared" si="1"/>
        <v>-4.4069025308984102</v>
      </c>
      <c r="X4">
        <f t="shared" si="1"/>
        <v>1.9778624429946221</v>
      </c>
      <c r="Y4">
        <f t="shared" si="1"/>
        <v>8.1764758850854857</v>
      </c>
    </row>
    <row r="5" spans="1:25" x14ac:dyDescent="0.25">
      <c r="A5">
        <v>2.4865919915940302</v>
      </c>
      <c r="B5">
        <v>4.4633693578375003E-2</v>
      </c>
      <c r="C5">
        <v>0.131089342449035</v>
      </c>
      <c r="D5">
        <v>1.1980137401356501</v>
      </c>
      <c r="E5">
        <v>0.32477170880808998</v>
      </c>
      <c r="F5">
        <v>-0.400627418270256</v>
      </c>
      <c r="G5">
        <v>0.18385852021110599</v>
      </c>
      <c r="H5">
        <v>0.74331598955322598</v>
      </c>
      <c r="I5">
        <v>18</v>
      </c>
      <c r="J5">
        <v>18</v>
      </c>
      <c r="K5">
        <v>18</v>
      </c>
      <c r="L5">
        <v>18</v>
      </c>
      <c r="M5">
        <v>18</v>
      </c>
      <c r="N5">
        <v>18</v>
      </c>
      <c r="O5">
        <v>18</v>
      </c>
      <c r="P5">
        <v>18</v>
      </c>
      <c r="R5">
        <f t="shared" si="1"/>
        <v>44.758655713231832</v>
      </c>
      <c r="S5">
        <f t="shared" si="1"/>
        <v>0.80194642989061116</v>
      </c>
      <c r="T5">
        <f t="shared" si="1"/>
        <v>2.3596081131911699</v>
      </c>
      <c r="U5">
        <f t="shared" si="1"/>
        <v>21.564247320529642</v>
      </c>
      <c r="V5">
        <f t="shared" si="1"/>
        <v>5.845889212674642</v>
      </c>
      <c r="W5">
        <f t="shared" si="1"/>
        <v>-7.2112944587902028</v>
      </c>
      <c r="X5">
        <f t="shared" si="1"/>
        <v>3.2648720844723638</v>
      </c>
      <c r="Y5">
        <f t="shared" si="1"/>
        <v>13.379687811958068</v>
      </c>
    </row>
    <row r="6" spans="1:25" x14ac:dyDescent="0.25">
      <c r="A6">
        <v>2.4865948883746101</v>
      </c>
      <c r="B6">
        <v>4.6083609468120602E-2</v>
      </c>
      <c r="C6">
        <v>0.13108989170263699</v>
      </c>
      <c r="D6">
        <v>1.19801388450343</v>
      </c>
      <c r="E6">
        <v>0.32478462753440901</v>
      </c>
      <c r="F6">
        <v>-0.40062163061242601</v>
      </c>
      <c r="G6">
        <v>0.22585883580555499</v>
      </c>
      <c r="H6">
        <v>0.74331598955322598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R6">
        <f t="shared" si="1"/>
        <v>62.164819931854097</v>
      </c>
      <c r="S6">
        <f t="shared" si="1"/>
        <v>1.1245316961674554</v>
      </c>
      <c r="T6">
        <f t="shared" si="1"/>
        <v>3.2772373551096288</v>
      </c>
      <c r="U6">
        <f t="shared" si="1"/>
        <v>29.950344512053654</v>
      </c>
      <c r="V6">
        <f t="shared" si="1"/>
        <v>8.119381605415505</v>
      </c>
      <c r="W6">
        <f t="shared" si="1"/>
        <v>-10.015645873077185</v>
      </c>
      <c r="X6">
        <f t="shared" si="1"/>
        <v>4.8458839351112486</v>
      </c>
      <c r="Y6">
        <f t="shared" si="1"/>
        <v>18.582899738830648</v>
      </c>
    </row>
    <row r="7" spans="1:25" x14ac:dyDescent="0.25">
      <c r="A7">
        <v>2.4867686586362301</v>
      </c>
      <c r="B7">
        <v>5.4592603318725903E-2</v>
      </c>
      <c r="C7">
        <v>0.13110951831501899</v>
      </c>
      <c r="D7">
        <v>1.19803634402798</v>
      </c>
      <c r="E7">
        <v>0.325164830296021</v>
      </c>
      <c r="F7">
        <v>-0.40048544581958301</v>
      </c>
      <c r="G7">
        <v>0.46112923311871901</v>
      </c>
      <c r="H7">
        <v>0.74331598955322198</v>
      </c>
      <c r="I7">
        <v>32</v>
      </c>
      <c r="J7">
        <v>32</v>
      </c>
      <c r="K7">
        <v>32</v>
      </c>
      <c r="L7">
        <v>32</v>
      </c>
      <c r="M7">
        <v>32</v>
      </c>
      <c r="N7">
        <v>32</v>
      </c>
      <c r="O7">
        <v>32</v>
      </c>
      <c r="P7">
        <v>32</v>
      </c>
      <c r="R7">
        <f t="shared" si="1"/>
        <v>79.572200542307712</v>
      </c>
      <c r="S7">
        <f t="shared" si="1"/>
        <v>1.5066799193985367</v>
      </c>
      <c r="T7">
        <f t="shared" si="1"/>
        <v>4.1950039833147619</v>
      </c>
      <c r="U7">
        <f t="shared" si="1"/>
        <v>38.336598920249514</v>
      </c>
      <c r="V7">
        <f t="shared" si="1"/>
        <v>10.395535417487652</v>
      </c>
      <c r="W7">
        <f t="shared" si="1"/>
        <v>-12.819043993814265</v>
      </c>
      <c r="X7">
        <f t="shared" si="1"/>
        <v>8.073788566942282</v>
      </c>
      <c r="Y7">
        <f t="shared" si="1"/>
        <v>23.786111665703203</v>
      </c>
    </row>
    <row r="8" spans="1:25" x14ac:dyDescent="0.25">
      <c r="A8">
        <v>2.4913383316669799</v>
      </c>
      <c r="B8">
        <v>8.8992707507979496E-2</v>
      </c>
      <c r="C8">
        <v>0.13144931765166801</v>
      </c>
      <c r="D8">
        <v>1.1993095366517399</v>
      </c>
      <c r="E8">
        <v>0.33079305543507598</v>
      </c>
      <c r="F8">
        <v>-0.39880244041855001</v>
      </c>
      <c r="G8">
        <v>1.36044096839116</v>
      </c>
      <c r="H8">
        <v>0.743315989552078</v>
      </c>
      <c r="I8">
        <v>39</v>
      </c>
      <c r="J8">
        <v>39</v>
      </c>
      <c r="K8">
        <v>39</v>
      </c>
      <c r="L8">
        <v>39</v>
      </c>
      <c r="M8">
        <v>39</v>
      </c>
      <c r="N8">
        <v>39</v>
      </c>
      <c r="O8">
        <v>39</v>
      </c>
      <c r="P8">
        <v>39</v>
      </c>
      <c r="R8">
        <f t="shared" si="1"/>
        <v>97.011568863976578</v>
      </c>
      <c r="S8">
        <f t="shared" si="1"/>
        <v>2.1296288719543934</v>
      </c>
      <c r="T8">
        <f t="shared" si="1"/>
        <v>5.1151492068764384</v>
      </c>
      <c r="U8">
        <f t="shared" si="1"/>
        <v>46.73176567681169</v>
      </c>
      <c r="V8">
        <f t="shared" si="1"/>
        <v>12.711086805533185</v>
      </c>
      <c r="W8">
        <f t="shared" si="1"/>
        <v>-15.610661076744115</v>
      </c>
      <c r="X8">
        <f t="shared" si="1"/>
        <v>17.596875345680402</v>
      </c>
      <c r="Y8">
        <f t="shared" si="1"/>
        <v>28.98932359256775</v>
      </c>
    </row>
    <row r="9" spans="1:25" x14ac:dyDescent="0.25">
      <c r="A9">
        <v>2.59231610602439</v>
      </c>
      <c r="B9">
        <v>0.22458991405832701</v>
      </c>
      <c r="C9">
        <v>0.13654078313449</v>
      </c>
      <c r="D9">
        <v>1.25699460068796</v>
      </c>
      <c r="E9">
        <v>0.40370812153444202</v>
      </c>
      <c r="F9">
        <v>-0.38034740096194503</v>
      </c>
      <c r="G9">
        <v>4.5313843571563002</v>
      </c>
      <c r="H9">
        <v>0.74331598934604604</v>
      </c>
      <c r="I9">
        <v>47</v>
      </c>
      <c r="J9">
        <v>47</v>
      </c>
      <c r="K9">
        <v>47</v>
      </c>
      <c r="L9">
        <v>47</v>
      </c>
      <c r="M9">
        <v>47</v>
      </c>
      <c r="N9">
        <v>47</v>
      </c>
      <c r="O9">
        <v>47</v>
      </c>
      <c r="P9">
        <v>47</v>
      </c>
      <c r="R9">
        <f t="shared" si="1"/>
        <v>117.75009771217169</v>
      </c>
      <c r="S9">
        <f t="shared" si="1"/>
        <v>3.9263481844210095</v>
      </c>
      <c r="T9">
        <f t="shared" si="1"/>
        <v>6.2074754719523586</v>
      </c>
      <c r="U9">
        <f t="shared" si="1"/>
        <v>56.787722482315374</v>
      </c>
      <c r="V9">
        <f t="shared" si="1"/>
        <v>15.940751777808721</v>
      </c>
      <c r="W9">
        <f t="shared" si="1"/>
        <v>-18.653440284439675</v>
      </c>
      <c r="X9">
        <f t="shared" si="1"/>
        <v>53.847950202930804</v>
      </c>
      <c r="Y9">
        <f t="shared" si="1"/>
        <v>34.935851507336118</v>
      </c>
    </row>
    <row r="10" spans="1:25" x14ac:dyDescent="0.25">
      <c r="A10">
        <v>3.2647046784841098</v>
      </c>
      <c r="B10">
        <v>0.48678229738016099</v>
      </c>
      <c r="C10">
        <v>0.16245107930654701</v>
      </c>
      <c r="D10">
        <v>1.8828173364613301</v>
      </c>
      <c r="E10">
        <v>0.73818999088260795</v>
      </c>
      <c r="F10">
        <v>-0.30504528816169202</v>
      </c>
      <c r="G10">
        <v>9.5445094623312308</v>
      </c>
      <c r="H10">
        <v>0.74331598911611196</v>
      </c>
      <c r="I10">
        <v>53</v>
      </c>
      <c r="J10">
        <v>53</v>
      </c>
      <c r="K10">
        <v>53</v>
      </c>
      <c r="L10">
        <v>53</v>
      </c>
      <c r="M10">
        <v>53</v>
      </c>
      <c r="N10">
        <v>53</v>
      </c>
      <c r="O10">
        <v>53</v>
      </c>
      <c r="P10">
        <v>53</v>
      </c>
      <c r="R10">
        <f t="shared" si="1"/>
        <v>137.33832578307636</v>
      </c>
      <c r="S10">
        <f t="shared" si="1"/>
        <v>6.8470419687019755</v>
      </c>
      <c r="T10">
        <f t="shared" si="1"/>
        <v>7.1821819477916407</v>
      </c>
      <c r="U10">
        <f t="shared" si="1"/>
        <v>68.084626501083349</v>
      </c>
      <c r="V10">
        <f t="shared" si="1"/>
        <v>20.369891723104367</v>
      </c>
      <c r="W10">
        <f t="shared" si="1"/>
        <v>-20.483712013409829</v>
      </c>
      <c r="X10">
        <f t="shared" si="1"/>
        <v>111.11500697691818</v>
      </c>
      <c r="Y10">
        <f t="shared" si="1"/>
        <v>39.395747442032786</v>
      </c>
    </row>
    <row r="11" spans="1:25" x14ac:dyDescent="0.25">
      <c r="A11">
        <v>8.4911001745143899</v>
      </c>
      <c r="B11">
        <v>1.15833904116674</v>
      </c>
      <c r="C11">
        <v>0.32188713427003601</v>
      </c>
      <c r="D11">
        <v>9.1423240816603002</v>
      </c>
      <c r="E11">
        <v>2.59578262657051</v>
      </c>
      <c r="F11">
        <v>7.2709995716641301E-2</v>
      </c>
      <c r="G11">
        <v>17.999977946967199</v>
      </c>
      <c r="H11">
        <v>0.74331785527201799</v>
      </c>
      <c r="I11">
        <v>60</v>
      </c>
      <c r="J11">
        <v>60</v>
      </c>
      <c r="K11">
        <v>60</v>
      </c>
      <c r="L11">
        <v>60</v>
      </c>
      <c r="M11">
        <v>60</v>
      </c>
      <c r="N11">
        <v>60</v>
      </c>
      <c r="O11">
        <v>60</v>
      </c>
      <c r="P11">
        <v>60</v>
      </c>
      <c r="R11">
        <f t="shared" si="1"/>
        <v>196.77602700467708</v>
      </c>
      <c r="S11">
        <f t="shared" si="1"/>
        <v>14.955415256869156</v>
      </c>
      <c r="T11">
        <f t="shared" si="1"/>
        <v>9.4353918876818916</v>
      </c>
      <c r="U11">
        <f t="shared" si="1"/>
        <v>132.08089507270546</v>
      </c>
      <c r="V11">
        <f t="shared" si="1"/>
        <v>38.540370109097935</v>
      </c>
      <c r="W11">
        <f t="shared" si="1"/>
        <v>-19.974742043393338</v>
      </c>
      <c r="X11">
        <f t="shared" si="1"/>
        <v>237.11485260568858</v>
      </c>
      <c r="Y11">
        <f t="shared" si="1"/>
        <v>44.598972428936911</v>
      </c>
    </row>
    <row r="12" spans="1:25" x14ac:dyDescent="0.25">
      <c r="A12">
        <v>35.898138147108497</v>
      </c>
      <c r="B12">
        <v>2.5562948830999401</v>
      </c>
      <c r="C12">
        <v>1.0775212054899099</v>
      </c>
      <c r="D12">
        <v>39.118365801953097</v>
      </c>
      <c r="E12">
        <v>10.3938909207146</v>
      </c>
      <c r="F12">
        <v>1.55644392682819</v>
      </c>
      <c r="G12">
        <v>25.145087220245401</v>
      </c>
      <c r="H12">
        <v>0.74366460520834299</v>
      </c>
      <c r="I12">
        <v>67</v>
      </c>
      <c r="J12">
        <v>67</v>
      </c>
      <c r="K12">
        <v>67</v>
      </c>
      <c r="L12">
        <v>67</v>
      </c>
      <c r="M12">
        <v>67</v>
      </c>
      <c r="N12">
        <v>67</v>
      </c>
      <c r="O12">
        <v>67</v>
      </c>
      <c r="P12">
        <v>67</v>
      </c>
      <c r="R12">
        <f t="shared" si="1"/>
        <v>448.06299403443654</v>
      </c>
      <c r="S12">
        <f t="shared" si="1"/>
        <v>32.849479438568736</v>
      </c>
      <c r="T12">
        <f t="shared" si="1"/>
        <v>16.978040326111262</v>
      </c>
      <c r="U12">
        <f t="shared" si="1"/>
        <v>405.90945568637716</v>
      </c>
      <c r="V12">
        <f t="shared" si="1"/>
        <v>111.29760655410014</v>
      </c>
      <c r="W12">
        <f t="shared" si="1"/>
        <v>-9.0796345555960087</v>
      </c>
      <c r="X12">
        <f t="shared" si="1"/>
        <v>413.13046314740643</v>
      </c>
      <c r="Y12">
        <f t="shared" si="1"/>
        <v>49.804624665395309</v>
      </c>
    </row>
    <row r="13" spans="1:25" x14ac:dyDescent="0.25">
      <c r="A13">
        <v>105.495623952595</v>
      </c>
      <c r="B13">
        <v>5.1897520464501197</v>
      </c>
      <c r="C13">
        <v>4.0627467612382002</v>
      </c>
      <c r="D13">
        <v>43.599102856119401</v>
      </c>
      <c r="E13">
        <v>35.492539938605503</v>
      </c>
      <c r="F13">
        <v>6.5419718730893299</v>
      </c>
      <c r="G13">
        <v>26.604018007794899</v>
      </c>
      <c r="H13">
        <v>0.77898155771479305</v>
      </c>
      <c r="I13">
        <v>74</v>
      </c>
      <c r="J13">
        <v>74</v>
      </c>
      <c r="K13">
        <v>74</v>
      </c>
      <c r="L13">
        <v>74</v>
      </c>
      <c r="M13">
        <v>74</v>
      </c>
      <c r="N13">
        <v>74</v>
      </c>
      <c r="O13">
        <v>74</v>
      </c>
      <c r="P13">
        <v>74</v>
      </c>
      <c r="R13">
        <f t="shared" si="1"/>
        <v>1186.5323617026015</v>
      </c>
      <c r="S13">
        <f t="shared" si="1"/>
        <v>69.177743763719576</v>
      </c>
      <c r="T13">
        <f t="shared" si="1"/>
        <v>45.417267654778662</v>
      </c>
      <c r="U13">
        <f t="shared" si="1"/>
        <v>711.10317567921288</v>
      </c>
      <c r="V13">
        <f t="shared" si="1"/>
        <v>359.74538612433867</v>
      </c>
      <c r="W13">
        <f t="shared" si="1"/>
        <v>36.7141685560293</v>
      </c>
      <c r="X13">
        <f t="shared" si="1"/>
        <v>599.35858920197074</v>
      </c>
      <c r="Y13">
        <f t="shared" si="1"/>
        <v>55.257495569398863</v>
      </c>
    </row>
    <row r="14" spans="1:25" x14ac:dyDescent="0.25">
      <c r="A14">
        <v>129.18491339176001</v>
      </c>
      <c r="B14">
        <v>10.494689613590699</v>
      </c>
      <c r="C14">
        <v>15.947241355884399</v>
      </c>
      <c r="D14">
        <v>12.489589261812499</v>
      </c>
      <c r="E14">
        <v>92.967503832898004</v>
      </c>
      <c r="F14">
        <v>24.160149727514501</v>
      </c>
      <c r="G14">
        <v>23.8110025122945</v>
      </c>
      <c r="H14">
        <v>4.7950251808422202</v>
      </c>
      <c r="I14">
        <v>82</v>
      </c>
      <c r="J14">
        <v>82</v>
      </c>
      <c r="K14">
        <v>82</v>
      </c>
      <c r="L14">
        <v>82</v>
      </c>
      <c r="M14">
        <v>82</v>
      </c>
      <c r="N14">
        <v>82</v>
      </c>
      <c r="O14">
        <v>82</v>
      </c>
      <c r="P14">
        <v>82</v>
      </c>
      <c r="R14">
        <f t="shared" si="1"/>
        <v>2220.0116688366816</v>
      </c>
      <c r="S14">
        <f t="shared" si="1"/>
        <v>153.13526067244516</v>
      </c>
      <c r="T14">
        <f t="shared" si="1"/>
        <v>172.99519850185385</v>
      </c>
      <c r="U14">
        <f t="shared" si="1"/>
        <v>811.01988977371286</v>
      </c>
      <c r="V14">
        <f t="shared" si="1"/>
        <v>1103.4854167875228</v>
      </c>
      <c r="W14">
        <f t="shared" si="1"/>
        <v>229.99536637614531</v>
      </c>
      <c r="X14">
        <f t="shared" si="1"/>
        <v>789.84660930032669</v>
      </c>
      <c r="Y14">
        <f t="shared" si="1"/>
        <v>93.617697016136617</v>
      </c>
    </row>
    <row r="15" spans="1:25" x14ac:dyDescent="0.25">
      <c r="A15">
        <v>101.29282648345399</v>
      </c>
      <c r="B15">
        <v>17.623439359971599</v>
      </c>
      <c r="C15">
        <v>39.326745499569903</v>
      </c>
      <c r="D15">
        <v>2.7215587395542302</v>
      </c>
      <c r="E15">
        <v>121.01295975184701</v>
      </c>
      <c r="F15">
        <v>60.3777201218074</v>
      </c>
      <c r="G15">
        <v>20.324489267774101</v>
      </c>
      <c r="H15">
        <v>56.262144012195698</v>
      </c>
      <c r="I15">
        <v>89</v>
      </c>
      <c r="J15">
        <v>89</v>
      </c>
      <c r="K15">
        <v>89</v>
      </c>
      <c r="L15">
        <v>89</v>
      </c>
      <c r="M15">
        <v>89</v>
      </c>
      <c r="N15">
        <v>89</v>
      </c>
      <c r="O15">
        <v>89</v>
      </c>
      <c r="P15">
        <v>89</v>
      </c>
      <c r="R15">
        <f t="shared" si="1"/>
        <v>2929.0614542208596</v>
      </c>
      <c r="S15">
        <f t="shared" si="1"/>
        <v>276.49933619224635</v>
      </c>
      <c r="T15">
        <f t="shared" si="1"/>
        <v>448.28241699884319</v>
      </c>
      <c r="U15">
        <f t="shared" si="1"/>
        <v>830.07080095059246</v>
      </c>
      <c r="V15">
        <f t="shared" si="1"/>
        <v>1950.5761350504517</v>
      </c>
      <c r="W15">
        <f t="shared" si="1"/>
        <v>652.63940722879715</v>
      </c>
      <c r="X15">
        <f t="shared" si="1"/>
        <v>932.11803417474539</v>
      </c>
      <c r="Y15">
        <f t="shared" si="1"/>
        <v>487.45270510150652</v>
      </c>
    </row>
    <row r="16" spans="1:25" x14ac:dyDescent="0.25">
      <c r="A16">
        <v>37.351106762711197</v>
      </c>
      <c r="B16">
        <v>25.366941479049402</v>
      </c>
      <c r="C16">
        <v>59.047979697824402</v>
      </c>
      <c r="D16">
        <v>2.7215583640766701</v>
      </c>
      <c r="E16">
        <v>56.281866022965197</v>
      </c>
      <c r="F16">
        <v>106.17588975949801</v>
      </c>
      <c r="G16">
        <v>16.994110766942502</v>
      </c>
      <c r="H16">
        <v>51.637492185509501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R16">
        <f t="shared" si="1"/>
        <v>3153.1680947971267</v>
      </c>
      <c r="S16">
        <f t="shared" si="1"/>
        <v>428.70098506654278</v>
      </c>
      <c r="T16">
        <f t="shared" si="1"/>
        <v>802.57029518578952</v>
      </c>
      <c r="U16">
        <f t="shared" si="1"/>
        <v>846.40015113505251</v>
      </c>
      <c r="V16">
        <f t="shared" si="1"/>
        <v>2288.2673311882427</v>
      </c>
      <c r="W16">
        <f t="shared" si="1"/>
        <v>1289.6947457857852</v>
      </c>
      <c r="X16">
        <f t="shared" si="1"/>
        <v>1034.0826987764003</v>
      </c>
      <c r="Y16">
        <f t="shared" si="1"/>
        <v>797.27765821456353</v>
      </c>
    </row>
    <row r="17" spans="1:25" x14ac:dyDescent="0.25">
      <c r="A17">
        <v>2.1907923655686599</v>
      </c>
      <c r="B17">
        <v>34.993710425832496</v>
      </c>
      <c r="C17">
        <v>61.258887190855198</v>
      </c>
      <c r="D17">
        <v>2.7215583640766701</v>
      </c>
      <c r="E17">
        <v>2.5265896948602902</v>
      </c>
      <c r="F17">
        <v>147.31892844166899</v>
      </c>
      <c r="G17">
        <v>13.0043888495002</v>
      </c>
      <c r="H17">
        <v>20.317707707043699</v>
      </c>
      <c r="I17">
        <v>102</v>
      </c>
      <c r="J17">
        <v>102</v>
      </c>
      <c r="K17">
        <v>102</v>
      </c>
      <c r="L17">
        <v>102</v>
      </c>
      <c r="M17">
        <v>102</v>
      </c>
      <c r="N17">
        <v>102</v>
      </c>
      <c r="O17">
        <v>102</v>
      </c>
      <c r="P17">
        <v>102</v>
      </c>
      <c r="R17">
        <f t="shared" si="1"/>
        <v>3168.5036413561074</v>
      </c>
      <c r="S17">
        <f t="shared" si="1"/>
        <v>673.65695804737027</v>
      </c>
      <c r="T17">
        <f t="shared" si="1"/>
        <v>1231.3825055217758</v>
      </c>
      <c r="U17">
        <f t="shared" si="1"/>
        <v>865.45105968358916</v>
      </c>
      <c r="V17">
        <f t="shared" si="1"/>
        <v>2305.9534590522649</v>
      </c>
      <c r="W17">
        <f t="shared" si="1"/>
        <v>2320.9272448774682</v>
      </c>
      <c r="X17">
        <f t="shared" si="1"/>
        <v>1125.1134207229018</v>
      </c>
      <c r="Y17">
        <f t="shared" si="1"/>
        <v>939.50161216386937</v>
      </c>
    </row>
    <row r="18" spans="1:25" x14ac:dyDescent="0.25">
      <c r="A18">
        <v>2.05740123436986</v>
      </c>
      <c r="B18">
        <v>25.003435077864701</v>
      </c>
      <c r="C18">
        <v>42.903677774307603</v>
      </c>
      <c r="D18">
        <v>2.7215583640766701</v>
      </c>
      <c r="E18">
        <v>2.5265896948622699</v>
      </c>
      <c r="F18">
        <v>81.2523865112084</v>
      </c>
      <c r="G18">
        <v>8.8015644539651507</v>
      </c>
      <c r="H18">
        <v>3.7586946845787002</v>
      </c>
      <c r="I18">
        <v>110</v>
      </c>
      <c r="J18">
        <v>110</v>
      </c>
      <c r="K18">
        <v>110</v>
      </c>
      <c r="L18">
        <v>110</v>
      </c>
      <c r="M18">
        <v>110</v>
      </c>
      <c r="N18">
        <v>110</v>
      </c>
      <c r="O18">
        <v>110</v>
      </c>
      <c r="P18">
        <v>110</v>
      </c>
      <c r="R18">
        <f t="shared" si="1"/>
        <v>3184.9628512310665</v>
      </c>
      <c r="S18">
        <f t="shared" si="1"/>
        <v>873.68443867028782</v>
      </c>
      <c r="T18">
        <f t="shared" si="1"/>
        <v>1574.6119277162366</v>
      </c>
      <c r="U18">
        <f t="shared" si="1"/>
        <v>887.22352659620253</v>
      </c>
      <c r="V18">
        <f t="shared" si="1"/>
        <v>2326.1661766111629</v>
      </c>
      <c r="W18">
        <f t="shared" si="1"/>
        <v>2970.9463369671353</v>
      </c>
      <c r="X18">
        <f t="shared" si="1"/>
        <v>1195.5259363546229</v>
      </c>
      <c r="Y18">
        <f t="shared" si="1"/>
        <v>969.57116964049897</v>
      </c>
    </row>
    <row r="19" spans="1:25" x14ac:dyDescent="0.25">
      <c r="A19">
        <v>2.05740123436986</v>
      </c>
      <c r="B19">
        <v>10.342403763061199</v>
      </c>
      <c r="C19">
        <v>16.982318947074202</v>
      </c>
      <c r="D19">
        <v>2.7215583640766701</v>
      </c>
      <c r="E19">
        <v>2.5265896948622699</v>
      </c>
      <c r="F19">
        <v>6.6538770378381997</v>
      </c>
      <c r="G19">
        <v>6.2146619985530203</v>
      </c>
      <c r="H19">
        <v>3.7570937183116002</v>
      </c>
      <c r="I19">
        <v>116</v>
      </c>
      <c r="J19">
        <v>116</v>
      </c>
      <c r="K19">
        <v>116</v>
      </c>
      <c r="L19">
        <v>116</v>
      </c>
      <c r="M19">
        <v>116</v>
      </c>
      <c r="N19">
        <v>116</v>
      </c>
      <c r="O19">
        <v>116</v>
      </c>
      <c r="P19">
        <v>116</v>
      </c>
      <c r="R19">
        <f t="shared" si="1"/>
        <v>3197.3072586372855</v>
      </c>
      <c r="S19">
        <f t="shared" si="1"/>
        <v>935.73886124865498</v>
      </c>
      <c r="T19">
        <f t="shared" si="1"/>
        <v>1676.5058413986817</v>
      </c>
      <c r="U19">
        <f t="shared" si="1"/>
        <v>903.55287678066259</v>
      </c>
      <c r="V19">
        <f t="shared" si="1"/>
        <v>2341.3257147803365</v>
      </c>
      <c r="W19">
        <f t="shared" si="1"/>
        <v>3010.8695991941645</v>
      </c>
      <c r="X19">
        <f t="shared" si="1"/>
        <v>1232.8139083459409</v>
      </c>
      <c r="Y19">
        <f t="shared" si="1"/>
        <v>992.11373195036856</v>
      </c>
    </row>
    <row r="20" spans="1:25" x14ac:dyDescent="0.25">
      <c r="A20">
        <v>2.05740123436986</v>
      </c>
      <c r="B20">
        <v>10.714746894028799</v>
      </c>
      <c r="C20">
        <v>4.0432407172480902</v>
      </c>
      <c r="D20">
        <v>2.7215583640766701</v>
      </c>
      <c r="E20">
        <v>2.5265896948622699</v>
      </c>
      <c r="F20">
        <v>6.6538791291926396</v>
      </c>
      <c r="G20">
        <v>4.0036801731894798</v>
      </c>
      <c r="H20">
        <v>3.7570937183116002</v>
      </c>
      <c r="I20">
        <v>123</v>
      </c>
      <c r="J20">
        <v>123</v>
      </c>
      <c r="K20">
        <v>123</v>
      </c>
      <c r="L20">
        <v>123</v>
      </c>
      <c r="M20">
        <v>123</v>
      </c>
      <c r="N20">
        <v>123</v>
      </c>
      <c r="O20">
        <v>123</v>
      </c>
      <c r="P20">
        <v>123</v>
      </c>
      <c r="R20">
        <f t="shared" si="1"/>
        <v>3211.7090672778745</v>
      </c>
      <c r="S20">
        <f t="shared" si="1"/>
        <v>1010.7420895068566</v>
      </c>
      <c r="T20">
        <f t="shared" si="1"/>
        <v>1704.8085264194183</v>
      </c>
      <c r="U20">
        <f t="shared" si="1"/>
        <v>922.60378532919924</v>
      </c>
      <c r="V20">
        <f t="shared" si="1"/>
        <v>2359.0118426443723</v>
      </c>
      <c r="W20">
        <f t="shared" si="1"/>
        <v>3057.446753098513</v>
      </c>
      <c r="X20">
        <f t="shared" si="1"/>
        <v>1260.8396695582674</v>
      </c>
      <c r="Y20">
        <f t="shared" si="1"/>
        <v>1018.4133879785497</v>
      </c>
    </row>
    <row r="21" spans="1:25" x14ac:dyDescent="0.25">
      <c r="A21">
        <v>2.05740123436986</v>
      </c>
      <c r="B21">
        <v>10.7866305706945</v>
      </c>
      <c r="C21">
        <v>3.86159252093326</v>
      </c>
      <c r="D21">
        <v>2.7215583640766701</v>
      </c>
      <c r="E21">
        <v>2.5265896948622699</v>
      </c>
      <c r="F21">
        <v>6.6538791291927302</v>
      </c>
      <c r="G21">
        <v>2.6485995677666501</v>
      </c>
      <c r="H21">
        <v>3.7570937183116002</v>
      </c>
      <c r="I21">
        <v>130</v>
      </c>
      <c r="J21">
        <v>130</v>
      </c>
      <c r="K21">
        <v>130</v>
      </c>
      <c r="L21">
        <v>130</v>
      </c>
      <c r="M21">
        <v>130</v>
      </c>
      <c r="N21">
        <v>130</v>
      </c>
      <c r="O21">
        <v>130</v>
      </c>
      <c r="P21">
        <v>130</v>
      </c>
      <c r="R21">
        <f t="shared" si="1"/>
        <v>3226.1108759184635</v>
      </c>
      <c r="S21">
        <f t="shared" si="1"/>
        <v>1086.248503501718</v>
      </c>
      <c r="T21">
        <f t="shared" si="1"/>
        <v>1731.8396740659512</v>
      </c>
      <c r="U21">
        <f t="shared" si="1"/>
        <v>941.65469387773589</v>
      </c>
      <c r="V21">
        <f t="shared" si="1"/>
        <v>2376.6979705084082</v>
      </c>
      <c r="W21">
        <f t="shared" si="1"/>
        <v>3104.023907002862</v>
      </c>
      <c r="X21">
        <f t="shared" si="1"/>
        <v>1279.379866532634</v>
      </c>
      <c r="Y21">
        <f t="shared" si="1"/>
        <v>1044.713044006731</v>
      </c>
    </row>
    <row r="22" spans="1:25" x14ac:dyDescent="0.25">
      <c r="A22">
        <v>2.05740123436986</v>
      </c>
      <c r="B22">
        <v>10.792642384511</v>
      </c>
      <c r="C22">
        <v>3.8615924251163101</v>
      </c>
      <c r="D22">
        <v>2.7215583640766701</v>
      </c>
      <c r="E22">
        <v>2.5265896948622699</v>
      </c>
      <c r="F22">
        <v>6.6538791291927302</v>
      </c>
      <c r="G22">
        <v>1.9586118220733799</v>
      </c>
      <c r="H22">
        <v>3.7570937183116002</v>
      </c>
      <c r="I22">
        <v>137</v>
      </c>
      <c r="J22">
        <v>137</v>
      </c>
      <c r="K22">
        <v>137</v>
      </c>
      <c r="L22">
        <v>137</v>
      </c>
      <c r="M22">
        <v>137</v>
      </c>
      <c r="N22">
        <v>137</v>
      </c>
      <c r="O22">
        <v>137</v>
      </c>
      <c r="P22">
        <v>137</v>
      </c>
      <c r="R22">
        <f t="shared" si="1"/>
        <v>3240.5126845590526</v>
      </c>
      <c r="S22">
        <f t="shared" si="1"/>
        <v>1161.7970001932949</v>
      </c>
      <c r="T22">
        <f t="shared" si="1"/>
        <v>1758.8708210417653</v>
      </c>
      <c r="U22">
        <f t="shared" si="1"/>
        <v>960.70560242627255</v>
      </c>
      <c r="V22">
        <f t="shared" si="1"/>
        <v>2394.384098372444</v>
      </c>
      <c r="W22">
        <f t="shared" si="1"/>
        <v>3150.6010609072109</v>
      </c>
      <c r="X22">
        <f t="shared" si="1"/>
        <v>1293.0901492871476</v>
      </c>
      <c r="Y22">
        <f t="shared" si="1"/>
        <v>1071.0127000349123</v>
      </c>
    </row>
    <row r="23" spans="1:25" x14ac:dyDescent="0.25">
      <c r="A23">
        <v>2.05740123436986</v>
      </c>
      <c r="B23">
        <v>10.792809141003399</v>
      </c>
      <c r="C23">
        <v>3.8615924251163101</v>
      </c>
      <c r="D23">
        <v>2.7215583640766701</v>
      </c>
      <c r="E23">
        <v>2.5265896948622699</v>
      </c>
      <c r="F23">
        <v>6.6538791291927302</v>
      </c>
      <c r="G23">
        <v>1.69949321115758</v>
      </c>
      <c r="H23">
        <v>3.7570937183116002</v>
      </c>
      <c r="I23">
        <v>143</v>
      </c>
      <c r="J23">
        <v>143</v>
      </c>
      <c r="K23">
        <v>143</v>
      </c>
      <c r="L23">
        <v>143</v>
      </c>
      <c r="M23">
        <v>143</v>
      </c>
      <c r="N23">
        <v>143</v>
      </c>
      <c r="O23">
        <v>143</v>
      </c>
      <c r="P23">
        <v>143</v>
      </c>
      <c r="R23">
        <f t="shared" si="1"/>
        <v>3252.8570919652716</v>
      </c>
      <c r="S23">
        <f t="shared" si="1"/>
        <v>1226.5538550393153</v>
      </c>
      <c r="T23">
        <f t="shared" si="1"/>
        <v>1782.0403755924633</v>
      </c>
      <c r="U23">
        <f t="shared" si="1"/>
        <v>977.0349526107326</v>
      </c>
      <c r="V23">
        <f t="shared" si="1"/>
        <v>2409.5436365416176</v>
      </c>
      <c r="W23">
        <f t="shared" si="1"/>
        <v>3190.5243356823671</v>
      </c>
      <c r="X23">
        <f t="shared" si="1"/>
        <v>1303.287108554093</v>
      </c>
      <c r="Y23">
        <f t="shared" si="1"/>
        <v>1093.555262344782</v>
      </c>
    </row>
    <row r="24" spans="1:25" x14ac:dyDescent="0.25">
      <c r="A24">
        <v>2.05740123436986</v>
      </c>
      <c r="B24">
        <v>10.792811690319001</v>
      </c>
      <c r="C24">
        <v>3.8615924251163101</v>
      </c>
      <c r="D24">
        <v>2.7215583640766701</v>
      </c>
      <c r="E24">
        <v>2.5265896948622699</v>
      </c>
      <c r="F24">
        <v>6.6538791291927302</v>
      </c>
      <c r="G24">
        <v>1.59021062391393</v>
      </c>
      <c r="H24">
        <v>3.7570937183116002</v>
      </c>
      <c r="I24">
        <v>150</v>
      </c>
      <c r="J24">
        <v>150</v>
      </c>
      <c r="K24">
        <v>150</v>
      </c>
      <c r="L24">
        <v>150</v>
      </c>
      <c r="M24">
        <v>150</v>
      </c>
      <c r="N24">
        <v>150</v>
      </c>
      <c r="O24">
        <v>150</v>
      </c>
      <c r="P24">
        <v>150</v>
      </c>
      <c r="R24">
        <f t="shared" si="1"/>
        <v>3267.2589006058606</v>
      </c>
      <c r="S24">
        <f t="shared" si="1"/>
        <v>1302.1035368715484</v>
      </c>
      <c r="T24">
        <f t="shared" si="1"/>
        <v>1809.0715225682775</v>
      </c>
      <c r="U24">
        <f t="shared" si="1"/>
        <v>996.08586115926926</v>
      </c>
      <c r="V24">
        <f t="shared" si="1"/>
        <v>2427.2297644056534</v>
      </c>
      <c r="W24">
        <f t="shared" si="1"/>
        <v>3237.1014895867161</v>
      </c>
      <c r="X24">
        <f t="shared" si="1"/>
        <v>1314.4185829214905</v>
      </c>
      <c r="Y24">
        <f t="shared" si="1"/>
        <v>1119.8549183729633</v>
      </c>
    </row>
    <row r="25" spans="1:25" x14ac:dyDescent="0.25">
      <c r="A25">
        <v>2.05740123436986</v>
      </c>
      <c r="B25">
        <v>10.792811692707801</v>
      </c>
      <c r="C25">
        <v>3.8615924251163101</v>
      </c>
      <c r="D25">
        <v>2.7215583640766701</v>
      </c>
      <c r="E25">
        <v>2.5265896948622699</v>
      </c>
      <c r="F25">
        <v>6.6538791291927302</v>
      </c>
      <c r="G25">
        <v>1.58329697565078</v>
      </c>
      <c r="H25">
        <v>3.7570937183116002</v>
      </c>
      <c r="I25">
        <v>151</v>
      </c>
      <c r="J25">
        <v>151</v>
      </c>
      <c r="K25">
        <v>151</v>
      </c>
      <c r="L25">
        <v>151</v>
      </c>
      <c r="M25">
        <v>151</v>
      </c>
      <c r="N25">
        <v>151</v>
      </c>
      <c r="O25">
        <v>151</v>
      </c>
      <c r="P25">
        <v>151</v>
      </c>
      <c r="R25">
        <f t="shared" si="1"/>
        <v>3269.3163018402306</v>
      </c>
      <c r="S25">
        <f t="shared" si="1"/>
        <v>1312.8963485642562</v>
      </c>
      <c r="T25">
        <f t="shared" si="1"/>
        <v>1812.9331149933937</v>
      </c>
      <c r="U25">
        <f t="shared" si="1"/>
        <v>998.80741952334597</v>
      </c>
      <c r="V25">
        <f t="shared" si="1"/>
        <v>2429.7563541005156</v>
      </c>
      <c r="W25">
        <f t="shared" si="1"/>
        <v>3243.7553687159088</v>
      </c>
      <c r="X25">
        <f t="shared" si="1"/>
        <v>1316.0018798971412</v>
      </c>
      <c r="Y25">
        <f t="shared" si="1"/>
        <v>1123.6120120912749</v>
      </c>
    </row>
    <row r="26" spans="1:25" x14ac:dyDescent="0.25">
      <c r="A26">
        <v>2.05740123436986</v>
      </c>
      <c r="B26">
        <v>10.792811693764399</v>
      </c>
      <c r="C26">
        <v>3.8615924251163101</v>
      </c>
      <c r="D26">
        <v>2.7215583640766701</v>
      </c>
      <c r="E26">
        <v>2.5265896948622699</v>
      </c>
      <c r="F26">
        <v>6.6538791291927302</v>
      </c>
      <c r="G26">
        <v>1.57312152963402</v>
      </c>
      <c r="H26">
        <v>3.7570937183116002</v>
      </c>
      <c r="I26">
        <v>153</v>
      </c>
      <c r="J26">
        <v>153</v>
      </c>
      <c r="K26">
        <v>153</v>
      </c>
      <c r="L26">
        <v>153</v>
      </c>
      <c r="M26">
        <v>153</v>
      </c>
      <c r="N26">
        <v>153</v>
      </c>
      <c r="O26">
        <v>153</v>
      </c>
      <c r="P26">
        <v>153</v>
      </c>
      <c r="R26">
        <f t="shared" si="1"/>
        <v>3273.4311043089701</v>
      </c>
      <c r="S26">
        <f t="shared" si="1"/>
        <v>1334.481971951785</v>
      </c>
      <c r="T26">
        <f t="shared" si="1"/>
        <v>1820.6562998436264</v>
      </c>
      <c r="U26">
        <f t="shared" si="1"/>
        <v>1004.2505362514993</v>
      </c>
      <c r="V26">
        <f t="shared" si="1"/>
        <v>2434.80953349024</v>
      </c>
      <c r="W26">
        <f t="shared" si="1"/>
        <v>3257.0631269742944</v>
      </c>
      <c r="X26">
        <f t="shared" si="1"/>
        <v>1319.1481229564092</v>
      </c>
      <c r="Y26">
        <f t="shared" si="1"/>
        <v>1131.1261995278981</v>
      </c>
    </row>
    <row r="27" spans="1:25" x14ac:dyDescent="0.25">
      <c r="A27">
        <v>2.05740123436986</v>
      </c>
      <c r="B27">
        <v>10.792811693864101</v>
      </c>
      <c r="C27">
        <v>3.8615924251163101</v>
      </c>
      <c r="D27">
        <v>2.7215583640766701</v>
      </c>
      <c r="E27">
        <v>2.5265896948622699</v>
      </c>
      <c r="F27">
        <v>6.6538791291927302</v>
      </c>
      <c r="G27">
        <v>1.56654932111456</v>
      </c>
      <c r="H27">
        <v>3.7570937183116002</v>
      </c>
      <c r="I27">
        <v>155</v>
      </c>
      <c r="J27">
        <v>155</v>
      </c>
      <c r="K27">
        <v>155</v>
      </c>
      <c r="L27">
        <v>155</v>
      </c>
      <c r="M27">
        <v>155</v>
      </c>
      <c r="N27">
        <v>155</v>
      </c>
      <c r="O27">
        <v>155</v>
      </c>
      <c r="P27">
        <v>155</v>
      </c>
      <c r="R27">
        <f t="shared" si="1"/>
        <v>3277.5459067777097</v>
      </c>
      <c r="S27">
        <f t="shared" si="1"/>
        <v>1356.0675953395132</v>
      </c>
      <c r="T27">
        <f t="shared" si="1"/>
        <v>1828.379484693859</v>
      </c>
      <c r="U27">
        <f t="shared" si="1"/>
        <v>1009.6936529796526</v>
      </c>
      <c r="V27">
        <f t="shared" si="1"/>
        <v>2439.8627128799644</v>
      </c>
      <c r="W27">
        <f t="shared" si="1"/>
        <v>3270.3708852326799</v>
      </c>
      <c r="X27">
        <f t="shared" si="1"/>
        <v>1322.2812215986382</v>
      </c>
      <c r="Y27">
        <f t="shared" si="1"/>
        <v>1138.6403869645212</v>
      </c>
    </row>
    <row r="28" spans="1:25" x14ac:dyDescent="0.25">
      <c r="A28">
        <v>2.05740123436986</v>
      </c>
      <c r="B28">
        <v>10.792811693872</v>
      </c>
      <c r="C28">
        <v>3.8615924251163101</v>
      </c>
      <c r="D28">
        <v>2.7215583640766701</v>
      </c>
      <c r="E28">
        <v>2.5265896948622699</v>
      </c>
      <c r="F28">
        <v>6.6538791291927302</v>
      </c>
      <c r="G28">
        <v>1.56099145537711</v>
      </c>
      <c r="H28">
        <v>3.7570937183116002</v>
      </c>
      <c r="I28">
        <v>158</v>
      </c>
      <c r="J28">
        <v>158</v>
      </c>
      <c r="K28">
        <v>158</v>
      </c>
      <c r="L28">
        <v>158</v>
      </c>
      <c r="M28">
        <v>158</v>
      </c>
      <c r="N28">
        <v>158</v>
      </c>
      <c r="O28">
        <v>158</v>
      </c>
      <c r="P28">
        <v>158</v>
      </c>
      <c r="R28">
        <f t="shared" si="1"/>
        <v>3283.7181104808192</v>
      </c>
      <c r="S28">
        <f t="shared" si="1"/>
        <v>1388.4460304211293</v>
      </c>
      <c r="T28">
        <f t="shared" si="1"/>
        <v>1839.9642619692079</v>
      </c>
      <c r="U28">
        <f t="shared" si="1"/>
        <v>1017.8583280718826</v>
      </c>
      <c r="V28">
        <f t="shared" si="1"/>
        <v>2447.442481964551</v>
      </c>
      <c r="W28">
        <f t="shared" si="1"/>
        <v>3290.3325226202583</v>
      </c>
      <c r="X28">
        <f t="shared" si="1"/>
        <v>1326.9641959647695</v>
      </c>
      <c r="Y28">
        <f t="shared" si="1"/>
        <v>1149.911668119456</v>
      </c>
    </row>
    <row r="29" spans="1:25" x14ac:dyDescent="0.25">
      <c r="A29">
        <v>2.05740123436986</v>
      </c>
      <c r="B29">
        <v>10.7928116938721</v>
      </c>
      <c r="C29">
        <v>3.8615924251163101</v>
      </c>
      <c r="D29">
        <v>2.7215583640766701</v>
      </c>
      <c r="E29">
        <v>2.5265896948622699</v>
      </c>
      <c r="F29">
        <v>6.6538791291927302</v>
      </c>
      <c r="G29">
        <v>1.5570262327098601</v>
      </c>
      <c r="H29">
        <v>3.7570937183116002</v>
      </c>
      <c r="I29">
        <v>165</v>
      </c>
      <c r="J29">
        <v>165</v>
      </c>
      <c r="K29">
        <v>165</v>
      </c>
      <c r="L29">
        <v>165</v>
      </c>
      <c r="M29">
        <v>165</v>
      </c>
      <c r="N29">
        <v>165</v>
      </c>
      <c r="O29">
        <v>165</v>
      </c>
      <c r="P29">
        <v>165</v>
      </c>
      <c r="R29">
        <f>R28+(A29*(I29-I28))</f>
        <v>3298.1199191214082</v>
      </c>
      <c r="S29">
        <f t="shared" si="1"/>
        <v>1463.9957122782339</v>
      </c>
      <c r="T29">
        <f t="shared" si="1"/>
        <v>1866.9954089450221</v>
      </c>
      <c r="U29">
        <f t="shared" si="1"/>
        <v>1036.9092366204193</v>
      </c>
      <c r="V29">
        <f t="shared" si="1"/>
        <v>2465.1286098285868</v>
      </c>
      <c r="W29">
        <f t="shared" si="1"/>
        <v>3336.9096765246072</v>
      </c>
      <c r="X29">
        <f t="shared" si="1"/>
        <v>1337.8633795937385</v>
      </c>
      <c r="Y29">
        <f>Y28+(H29*(P29-P28))</f>
        <v>1176.2113241476372</v>
      </c>
    </row>
    <row r="31" spans="1:25" x14ac:dyDescent="0.25">
      <c r="Q31" t="s">
        <v>22</v>
      </c>
      <c r="R31" t="s">
        <v>21</v>
      </c>
    </row>
    <row r="32" spans="1:25" x14ac:dyDescent="0.25">
      <c r="Q32" t="s">
        <v>23</v>
      </c>
      <c r="R32">
        <v>1</v>
      </c>
      <c r="S32">
        <f>R29</f>
        <v>3298.1199191214082</v>
      </c>
    </row>
    <row r="33" spans="17:19" x14ac:dyDescent="0.25">
      <c r="R33">
        <v>5</v>
      </c>
      <c r="S33">
        <f>U29</f>
        <v>1036.9092366204193</v>
      </c>
    </row>
    <row r="34" spans="17:19" x14ac:dyDescent="0.25">
      <c r="R34">
        <v>6</v>
      </c>
      <c r="S34">
        <f>V29</f>
        <v>2465.1286098285868</v>
      </c>
    </row>
    <row r="35" spans="17:19" x14ac:dyDescent="0.25">
      <c r="R35">
        <v>8</v>
      </c>
      <c r="S35">
        <f>X29</f>
        <v>1337.8633795937385</v>
      </c>
    </row>
    <row r="37" spans="17:19" x14ac:dyDescent="0.25">
      <c r="Q37" t="s">
        <v>24</v>
      </c>
      <c r="R37">
        <v>2</v>
      </c>
      <c r="S37">
        <f>S29</f>
        <v>1463.9957122782339</v>
      </c>
    </row>
    <row r="38" spans="17:19" x14ac:dyDescent="0.25">
      <c r="R38">
        <v>3</v>
      </c>
      <c r="S38">
        <f>T29</f>
        <v>1866.9954089450221</v>
      </c>
    </row>
    <row r="39" spans="17:19" x14ac:dyDescent="0.25">
      <c r="R39">
        <v>7</v>
      </c>
      <c r="S39">
        <f>W29</f>
        <v>3336.9096765246072</v>
      </c>
    </row>
    <row r="40" spans="17:19" x14ac:dyDescent="0.25">
      <c r="R40">
        <v>9</v>
      </c>
      <c r="S40">
        <f>Y29</f>
        <v>1176.2113241476372</v>
      </c>
    </row>
    <row r="41" spans="17:19" x14ac:dyDescent="0.25">
      <c r="R41" t="s">
        <v>16</v>
      </c>
      <c r="S41">
        <f>FTEST(S32:S35,S37:S40)</f>
        <v>0.89496679466118367</v>
      </c>
    </row>
    <row r="42" spans="17:19" x14ac:dyDescent="0.25">
      <c r="R42" t="s">
        <v>17</v>
      </c>
      <c r="S42">
        <f>TTEST(S32:S35,S37:S40,2,2)</f>
        <v>0.9208058994080377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Cyclopoid-modelfits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Velthuis, Mandy</dc:creator>
  <cp:lastModifiedBy>Velthuis, Mandy</cp:lastModifiedBy>
  <dcterms:created xsi:type="dcterms:W3CDTF">2015-08-13T14:10:22Z</dcterms:created>
  <dcterms:modified xsi:type="dcterms:W3CDTF">2017-04-21T14:04:46Z</dcterms:modified>
</cp:coreProperties>
</file>