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SHIN\Project - Planner\Datas\Set 2\SKU dimensions\"/>
    </mc:Choice>
  </mc:AlternateContent>
  <xr:revisionPtr revIDLastSave="0" documentId="8_{DBAFCF99-3A0C-48A1-B99A-A4DDA99D3953}" xr6:coauthVersionLast="36" xr6:coauthVersionMax="36" xr10:uidLastSave="{00000000-0000-0000-0000-000000000000}"/>
  <bookViews>
    <workbookView xWindow="0" yWindow="0" windowWidth="20490" windowHeight="7545" xr2:uid="{9D20E897-17DE-4553-9E9B-E69243EEE0C8}"/>
  </bookViews>
  <sheets>
    <sheet name="SKU dimensions" sheetId="1" r:id="rId1"/>
  </sheets>
  <definedNames>
    <definedName name="_xlnm._FilterDatabase" localSheetId="0" hidden="1">'SKU dimensions'!$C$1:$C$831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831" i="1" l="1"/>
  <c r="T831" i="1"/>
  <c r="S831" i="1"/>
  <c r="R831" i="1"/>
  <c r="N831" i="1"/>
  <c r="J831" i="1"/>
  <c r="I831" i="1"/>
  <c r="H831" i="1"/>
  <c r="D831" i="1"/>
  <c r="B831" i="1"/>
  <c r="AH830" i="1"/>
  <c r="AB830" i="1"/>
  <c r="AE830" i="1" s="1"/>
  <c r="T830" i="1"/>
  <c r="S830" i="1"/>
  <c r="R830" i="1"/>
  <c r="P830" i="1"/>
  <c r="V830" i="1" s="1"/>
  <c r="Y830" i="1" s="1"/>
  <c r="O830" i="1"/>
  <c r="U830" i="1" s="1"/>
  <c r="X830" i="1" s="1"/>
  <c r="AA830" i="1" s="1"/>
  <c r="AD830" i="1" s="1"/>
  <c r="N830" i="1"/>
  <c r="Q830" i="1" s="1"/>
  <c r="W830" i="1" s="1"/>
  <c r="Z830" i="1" s="1"/>
  <c r="AC830" i="1" s="1"/>
  <c r="AF830" i="1" s="1"/>
  <c r="J830" i="1"/>
  <c r="I830" i="1"/>
  <c r="H830" i="1"/>
  <c r="D830" i="1"/>
  <c r="B830" i="1"/>
  <c r="AH829" i="1"/>
  <c r="AC829" i="1"/>
  <c r="AF829" i="1" s="1"/>
  <c r="T829" i="1"/>
  <c r="S829" i="1"/>
  <c r="R829" i="1"/>
  <c r="Q829" i="1"/>
  <c r="W829" i="1" s="1"/>
  <c r="Z829" i="1" s="1"/>
  <c r="N829" i="1"/>
  <c r="J829" i="1"/>
  <c r="I829" i="1"/>
  <c r="H829" i="1"/>
  <c r="D829" i="1"/>
  <c r="B829" i="1"/>
  <c r="AH828" i="1"/>
  <c r="X828" i="1"/>
  <c r="AA828" i="1" s="1"/>
  <c r="AD828" i="1" s="1"/>
  <c r="T828" i="1"/>
  <c r="S828" i="1"/>
  <c r="R828" i="1"/>
  <c r="P828" i="1"/>
  <c r="V828" i="1" s="1"/>
  <c r="Y828" i="1" s="1"/>
  <c r="AB828" i="1" s="1"/>
  <c r="AE828" i="1" s="1"/>
  <c r="O828" i="1"/>
  <c r="U828" i="1" s="1"/>
  <c r="N828" i="1"/>
  <c r="Q828" i="1" s="1"/>
  <c r="W828" i="1" s="1"/>
  <c r="Z828" i="1" s="1"/>
  <c r="AC828" i="1" s="1"/>
  <c r="AF828" i="1" s="1"/>
  <c r="J828" i="1"/>
  <c r="I828" i="1"/>
  <c r="H828" i="1"/>
  <c r="D828" i="1"/>
  <c r="B828" i="1"/>
  <c r="AH827" i="1"/>
  <c r="T827" i="1"/>
  <c r="S827" i="1"/>
  <c r="R827" i="1"/>
  <c r="Q827" i="1"/>
  <c r="W827" i="1" s="1"/>
  <c r="Z827" i="1" s="1"/>
  <c r="AC827" i="1" s="1"/>
  <c r="AF827" i="1" s="1"/>
  <c r="N827" i="1"/>
  <c r="J827" i="1"/>
  <c r="I827" i="1"/>
  <c r="H827" i="1"/>
  <c r="D827" i="1"/>
  <c r="B827" i="1"/>
  <c r="AH826" i="1"/>
  <c r="AA826" i="1"/>
  <c r="AD826" i="1" s="1"/>
  <c r="X826" i="1"/>
  <c r="T826" i="1"/>
  <c r="S826" i="1"/>
  <c r="R826" i="1"/>
  <c r="P826" i="1"/>
  <c r="V826" i="1" s="1"/>
  <c r="Y826" i="1" s="1"/>
  <c r="AB826" i="1" s="1"/>
  <c r="AE826" i="1" s="1"/>
  <c r="O826" i="1"/>
  <c r="U826" i="1" s="1"/>
  <c r="N826" i="1"/>
  <c r="Q826" i="1" s="1"/>
  <c r="W826" i="1" s="1"/>
  <c r="Z826" i="1" s="1"/>
  <c r="AC826" i="1" s="1"/>
  <c r="AF826" i="1" s="1"/>
  <c r="J826" i="1"/>
  <c r="I826" i="1"/>
  <c r="H826" i="1"/>
  <c r="D826" i="1"/>
  <c r="B826" i="1"/>
  <c r="AH825" i="1"/>
  <c r="AC825" i="1"/>
  <c r="AF825" i="1" s="1"/>
  <c r="T825" i="1"/>
  <c r="S825" i="1"/>
  <c r="R825" i="1"/>
  <c r="Q825" i="1"/>
  <c r="W825" i="1" s="1"/>
  <c r="Z825" i="1" s="1"/>
  <c r="N825" i="1"/>
  <c r="J825" i="1"/>
  <c r="I825" i="1"/>
  <c r="H825" i="1"/>
  <c r="D825" i="1"/>
  <c r="B825" i="1"/>
  <c r="AH824" i="1"/>
  <c r="X824" i="1"/>
  <c r="AA824" i="1" s="1"/>
  <c r="AD824" i="1" s="1"/>
  <c r="T824" i="1"/>
  <c r="S824" i="1"/>
  <c r="R824" i="1"/>
  <c r="P824" i="1"/>
  <c r="V824" i="1" s="1"/>
  <c r="Y824" i="1" s="1"/>
  <c r="AB824" i="1" s="1"/>
  <c r="AE824" i="1" s="1"/>
  <c r="O824" i="1"/>
  <c r="U824" i="1" s="1"/>
  <c r="N824" i="1"/>
  <c r="Q824" i="1" s="1"/>
  <c r="W824" i="1" s="1"/>
  <c r="Z824" i="1" s="1"/>
  <c r="AC824" i="1" s="1"/>
  <c r="AF824" i="1" s="1"/>
  <c r="J824" i="1"/>
  <c r="I824" i="1"/>
  <c r="H824" i="1"/>
  <c r="D824" i="1"/>
  <c r="B824" i="1"/>
  <c r="AH823" i="1"/>
  <c r="T823" i="1"/>
  <c r="S823" i="1"/>
  <c r="R823" i="1"/>
  <c r="Q823" i="1"/>
  <c r="W823" i="1" s="1"/>
  <c r="Z823" i="1" s="1"/>
  <c r="AC823" i="1" s="1"/>
  <c r="AF823" i="1" s="1"/>
  <c r="N823" i="1"/>
  <c r="J823" i="1"/>
  <c r="I823" i="1"/>
  <c r="H823" i="1"/>
  <c r="D823" i="1"/>
  <c r="B823" i="1"/>
  <c r="AH822" i="1"/>
  <c r="AA822" i="1"/>
  <c r="AD822" i="1" s="1"/>
  <c r="X822" i="1"/>
  <c r="T822" i="1"/>
  <c r="S822" i="1"/>
  <c r="R822" i="1"/>
  <c r="P822" i="1"/>
  <c r="V822" i="1" s="1"/>
  <c r="Y822" i="1" s="1"/>
  <c r="AB822" i="1" s="1"/>
  <c r="AE822" i="1" s="1"/>
  <c r="O822" i="1"/>
  <c r="U822" i="1" s="1"/>
  <c r="N822" i="1"/>
  <c r="Q822" i="1" s="1"/>
  <c r="W822" i="1" s="1"/>
  <c r="Z822" i="1" s="1"/>
  <c r="AC822" i="1" s="1"/>
  <c r="AF822" i="1" s="1"/>
  <c r="J822" i="1"/>
  <c r="I822" i="1"/>
  <c r="H822" i="1"/>
  <c r="D822" i="1"/>
  <c r="B822" i="1"/>
  <c r="AH821" i="1"/>
  <c r="AC821" i="1"/>
  <c r="AF821" i="1" s="1"/>
  <c r="T821" i="1"/>
  <c r="S821" i="1"/>
  <c r="R821" i="1"/>
  <c r="Q821" i="1"/>
  <c r="W821" i="1" s="1"/>
  <c r="Z821" i="1" s="1"/>
  <c r="N821" i="1"/>
  <c r="J821" i="1"/>
  <c r="I821" i="1"/>
  <c r="H821" i="1"/>
  <c r="D821" i="1"/>
  <c r="B821" i="1"/>
  <c r="AH820" i="1"/>
  <c r="X820" i="1"/>
  <c r="AA820" i="1" s="1"/>
  <c r="AD820" i="1" s="1"/>
  <c r="T820" i="1"/>
  <c r="S820" i="1"/>
  <c r="R820" i="1"/>
  <c r="P820" i="1"/>
  <c r="V820" i="1" s="1"/>
  <c r="Y820" i="1" s="1"/>
  <c r="AB820" i="1" s="1"/>
  <c r="AE820" i="1" s="1"/>
  <c r="O820" i="1"/>
  <c r="U820" i="1" s="1"/>
  <c r="N820" i="1"/>
  <c r="Q820" i="1" s="1"/>
  <c r="W820" i="1" s="1"/>
  <c r="Z820" i="1" s="1"/>
  <c r="AC820" i="1" s="1"/>
  <c r="AF820" i="1" s="1"/>
  <c r="J820" i="1"/>
  <c r="I820" i="1"/>
  <c r="H820" i="1"/>
  <c r="D820" i="1"/>
  <c r="B820" i="1"/>
  <c r="AH819" i="1"/>
  <c r="T819" i="1"/>
  <c r="S819" i="1"/>
  <c r="R819" i="1"/>
  <c r="Q819" i="1"/>
  <c r="W819" i="1" s="1"/>
  <c r="Z819" i="1" s="1"/>
  <c r="AC819" i="1" s="1"/>
  <c r="AF819" i="1" s="1"/>
  <c r="N819" i="1"/>
  <c r="J819" i="1"/>
  <c r="I819" i="1"/>
  <c r="H819" i="1"/>
  <c r="D819" i="1"/>
  <c r="B819" i="1"/>
  <c r="AH818" i="1"/>
  <c r="AA818" i="1"/>
  <c r="AD818" i="1" s="1"/>
  <c r="X818" i="1"/>
  <c r="T818" i="1"/>
  <c r="S818" i="1"/>
  <c r="R818" i="1"/>
  <c r="P818" i="1"/>
  <c r="V818" i="1" s="1"/>
  <c r="Y818" i="1" s="1"/>
  <c r="AB818" i="1" s="1"/>
  <c r="AE818" i="1" s="1"/>
  <c r="O818" i="1"/>
  <c r="U818" i="1" s="1"/>
  <c r="N818" i="1"/>
  <c r="Q818" i="1" s="1"/>
  <c r="W818" i="1" s="1"/>
  <c r="Z818" i="1" s="1"/>
  <c r="AC818" i="1" s="1"/>
  <c r="AF818" i="1" s="1"/>
  <c r="J818" i="1"/>
  <c r="I818" i="1"/>
  <c r="H818" i="1"/>
  <c r="D818" i="1"/>
  <c r="B818" i="1"/>
  <c r="AH817" i="1"/>
  <c r="AC817" i="1"/>
  <c r="AF817" i="1" s="1"/>
  <c r="T817" i="1"/>
  <c r="S817" i="1"/>
  <c r="R817" i="1"/>
  <c r="Q817" i="1"/>
  <c r="W817" i="1" s="1"/>
  <c r="Z817" i="1" s="1"/>
  <c r="N817" i="1"/>
  <c r="J817" i="1"/>
  <c r="I817" i="1"/>
  <c r="H817" i="1"/>
  <c r="D817" i="1"/>
  <c r="B817" i="1"/>
  <c r="AH816" i="1"/>
  <c r="X816" i="1"/>
  <c r="AA816" i="1" s="1"/>
  <c r="AD816" i="1" s="1"/>
  <c r="T816" i="1"/>
  <c r="S816" i="1"/>
  <c r="R816" i="1"/>
  <c r="P816" i="1"/>
  <c r="V816" i="1" s="1"/>
  <c r="Y816" i="1" s="1"/>
  <c r="AB816" i="1" s="1"/>
  <c r="AE816" i="1" s="1"/>
  <c r="O816" i="1"/>
  <c r="U816" i="1" s="1"/>
  <c r="N816" i="1"/>
  <c r="Q816" i="1" s="1"/>
  <c r="W816" i="1" s="1"/>
  <c r="Z816" i="1" s="1"/>
  <c r="AC816" i="1" s="1"/>
  <c r="AF816" i="1" s="1"/>
  <c r="J816" i="1"/>
  <c r="I816" i="1"/>
  <c r="H816" i="1"/>
  <c r="D816" i="1"/>
  <c r="B816" i="1"/>
  <c r="AH815" i="1"/>
  <c r="T815" i="1"/>
  <c r="S815" i="1"/>
  <c r="R815" i="1"/>
  <c r="Q815" i="1"/>
  <c r="W815" i="1" s="1"/>
  <c r="Z815" i="1" s="1"/>
  <c r="AC815" i="1" s="1"/>
  <c r="AF815" i="1" s="1"/>
  <c r="N815" i="1"/>
  <c r="J815" i="1"/>
  <c r="I815" i="1"/>
  <c r="H815" i="1"/>
  <c r="D815" i="1"/>
  <c r="B815" i="1"/>
  <c r="AH814" i="1"/>
  <c r="X814" i="1"/>
  <c r="AA814" i="1" s="1"/>
  <c r="AD814" i="1" s="1"/>
  <c r="T814" i="1"/>
  <c r="S814" i="1"/>
  <c r="R814" i="1"/>
  <c r="P814" i="1"/>
  <c r="V814" i="1" s="1"/>
  <c r="Y814" i="1" s="1"/>
  <c r="AB814" i="1" s="1"/>
  <c r="AE814" i="1" s="1"/>
  <c r="O814" i="1"/>
  <c r="U814" i="1" s="1"/>
  <c r="N814" i="1"/>
  <c r="Q814" i="1" s="1"/>
  <c r="W814" i="1" s="1"/>
  <c r="Z814" i="1" s="1"/>
  <c r="AC814" i="1" s="1"/>
  <c r="AF814" i="1" s="1"/>
  <c r="J814" i="1"/>
  <c r="I814" i="1"/>
  <c r="H814" i="1"/>
  <c r="D814" i="1"/>
  <c r="B814" i="1"/>
  <c r="AH813" i="1"/>
  <c r="T813" i="1"/>
  <c r="S813" i="1"/>
  <c r="R813" i="1"/>
  <c r="Q813" i="1"/>
  <c r="W813" i="1" s="1"/>
  <c r="Z813" i="1" s="1"/>
  <c r="AC813" i="1" s="1"/>
  <c r="AF813" i="1" s="1"/>
  <c r="N813" i="1"/>
  <c r="J813" i="1"/>
  <c r="I813" i="1"/>
  <c r="H813" i="1"/>
  <c r="D813" i="1"/>
  <c r="B813" i="1"/>
  <c r="AH812" i="1"/>
  <c r="AF812" i="1"/>
  <c r="X812" i="1"/>
  <c r="AA812" i="1" s="1"/>
  <c r="AD812" i="1" s="1"/>
  <c r="T812" i="1"/>
  <c r="S812" i="1"/>
  <c r="R812" i="1"/>
  <c r="P812" i="1"/>
  <c r="V812" i="1" s="1"/>
  <c r="Y812" i="1" s="1"/>
  <c r="AB812" i="1" s="1"/>
  <c r="AE812" i="1" s="1"/>
  <c r="O812" i="1"/>
  <c r="U812" i="1" s="1"/>
  <c r="N812" i="1"/>
  <c r="Q812" i="1" s="1"/>
  <c r="W812" i="1" s="1"/>
  <c r="Z812" i="1" s="1"/>
  <c r="AC812" i="1" s="1"/>
  <c r="J812" i="1"/>
  <c r="I812" i="1"/>
  <c r="H812" i="1"/>
  <c r="D812" i="1"/>
  <c r="B812" i="1"/>
  <c r="AH811" i="1"/>
  <c r="Y811" i="1"/>
  <c r="AB811" i="1" s="1"/>
  <c r="AE811" i="1" s="1"/>
  <c r="U811" i="1"/>
  <c r="X811" i="1" s="1"/>
  <c r="AA811" i="1" s="1"/>
  <c r="AD811" i="1" s="1"/>
  <c r="T811" i="1"/>
  <c r="S811" i="1"/>
  <c r="R811" i="1"/>
  <c r="Q811" i="1"/>
  <c r="W811" i="1" s="1"/>
  <c r="Z811" i="1" s="1"/>
  <c r="AC811" i="1" s="1"/>
  <c r="AF811" i="1" s="1"/>
  <c r="P811" i="1"/>
  <c r="V811" i="1" s="1"/>
  <c r="N811" i="1"/>
  <c r="O811" i="1" s="1"/>
  <c r="J811" i="1"/>
  <c r="I811" i="1"/>
  <c r="H811" i="1"/>
  <c r="D811" i="1"/>
  <c r="B811" i="1"/>
  <c r="AH810" i="1"/>
  <c r="T810" i="1"/>
  <c r="S810" i="1"/>
  <c r="R810" i="1"/>
  <c r="N810" i="1"/>
  <c r="J810" i="1"/>
  <c r="I810" i="1"/>
  <c r="H810" i="1"/>
  <c r="D810" i="1"/>
  <c r="B810" i="1"/>
  <c r="AH809" i="1"/>
  <c r="T809" i="1"/>
  <c r="S809" i="1"/>
  <c r="R809" i="1"/>
  <c r="N809" i="1"/>
  <c r="J809" i="1"/>
  <c r="I809" i="1"/>
  <c r="H809" i="1"/>
  <c r="D809" i="1"/>
  <c r="B809" i="1"/>
  <c r="AH808" i="1"/>
  <c r="T808" i="1"/>
  <c r="S808" i="1"/>
  <c r="R808" i="1"/>
  <c r="N808" i="1"/>
  <c r="J808" i="1"/>
  <c r="I808" i="1"/>
  <c r="H808" i="1"/>
  <c r="D808" i="1"/>
  <c r="B808" i="1"/>
  <c r="AH807" i="1"/>
  <c r="T807" i="1"/>
  <c r="S807" i="1"/>
  <c r="R807" i="1"/>
  <c r="N807" i="1"/>
  <c r="Q807" i="1" s="1"/>
  <c r="W807" i="1" s="1"/>
  <c r="Z807" i="1" s="1"/>
  <c r="AC807" i="1" s="1"/>
  <c r="AF807" i="1" s="1"/>
  <c r="J807" i="1"/>
  <c r="I807" i="1"/>
  <c r="H807" i="1"/>
  <c r="D807" i="1"/>
  <c r="B807" i="1"/>
  <c r="AH806" i="1"/>
  <c r="T806" i="1"/>
  <c r="S806" i="1"/>
  <c r="R806" i="1"/>
  <c r="N806" i="1"/>
  <c r="J806" i="1"/>
  <c r="I806" i="1"/>
  <c r="H806" i="1"/>
  <c r="D806" i="1"/>
  <c r="B806" i="1"/>
  <c r="AH805" i="1"/>
  <c r="T805" i="1"/>
  <c r="S805" i="1"/>
  <c r="R805" i="1"/>
  <c r="P805" i="1"/>
  <c r="V805" i="1" s="1"/>
  <c r="Y805" i="1" s="1"/>
  <c r="AB805" i="1" s="1"/>
  <c r="AE805" i="1" s="1"/>
  <c r="N805" i="1"/>
  <c r="Q805" i="1" s="1"/>
  <c r="W805" i="1" s="1"/>
  <c r="Z805" i="1" s="1"/>
  <c r="AC805" i="1" s="1"/>
  <c r="AF805" i="1" s="1"/>
  <c r="J805" i="1"/>
  <c r="I805" i="1"/>
  <c r="H805" i="1"/>
  <c r="D805" i="1"/>
  <c r="B805" i="1"/>
  <c r="AH804" i="1"/>
  <c r="T804" i="1"/>
  <c r="S804" i="1"/>
  <c r="R804" i="1"/>
  <c r="Q804" i="1"/>
  <c r="W804" i="1" s="1"/>
  <c r="Z804" i="1" s="1"/>
  <c r="AC804" i="1" s="1"/>
  <c r="AF804" i="1" s="1"/>
  <c r="N804" i="1"/>
  <c r="J804" i="1"/>
  <c r="I804" i="1"/>
  <c r="H804" i="1"/>
  <c r="D804" i="1"/>
  <c r="B804" i="1"/>
  <c r="AH803" i="1"/>
  <c r="AA803" i="1"/>
  <c r="AD803" i="1" s="1"/>
  <c r="T803" i="1"/>
  <c r="S803" i="1"/>
  <c r="R803" i="1"/>
  <c r="P803" i="1"/>
  <c r="V803" i="1" s="1"/>
  <c r="Y803" i="1" s="1"/>
  <c r="AB803" i="1" s="1"/>
  <c r="AE803" i="1" s="1"/>
  <c r="O803" i="1"/>
  <c r="U803" i="1" s="1"/>
  <c r="X803" i="1" s="1"/>
  <c r="N803" i="1"/>
  <c r="Q803" i="1" s="1"/>
  <c r="W803" i="1" s="1"/>
  <c r="Z803" i="1" s="1"/>
  <c r="AC803" i="1" s="1"/>
  <c r="AF803" i="1" s="1"/>
  <c r="J803" i="1"/>
  <c r="I803" i="1"/>
  <c r="H803" i="1"/>
  <c r="D803" i="1"/>
  <c r="B803" i="1"/>
  <c r="AH802" i="1"/>
  <c r="T802" i="1"/>
  <c r="S802" i="1"/>
  <c r="R802" i="1"/>
  <c r="N802" i="1"/>
  <c r="J802" i="1"/>
  <c r="I802" i="1"/>
  <c r="H802" i="1"/>
  <c r="D802" i="1"/>
  <c r="B802" i="1"/>
  <c r="AH801" i="1"/>
  <c r="T801" i="1"/>
  <c r="S801" i="1"/>
  <c r="R801" i="1"/>
  <c r="N801" i="1"/>
  <c r="J801" i="1"/>
  <c r="I801" i="1"/>
  <c r="H801" i="1"/>
  <c r="D801" i="1"/>
  <c r="B801" i="1"/>
  <c r="AH800" i="1"/>
  <c r="T800" i="1"/>
  <c r="S800" i="1"/>
  <c r="R800" i="1"/>
  <c r="N800" i="1"/>
  <c r="J800" i="1"/>
  <c r="I800" i="1"/>
  <c r="H800" i="1"/>
  <c r="D800" i="1"/>
  <c r="B800" i="1"/>
  <c r="AH799" i="1"/>
  <c r="AF799" i="1"/>
  <c r="Z799" i="1"/>
  <c r="AC799" i="1" s="1"/>
  <c r="U799" i="1"/>
  <c r="X799" i="1" s="1"/>
  <c r="AA799" i="1" s="1"/>
  <c r="AD799" i="1" s="1"/>
  <c r="T799" i="1"/>
  <c r="S799" i="1"/>
  <c r="R799" i="1"/>
  <c r="Q799" i="1"/>
  <c r="W799" i="1" s="1"/>
  <c r="N799" i="1"/>
  <c r="O799" i="1" s="1"/>
  <c r="J799" i="1"/>
  <c r="I799" i="1"/>
  <c r="H799" i="1"/>
  <c r="D799" i="1"/>
  <c r="B799" i="1"/>
  <c r="AH798" i="1"/>
  <c r="T798" i="1"/>
  <c r="S798" i="1"/>
  <c r="R798" i="1"/>
  <c r="N798" i="1"/>
  <c r="J798" i="1"/>
  <c r="I798" i="1"/>
  <c r="H798" i="1"/>
  <c r="D798" i="1"/>
  <c r="B798" i="1"/>
  <c r="AH797" i="1"/>
  <c r="U797" i="1"/>
  <c r="X797" i="1" s="1"/>
  <c r="AA797" i="1" s="1"/>
  <c r="AD797" i="1" s="1"/>
  <c r="T797" i="1"/>
  <c r="S797" i="1"/>
  <c r="R797" i="1"/>
  <c r="Q797" i="1"/>
  <c r="W797" i="1" s="1"/>
  <c r="Z797" i="1" s="1"/>
  <c r="AC797" i="1" s="1"/>
  <c r="AF797" i="1" s="1"/>
  <c r="N797" i="1"/>
  <c r="O797" i="1" s="1"/>
  <c r="J797" i="1"/>
  <c r="I797" i="1"/>
  <c r="H797" i="1"/>
  <c r="D797" i="1"/>
  <c r="B797" i="1"/>
  <c r="AH796" i="1"/>
  <c r="T796" i="1"/>
  <c r="S796" i="1"/>
  <c r="R796" i="1"/>
  <c r="N796" i="1"/>
  <c r="J796" i="1"/>
  <c r="I796" i="1"/>
  <c r="H796" i="1"/>
  <c r="D796" i="1"/>
  <c r="B796" i="1"/>
  <c r="AH795" i="1"/>
  <c r="U795" i="1"/>
  <c r="X795" i="1" s="1"/>
  <c r="AA795" i="1" s="1"/>
  <c r="AD795" i="1" s="1"/>
  <c r="T795" i="1"/>
  <c r="S795" i="1"/>
  <c r="R795" i="1"/>
  <c r="Q795" i="1"/>
  <c r="W795" i="1" s="1"/>
  <c r="Z795" i="1" s="1"/>
  <c r="AC795" i="1" s="1"/>
  <c r="AF795" i="1" s="1"/>
  <c r="N795" i="1"/>
  <c r="O795" i="1" s="1"/>
  <c r="J795" i="1"/>
  <c r="I795" i="1"/>
  <c r="H795" i="1"/>
  <c r="D795" i="1"/>
  <c r="B795" i="1"/>
  <c r="AH794" i="1"/>
  <c r="T794" i="1"/>
  <c r="S794" i="1"/>
  <c r="R794" i="1"/>
  <c r="N794" i="1"/>
  <c r="J794" i="1"/>
  <c r="I794" i="1"/>
  <c r="H794" i="1"/>
  <c r="D794" i="1"/>
  <c r="B794" i="1"/>
  <c r="AH793" i="1"/>
  <c r="U793" i="1"/>
  <c r="X793" i="1" s="1"/>
  <c r="AA793" i="1" s="1"/>
  <c r="AD793" i="1" s="1"/>
  <c r="T793" i="1"/>
  <c r="S793" i="1"/>
  <c r="R793" i="1"/>
  <c r="Q793" i="1"/>
  <c r="W793" i="1" s="1"/>
  <c r="Z793" i="1" s="1"/>
  <c r="AC793" i="1" s="1"/>
  <c r="AF793" i="1" s="1"/>
  <c r="N793" i="1"/>
  <c r="O793" i="1" s="1"/>
  <c r="J793" i="1"/>
  <c r="I793" i="1"/>
  <c r="H793" i="1"/>
  <c r="D793" i="1"/>
  <c r="B793" i="1"/>
  <c r="AH792" i="1"/>
  <c r="T792" i="1"/>
  <c r="S792" i="1"/>
  <c r="R792" i="1"/>
  <c r="N792" i="1"/>
  <c r="J792" i="1"/>
  <c r="I792" i="1"/>
  <c r="H792" i="1"/>
  <c r="D792" i="1"/>
  <c r="B792" i="1"/>
  <c r="AH791" i="1"/>
  <c r="AF791" i="1"/>
  <c r="Z791" i="1"/>
  <c r="AC791" i="1" s="1"/>
  <c r="U791" i="1"/>
  <c r="X791" i="1" s="1"/>
  <c r="AA791" i="1" s="1"/>
  <c r="AD791" i="1" s="1"/>
  <c r="T791" i="1"/>
  <c r="S791" i="1"/>
  <c r="R791" i="1"/>
  <c r="Q791" i="1"/>
  <c r="W791" i="1" s="1"/>
  <c r="N791" i="1"/>
  <c r="O791" i="1" s="1"/>
  <c r="J791" i="1"/>
  <c r="I791" i="1"/>
  <c r="H791" i="1"/>
  <c r="D791" i="1"/>
  <c r="B791" i="1"/>
  <c r="AH790" i="1"/>
  <c r="T790" i="1"/>
  <c r="S790" i="1"/>
  <c r="R790" i="1"/>
  <c r="N790" i="1"/>
  <c r="J790" i="1"/>
  <c r="I790" i="1"/>
  <c r="H790" i="1"/>
  <c r="D790" i="1"/>
  <c r="B790" i="1"/>
  <c r="AH789" i="1"/>
  <c r="X789" i="1"/>
  <c r="AA789" i="1" s="1"/>
  <c r="AD789" i="1" s="1"/>
  <c r="T789" i="1"/>
  <c r="S789" i="1"/>
  <c r="R789" i="1"/>
  <c r="P789" i="1"/>
  <c r="V789" i="1" s="1"/>
  <c r="Y789" i="1" s="1"/>
  <c r="AB789" i="1" s="1"/>
  <c r="AE789" i="1" s="1"/>
  <c r="N789" i="1"/>
  <c r="O789" i="1" s="1"/>
  <c r="U789" i="1" s="1"/>
  <c r="J789" i="1"/>
  <c r="I789" i="1"/>
  <c r="H789" i="1"/>
  <c r="D789" i="1"/>
  <c r="B789" i="1"/>
  <c r="AH788" i="1"/>
  <c r="T788" i="1"/>
  <c r="S788" i="1"/>
  <c r="R788" i="1"/>
  <c r="N788" i="1"/>
  <c r="J788" i="1"/>
  <c r="I788" i="1"/>
  <c r="H788" i="1"/>
  <c r="D788" i="1"/>
  <c r="B788" i="1"/>
  <c r="AH787" i="1"/>
  <c r="X787" i="1"/>
  <c r="AA787" i="1" s="1"/>
  <c r="AD787" i="1" s="1"/>
  <c r="T787" i="1"/>
  <c r="S787" i="1"/>
  <c r="R787" i="1"/>
  <c r="P787" i="1"/>
  <c r="V787" i="1" s="1"/>
  <c r="Y787" i="1" s="1"/>
  <c r="AB787" i="1" s="1"/>
  <c r="AE787" i="1" s="1"/>
  <c r="N787" i="1"/>
  <c r="O787" i="1" s="1"/>
  <c r="U787" i="1" s="1"/>
  <c r="J787" i="1"/>
  <c r="I787" i="1"/>
  <c r="H787" i="1"/>
  <c r="D787" i="1"/>
  <c r="B787" i="1"/>
  <c r="AH786" i="1"/>
  <c r="T786" i="1"/>
  <c r="S786" i="1"/>
  <c r="R786" i="1"/>
  <c r="N786" i="1"/>
  <c r="J786" i="1"/>
  <c r="I786" i="1"/>
  <c r="H786" i="1"/>
  <c r="D786" i="1"/>
  <c r="B786" i="1"/>
  <c r="AH785" i="1"/>
  <c r="AB785" i="1"/>
  <c r="AE785" i="1" s="1"/>
  <c r="X785" i="1"/>
  <c r="AA785" i="1" s="1"/>
  <c r="AD785" i="1" s="1"/>
  <c r="T785" i="1"/>
  <c r="S785" i="1"/>
  <c r="R785" i="1"/>
  <c r="P785" i="1"/>
  <c r="V785" i="1" s="1"/>
  <c r="Y785" i="1" s="1"/>
  <c r="N785" i="1"/>
  <c r="O785" i="1" s="1"/>
  <c r="U785" i="1" s="1"/>
  <c r="J785" i="1"/>
  <c r="I785" i="1"/>
  <c r="H785" i="1"/>
  <c r="D785" i="1"/>
  <c r="B785" i="1"/>
  <c r="AH784" i="1"/>
  <c r="T784" i="1"/>
  <c r="S784" i="1"/>
  <c r="R784" i="1"/>
  <c r="N784" i="1"/>
  <c r="J784" i="1"/>
  <c r="I784" i="1"/>
  <c r="H784" i="1"/>
  <c r="D784" i="1"/>
  <c r="B784" i="1"/>
  <c r="AH783" i="1"/>
  <c r="X783" i="1"/>
  <c r="AA783" i="1" s="1"/>
  <c r="AD783" i="1" s="1"/>
  <c r="T783" i="1"/>
  <c r="S783" i="1"/>
  <c r="R783" i="1"/>
  <c r="P783" i="1"/>
  <c r="V783" i="1" s="1"/>
  <c r="Y783" i="1" s="1"/>
  <c r="AB783" i="1" s="1"/>
  <c r="AE783" i="1" s="1"/>
  <c r="N783" i="1"/>
  <c r="O783" i="1" s="1"/>
  <c r="U783" i="1" s="1"/>
  <c r="J783" i="1"/>
  <c r="I783" i="1"/>
  <c r="H783" i="1"/>
  <c r="D783" i="1"/>
  <c r="B783" i="1"/>
  <c r="AH782" i="1"/>
  <c r="T782" i="1"/>
  <c r="S782" i="1"/>
  <c r="R782" i="1"/>
  <c r="N782" i="1"/>
  <c r="J782" i="1"/>
  <c r="I782" i="1"/>
  <c r="H782" i="1"/>
  <c r="D782" i="1"/>
  <c r="B782" i="1"/>
  <c r="AH781" i="1"/>
  <c r="X781" i="1"/>
  <c r="AA781" i="1" s="1"/>
  <c r="AD781" i="1" s="1"/>
  <c r="T781" i="1"/>
  <c r="S781" i="1"/>
  <c r="R781" i="1"/>
  <c r="P781" i="1"/>
  <c r="V781" i="1" s="1"/>
  <c r="Y781" i="1" s="1"/>
  <c r="AB781" i="1" s="1"/>
  <c r="AE781" i="1" s="1"/>
  <c r="N781" i="1"/>
  <c r="O781" i="1" s="1"/>
  <c r="U781" i="1" s="1"/>
  <c r="J781" i="1"/>
  <c r="I781" i="1"/>
  <c r="H781" i="1"/>
  <c r="D781" i="1"/>
  <c r="B781" i="1"/>
  <c r="AH780" i="1"/>
  <c r="T780" i="1"/>
  <c r="S780" i="1"/>
  <c r="R780" i="1"/>
  <c r="N780" i="1"/>
  <c r="J780" i="1"/>
  <c r="I780" i="1"/>
  <c r="H780" i="1"/>
  <c r="D780" i="1"/>
  <c r="B780" i="1"/>
  <c r="AH779" i="1"/>
  <c r="X779" i="1"/>
  <c r="AA779" i="1" s="1"/>
  <c r="AD779" i="1" s="1"/>
  <c r="T779" i="1"/>
  <c r="S779" i="1"/>
  <c r="R779" i="1"/>
  <c r="P779" i="1"/>
  <c r="V779" i="1" s="1"/>
  <c r="Y779" i="1" s="1"/>
  <c r="AB779" i="1" s="1"/>
  <c r="AE779" i="1" s="1"/>
  <c r="N779" i="1"/>
  <c r="O779" i="1" s="1"/>
  <c r="U779" i="1" s="1"/>
  <c r="J779" i="1"/>
  <c r="I779" i="1"/>
  <c r="H779" i="1"/>
  <c r="D779" i="1"/>
  <c r="B779" i="1"/>
  <c r="AH778" i="1"/>
  <c r="T778" i="1"/>
  <c r="S778" i="1"/>
  <c r="R778" i="1"/>
  <c r="N778" i="1"/>
  <c r="J778" i="1"/>
  <c r="I778" i="1"/>
  <c r="H778" i="1"/>
  <c r="D778" i="1"/>
  <c r="B778" i="1"/>
  <c r="AH777" i="1"/>
  <c r="AB777" i="1"/>
  <c r="AE777" i="1" s="1"/>
  <c r="X777" i="1"/>
  <c r="AA777" i="1" s="1"/>
  <c r="AD777" i="1" s="1"/>
  <c r="T777" i="1"/>
  <c r="S777" i="1"/>
  <c r="R777" i="1"/>
  <c r="P777" i="1"/>
  <c r="V777" i="1" s="1"/>
  <c r="Y777" i="1" s="1"/>
  <c r="N777" i="1"/>
  <c r="O777" i="1" s="1"/>
  <c r="U777" i="1" s="1"/>
  <c r="J777" i="1"/>
  <c r="I777" i="1"/>
  <c r="H777" i="1"/>
  <c r="D777" i="1"/>
  <c r="B777" i="1"/>
  <c r="AH776" i="1"/>
  <c r="T776" i="1"/>
  <c r="S776" i="1"/>
  <c r="R776" i="1"/>
  <c r="N776" i="1"/>
  <c r="J776" i="1"/>
  <c r="I776" i="1"/>
  <c r="H776" i="1"/>
  <c r="D776" i="1"/>
  <c r="B776" i="1"/>
  <c r="AH775" i="1"/>
  <c r="T775" i="1"/>
  <c r="S775" i="1"/>
  <c r="R775" i="1"/>
  <c r="P775" i="1"/>
  <c r="V775" i="1" s="1"/>
  <c r="Y775" i="1" s="1"/>
  <c r="AB775" i="1" s="1"/>
  <c r="AE775" i="1" s="1"/>
  <c r="N775" i="1"/>
  <c r="J775" i="1"/>
  <c r="I775" i="1"/>
  <c r="H775" i="1"/>
  <c r="D775" i="1"/>
  <c r="B775" i="1"/>
  <c r="AH774" i="1"/>
  <c r="T774" i="1"/>
  <c r="S774" i="1"/>
  <c r="R774" i="1"/>
  <c r="P774" i="1"/>
  <c r="V774" i="1" s="1"/>
  <c r="Y774" i="1" s="1"/>
  <c r="AB774" i="1" s="1"/>
  <c r="AE774" i="1" s="1"/>
  <c r="N774" i="1"/>
  <c r="J774" i="1"/>
  <c r="I774" i="1"/>
  <c r="H774" i="1"/>
  <c r="D774" i="1"/>
  <c r="B774" i="1"/>
  <c r="AH773" i="1"/>
  <c r="T773" i="1"/>
  <c r="S773" i="1"/>
  <c r="R773" i="1"/>
  <c r="P773" i="1"/>
  <c r="V773" i="1" s="1"/>
  <c r="Y773" i="1" s="1"/>
  <c r="AB773" i="1" s="1"/>
  <c r="AE773" i="1" s="1"/>
  <c r="N773" i="1"/>
  <c r="J773" i="1"/>
  <c r="I773" i="1"/>
  <c r="H773" i="1"/>
  <c r="D773" i="1"/>
  <c r="B773" i="1"/>
  <c r="AH772" i="1"/>
  <c r="T772" i="1"/>
  <c r="S772" i="1"/>
  <c r="R772" i="1"/>
  <c r="N772" i="1"/>
  <c r="J772" i="1"/>
  <c r="I772" i="1"/>
  <c r="H772" i="1"/>
  <c r="D772" i="1"/>
  <c r="B772" i="1"/>
  <c r="AH771" i="1"/>
  <c r="T771" i="1"/>
  <c r="S771" i="1"/>
  <c r="R771" i="1"/>
  <c r="P771" i="1"/>
  <c r="V771" i="1" s="1"/>
  <c r="Y771" i="1" s="1"/>
  <c r="AB771" i="1" s="1"/>
  <c r="AE771" i="1" s="1"/>
  <c r="N771" i="1"/>
  <c r="J771" i="1"/>
  <c r="I771" i="1"/>
  <c r="H771" i="1"/>
  <c r="D771" i="1"/>
  <c r="B771" i="1"/>
  <c r="AH770" i="1"/>
  <c r="T770" i="1"/>
  <c r="S770" i="1"/>
  <c r="R770" i="1"/>
  <c r="O770" i="1"/>
  <c r="U770" i="1" s="1"/>
  <c r="X770" i="1" s="1"/>
  <c r="AA770" i="1" s="1"/>
  <c r="AD770" i="1" s="1"/>
  <c r="N770" i="1"/>
  <c r="J770" i="1"/>
  <c r="I770" i="1"/>
  <c r="H770" i="1"/>
  <c r="D770" i="1"/>
  <c r="B770" i="1"/>
  <c r="AH769" i="1"/>
  <c r="V769" i="1"/>
  <c r="Y769" i="1" s="1"/>
  <c r="AB769" i="1" s="1"/>
  <c r="AE769" i="1" s="1"/>
  <c r="U769" i="1"/>
  <c r="X769" i="1" s="1"/>
  <c r="AA769" i="1" s="1"/>
  <c r="AD769" i="1" s="1"/>
  <c r="T769" i="1"/>
  <c r="S769" i="1"/>
  <c r="R769" i="1"/>
  <c r="Q769" i="1"/>
  <c r="W769" i="1" s="1"/>
  <c r="Z769" i="1" s="1"/>
  <c r="AC769" i="1" s="1"/>
  <c r="AF769" i="1" s="1"/>
  <c r="P769" i="1"/>
  <c r="N769" i="1"/>
  <c r="O769" i="1" s="1"/>
  <c r="J769" i="1"/>
  <c r="I769" i="1"/>
  <c r="H769" i="1"/>
  <c r="D769" i="1"/>
  <c r="B769" i="1"/>
  <c r="AH768" i="1"/>
  <c r="T768" i="1"/>
  <c r="S768" i="1"/>
  <c r="R768" i="1"/>
  <c r="N768" i="1"/>
  <c r="J768" i="1"/>
  <c r="I768" i="1"/>
  <c r="H768" i="1"/>
  <c r="D768" i="1"/>
  <c r="B768" i="1"/>
  <c r="AH767" i="1"/>
  <c r="Z767" i="1"/>
  <c r="AC767" i="1" s="1"/>
  <c r="AF767" i="1" s="1"/>
  <c r="V767" i="1"/>
  <c r="Y767" i="1" s="1"/>
  <c r="AB767" i="1" s="1"/>
  <c r="AE767" i="1" s="1"/>
  <c r="U767" i="1"/>
  <c r="X767" i="1" s="1"/>
  <c r="AA767" i="1" s="1"/>
  <c r="AD767" i="1" s="1"/>
  <c r="T767" i="1"/>
  <c r="S767" i="1"/>
  <c r="R767" i="1"/>
  <c r="Q767" i="1"/>
  <c r="W767" i="1" s="1"/>
  <c r="P767" i="1"/>
  <c r="N767" i="1"/>
  <c r="O767" i="1" s="1"/>
  <c r="J767" i="1"/>
  <c r="I767" i="1"/>
  <c r="H767" i="1"/>
  <c r="D767" i="1"/>
  <c r="B767" i="1"/>
  <c r="AH766" i="1"/>
  <c r="T766" i="1"/>
  <c r="S766" i="1"/>
  <c r="R766" i="1"/>
  <c r="N766" i="1"/>
  <c r="J766" i="1"/>
  <c r="I766" i="1"/>
  <c r="H766" i="1"/>
  <c r="D766" i="1"/>
  <c r="B766" i="1"/>
  <c r="AH765" i="1"/>
  <c r="AB765" i="1"/>
  <c r="AE765" i="1" s="1"/>
  <c r="Z765" i="1"/>
  <c r="AC765" i="1" s="1"/>
  <c r="AF765" i="1" s="1"/>
  <c r="V765" i="1"/>
  <c r="Y765" i="1" s="1"/>
  <c r="U765" i="1"/>
  <c r="X765" i="1" s="1"/>
  <c r="AA765" i="1" s="1"/>
  <c r="AD765" i="1" s="1"/>
  <c r="T765" i="1"/>
  <c r="S765" i="1"/>
  <c r="R765" i="1"/>
  <c r="Q765" i="1"/>
  <c r="W765" i="1" s="1"/>
  <c r="P765" i="1"/>
  <c r="N765" i="1"/>
  <c r="O765" i="1" s="1"/>
  <c r="J765" i="1"/>
  <c r="I765" i="1"/>
  <c r="H765" i="1"/>
  <c r="D765" i="1"/>
  <c r="B765" i="1"/>
  <c r="AH764" i="1"/>
  <c r="T764" i="1"/>
  <c r="S764" i="1"/>
  <c r="R764" i="1"/>
  <c r="N764" i="1"/>
  <c r="J764" i="1"/>
  <c r="I764" i="1"/>
  <c r="H764" i="1"/>
  <c r="D764" i="1"/>
  <c r="B764" i="1"/>
  <c r="AH763" i="1"/>
  <c r="T763" i="1"/>
  <c r="S763" i="1"/>
  <c r="R763" i="1"/>
  <c r="N763" i="1"/>
  <c r="J763" i="1"/>
  <c r="I763" i="1"/>
  <c r="H763" i="1"/>
  <c r="D763" i="1"/>
  <c r="B763" i="1"/>
  <c r="AH762" i="1"/>
  <c r="T762" i="1"/>
  <c r="S762" i="1"/>
  <c r="R762" i="1"/>
  <c r="N762" i="1"/>
  <c r="J762" i="1"/>
  <c r="I762" i="1"/>
  <c r="H762" i="1"/>
  <c r="D762" i="1"/>
  <c r="B762" i="1"/>
  <c r="AH761" i="1"/>
  <c r="T761" i="1"/>
  <c r="S761" i="1"/>
  <c r="R761" i="1"/>
  <c r="N761" i="1"/>
  <c r="J761" i="1"/>
  <c r="I761" i="1"/>
  <c r="H761" i="1"/>
  <c r="D761" i="1"/>
  <c r="B761" i="1"/>
  <c r="AH760" i="1"/>
  <c r="T760" i="1"/>
  <c r="S760" i="1"/>
  <c r="R760" i="1"/>
  <c r="N760" i="1"/>
  <c r="J760" i="1"/>
  <c r="I760" i="1"/>
  <c r="H760" i="1"/>
  <c r="D760" i="1"/>
  <c r="B760" i="1"/>
  <c r="AH759" i="1"/>
  <c r="T759" i="1"/>
  <c r="S759" i="1"/>
  <c r="R759" i="1"/>
  <c r="N759" i="1"/>
  <c r="J759" i="1"/>
  <c r="I759" i="1"/>
  <c r="H759" i="1"/>
  <c r="D759" i="1"/>
  <c r="B759" i="1"/>
  <c r="AH758" i="1"/>
  <c r="T758" i="1"/>
  <c r="S758" i="1"/>
  <c r="R758" i="1"/>
  <c r="N758" i="1"/>
  <c r="J758" i="1"/>
  <c r="I758" i="1"/>
  <c r="H758" i="1"/>
  <c r="D758" i="1"/>
  <c r="B758" i="1"/>
  <c r="AH757" i="1"/>
  <c r="T757" i="1"/>
  <c r="S757" i="1"/>
  <c r="R757" i="1"/>
  <c r="N757" i="1"/>
  <c r="J757" i="1"/>
  <c r="I757" i="1"/>
  <c r="H757" i="1"/>
  <c r="D757" i="1"/>
  <c r="B757" i="1"/>
  <c r="AH756" i="1"/>
  <c r="T756" i="1"/>
  <c r="S756" i="1"/>
  <c r="R756" i="1"/>
  <c r="N756" i="1"/>
  <c r="J756" i="1"/>
  <c r="I756" i="1"/>
  <c r="H756" i="1"/>
  <c r="D756" i="1"/>
  <c r="B756" i="1"/>
  <c r="AH755" i="1"/>
  <c r="T755" i="1"/>
  <c r="S755" i="1"/>
  <c r="R755" i="1"/>
  <c r="N755" i="1"/>
  <c r="J755" i="1"/>
  <c r="I755" i="1"/>
  <c r="H755" i="1"/>
  <c r="D755" i="1"/>
  <c r="B755" i="1"/>
  <c r="AH754" i="1"/>
  <c r="T754" i="1"/>
  <c r="S754" i="1"/>
  <c r="R754" i="1"/>
  <c r="N754" i="1"/>
  <c r="J754" i="1"/>
  <c r="I754" i="1"/>
  <c r="H754" i="1"/>
  <c r="D754" i="1"/>
  <c r="B754" i="1"/>
  <c r="AH753" i="1"/>
  <c r="T753" i="1"/>
  <c r="S753" i="1"/>
  <c r="R753" i="1"/>
  <c r="N753" i="1"/>
  <c r="J753" i="1"/>
  <c r="I753" i="1"/>
  <c r="H753" i="1"/>
  <c r="D753" i="1"/>
  <c r="B753" i="1"/>
  <c r="AH752" i="1"/>
  <c r="T752" i="1"/>
  <c r="S752" i="1"/>
  <c r="R752" i="1"/>
  <c r="N752" i="1"/>
  <c r="J752" i="1"/>
  <c r="I752" i="1"/>
  <c r="H752" i="1"/>
  <c r="D752" i="1"/>
  <c r="B752" i="1"/>
  <c r="AH751" i="1"/>
  <c r="T751" i="1"/>
  <c r="S751" i="1"/>
  <c r="R751" i="1"/>
  <c r="N751" i="1"/>
  <c r="J751" i="1"/>
  <c r="I751" i="1"/>
  <c r="H751" i="1"/>
  <c r="D751" i="1"/>
  <c r="B751" i="1"/>
  <c r="AH750" i="1"/>
  <c r="T750" i="1"/>
  <c r="S750" i="1"/>
  <c r="R750" i="1"/>
  <c r="N750" i="1"/>
  <c r="J750" i="1"/>
  <c r="I750" i="1"/>
  <c r="H750" i="1"/>
  <c r="D750" i="1"/>
  <c r="B750" i="1"/>
  <c r="AH749" i="1"/>
  <c r="T749" i="1"/>
  <c r="S749" i="1"/>
  <c r="R749" i="1"/>
  <c r="N749" i="1"/>
  <c r="J749" i="1"/>
  <c r="I749" i="1"/>
  <c r="H749" i="1"/>
  <c r="D749" i="1"/>
  <c r="B749" i="1"/>
  <c r="AH748" i="1"/>
  <c r="T748" i="1"/>
  <c r="S748" i="1"/>
  <c r="R748" i="1"/>
  <c r="N748" i="1"/>
  <c r="J748" i="1"/>
  <c r="I748" i="1"/>
  <c r="H748" i="1"/>
  <c r="D748" i="1"/>
  <c r="B748" i="1"/>
  <c r="AH747" i="1"/>
  <c r="T747" i="1"/>
  <c r="S747" i="1"/>
  <c r="R747" i="1"/>
  <c r="N747" i="1"/>
  <c r="J747" i="1"/>
  <c r="I747" i="1"/>
  <c r="H747" i="1"/>
  <c r="D747" i="1"/>
  <c r="B747" i="1"/>
  <c r="AH746" i="1"/>
  <c r="T746" i="1"/>
  <c r="S746" i="1"/>
  <c r="R746" i="1"/>
  <c r="N746" i="1"/>
  <c r="J746" i="1"/>
  <c r="I746" i="1"/>
  <c r="H746" i="1"/>
  <c r="D746" i="1"/>
  <c r="B746" i="1"/>
  <c r="AH745" i="1"/>
  <c r="T745" i="1"/>
  <c r="S745" i="1"/>
  <c r="R745" i="1"/>
  <c r="N745" i="1"/>
  <c r="J745" i="1"/>
  <c r="I745" i="1"/>
  <c r="H745" i="1"/>
  <c r="D745" i="1"/>
  <c r="B745" i="1"/>
  <c r="AH744" i="1"/>
  <c r="T744" i="1"/>
  <c r="S744" i="1"/>
  <c r="R744" i="1"/>
  <c r="N744" i="1"/>
  <c r="J744" i="1"/>
  <c r="I744" i="1"/>
  <c r="H744" i="1"/>
  <c r="D744" i="1"/>
  <c r="B744" i="1"/>
  <c r="AH743" i="1"/>
  <c r="T743" i="1"/>
  <c r="S743" i="1"/>
  <c r="R743" i="1"/>
  <c r="N743" i="1"/>
  <c r="J743" i="1"/>
  <c r="I743" i="1"/>
  <c r="H743" i="1"/>
  <c r="D743" i="1"/>
  <c r="B743" i="1"/>
  <c r="AH742" i="1"/>
  <c r="T742" i="1"/>
  <c r="S742" i="1"/>
  <c r="R742" i="1"/>
  <c r="N742" i="1"/>
  <c r="J742" i="1"/>
  <c r="I742" i="1"/>
  <c r="H742" i="1"/>
  <c r="D742" i="1"/>
  <c r="B742" i="1"/>
  <c r="AH741" i="1"/>
  <c r="T741" i="1"/>
  <c r="S741" i="1"/>
  <c r="R741" i="1"/>
  <c r="N741" i="1"/>
  <c r="J741" i="1"/>
  <c r="I741" i="1"/>
  <c r="H741" i="1"/>
  <c r="D741" i="1"/>
  <c r="B741" i="1"/>
  <c r="AH740" i="1"/>
  <c r="T740" i="1"/>
  <c r="S740" i="1"/>
  <c r="R740" i="1"/>
  <c r="N740" i="1"/>
  <c r="J740" i="1"/>
  <c r="I740" i="1"/>
  <c r="H740" i="1"/>
  <c r="D740" i="1"/>
  <c r="B740" i="1"/>
  <c r="AH739" i="1"/>
  <c r="T739" i="1"/>
  <c r="S739" i="1"/>
  <c r="R739" i="1"/>
  <c r="N739" i="1"/>
  <c r="J739" i="1"/>
  <c r="I739" i="1"/>
  <c r="H739" i="1"/>
  <c r="D739" i="1"/>
  <c r="B739" i="1"/>
  <c r="AH738" i="1"/>
  <c r="T738" i="1"/>
  <c r="S738" i="1"/>
  <c r="R738" i="1"/>
  <c r="N738" i="1"/>
  <c r="J738" i="1"/>
  <c r="I738" i="1"/>
  <c r="H738" i="1"/>
  <c r="D738" i="1"/>
  <c r="B738" i="1"/>
  <c r="AH737" i="1"/>
  <c r="T737" i="1"/>
  <c r="S737" i="1"/>
  <c r="R737" i="1"/>
  <c r="N737" i="1"/>
  <c r="J737" i="1"/>
  <c r="I737" i="1"/>
  <c r="H737" i="1"/>
  <c r="D737" i="1"/>
  <c r="B737" i="1"/>
  <c r="AH736" i="1"/>
  <c r="T736" i="1"/>
  <c r="S736" i="1"/>
  <c r="R736" i="1"/>
  <c r="N736" i="1"/>
  <c r="J736" i="1"/>
  <c r="I736" i="1"/>
  <c r="H736" i="1"/>
  <c r="D736" i="1"/>
  <c r="B736" i="1"/>
  <c r="AH735" i="1"/>
  <c r="T735" i="1"/>
  <c r="S735" i="1"/>
  <c r="R735" i="1"/>
  <c r="N735" i="1"/>
  <c r="J735" i="1"/>
  <c r="I735" i="1"/>
  <c r="H735" i="1"/>
  <c r="D735" i="1"/>
  <c r="B735" i="1"/>
  <c r="AH734" i="1"/>
  <c r="T734" i="1"/>
  <c r="S734" i="1"/>
  <c r="R734" i="1"/>
  <c r="N734" i="1"/>
  <c r="J734" i="1"/>
  <c r="I734" i="1"/>
  <c r="H734" i="1"/>
  <c r="D734" i="1"/>
  <c r="B734" i="1"/>
  <c r="AH733" i="1"/>
  <c r="T733" i="1"/>
  <c r="S733" i="1"/>
  <c r="R733" i="1"/>
  <c r="N733" i="1"/>
  <c r="J733" i="1"/>
  <c r="I733" i="1"/>
  <c r="H733" i="1"/>
  <c r="D733" i="1"/>
  <c r="B733" i="1"/>
  <c r="AH732" i="1"/>
  <c r="T732" i="1"/>
  <c r="S732" i="1"/>
  <c r="R732" i="1"/>
  <c r="N732" i="1"/>
  <c r="J732" i="1"/>
  <c r="I732" i="1"/>
  <c r="H732" i="1"/>
  <c r="D732" i="1"/>
  <c r="B732" i="1"/>
  <c r="AH731" i="1"/>
  <c r="T731" i="1"/>
  <c r="S731" i="1"/>
  <c r="R731" i="1"/>
  <c r="N731" i="1"/>
  <c r="J731" i="1"/>
  <c r="I731" i="1"/>
  <c r="H731" i="1"/>
  <c r="D731" i="1"/>
  <c r="B731" i="1"/>
  <c r="AH730" i="1"/>
  <c r="T730" i="1"/>
  <c r="S730" i="1"/>
  <c r="R730" i="1"/>
  <c r="N730" i="1"/>
  <c r="J730" i="1"/>
  <c r="I730" i="1"/>
  <c r="H730" i="1"/>
  <c r="D730" i="1"/>
  <c r="B730" i="1"/>
  <c r="AH729" i="1"/>
  <c r="T729" i="1"/>
  <c r="S729" i="1"/>
  <c r="R729" i="1"/>
  <c r="N729" i="1"/>
  <c r="J729" i="1"/>
  <c r="I729" i="1"/>
  <c r="H729" i="1"/>
  <c r="D729" i="1"/>
  <c r="B729" i="1"/>
  <c r="AH728" i="1"/>
  <c r="T728" i="1"/>
  <c r="S728" i="1"/>
  <c r="R728" i="1"/>
  <c r="N728" i="1"/>
  <c r="J728" i="1"/>
  <c r="I728" i="1"/>
  <c r="H728" i="1"/>
  <c r="D728" i="1"/>
  <c r="B728" i="1"/>
  <c r="AH727" i="1"/>
  <c r="T727" i="1"/>
  <c r="S727" i="1"/>
  <c r="R727" i="1"/>
  <c r="N727" i="1"/>
  <c r="J727" i="1"/>
  <c r="I727" i="1"/>
  <c r="H727" i="1"/>
  <c r="D727" i="1"/>
  <c r="B727" i="1"/>
  <c r="AH726" i="1"/>
  <c r="T726" i="1"/>
  <c r="S726" i="1"/>
  <c r="R726" i="1"/>
  <c r="N726" i="1"/>
  <c r="J726" i="1"/>
  <c r="I726" i="1"/>
  <c r="H726" i="1"/>
  <c r="D726" i="1"/>
  <c r="B726" i="1"/>
  <c r="AH725" i="1"/>
  <c r="T725" i="1"/>
  <c r="S725" i="1"/>
  <c r="R725" i="1"/>
  <c r="N725" i="1"/>
  <c r="J725" i="1"/>
  <c r="I725" i="1"/>
  <c r="H725" i="1"/>
  <c r="D725" i="1"/>
  <c r="B725" i="1"/>
  <c r="AH724" i="1"/>
  <c r="T724" i="1"/>
  <c r="S724" i="1"/>
  <c r="R724" i="1"/>
  <c r="N724" i="1"/>
  <c r="J724" i="1"/>
  <c r="I724" i="1"/>
  <c r="H724" i="1"/>
  <c r="D724" i="1"/>
  <c r="B724" i="1"/>
  <c r="AH723" i="1"/>
  <c r="T723" i="1"/>
  <c r="S723" i="1"/>
  <c r="R723" i="1"/>
  <c r="N723" i="1"/>
  <c r="J723" i="1"/>
  <c r="I723" i="1"/>
  <c r="H723" i="1"/>
  <c r="D723" i="1"/>
  <c r="B723" i="1"/>
  <c r="AH722" i="1"/>
  <c r="T722" i="1"/>
  <c r="S722" i="1"/>
  <c r="R722" i="1"/>
  <c r="N722" i="1"/>
  <c r="J722" i="1"/>
  <c r="I722" i="1"/>
  <c r="H722" i="1"/>
  <c r="D722" i="1"/>
  <c r="B722" i="1"/>
  <c r="AH721" i="1"/>
  <c r="T721" i="1"/>
  <c r="S721" i="1"/>
  <c r="R721" i="1"/>
  <c r="N721" i="1"/>
  <c r="J721" i="1"/>
  <c r="I721" i="1"/>
  <c r="H721" i="1"/>
  <c r="D721" i="1"/>
  <c r="B721" i="1"/>
  <c r="AH720" i="1"/>
  <c r="T720" i="1"/>
  <c r="S720" i="1"/>
  <c r="R720" i="1"/>
  <c r="N720" i="1"/>
  <c r="J720" i="1"/>
  <c r="I720" i="1"/>
  <c r="H720" i="1"/>
  <c r="D720" i="1"/>
  <c r="B720" i="1"/>
  <c r="AH719" i="1"/>
  <c r="T719" i="1"/>
  <c r="S719" i="1"/>
  <c r="R719" i="1"/>
  <c r="N719" i="1"/>
  <c r="J719" i="1"/>
  <c r="I719" i="1"/>
  <c r="H719" i="1"/>
  <c r="D719" i="1"/>
  <c r="B719" i="1"/>
  <c r="AH718" i="1"/>
  <c r="T718" i="1"/>
  <c r="S718" i="1"/>
  <c r="R718" i="1"/>
  <c r="N718" i="1"/>
  <c r="J718" i="1"/>
  <c r="I718" i="1"/>
  <c r="H718" i="1"/>
  <c r="D718" i="1"/>
  <c r="B718" i="1"/>
  <c r="AH717" i="1"/>
  <c r="T717" i="1"/>
  <c r="S717" i="1"/>
  <c r="R717" i="1"/>
  <c r="N717" i="1"/>
  <c r="J717" i="1"/>
  <c r="I717" i="1"/>
  <c r="H717" i="1"/>
  <c r="D717" i="1"/>
  <c r="B717" i="1"/>
  <c r="AH716" i="1"/>
  <c r="T716" i="1"/>
  <c r="S716" i="1"/>
  <c r="R716" i="1"/>
  <c r="N716" i="1"/>
  <c r="J716" i="1"/>
  <c r="I716" i="1"/>
  <c r="H716" i="1"/>
  <c r="D716" i="1"/>
  <c r="B716" i="1"/>
  <c r="AH715" i="1"/>
  <c r="T715" i="1"/>
  <c r="S715" i="1"/>
  <c r="R715" i="1"/>
  <c r="N715" i="1"/>
  <c r="J715" i="1"/>
  <c r="I715" i="1"/>
  <c r="H715" i="1"/>
  <c r="D715" i="1"/>
  <c r="B715" i="1"/>
  <c r="AH714" i="1"/>
  <c r="T714" i="1"/>
  <c r="S714" i="1"/>
  <c r="R714" i="1"/>
  <c r="N714" i="1"/>
  <c r="J714" i="1"/>
  <c r="I714" i="1"/>
  <c r="H714" i="1"/>
  <c r="D714" i="1"/>
  <c r="B714" i="1"/>
  <c r="AH713" i="1"/>
  <c r="T713" i="1"/>
  <c r="S713" i="1"/>
  <c r="R713" i="1"/>
  <c r="N713" i="1"/>
  <c r="J713" i="1"/>
  <c r="I713" i="1"/>
  <c r="H713" i="1"/>
  <c r="D713" i="1"/>
  <c r="B713" i="1"/>
  <c r="AH712" i="1"/>
  <c r="T712" i="1"/>
  <c r="S712" i="1"/>
  <c r="R712" i="1"/>
  <c r="N712" i="1"/>
  <c r="J712" i="1"/>
  <c r="I712" i="1"/>
  <c r="H712" i="1"/>
  <c r="D712" i="1"/>
  <c r="B712" i="1"/>
  <c r="AH711" i="1"/>
  <c r="T711" i="1"/>
  <c r="S711" i="1"/>
  <c r="R711" i="1"/>
  <c r="N711" i="1"/>
  <c r="J711" i="1"/>
  <c r="I711" i="1"/>
  <c r="H711" i="1"/>
  <c r="D711" i="1"/>
  <c r="B711" i="1"/>
  <c r="AH710" i="1"/>
  <c r="T710" i="1"/>
  <c r="S710" i="1"/>
  <c r="R710" i="1"/>
  <c r="N710" i="1"/>
  <c r="J710" i="1"/>
  <c r="I710" i="1"/>
  <c r="H710" i="1"/>
  <c r="D710" i="1"/>
  <c r="B710" i="1"/>
  <c r="AH709" i="1"/>
  <c r="T709" i="1"/>
  <c r="S709" i="1"/>
  <c r="R709" i="1"/>
  <c r="N709" i="1"/>
  <c r="J709" i="1"/>
  <c r="I709" i="1"/>
  <c r="H709" i="1"/>
  <c r="D709" i="1"/>
  <c r="B709" i="1"/>
  <c r="AH708" i="1"/>
  <c r="T708" i="1"/>
  <c r="S708" i="1"/>
  <c r="R708" i="1"/>
  <c r="N708" i="1"/>
  <c r="J708" i="1"/>
  <c r="I708" i="1"/>
  <c r="H708" i="1"/>
  <c r="D708" i="1"/>
  <c r="B708" i="1"/>
  <c r="AH707" i="1"/>
  <c r="T707" i="1"/>
  <c r="S707" i="1"/>
  <c r="R707" i="1"/>
  <c r="N707" i="1"/>
  <c r="J707" i="1"/>
  <c r="I707" i="1"/>
  <c r="H707" i="1"/>
  <c r="D707" i="1"/>
  <c r="B707" i="1"/>
  <c r="AH706" i="1"/>
  <c r="T706" i="1"/>
  <c r="S706" i="1"/>
  <c r="R706" i="1"/>
  <c r="N706" i="1"/>
  <c r="J706" i="1"/>
  <c r="I706" i="1"/>
  <c r="H706" i="1"/>
  <c r="D706" i="1"/>
  <c r="B706" i="1"/>
  <c r="AH705" i="1"/>
  <c r="T705" i="1"/>
  <c r="S705" i="1"/>
  <c r="R705" i="1"/>
  <c r="N705" i="1"/>
  <c r="J705" i="1"/>
  <c r="I705" i="1"/>
  <c r="H705" i="1"/>
  <c r="D705" i="1"/>
  <c r="B705" i="1"/>
  <c r="AH704" i="1"/>
  <c r="T704" i="1"/>
  <c r="S704" i="1"/>
  <c r="R704" i="1"/>
  <c r="N704" i="1"/>
  <c r="J704" i="1"/>
  <c r="I704" i="1"/>
  <c r="H704" i="1"/>
  <c r="D704" i="1"/>
  <c r="B704" i="1"/>
  <c r="AH703" i="1"/>
  <c r="T703" i="1"/>
  <c r="S703" i="1"/>
  <c r="R703" i="1"/>
  <c r="N703" i="1"/>
  <c r="J703" i="1"/>
  <c r="I703" i="1"/>
  <c r="H703" i="1"/>
  <c r="D703" i="1"/>
  <c r="B703" i="1"/>
  <c r="AH702" i="1"/>
  <c r="T702" i="1"/>
  <c r="S702" i="1"/>
  <c r="R702" i="1"/>
  <c r="N702" i="1"/>
  <c r="J702" i="1"/>
  <c r="I702" i="1"/>
  <c r="H702" i="1"/>
  <c r="D702" i="1"/>
  <c r="B702" i="1"/>
  <c r="AH701" i="1"/>
  <c r="T701" i="1"/>
  <c r="S701" i="1"/>
  <c r="R701" i="1"/>
  <c r="N701" i="1"/>
  <c r="J701" i="1"/>
  <c r="I701" i="1"/>
  <c r="H701" i="1"/>
  <c r="D701" i="1"/>
  <c r="B701" i="1"/>
  <c r="AH700" i="1"/>
  <c r="T700" i="1"/>
  <c r="S700" i="1"/>
  <c r="R700" i="1"/>
  <c r="N700" i="1"/>
  <c r="J700" i="1"/>
  <c r="I700" i="1"/>
  <c r="H700" i="1"/>
  <c r="D700" i="1"/>
  <c r="B700" i="1"/>
  <c r="AH699" i="1"/>
  <c r="T699" i="1"/>
  <c r="S699" i="1"/>
  <c r="R699" i="1"/>
  <c r="N699" i="1"/>
  <c r="J699" i="1"/>
  <c r="I699" i="1"/>
  <c r="H699" i="1"/>
  <c r="D699" i="1"/>
  <c r="B699" i="1"/>
  <c r="AH698" i="1"/>
  <c r="T698" i="1"/>
  <c r="S698" i="1"/>
  <c r="R698" i="1"/>
  <c r="N698" i="1"/>
  <c r="J698" i="1"/>
  <c r="I698" i="1"/>
  <c r="H698" i="1"/>
  <c r="D698" i="1"/>
  <c r="B698" i="1"/>
  <c r="AH697" i="1"/>
  <c r="T697" i="1"/>
  <c r="S697" i="1"/>
  <c r="R697" i="1"/>
  <c r="N697" i="1"/>
  <c r="J697" i="1"/>
  <c r="I697" i="1"/>
  <c r="H697" i="1"/>
  <c r="D697" i="1"/>
  <c r="B697" i="1"/>
  <c r="AH696" i="1"/>
  <c r="T696" i="1"/>
  <c r="S696" i="1"/>
  <c r="R696" i="1"/>
  <c r="N696" i="1"/>
  <c r="J696" i="1"/>
  <c r="I696" i="1"/>
  <c r="H696" i="1"/>
  <c r="D696" i="1"/>
  <c r="B696" i="1"/>
  <c r="AH695" i="1"/>
  <c r="T695" i="1"/>
  <c r="S695" i="1"/>
  <c r="R695" i="1"/>
  <c r="N695" i="1"/>
  <c r="J695" i="1"/>
  <c r="I695" i="1"/>
  <c r="H695" i="1"/>
  <c r="D695" i="1"/>
  <c r="B695" i="1"/>
  <c r="AH694" i="1"/>
  <c r="T694" i="1"/>
  <c r="S694" i="1"/>
  <c r="R694" i="1"/>
  <c r="N694" i="1"/>
  <c r="J694" i="1"/>
  <c r="I694" i="1"/>
  <c r="H694" i="1"/>
  <c r="D694" i="1"/>
  <c r="B694" i="1"/>
  <c r="AH693" i="1"/>
  <c r="T693" i="1"/>
  <c r="S693" i="1"/>
  <c r="R693" i="1"/>
  <c r="N693" i="1"/>
  <c r="J693" i="1"/>
  <c r="I693" i="1"/>
  <c r="H693" i="1"/>
  <c r="D693" i="1"/>
  <c r="B693" i="1"/>
  <c r="AH692" i="1"/>
  <c r="T692" i="1"/>
  <c r="S692" i="1"/>
  <c r="R692" i="1"/>
  <c r="N692" i="1"/>
  <c r="J692" i="1"/>
  <c r="I692" i="1"/>
  <c r="H692" i="1"/>
  <c r="D692" i="1"/>
  <c r="B692" i="1"/>
  <c r="AH691" i="1"/>
  <c r="T691" i="1"/>
  <c r="S691" i="1"/>
  <c r="R691" i="1"/>
  <c r="N691" i="1"/>
  <c r="J691" i="1"/>
  <c r="I691" i="1"/>
  <c r="H691" i="1"/>
  <c r="D691" i="1"/>
  <c r="B691" i="1"/>
  <c r="AH690" i="1"/>
  <c r="T690" i="1"/>
  <c r="S690" i="1"/>
  <c r="R690" i="1"/>
  <c r="N690" i="1"/>
  <c r="J690" i="1"/>
  <c r="I690" i="1"/>
  <c r="H690" i="1"/>
  <c r="D690" i="1"/>
  <c r="B690" i="1"/>
  <c r="AH689" i="1"/>
  <c r="T689" i="1"/>
  <c r="S689" i="1"/>
  <c r="R689" i="1"/>
  <c r="N689" i="1"/>
  <c r="J689" i="1"/>
  <c r="I689" i="1"/>
  <c r="H689" i="1"/>
  <c r="D689" i="1"/>
  <c r="B689" i="1"/>
  <c r="AH688" i="1"/>
  <c r="T688" i="1"/>
  <c r="S688" i="1"/>
  <c r="R688" i="1"/>
  <c r="N688" i="1"/>
  <c r="J688" i="1"/>
  <c r="I688" i="1"/>
  <c r="H688" i="1"/>
  <c r="D688" i="1"/>
  <c r="B688" i="1"/>
  <c r="AH687" i="1"/>
  <c r="T687" i="1"/>
  <c r="S687" i="1"/>
  <c r="R687" i="1"/>
  <c r="N687" i="1"/>
  <c r="J687" i="1"/>
  <c r="I687" i="1"/>
  <c r="H687" i="1"/>
  <c r="D687" i="1"/>
  <c r="B687" i="1"/>
  <c r="AH686" i="1"/>
  <c r="T686" i="1"/>
  <c r="S686" i="1"/>
  <c r="R686" i="1"/>
  <c r="N686" i="1"/>
  <c r="J686" i="1"/>
  <c r="I686" i="1"/>
  <c r="H686" i="1"/>
  <c r="D686" i="1"/>
  <c r="B686" i="1"/>
  <c r="AH685" i="1"/>
  <c r="T685" i="1"/>
  <c r="S685" i="1"/>
  <c r="R685" i="1"/>
  <c r="N685" i="1"/>
  <c r="J685" i="1"/>
  <c r="I685" i="1"/>
  <c r="H685" i="1"/>
  <c r="D685" i="1"/>
  <c r="B685" i="1"/>
  <c r="AH684" i="1"/>
  <c r="T684" i="1"/>
  <c r="S684" i="1"/>
  <c r="R684" i="1"/>
  <c r="N684" i="1"/>
  <c r="J684" i="1"/>
  <c r="I684" i="1"/>
  <c r="H684" i="1"/>
  <c r="D684" i="1"/>
  <c r="B684" i="1"/>
  <c r="AH683" i="1"/>
  <c r="T683" i="1"/>
  <c r="S683" i="1"/>
  <c r="R683" i="1"/>
  <c r="N683" i="1"/>
  <c r="J683" i="1"/>
  <c r="I683" i="1"/>
  <c r="H683" i="1"/>
  <c r="D683" i="1"/>
  <c r="B683" i="1"/>
  <c r="AH682" i="1"/>
  <c r="T682" i="1"/>
  <c r="S682" i="1"/>
  <c r="R682" i="1"/>
  <c r="N682" i="1"/>
  <c r="J682" i="1"/>
  <c r="I682" i="1"/>
  <c r="H682" i="1"/>
  <c r="D682" i="1"/>
  <c r="B682" i="1"/>
  <c r="AH681" i="1"/>
  <c r="T681" i="1"/>
  <c r="S681" i="1"/>
  <c r="R681" i="1"/>
  <c r="N681" i="1"/>
  <c r="J681" i="1"/>
  <c r="I681" i="1"/>
  <c r="H681" i="1"/>
  <c r="D681" i="1"/>
  <c r="B681" i="1"/>
  <c r="AH680" i="1"/>
  <c r="T680" i="1"/>
  <c r="S680" i="1"/>
  <c r="R680" i="1"/>
  <c r="N680" i="1"/>
  <c r="J680" i="1"/>
  <c r="I680" i="1"/>
  <c r="H680" i="1"/>
  <c r="D680" i="1"/>
  <c r="B680" i="1"/>
  <c r="AH679" i="1"/>
  <c r="T679" i="1"/>
  <c r="S679" i="1"/>
  <c r="R679" i="1"/>
  <c r="N679" i="1"/>
  <c r="J679" i="1"/>
  <c r="I679" i="1"/>
  <c r="H679" i="1"/>
  <c r="D679" i="1"/>
  <c r="B679" i="1"/>
  <c r="AH678" i="1"/>
  <c r="T678" i="1"/>
  <c r="S678" i="1"/>
  <c r="R678" i="1"/>
  <c r="N678" i="1"/>
  <c r="J678" i="1"/>
  <c r="I678" i="1"/>
  <c r="H678" i="1"/>
  <c r="D678" i="1"/>
  <c r="B678" i="1"/>
  <c r="AH677" i="1"/>
  <c r="T677" i="1"/>
  <c r="S677" i="1"/>
  <c r="R677" i="1"/>
  <c r="N677" i="1"/>
  <c r="J677" i="1"/>
  <c r="I677" i="1"/>
  <c r="H677" i="1"/>
  <c r="D677" i="1"/>
  <c r="B677" i="1"/>
  <c r="AH676" i="1"/>
  <c r="T676" i="1"/>
  <c r="S676" i="1"/>
  <c r="R676" i="1"/>
  <c r="N676" i="1"/>
  <c r="J676" i="1"/>
  <c r="I676" i="1"/>
  <c r="H676" i="1"/>
  <c r="D676" i="1"/>
  <c r="B676" i="1"/>
  <c r="AH675" i="1"/>
  <c r="T675" i="1"/>
  <c r="S675" i="1"/>
  <c r="R675" i="1"/>
  <c r="N675" i="1"/>
  <c r="J675" i="1"/>
  <c r="I675" i="1"/>
  <c r="H675" i="1"/>
  <c r="D675" i="1"/>
  <c r="B675" i="1"/>
  <c r="AH674" i="1"/>
  <c r="T674" i="1"/>
  <c r="S674" i="1"/>
  <c r="R674" i="1"/>
  <c r="N674" i="1"/>
  <c r="J674" i="1"/>
  <c r="I674" i="1"/>
  <c r="H674" i="1"/>
  <c r="D674" i="1"/>
  <c r="B674" i="1"/>
  <c r="AH673" i="1"/>
  <c r="T673" i="1"/>
  <c r="S673" i="1"/>
  <c r="R673" i="1"/>
  <c r="N673" i="1"/>
  <c r="J673" i="1"/>
  <c r="I673" i="1"/>
  <c r="H673" i="1"/>
  <c r="D673" i="1"/>
  <c r="B673" i="1"/>
  <c r="AH672" i="1"/>
  <c r="T672" i="1"/>
  <c r="S672" i="1"/>
  <c r="R672" i="1"/>
  <c r="N672" i="1"/>
  <c r="J672" i="1"/>
  <c r="I672" i="1"/>
  <c r="H672" i="1"/>
  <c r="D672" i="1"/>
  <c r="B672" i="1"/>
  <c r="AH671" i="1"/>
  <c r="T671" i="1"/>
  <c r="S671" i="1"/>
  <c r="R671" i="1"/>
  <c r="N671" i="1"/>
  <c r="J671" i="1"/>
  <c r="I671" i="1"/>
  <c r="H671" i="1"/>
  <c r="D671" i="1"/>
  <c r="B671" i="1"/>
  <c r="AH670" i="1"/>
  <c r="T670" i="1"/>
  <c r="S670" i="1"/>
  <c r="R670" i="1"/>
  <c r="N670" i="1"/>
  <c r="J670" i="1"/>
  <c r="I670" i="1"/>
  <c r="H670" i="1"/>
  <c r="D670" i="1"/>
  <c r="B670" i="1"/>
  <c r="AH669" i="1"/>
  <c r="T669" i="1"/>
  <c r="S669" i="1"/>
  <c r="R669" i="1"/>
  <c r="N669" i="1"/>
  <c r="J669" i="1"/>
  <c r="I669" i="1"/>
  <c r="H669" i="1"/>
  <c r="D669" i="1"/>
  <c r="B669" i="1"/>
  <c r="AH668" i="1"/>
  <c r="T668" i="1"/>
  <c r="S668" i="1"/>
  <c r="R668" i="1"/>
  <c r="N668" i="1"/>
  <c r="J668" i="1"/>
  <c r="I668" i="1"/>
  <c r="H668" i="1"/>
  <c r="D668" i="1"/>
  <c r="B668" i="1"/>
  <c r="AH667" i="1"/>
  <c r="T667" i="1"/>
  <c r="S667" i="1"/>
  <c r="R667" i="1"/>
  <c r="N667" i="1"/>
  <c r="J667" i="1"/>
  <c r="I667" i="1"/>
  <c r="H667" i="1"/>
  <c r="AH666" i="1"/>
  <c r="T666" i="1"/>
  <c r="S666" i="1"/>
  <c r="R666" i="1"/>
  <c r="N666" i="1"/>
  <c r="J666" i="1"/>
  <c r="I666" i="1"/>
  <c r="H666" i="1"/>
  <c r="AH665" i="1"/>
  <c r="T665" i="1"/>
  <c r="S665" i="1"/>
  <c r="R665" i="1"/>
  <c r="N665" i="1"/>
  <c r="J665" i="1"/>
  <c r="I665" i="1"/>
  <c r="H665" i="1"/>
  <c r="D665" i="1"/>
  <c r="B665" i="1"/>
  <c r="A665" i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H664" i="1"/>
  <c r="T664" i="1"/>
  <c r="S664" i="1"/>
  <c r="R664" i="1"/>
  <c r="N664" i="1"/>
  <c r="J664" i="1"/>
  <c r="I664" i="1"/>
  <c r="H664" i="1"/>
  <c r="D664" i="1"/>
  <c r="B664" i="1"/>
  <c r="A664" i="1"/>
  <c r="AH663" i="1"/>
  <c r="T663" i="1"/>
  <c r="S663" i="1"/>
  <c r="R663" i="1"/>
  <c r="N663" i="1"/>
  <c r="J663" i="1"/>
  <c r="I663" i="1"/>
  <c r="H663" i="1"/>
  <c r="D663" i="1"/>
  <c r="B663" i="1"/>
  <c r="AH662" i="1"/>
  <c r="T662" i="1"/>
  <c r="S662" i="1"/>
  <c r="R662" i="1"/>
  <c r="N662" i="1"/>
  <c r="J662" i="1"/>
  <c r="I662" i="1"/>
  <c r="H662" i="1"/>
  <c r="D662" i="1"/>
  <c r="B662" i="1"/>
  <c r="AH661" i="1"/>
  <c r="T661" i="1"/>
  <c r="S661" i="1"/>
  <c r="R661" i="1"/>
  <c r="N661" i="1"/>
  <c r="J661" i="1"/>
  <c r="I661" i="1"/>
  <c r="H661" i="1"/>
  <c r="D661" i="1"/>
  <c r="B661" i="1"/>
  <c r="AH660" i="1"/>
  <c r="T660" i="1"/>
  <c r="S660" i="1"/>
  <c r="R660" i="1"/>
  <c r="N660" i="1"/>
  <c r="J660" i="1"/>
  <c r="I660" i="1"/>
  <c r="H660" i="1"/>
  <c r="D660" i="1"/>
  <c r="B660" i="1"/>
  <c r="AH659" i="1"/>
  <c r="T659" i="1"/>
  <c r="S659" i="1"/>
  <c r="R659" i="1"/>
  <c r="N659" i="1"/>
  <c r="J659" i="1"/>
  <c r="I659" i="1"/>
  <c r="H659" i="1"/>
  <c r="D659" i="1"/>
  <c r="B659" i="1"/>
  <c r="AH658" i="1"/>
  <c r="T658" i="1"/>
  <c r="S658" i="1"/>
  <c r="R658" i="1"/>
  <c r="N658" i="1"/>
  <c r="J658" i="1"/>
  <c r="I658" i="1"/>
  <c r="H658" i="1"/>
  <c r="D658" i="1"/>
  <c r="B658" i="1"/>
  <c r="AH657" i="1"/>
  <c r="T657" i="1"/>
  <c r="S657" i="1"/>
  <c r="R657" i="1"/>
  <c r="N657" i="1"/>
  <c r="J657" i="1"/>
  <c r="I657" i="1"/>
  <c r="H657" i="1"/>
  <c r="D657" i="1"/>
  <c r="B657" i="1"/>
  <c r="AH656" i="1"/>
  <c r="T656" i="1"/>
  <c r="S656" i="1"/>
  <c r="R656" i="1"/>
  <c r="N656" i="1"/>
  <c r="J656" i="1"/>
  <c r="I656" i="1"/>
  <c r="H656" i="1"/>
  <c r="D656" i="1"/>
  <c r="B656" i="1"/>
  <c r="AH655" i="1"/>
  <c r="T655" i="1"/>
  <c r="S655" i="1"/>
  <c r="R655" i="1"/>
  <c r="N655" i="1"/>
  <c r="J655" i="1"/>
  <c r="I655" i="1"/>
  <c r="H655" i="1"/>
  <c r="D655" i="1"/>
  <c r="B655" i="1"/>
  <c r="AH654" i="1"/>
  <c r="T654" i="1"/>
  <c r="S654" i="1"/>
  <c r="R654" i="1"/>
  <c r="N654" i="1"/>
  <c r="J654" i="1"/>
  <c r="I654" i="1"/>
  <c r="H654" i="1"/>
  <c r="D654" i="1"/>
  <c r="B654" i="1"/>
  <c r="AH653" i="1"/>
  <c r="T653" i="1"/>
  <c r="S653" i="1"/>
  <c r="R653" i="1"/>
  <c r="N653" i="1"/>
  <c r="J653" i="1"/>
  <c r="I653" i="1"/>
  <c r="H653" i="1"/>
  <c r="D653" i="1"/>
  <c r="B653" i="1"/>
  <c r="AH652" i="1"/>
  <c r="T652" i="1"/>
  <c r="S652" i="1"/>
  <c r="R652" i="1"/>
  <c r="N652" i="1"/>
  <c r="J652" i="1"/>
  <c r="I652" i="1"/>
  <c r="H652" i="1"/>
  <c r="D652" i="1"/>
  <c r="B652" i="1"/>
  <c r="AH651" i="1"/>
  <c r="T651" i="1"/>
  <c r="S651" i="1"/>
  <c r="R651" i="1"/>
  <c r="N651" i="1"/>
  <c r="J651" i="1"/>
  <c r="I651" i="1"/>
  <c r="H651" i="1"/>
  <c r="D651" i="1"/>
  <c r="B651" i="1"/>
  <c r="AH650" i="1"/>
  <c r="T650" i="1"/>
  <c r="S650" i="1"/>
  <c r="R650" i="1"/>
  <c r="N650" i="1"/>
  <c r="J650" i="1"/>
  <c r="I650" i="1"/>
  <c r="H650" i="1"/>
  <c r="D650" i="1"/>
  <c r="B650" i="1"/>
  <c r="AH649" i="1"/>
  <c r="T649" i="1"/>
  <c r="S649" i="1"/>
  <c r="R649" i="1"/>
  <c r="N649" i="1"/>
  <c r="J649" i="1"/>
  <c r="I649" i="1"/>
  <c r="H649" i="1"/>
  <c r="D649" i="1"/>
  <c r="B649" i="1"/>
  <c r="AH648" i="1"/>
  <c r="T648" i="1"/>
  <c r="S648" i="1"/>
  <c r="R648" i="1"/>
  <c r="N648" i="1"/>
  <c r="J648" i="1"/>
  <c r="I648" i="1"/>
  <c r="H648" i="1"/>
  <c r="D648" i="1"/>
  <c r="B648" i="1"/>
  <c r="AH647" i="1"/>
  <c r="T647" i="1"/>
  <c r="S647" i="1"/>
  <c r="R647" i="1"/>
  <c r="N647" i="1"/>
  <c r="J647" i="1"/>
  <c r="I647" i="1"/>
  <c r="H647" i="1"/>
  <c r="D647" i="1"/>
  <c r="B647" i="1"/>
  <c r="AH646" i="1"/>
  <c r="T646" i="1"/>
  <c r="S646" i="1"/>
  <c r="R646" i="1"/>
  <c r="N646" i="1"/>
  <c r="J646" i="1"/>
  <c r="I646" i="1"/>
  <c r="H646" i="1"/>
  <c r="D646" i="1"/>
  <c r="B646" i="1"/>
  <c r="AH645" i="1"/>
  <c r="T645" i="1"/>
  <c r="S645" i="1"/>
  <c r="R645" i="1"/>
  <c r="N645" i="1"/>
  <c r="J645" i="1"/>
  <c r="I645" i="1"/>
  <c r="H645" i="1"/>
  <c r="D645" i="1"/>
  <c r="B645" i="1"/>
  <c r="AH644" i="1"/>
  <c r="T644" i="1"/>
  <c r="S644" i="1"/>
  <c r="R644" i="1"/>
  <c r="N644" i="1"/>
  <c r="J644" i="1"/>
  <c r="I644" i="1"/>
  <c r="H644" i="1"/>
  <c r="D644" i="1"/>
  <c r="B644" i="1"/>
  <c r="AH643" i="1"/>
  <c r="T643" i="1"/>
  <c r="S643" i="1"/>
  <c r="R643" i="1"/>
  <c r="N643" i="1"/>
  <c r="J643" i="1"/>
  <c r="I643" i="1"/>
  <c r="H643" i="1"/>
  <c r="D643" i="1"/>
  <c r="B643" i="1"/>
  <c r="AH642" i="1"/>
  <c r="T642" i="1"/>
  <c r="S642" i="1"/>
  <c r="R642" i="1"/>
  <c r="N642" i="1"/>
  <c r="J642" i="1"/>
  <c r="I642" i="1"/>
  <c r="H642" i="1"/>
  <c r="D642" i="1"/>
  <c r="B642" i="1"/>
  <c r="AH641" i="1"/>
  <c r="T641" i="1"/>
  <c r="S641" i="1"/>
  <c r="R641" i="1"/>
  <c r="N641" i="1"/>
  <c r="J641" i="1"/>
  <c r="I641" i="1"/>
  <c r="H641" i="1"/>
  <c r="D641" i="1"/>
  <c r="B641" i="1"/>
  <c r="AH640" i="1"/>
  <c r="T640" i="1"/>
  <c r="S640" i="1"/>
  <c r="R640" i="1"/>
  <c r="N640" i="1"/>
  <c r="J640" i="1"/>
  <c r="I640" i="1"/>
  <c r="H640" i="1"/>
  <c r="D640" i="1"/>
  <c r="B640" i="1"/>
  <c r="AH639" i="1"/>
  <c r="T639" i="1"/>
  <c r="S639" i="1"/>
  <c r="R639" i="1"/>
  <c r="N639" i="1"/>
  <c r="J639" i="1"/>
  <c r="I639" i="1"/>
  <c r="H639" i="1"/>
  <c r="D639" i="1"/>
  <c r="B639" i="1"/>
  <c r="AH638" i="1"/>
  <c r="T638" i="1"/>
  <c r="S638" i="1"/>
  <c r="R638" i="1"/>
  <c r="N638" i="1"/>
  <c r="J638" i="1"/>
  <c r="I638" i="1"/>
  <c r="H638" i="1"/>
  <c r="D638" i="1"/>
  <c r="B638" i="1"/>
  <c r="AH637" i="1"/>
  <c r="T637" i="1"/>
  <c r="S637" i="1"/>
  <c r="R637" i="1"/>
  <c r="N637" i="1"/>
  <c r="J637" i="1"/>
  <c r="I637" i="1"/>
  <c r="H637" i="1"/>
  <c r="D637" i="1"/>
  <c r="B637" i="1"/>
  <c r="AH636" i="1"/>
  <c r="T636" i="1"/>
  <c r="S636" i="1"/>
  <c r="R636" i="1"/>
  <c r="N636" i="1"/>
  <c r="J636" i="1"/>
  <c r="I636" i="1"/>
  <c r="H636" i="1"/>
  <c r="D636" i="1"/>
  <c r="B636" i="1"/>
  <c r="AH635" i="1"/>
  <c r="T635" i="1"/>
  <c r="S635" i="1"/>
  <c r="R635" i="1"/>
  <c r="N635" i="1"/>
  <c r="J635" i="1"/>
  <c r="I635" i="1"/>
  <c r="H635" i="1"/>
  <c r="D635" i="1"/>
  <c r="B635" i="1"/>
  <c r="AH634" i="1"/>
  <c r="T634" i="1"/>
  <c r="S634" i="1"/>
  <c r="R634" i="1"/>
  <c r="N634" i="1"/>
  <c r="J634" i="1"/>
  <c r="I634" i="1"/>
  <c r="H634" i="1"/>
  <c r="D634" i="1"/>
  <c r="B634" i="1"/>
  <c r="AH633" i="1"/>
  <c r="T633" i="1"/>
  <c r="S633" i="1"/>
  <c r="R633" i="1"/>
  <c r="N633" i="1"/>
  <c r="J633" i="1"/>
  <c r="I633" i="1"/>
  <c r="H633" i="1"/>
  <c r="D633" i="1"/>
  <c r="B633" i="1"/>
  <c r="AH632" i="1"/>
  <c r="T632" i="1"/>
  <c r="S632" i="1"/>
  <c r="R632" i="1"/>
  <c r="N632" i="1"/>
  <c r="J632" i="1"/>
  <c r="I632" i="1"/>
  <c r="H632" i="1"/>
  <c r="D632" i="1"/>
  <c r="B632" i="1"/>
  <c r="AH631" i="1"/>
  <c r="T631" i="1"/>
  <c r="S631" i="1"/>
  <c r="R631" i="1"/>
  <c r="N631" i="1"/>
  <c r="J631" i="1"/>
  <c r="I631" i="1"/>
  <c r="H631" i="1"/>
  <c r="D631" i="1"/>
  <c r="B631" i="1"/>
  <c r="AH630" i="1"/>
  <c r="T630" i="1"/>
  <c r="S630" i="1"/>
  <c r="R630" i="1"/>
  <c r="N630" i="1"/>
  <c r="J630" i="1"/>
  <c r="I630" i="1"/>
  <c r="H630" i="1"/>
  <c r="D630" i="1"/>
  <c r="B630" i="1"/>
  <c r="AH629" i="1"/>
  <c r="T629" i="1"/>
  <c r="S629" i="1"/>
  <c r="R629" i="1"/>
  <c r="N629" i="1"/>
  <c r="J629" i="1"/>
  <c r="I629" i="1"/>
  <c r="H629" i="1"/>
  <c r="D629" i="1"/>
  <c r="B629" i="1"/>
  <c r="AH628" i="1"/>
  <c r="T628" i="1"/>
  <c r="S628" i="1"/>
  <c r="R628" i="1"/>
  <c r="N628" i="1"/>
  <c r="J628" i="1"/>
  <c r="I628" i="1"/>
  <c r="H628" i="1"/>
  <c r="D628" i="1"/>
  <c r="B628" i="1"/>
  <c r="AH627" i="1"/>
  <c r="T627" i="1"/>
  <c r="S627" i="1"/>
  <c r="R627" i="1"/>
  <c r="N627" i="1"/>
  <c r="J627" i="1"/>
  <c r="I627" i="1"/>
  <c r="H627" i="1"/>
  <c r="D627" i="1"/>
  <c r="B627" i="1"/>
  <c r="AH626" i="1"/>
  <c r="T626" i="1"/>
  <c r="S626" i="1"/>
  <c r="R626" i="1"/>
  <c r="N626" i="1"/>
  <c r="J626" i="1"/>
  <c r="I626" i="1"/>
  <c r="H626" i="1"/>
  <c r="D626" i="1"/>
  <c r="B626" i="1"/>
  <c r="AH625" i="1"/>
  <c r="T625" i="1"/>
  <c r="S625" i="1"/>
  <c r="R625" i="1"/>
  <c r="N625" i="1"/>
  <c r="J625" i="1"/>
  <c r="I625" i="1"/>
  <c r="H625" i="1"/>
  <c r="D625" i="1"/>
  <c r="B625" i="1"/>
  <c r="AH624" i="1"/>
  <c r="T624" i="1"/>
  <c r="S624" i="1"/>
  <c r="R624" i="1"/>
  <c r="N624" i="1"/>
  <c r="J624" i="1"/>
  <c r="I624" i="1"/>
  <c r="H624" i="1"/>
  <c r="D624" i="1"/>
  <c r="B624" i="1"/>
  <c r="AH623" i="1"/>
  <c r="T623" i="1"/>
  <c r="S623" i="1"/>
  <c r="R623" i="1"/>
  <c r="N623" i="1"/>
  <c r="J623" i="1"/>
  <c r="I623" i="1"/>
  <c r="H623" i="1"/>
  <c r="D623" i="1"/>
  <c r="B623" i="1"/>
  <c r="AH622" i="1"/>
  <c r="T622" i="1"/>
  <c r="S622" i="1"/>
  <c r="R622" i="1"/>
  <c r="N622" i="1"/>
  <c r="J622" i="1"/>
  <c r="I622" i="1"/>
  <c r="H622" i="1"/>
  <c r="D622" i="1"/>
  <c r="B622" i="1"/>
  <c r="AH621" i="1"/>
  <c r="T621" i="1"/>
  <c r="S621" i="1"/>
  <c r="R621" i="1"/>
  <c r="N621" i="1"/>
  <c r="J621" i="1"/>
  <c r="I621" i="1"/>
  <c r="H621" i="1"/>
  <c r="D621" i="1"/>
  <c r="B621" i="1"/>
  <c r="AH620" i="1"/>
  <c r="T620" i="1"/>
  <c r="S620" i="1"/>
  <c r="R620" i="1"/>
  <c r="N620" i="1"/>
  <c r="J620" i="1"/>
  <c r="I620" i="1"/>
  <c r="H620" i="1"/>
  <c r="D620" i="1"/>
  <c r="B620" i="1"/>
  <c r="AH619" i="1"/>
  <c r="T619" i="1"/>
  <c r="S619" i="1"/>
  <c r="R619" i="1"/>
  <c r="N619" i="1"/>
  <c r="J619" i="1"/>
  <c r="I619" i="1"/>
  <c r="H619" i="1"/>
  <c r="D619" i="1"/>
  <c r="B619" i="1"/>
  <c r="AH618" i="1"/>
  <c r="T618" i="1"/>
  <c r="S618" i="1"/>
  <c r="R618" i="1"/>
  <c r="N618" i="1"/>
  <c r="J618" i="1"/>
  <c r="I618" i="1"/>
  <c r="H618" i="1"/>
  <c r="D618" i="1"/>
  <c r="B618" i="1"/>
  <c r="AH617" i="1"/>
  <c r="T617" i="1"/>
  <c r="S617" i="1"/>
  <c r="R617" i="1"/>
  <c r="N617" i="1"/>
  <c r="J617" i="1"/>
  <c r="I617" i="1"/>
  <c r="H617" i="1"/>
  <c r="D617" i="1"/>
  <c r="B617" i="1"/>
  <c r="AH616" i="1"/>
  <c r="T616" i="1"/>
  <c r="S616" i="1"/>
  <c r="R616" i="1"/>
  <c r="N616" i="1"/>
  <c r="J616" i="1"/>
  <c r="I616" i="1"/>
  <c r="H616" i="1"/>
  <c r="D616" i="1"/>
  <c r="B616" i="1"/>
  <c r="AH615" i="1"/>
  <c r="T615" i="1"/>
  <c r="S615" i="1"/>
  <c r="R615" i="1"/>
  <c r="N615" i="1"/>
  <c r="J615" i="1"/>
  <c r="I615" i="1"/>
  <c r="H615" i="1"/>
  <c r="D615" i="1"/>
  <c r="B615" i="1"/>
  <c r="AH614" i="1"/>
  <c r="T614" i="1"/>
  <c r="S614" i="1"/>
  <c r="R614" i="1"/>
  <c r="N614" i="1"/>
  <c r="J614" i="1"/>
  <c r="I614" i="1"/>
  <c r="H614" i="1"/>
  <c r="D614" i="1"/>
  <c r="B614" i="1"/>
  <c r="AH613" i="1"/>
  <c r="T613" i="1"/>
  <c r="S613" i="1"/>
  <c r="R613" i="1"/>
  <c r="N613" i="1"/>
  <c r="J613" i="1"/>
  <c r="I613" i="1"/>
  <c r="H613" i="1"/>
  <c r="D613" i="1"/>
  <c r="B613" i="1"/>
  <c r="AH612" i="1"/>
  <c r="T612" i="1"/>
  <c r="S612" i="1"/>
  <c r="R612" i="1"/>
  <c r="N612" i="1"/>
  <c r="J612" i="1"/>
  <c r="I612" i="1"/>
  <c r="H612" i="1"/>
  <c r="D612" i="1"/>
  <c r="B612" i="1"/>
  <c r="AH611" i="1"/>
  <c r="T611" i="1"/>
  <c r="S611" i="1"/>
  <c r="R611" i="1"/>
  <c r="N611" i="1"/>
  <c r="J611" i="1"/>
  <c r="I611" i="1"/>
  <c r="H611" i="1"/>
  <c r="D611" i="1"/>
  <c r="B611" i="1"/>
  <c r="AH610" i="1"/>
  <c r="T610" i="1"/>
  <c r="S610" i="1"/>
  <c r="R610" i="1"/>
  <c r="N610" i="1"/>
  <c r="J610" i="1"/>
  <c r="I610" i="1"/>
  <c r="H610" i="1"/>
  <c r="D610" i="1"/>
  <c r="B610" i="1"/>
  <c r="AH609" i="1"/>
  <c r="T609" i="1"/>
  <c r="S609" i="1"/>
  <c r="R609" i="1"/>
  <c r="N609" i="1"/>
  <c r="J609" i="1"/>
  <c r="I609" i="1"/>
  <c r="H609" i="1"/>
  <c r="D609" i="1"/>
  <c r="B609" i="1"/>
  <c r="AH608" i="1"/>
  <c r="T608" i="1"/>
  <c r="S608" i="1"/>
  <c r="R608" i="1"/>
  <c r="N608" i="1"/>
  <c r="J608" i="1"/>
  <c r="I608" i="1"/>
  <c r="H608" i="1"/>
  <c r="D608" i="1"/>
  <c r="B608" i="1"/>
  <c r="AH607" i="1"/>
  <c r="T607" i="1"/>
  <c r="S607" i="1"/>
  <c r="R607" i="1"/>
  <c r="N607" i="1"/>
  <c r="J607" i="1"/>
  <c r="I607" i="1"/>
  <c r="H607" i="1"/>
  <c r="D607" i="1"/>
  <c r="B607" i="1"/>
  <c r="AH606" i="1"/>
  <c r="T606" i="1"/>
  <c r="S606" i="1"/>
  <c r="R606" i="1"/>
  <c r="N606" i="1"/>
  <c r="J606" i="1"/>
  <c r="I606" i="1"/>
  <c r="H606" i="1"/>
  <c r="D606" i="1"/>
  <c r="B606" i="1"/>
  <c r="AH605" i="1"/>
  <c r="T605" i="1"/>
  <c r="S605" i="1"/>
  <c r="R605" i="1"/>
  <c r="N605" i="1"/>
  <c r="J605" i="1"/>
  <c r="I605" i="1"/>
  <c r="H605" i="1"/>
  <c r="D605" i="1"/>
  <c r="B605" i="1"/>
  <c r="AH604" i="1"/>
  <c r="T604" i="1"/>
  <c r="S604" i="1"/>
  <c r="R604" i="1"/>
  <c r="N604" i="1"/>
  <c r="J604" i="1"/>
  <c r="I604" i="1"/>
  <c r="H604" i="1"/>
  <c r="D604" i="1"/>
  <c r="B604" i="1"/>
  <c r="AH603" i="1"/>
  <c r="T603" i="1"/>
  <c r="S603" i="1"/>
  <c r="R603" i="1"/>
  <c r="N603" i="1"/>
  <c r="J603" i="1"/>
  <c r="I603" i="1"/>
  <c r="H603" i="1"/>
  <c r="D603" i="1"/>
  <c r="B603" i="1"/>
  <c r="AH602" i="1"/>
  <c r="T602" i="1"/>
  <c r="S602" i="1"/>
  <c r="R602" i="1"/>
  <c r="N602" i="1"/>
  <c r="J602" i="1"/>
  <c r="I602" i="1"/>
  <c r="H602" i="1"/>
  <c r="D602" i="1"/>
  <c r="B602" i="1"/>
  <c r="AH601" i="1"/>
  <c r="T601" i="1"/>
  <c r="S601" i="1"/>
  <c r="R601" i="1"/>
  <c r="N601" i="1"/>
  <c r="J601" i="1"/>
  <c r="I601" i="1"/>
  <c r="H601" i="1"/>
  <c r="D601" i="1"/>
  <c r="B601" i="1"/>
  <c r="AH600" i="1"/>
  <c r="T600" i="1"/>
  <c r="S600" i="1"/>
  <c r="R600" i="1"/>
  <c r="N600" i="1"/>
  <c r="J600" i="1"/>
  <c r="I600" i="1"/>
  <c r="H600" i="1"/>
  <c r="D600" i="1"/>
  <c r="B600" i="1"/>
  <c r="AH599" i="1"/>
  <c r="T599" i="1"/>
  <c r="S599" i="1"/>
  <c r="R599" i="1"/>
  <c r="N599" i="1"/>
  <c r="J599" i="1"/>
  <c r="I599" i="1"/>
  <c r="H599" i="1"/>
  <c r="D599" i="1"/>
  <c r="B599" i="1"/>
  <c r="AH598" i="1"/>
  <c r="T598" i="1"/>
  <c r="S598" i="1"/>
  <c r="R598" i="1"/>
  <c r="N598" i="1"/>
  <c r="J598" i="1"/>
  <c r="I598" i="1"/>
  <c r="H598" i="1"/>
  <c r="D598" i="1"/>
  <c r="B598" i="1"/>
  <c r="AH597" i="1"/>
  <c r="T597" i="1"/>
  <c r="S597" i="1"/>
  <c r="R597" i="1"/>
  <c r="N597" i="1"/>
  <c r="J597" i="1"/>
  <c r="I597" i="1"/>
  <c r="H597" i="1"/>
  <c r="D597" i="1"/>
  <c r="B597" i="1"/>
  <c r="AH596" i="1"/>
  <c r="T596" i="1"/>
  <c r="S596" i="1"/>
  <c r="R596" i="1"/>
  <c r="N596" i="1"/>
  <c r="J596" i="1"/>
  <c r="I596" i="1"/>
  <c r="H596" i="1"/>
  <c r="D596" i="1"/>
  <c r="B596" i="1"/>
  <c r="AH595" i="1"/>
  <c r="T595" i="1"/>
  <c r="S595" i="1"/>
  <c r="R595" i="1"/>
  <c r="N595" i="1"/>
  <c r="J595" i="1"/>
  <c r="I595" i="1"/>
  <c r="H595" i="1"/>
  <c r="D595" i="1"/>
  <c r="B595" i="1"/>
  <c r="AH594" i="1"/>
  <c r="T594" i="1"/>
  <c r="S594" i="1"/>
  <c r="R594" i="1"/>
  <c r="N594" i="1"/>
  <c r="J594" i="1"/>
  <c r="I594" i="1"/>
  <c r="H594" i="1"/>
  <c r="D594" i="1"/>
  <c r="B594" i="1"/>
  <c r="AH593" i="1"/>
  <c r="T593" i="1"/>
  <c r="S593" i="1"/>
  <c r="R593" i="1"/>
  <c r="N593" i="1"/>
  <c r="J593" i="1"/>
  <c r="I593" i="1"/>
  <c r="H593" i="1"/>
  <c r="D593" i="1"/>
  <c r="B593" i="1"/>
  <c r="AH592" i="1"/>
  <c r="T592" i="1"/>
  <c r="S592" i="1"/>
  <c r="R592" i="1"/>
  <c r="N592" i="1"/>
  <c r="J592" i="1"/>
  <c r="I592" i="1"/>
  <c r="H592" i="1"/>
  <c r="D592" i="1"/>
  <c r="B592" i="1"/>
  <c r="AH591" i="1"/>
  <c r="T591" i="1"/>
  <c r="S591" i="1"/>
  <c r="R591" i="1"/>
  <c r="N591" i="1"/>
  <c r="J591" i="1"/>
  <c r="I591" i="1"/>
  <c r="H591" i="1"/>
  <c r="D591" i="1"/>
  <c r="B591" i="1"/>
  <c r="AH590" i="1"/>
  <c r="T590" i="1"/>
  <c r="S590" i="1"/>
  <c r="R590" i="1"/>
  <c r="N590" i="1"/>
  <c r="J590" i="1"/>
  <c r="I590" i="1"/>
  <c r="H590" i="1"/>
  <c r="D590" i="1"/>
  <c r="B590" i="1"/>
  <c r="AH589" i="1"/>
  <c r="T589" i="1"/>
  <c r="S589" i="1"/>
  <c r="R589" i="1"/>
  <c r="N589" i="1"/>
  <c r="J589" i="1"/>
  <c r="I589" i="1"/>
  <c r="H589" i="1"/>
  <c r="D589" i="1"/>
  <c r="B589" i="1"/>
  <c r="AH588" i="1"/>
  <c r="T588" i="1"/>
  <c r="S588" i="1"/>
  <c r="R588" i="1"/>
  <c r="N588" i="1"/>
  <c r="J588" i="1"/>
  <c r="I588" i="1"/>
  <c r="H588" i="1"/>
  <c r="D588" i="1"/>
  <c r="B588" i="1"/>
  <c r="AH587" i="1"/>
  <c r="T587" i="1"/>
  <c r="S587" i="1"/>
  <c r="R587" i="1"/>
  <c r="N587" i="1"/>
  <c r="J587" i="1"/>
  <c r="I587" i="1"/>
  <c r="H587" i="1"/>
  <c r="D587" i="1"/>
  <c r="B587" i="1"/>
  <c r="AH586" i="1"/>
  <c r="T586" i="1"/>
  <c r="S586" i="1"/>
  <c r="R586" i="1"/>
  <c r="N586" i="1"/>
  <c r="J586" i="1"/>
  <c r="I586" i="1"/>
  <c r="H586" i="1"/>
  <c r="D586" i="1"/>
  <c r="B586" i="1"/>
  <c r="AH585" i="1"/>
  <c r="T585" i="1"/>
  <c r="S585" i="1"/>
  <c r="R585" i="1"/>
  <c r="N585" i="1"/>
  <c r="J585" i="1"/>
  <c r="I585" i="1"/>
  <c r="H585" i="1"/>
  <c r="D585" i="1"/>
  <c r="B585" i="1"/>
  <c r="AH584" i="1"/>
  <c r="T584" i="1"/>
  <c r="S584" i="1"/>
  <c r="R584" i="1"/>
  <c r="N584" i="1"/>
  <c r="J584" i="1"/>
  <c r="I584" i="1"/>
  <c r="H584" i="1"/>
  <c r="D584" i="1"/>
  <c r="B584" i="1"/>
  <c r="AH583" i="1"/>
  <c r="N583" i="1"/>
  <c r="J583" i="1"/>
  <c r="I583" i="1"/>
  <c r="H583" i="1"/>
  <c r="G583" i="1"/>
  <c r="D583" i="1"/>
  <c r="B583" i="1"/>
  <c r="AH582" i="1"/>
  <c r="T582" i="1"/>
  <c r="S582" i="1"/>
  <c r="R582" i="1"/>
  <c r="N582" i="1"/>
  <c r="J582" i="1"/>
  <c r="I582" i="1"/>
  <c r="H582" i="1"/>
  <c r="D582" i="1"/>
  <c r="B582" i="1"/>
  <c r="AH581" i="1"/>
  <c r="T581" i="1"/>
  <c r="S581" i="1"/>
  <c r="R581" i="1"/>
  <c r="N581" i="1"/>
  <c r="J581" i="1"/>
  <c r="I581" i="1"/>
  <c r="H581" i="1"/>
  <c r="D581" i="1"/>
  <c r="B581" i="1"/>
  <c r="AH580" i="1"/>
  <c r="T580" i="1"/>
  <c r="S580" i="1"/>
  <c r="R580" i="1"/>
  <c r="N580" i="1"/>
  <c r="J580" i="1"/>
  <c r="I580" i="1"/>
  <c r="H580" i="1"/>
  <c r="D580" i="1"/>
  <c r="B580" i="1"/>
  <c r="AH579" i="1"/>
  <c r="R579" i="1"/>
  <c r="N579" i="1"/>
  <c r="J579" i="1"/>
  <c r="I579" i="1"/>
  <c r="H579" i="1"/>
  <c r="G579" i="1"/>
  <c r="T579" i="1" s="1"/>
  <c r="D579" i="1"/>
  <c r="B579" i="1"/>
  <c r="AH578" i="1"/>
  <c r="T578" i="1"/>
  <c r="S578" i="1"/>
  <c r="N578" i="1"/>
  <c r="J578" i="1"/>
  <c r="I578" i="1"/>
  <c r="H578" i="1"/>
  <c r="G578" i="1"/>
  <c r="R578" i="1" s="1"/>
  <c r="D578" i="1"/>
  <c r="B578" i="1"/>
  <c r="AH577" i="1"/>
  <c r="T577" i="1"/>
  <c r="S577" i="1"/>
  <c r="R577" i="1"/>
  <c r="N577" i="1"/>
  <c r="J577" i="1"/>
  <c r="I577" i="1"/>
  <c r="H577" i="1"/>
  <c r="D577" i="1"/>
  <c r="B577" i="1"/>
  <c r="AH576" i="1"/>
  <c r="T576" i="1"/>
  <c r="S576" i="1"/>
  <c r="R576" i="1"/>
  <c r="N576" i="1"/>
  <c r="J576" i="1"/>
  <c r="I576" i="1"/>
  <c r="H576" i="1"/>
  <c r="D576" i="1"/>
  <c r="B576" i="1"/>
  <c r="AH575" i="1"/>
  <c r="T575" i="1"/>
  <c r="S575" i="1"/>
  <c r="R575" i="1"/>
  <c r="N575" i="1"/>
  <c r="J575" i="1"/>
  <c r="I575" i="1"/>
  <c r="H575" i="1"/>
  <c r="D575" i="1"/>
  <c r="B575" i="1"/>
  <c r="AH574" i="1"/>
  <c r="T574" i="1"/>
  <c r="S574" i="1"/>
  <c r="R574" i="1"/>
  <c r="N574" i="1"/>
  <c r="J574" i="1"/>
  <c r="I574" i="1"/>
  <c r="H574" i="1"/>
  <c r="D574" i="1"/>
  <c r="B574" i="1"/>
  <c r="AH573" i="1"/>
  <c r="T573" i="1"/>
  <c r="S573" i="1"/>
  <c r="R573" i="1"/>
  <c r="N573" i="1"/>
  <c r="J573" i="1"/>
  <c r="I573" i="1"/>
  <c r="H573" i="1"/>
  <c r="D573" i="1"/>
  <c r="B573" i="1"/>
  <c r="AH572" i="1"/>
  <c r="T572" i="1"/>
  <c r="S572" i="1"/>
  <c r="R572" i="1"/>
  <c r="N572" i="1"/>
  <c r="J572" i="1"/>
  <c r="I572" i="1"/>
  <c r="H572" i="1"/>
  <c r="D572" i="1"/>
  <c r="B572" i="1"/>
  <c r="AH571" i="1"/>
  <c r="T571" i="1"/>
  <c r="S571" i="1"/>
  <c r="N571" i="1"/>
  <c r="J571" i="1"/>
  <c r="I571" i="1"/>
  <c r="H571" i="1"/>
  <c r="G571" i="1"/>
  <c r="R571" i="1" s="1"/>
  <c r="D571" i="1"/>
  <c r="B571" i="1"/>
  <c r="AH570" i="1"/>
  <c r="T570" i="1"/>
  <c r="S570" i="1"/>
  <c r="R570" i="1"/>
  <c r="N570" i="1"/>
  <c r="J570" i="1"/>
  <c r="I570" i="1"/>
  <c r="H570" i="1"/>
  <c r="D570" i="1"/>
  <c r="B570" i="1"/>
  <c r="AH569" i="1"/>
  <c r="T569" i="1"/>
  <c r="S569" i="1"/>
  <c r="R569" i="1"/>
  <c r="N569" i="1"/>
  <c r="J569" i="1"/>
  <c r="I569" i="1"/>
  <c r="H569" i="1"/>
  <c r="D569" i="1"/>
  <c r="B569" i="1"/>
  <c r="AH568" i="1"/>
  <c r="T568" i="1"/>
  <c r="S568" i="1"/>
  <c r="R568" i="1"/>
  <c r="N568" i="1"/>
  <c r="J568" i="1"/>
  <c r="I568" i="1"/>
  <c r="H568" i="1"/>
  <c r="D568" i="1"/>
  <c r="B568" i="1"/>
  <c r="AH567" i="1"/>
  <c r="T567" i="1"/>
  <c r="S567" i="1"/>
  <c r="R567" i="1"/>
  <c r="N567" i="1"/>
  <c r="J567" i="1"/>
  <c r="I567" i="1"/>
  <c r="H567" i="1"/>
  <c r="D567" i="1"/>
  <c r="B567" i="1"/>
  <c r="AH566" i="1"/>
  <c r="T566" i="1"/>
  <c r="S566" i="1"/>
  <c r="R566" i="1"/>
  <c r="N566" i="1"/>
  <c r="J566" i="1"/>
  <c r="I566" i="1"/>
  <c r="H566" i="1"/>
  <c r="D566" i="1"/>
  <c r="B566" i="1"/>
  <c r="AH565" i="1"/>
  <c r="T565" i="1"/>
  <c r="S565" i="1"/>
  <c r="R565" i="1"/>
  <c r="N565" i="1"/>
  <c r="J565" i="1"/>
  <c r="I565" i="1"/>
  <c r="H565" i="1"/>
  <c r="D565" i="1"/>
  <c r="B565" i="1"/>
  <c r="AH564" i="1"/>
  <c r="T564" i="1"/>
  <c r="S564" i="1"/>
  <c r="R564" i="1"/>
  <c r="N564" i="1"/>
  <c r="J564" i="1"/>
  <c r="I564" i="1"/>
  <c r="H564" i="1"/>
  <c r="D564" i="1"/>
  <c r="B564" i="1"/>
  <c r="AH563" i="1"/>
  <c r="T563" i="1"/>
  <c r="S563" i="1"/>
  <c r="R563" i="1"/>
  <c r="N563" i="1"/>
  <c r="J563" i="1"/>
  <c r="I563" i="1"/>
  <c r="H563" i="1"/>
  <c r="D563" i="1"/>
  <c r="B563" i="1"/>
  <c r="AH562" i="1"/>
  <c r="T562" i="1"/>
  <c r="S562" i="1"/>
  <c r="R562" i="1"/>
  <c r="N562" i="1"/>
  <c r="J562" i="1"/>
  <c r="I562" i="1"/>
  <c r="H562" i="1"/>
  <c r="D562" i="1"/>
  <c r="B562" i="1"/>
  <c r="AH561" i="1"/>
  <c r="T561" i="1"/>
  <c r="S561" i="1"/>
  <c r="R561" i="1"/>
  <c r="N561" i="1"/>
  <c r="J561" i="1"/>
  <c r="I561" i="1"/>
  <c r="H561" i="1"/>
  <c r="D561" i="1"/>
  <c r="B561" i="1"/>
  <c r="AH560" i="1"/>
  <c r="T560" i="1"/>
  <c r="S560" i="1"/>
  <c r="R560" i="1"/>
  <c r="N560" i="1"/>
  <c r="J560" i="1"/>
  <c r="I560" i="1"/>
  <c r="H560" i="1"/>
  <c r="D560" i="1"/>
  <c r="B560" i="1"/>
  <c r="AH559" i="1"/>
  <c r="T559" i="1"/>
  <c r="S559" i="1"/>
  <c r="R559" i="1"/>
  <c r="N559" i="1"/>
  <c r="J559" i="1"/>
  <c r="I559" i="1"/>
  <c r="H559" i="1"/>
  <c r="D559" i="1"/>
  <c r="B559" i="1"/>
  <c r="AH558" i="1"/>
  <c r="T558" i="1"/>
  <c r="S558" i="1"/>
  <c r="R558" i="1"/>
  <c r="N558" i="1"/>
  <c r="J558" i="1"/>
  <c r="I558" i="1"/>
  <c r="H558" i="1"/>
  <c r="D558" i="1"/>
  <c r="B558" i="1"/>
  <c r="AH557" i="1"/>
  <c r="T557" i="1"/>
  <c r="S557" i="1"/>
  <c r="R557" i="1"/>
  <c r="N557" i="1"/>
  <c r="J557" i="1"/>
  <c r="I557" i="1"/>
  <c r="H557" i="1"/>
  <c r="D557" i="1"/>
  <c r="B557" i="1"/>
  <c r="AH556" i="1"/>
  <c r="T556" i="1"/>
  <c r="S556" i="1"/>
  <c r="R556" i="1"/>
  <c r="N556" i="1"/>
  <c r="J556" i="1"/>
  <c r="I556" i="1"/>
  <c r="H556" i="1"/>
  <c r="D556" i="1"/>
  <c r="B556" i="1"/>
  <c r="AH555" i="1"/>
  <c r="T555" i="1"/>
  <c r="S555" i="1"/>
  <c r="R555" i="1"/>
  <c r="N555" i="1"/>
  <c r="J555" i="1"/>
  <c r="I555" i="1"/>
  <c r="H555" i="1"/>
  <c r="D555" i="1"/>
  <c r="B555" i="1"/>
  <c r="AH554" i="1"/>
  <c r="T554" i="1"/>
  <c r="S554" i="1"/>
  <c r="R554" i="1"/>
  <c r="N554" i="1"/>
  <c r="J554" i="1"/>
  <c r="I554" i="1"/>
  <c r="H554" i="1"/>
  <c r="D554" i="1"/>
  <c r="B554" i="1"/>
  <c r="AH553" i="1"/>
  <c r="T553" i="1"/>
  <c r="S553" i="1"/>
  <c r="R553" i="1"/>
  <c r="N553" i="1"/>
  <c r="J553" i="1"/>
  <c r="I553" i="1"/>
  <c r="H553" i="1"/>
  <c r="D553" i="1"/>
  <c r="B553" i="1"/>
  <c r="AH552" i="1"/>
  <c r="T552" i="1"/>
  <c r="S552" i="1"/>
  <c r="R552" i="1"/>
  <c r="N552" i="1"/>
  <c r="J552" i="1"/>
  <c r="I552" i="1"/>
  <c r="H552" i="1"/>
  <c r="D552" i="1"/>
  <c r="B552" i="1"/>
  <c r="AH551" i="1"/>
  <c r="T551" i="1"/>
  <c r="S551" i="1"/>
  <c r="R551" i="1"/>
  <c r="N551" i="1"/>
  <c r="J551" i="1"/>
  <c r="I551" i="1"/>
  <c r="H551" i="1"/>
  <c r="D551" i="1"/>
  <c r="B551" i="1"/>
  <c r="AH550" i="1"/>
  <c r="T550" i="1"/>
  <c r="S550" i="1"/>
  <c r="R550" i="1"/>
  <c r="N550" i="1"/>
  <c r="J550" i="1"/>
  <c r="I550" i="1"/>
  <c r="H550" i="1"/>
  <c r="D550" i="1"/>
  <c r="B550" i="1"/>
  <c r="AH549" i="1"/>
  <c r="T549" i="1"/>
  <c r="S549" i="1"/>
  <c r="R549" i="1"/>
  <c r="N549" i="1"/>
  <c r="J549" i="1"/>
  <c r="I549" i="1"/>
  <c r="H549" i="1"/>
  <c r="D549" i="1"/>
  <c r="B549" i="1"/>
  <c r="AH548" i="1"/>
  <c r="T548" i="1"/>
  <c r="S548" i="1"/>
  <c r="R548" i="1"/>
  <c r="N548" i="1"/>
  <c r="J548" i="1"/>
  <c r="I548" i="1"/>
  <c r="H548" i="1"/>
  <c r="D548" i="1"/>
  <c r="B548" i="1"/>
  <c r="AH547" i="1"/>
  <c r="T547" i="1"/>
  <c r="S547" i="1"/>
  <c r="R547" i="1"/>
  <c r="N547" i="1"/>
  <c r="J547" i="1"/>
  <c r="I547" i="1"/>
  <c r="H547" i="1"/>
  <c r="D547" i="1"/>
  <c r="B547" i="1"/>
  <c r="AH546" i="1"/>
  <c r="T546" i="1"/>
  <c r="S546" i="1"/>
  <c r="R546" i="1"/>
  <c r="N546" i="1"/>
  <c r="J546" i="1"/>
  <c r="I546" i="1"/>
  <c r="H546" i="1"/>
  <c r="D546" i="1"/>
  <c r="B546" i="1"/>
  <c r="AH545" i="1"/>
  <c r="T545" i="1"/>
  <c r="S545" i="1"/>
  <c r="R545" i="1"/>
  <c r="N545" i="1"/>
  <c r="J545" i="1"/>
  <c r="I545" i="1"/>
  <c r="H545" i="1"/>
  <c r="D545" i="1"/>
  <c r="B545" i="1"/>
  <c r="AH544" i="1"/>
  <c r="T544" i="1"/>
  <c r="S544" i="1"/>
  <c r="R544" i="1"/>
  <c r="N544" i="1"/>
  <c r="J544" i="1"/>
  <c r="I544" i="1"/>
  <c r="H544" i="1"/>
  <c r="D544" i="1"/>
  <c r="B544" i="1"/>
  <c r="AH543" i="1"/>
  <c r="T543" i="1"/>
  <c r="S543" i="1"/>
  <c r="R543" i="1"/>
  <c r="N543" i="1"/>
  <c r="J543" i="1"/>
  <c r="I543" i="1"/>
  <c r="H543" i="1"/>
  <c r="D543" i="1"/>
  <c r="B543" i="1"/>
  <c r="AH542" i="1"/>
  <c r="T542" i="1"/>
  <c r="S542" i="1"/>
  <c r="R542" i="1"/>
  <c r="N542" i="1"/>
  <c r="J542" i="1"/>
  <c r="I542" i="1"/>
  <c r="H542" i="1"/>
  <c r="D542" i="1"/>
  <c r="B542" i="1"/>
  <c r="AH541" i="1"/>
  <c r="T541" i="1"/>
  <c r="S541" i="1"/>
  <c r="R541" i="1"/>
  <c r="N541" i="1"/>
  <c r="J541" i="1"/>
  <c r="I541" i="1"/>
  <c r="H541" i="1"/>
  <c r="D541" i="1"/>
  <c r="B541" i="1"/>
  <c r="AH540" i="1"/>
  <c r="T540" i="1"/>
  <c r="S540" i="1"/>
  <c r="R540" i="1"/>
  <c r="N540" i="1"/>
  <c r="J540" i="1"/>
  <c r="I540" i="1"/>
  <c r="H540" i="1"/>
  <c r="D540" i="1"/>
  <c r="B540" i="1"/>
  <c r="AH539" i="1"/>
  <c r="T539" i="1"/>
  <c r="S539" i="1"/>
  <c r="R539" i="1"/>
  <c r="N539" i="1"/>
  <c r="J539" i="1"/>
  <c r="I539" i="1"/>
  <c r="H539" i="1"/>
  <c r="D539" i="1"/>
  <c r="B539" i="1"/>
  <c r="AH538" i="1"/>
  <c r="T538" i="1"/>
  <c r="S538" i="1"/>
  <c r="R538" i="1"/>
  <c r="N538" i="1"/>
  <c r="J538" i="1"/>
  <c r="I538" i="1"/>
  <c r="H538" i="1"/>
  <c r="D538" i="1"/>
  <c r="B538" i="1"/>
  <c r="AH537" i="1"/>
  <c r="T537" i="1"/>
  <c r="S537" i="1"/>
  <c r="R537" i="1"/>
  <c r="N537" i="1"/>
  <c r="J537" i="1"/>
  <c r="I537" i="1"/>
  <c r="H537" i="1"/>
  <c r="D537" i="1"/>
  <c r="B537" i="1"/>
  <c r="AH536" i="1"/>
  <c r="T536" i="1"/>
  <c r="S536" i="1"/>
  <c r="R536" i="1"/>
  <c r="N536" i="1"/>
  <c r="J536" i="1"/>
  <c r="I536" i="1"/>
  <c r="H536" i="1"/>
  <c r="D536" i="1"/>
  <c r="B536" i="1"/>
  <c r="AH535" i="1"/>
  <c r="T535" i="1"/>
  <c r="S535" i="1"/>
  <c r="R535" i="1"/>
  <c r="N535" i="1"/>
  <c r="J535" i="1"/>
  <c r="I535" i="1"/>
  <c r="H535" i="1"/>
  <c r="D535" i="1"/>
  <c r="B535" i="1"/>
  <c r="AH534" i="1"/>
  <c r="T534" i="1"/>
  <c r="S534" i="1"/>
  <c r="R534" i="1"/>
  <c r="N534" i="1"/>
  <c r="J534" i="1"/>
  <c r="I534" i="1"/>
  <c r="H534" i="1"/>
  <c r="D534" i="1"/>
  <c r="B534" i="1"/>
  <c r="AH533" i="1"/>
  <c r="T533" i="1"/>
  <c r="S533" i="1"/>
  <c r="R533" i="1"/>
  <c r="N533" i="1"/>
  <c r="J533" i="1"/>
  <c r="I533" i="1"/>
  <c r="H533" i="1"/>
  <c r="D533" i="1"/>
  <c r="B533" i="1"/>
  <c r="AH532" i="1"/>
  <c r="T532" i="1"/>
  <c r="S532" i="1"/>
  <c r="R532" i="1"/>
  <c r="N532" i="1"/>
  <c r="J532" i="1"/>
  <c r="I532" i="1"/>
  <c r="H532" i="1"/>
  <c r="D532" i="1"/>
  <c r="B532" i="1"/>
  <c r="AH531" i="1"/>
  <c r="T531" i="1"/>
  <c r="S531" i="1"/>
  <c r="R531" i="1"/>
  <c r="N531" i="1"/>
  <c r="J531" i="1"/>
  <c r="I531" i="1"/>
  <c r="H531" i="1"/>
  <c r="D531" i="1"/>
  <c r="B531" i="1"/>
  <c r="AH530" i="1"/>
  <c r="T530" i="1"/>
  <c r="S530" i="1"/>
  <c r="R530" i="1"/>
  <c r="N530" i="1"/>
  <c r="J530" i="1"/>
  <c r="I530" i="1"/>
  <c r="H530" i="1"/>
  <c r="D530" i="1"/>
  <c r="B530" i="1"/>
  <c r="AH529" i="1"/>
  <c r="T529" i="1"/>
  <c r="S529" i="1"/>
  <c r="R529" i="1"/>
  <c r="N529" i="1"/>
  <c r="J529" i="1"/>
  <c r="I529" i="1"/>
  <c r="H529" i="1"/>
  <c r="D529" i="1"/>
  <c r="B529" i="1"/>
  <c r="AH528" i="1"/>
  <c r="T528" i="1"/>
  <c r="S528" i="1"/>
  <c r="R528" i="1"/>
  <c r="N528" i="1"/>
  <c r="J528" i="1"/>
  <c r="I528" i="1"/>
  <c r="H528" i="1"/>
  <c r="D528" i="1"/>
  <c r="B528" i="1"/>
  <c r="AH527" i="1"/>
  <c r="T527" i="1"/>
  <c r="S527" i="1"/>
  <c r="R527" i="1"/>
  <c r="N527" i="1"/>
  <c r="J527" i="1"/>
  <c r="I527" i="1"/>
  <c r="H527" i="1"/>
  <c r="D527" i="1"/>
  <c r="B527" i="1"/>
  <c r="AH526" i="1"/>
  <c r="T526" i="1"/>
  <c r="S526" i="1"/>
  <c r="R526" i="1"/>
  <c r="N526" i="1"/>
  <c r="J526" i="1"/>
  <c r="I526" i="1"/>
  <c r="H526" i="1"/>
  <c r="D526" i="1"/>
  <c r="B526" i="1"/>
  <c r="AH525" i="1"/>
  <c r="T525" i="1"/>
  <c r="S525" i="1"/>
  <c r="R525" i="1"/>
  <c r="N525" i="1"/>
  <c r="J525" i="1"/>
  <c r="I525" i="1"/>
  <c r="H525" i="1"/>
  <c r="D525" i="1"/>
  <c r="B525" i="1"/>
  <c r="AH524" i="1"/>
  <c r="T524" i="1"/>
  <c r="S524" i="1"/>
  <c r="R524" i="1"/>
  <c r="N524" i="1"/>
  <c r="J524" i="1"/>
  <c r="I524" i="1"/>
  <c r="H524" i="1"/>
  <c r="D524" i="1"/>
  <c r="B524" i="1"/>
  <c r="AH523" i="1"/>
  <c r="T523" i="1"/>
  <c r="S523" i="1"/>
  <c r="R523" i="1"/>
  <c r="N523" i="1"/>
  <c r="J523" i="1"/>
  <c r="I523" i="1"/>
  <c r="H523" i="1"/>
  <c r="D523" i="1"/>
  <c r="B523" i="1"/>
  <c r="AH522" i="1"/>
  <c r="T522" i="1"/>
  <c r="S522" i="1"/>
  <c r="R522" i="1"/>
  <c r="N522" i="1"/>
  <c r="J522" i="1"/>
  <c r="I522" i="1"/>
  <c r="H522" i="1"/>
  <c r="D522" i="1"/>
  <c r="B522" i="1"/>
  <c r="AH521" i="1"/>
  <c r="T521" i="1"/>
  <c r="S521" i="1"/>
  <c r="R521" i="1"/>
  <c r="N521" i="1"/>
  <c r="J521" i="1"/>
  <c r="I521" i="1"/>
  <c r="H521" i="1"/>
  <c r="D521" i="1"/>
  <c r="B521" i="1"/>
  <c r="AH520" i="1"/>
  <c r="T520" i="1"/>
  <c r="S520" i="1"/>
  <c r="R520" i="1"/>
  <c r="N520" i="1"/>
  <c r="J520" i="1"/>
  <c r="I520" i="1"/>
  <c r="H520" i="1"/>
  <c r="D520" i="1"/>
  <c r="B520" i="1"/>
  <c r="AH519" i="1"/>
  <c r="T519" i="1"/>
  <c r="S519" i="1"/>
  <c r="R519" i="1"/>
  <c r="N519" i="1"/>
  <c r="J519" i="1"/>
  <c r="I519" i="1"/>
  <c r="H519" i="1"/>
  <c r="D519" i="1"/>
  <c r="B519" i="1"/>
  <c r="AH518" i="1"/>
  <c r="T518" i="1"/>
  <c r="S518" i="1"/>
  <c r="R518" i="1"/>
  <c r="N518" i="1"/>
  <c r="J518" i="1"/>
  <c r="I518" i="1"/>
  <c r="H518" i="1"/>
  <c r="D518" i="1"/>
  <c r="B518" i="1"/>
  <c r="AH517" i="1"/>
  <c r="T517" i="1"/>
  <c r="S517" i="1"/>
  <c r="R517" i="1"/>
  <c r="N517" i="1"/>
  <c r="J517" i="1"/>
  <c r="I517" i="1"/>
  <c r="H517" i="1"/>
  <c r="D517" i="1"/>
  <c r="B517" i="1"/>
  <c r="AH516" i="1"/>
  <c r="T516" i="1"/>
  <c r="S516" i="1"/>
  <c r="R516" i="1"/>
  <c r="N516" i="1"/>
  <c r="J516" i="1"/>
  <c r="I516" i="1"/>
  <c r="H516" i="1"/>
  <c r="D516" i="1"/>
  <c r="B516" i="1"/>
  <c r="AH515" i="1"/>
  <c r="T515" i="1"/>
  <c r="S515" i="1"/>
  <c r="R515" i="1"/>
  <c r="N515" i="1"/>
  <c r="J515" i="1"/>
  <c r="I515" i="1"/>
  <c r="H515" i="1"/>
  <c r="D515" i="1"/>
  <c r="B515" i="1"/>
  <c r="AH514" i="1"/>
  <c r="T514" i="1"/>
  <c r="S514" i="1"/>
  <c r="R514" i="1"/>
  <c r="N514" i="1"/>
  <c r="J514" i="1"/>
  <c r="I514" i="1"/>
  <c r="H514" i="1"/>
  <c r="D514" i="1"/>
  <c r="B514" i="1"/>
  <c r="AH513" i="1"/>
  <c r="T513" i="1"/>
  <c r="S513" i="1"/>
  <c r="R513" i="1"/>
  <c r="N513" i="1"/>
  <c r="J513" i="1"/>
  <c r="I513" i="1"/>
  <c r="H513" i="1"/>
  <c r="D513" i="1"/>
  <c r="B513" i="1"/>
  <c r="AH512" i="1"/>
  <c r="T512" i="1"/>
  <c r="S512" i="1"/>
  <c r="R512" i="1"/>
  <c r="N512" i="1"/>
  <c r="J512" i="1"/>
  <c r="I512" i="1"/>
  <c r="H512" i="1"/>
  <c r="D512" i="1"/>
  <c r="B512" i="1"/>
  <c r="AH511" i="1"/>
  <c r="T511" i="1"/>
  <c r="S511" i="1"/>
  <c r="R511" i="1"/>
  <c r="N511" i="1"/>
  <c r="J511" i="1"/>
  <c r="I511" i="1"/>
  <c r="H511" i="1"/>
  <c r="D511" i="1"/>
  <c r="B511" i="1"/>
  <c r="AH510" i="1"/>
  <c r="T510" i="1"/>
  <c r="S510" i="1"/>
  <c r="R510" i="1"/>
  <c r="N510" i="1"/>
  <c r="J510" i="1"/>
  <c r="I510" i="1"/>
  <c r="H510" i="1"/>
  <c r="D510" i="1"/>
  <c r="B510" i="1"/>
  <c r="AH509" i="1"/>
  <c r="T509" i="1"/>
  <c r="S509" i="1"/>
  <c r="R509" i="1"/>
  <c r="N509" i="1"/>
  <c r="J509" i="1"/>
  <c r="I509" i="1"/>
  <c r="H509" i="1"/>
  <c r="D509" i="1"/>
  <c r="B509" i="1"/>
  <c r="AH508" i="1"/>
  <c r="T508" i="1"/>
  <c r="S508" i="1"/>
  <c r="R508" i="1"/>
  <c r="N508" i="1"/>
  <c r="J508" i="1"/>
  <c r="I508" i="1"/>
  <c r="H508" i="1"/>
  <c r="D508" i="1"/>
  <c r="B508" i="1"/>
  <c r="AH507" i="1"/>
  <c r="T507" i="1"/>
  <c r="S507" i="1"/>
  <c r="R507" i="1"/>
  <c r="N507" i="1"/>
  <c r="J507" i="1"/>
  <c r="I507" i="1"/>
  <c r="H507" i="1"/>
  <c r="D507" i="1"/>
  <c r="B507" i="1"/>
  <c r="AH506" i="1"/>
  <c r="T506" i="1"/>
  <c r="S506" i="1"/>
  <c r="R506" i="1"/>
  <c r="N506" i="1"/>
  <c r="J506" i="1"/>
  <c r="I506" i="1"/>
  <c r="H506" i="1"/>
  <c r="D506" i="1"/>
  <c r="B506" i="1"/>
  <c r="AH505" i="1"/>
  <c r="T505" i="1"/>
  <c r="S505" i="1"/>
  <c r="R505" i="1"/>
  <c r="N505" i="1"/>
  <c r="J505" i="1"/>
  <c r="I505" i="1"/>
  <c r="H505" i="1"/>
  <c r="D505" i="1"/>
  <c r="B505" i="1"/>
  <c r="AH504" i="1"/>
  <c r="T504" i="1"/>
  <c r="S504" i="1"/>
  <c r="R504" i="1"/>
  <c r="N504" i="1"/>
  <c r="J504" i="1"/>
  <c r="I504" i="1"/>
  <c r="H504" i="1"/>
  <c r="D504" i="1"/>
  <c r="B504" i="1"/>
  <c r="AH503" i="1"/>
  <c r="T503" i="1"/>
  <c r="S503" i="1"/>
  <c r="R503" i="1"/>
  <c r="N503" i="1"/>
  <c r="J503" i="1"/>
  <c r="I503" i="1"/>
  <c r="H503" i="1"/>
  <c r="D503" i="1"/>
  <c r="B503" i="1"/>
  <c r="AH502" i="1"/>
  <c r="T502" i="1"/>
  <c r="S502" i="1"/>
  <c r="R502" i="1"/>
  <c r="N502" i="1"/>
  <c r="J502" i="1"/>
  <c r="I502" i="1"/>
  <c r="H502" i="1"/>
  <c r="D502" i="1"/>
  <c r="B502" i="1"/>
  <c r="AH501" i="1"/>
  <c r="T501" i="1"/>
  <c r="S501" i="1"/>
  <c r="R501" i="1"/>
  <c r="N501" i="1"/>
  <c r="J501" i="1"/>
  <c r="I501" i="1"/>
  <c r="H501" i="1"/>
  <c r="D501" i="1"/>
  <c r="B501" i="1"/>
  <c r="AH500" i="1"/>
  <c r="T500" i="1"/>
  <c r="S500" i="1"/>
  <c r="R500" i="1"/>
  <c r="N500" i="1"/>
  <c r="J500" i="1"/>
  <c r="I500" i="1"/>
  <c r="H500" i="1"/>
  <c r="D500" i="1"/>
  <c r="B500" i="1"/>
  <c r="AH499" i="1"/>
  <c r="T499" i="1"/>
  <c r="S499" i="1"/>
  <c r="R499" i="1"/>
  <c r="N499" i="1"/>
  <c r="J499" i="1"/>
  <c r="I499" i="1"/>
  <c r="H499" i="1"/>
  <c r="D499" i="1"/>
  <c r="B499" i="1"/>
  <c r="AH498" i="1"/>
  <c r="T498" i="1"/>
  <c r="S498" i="1"/>
  <c r="R498" i="1"/>
  <c r="N498" i="1"/>
  <c r="J498" i="1"/>
  <c r="I498" i="1"/>
  <c r="H498" i="1"/>
  <c r="D498" i="1"/>
  <c r="B498" i="1"/>
  <c r="AH497" i="1"/>
  <c r="T497" i="1"/>
  <c r="S497" i="1"/>
  <c r="R497" i="1"/>
  <c r="N497" i="1"/>
  <c r="J497" i="1"/>
  <c r="I497" i="1"/>
  <c r="H497" i="1"/>
  <c r="D497" i="1"/>
  <c r="B497" i="1"/>
  <c r="AH496" i="1"/>
  <c r="T496" i="1"/>
  <c r="S496" i="1"/>
  <c r="R496" i="1"/>
  <c r="N496" i="1"/>
  <c r="J496" i="1"/>
  <c r="I496" i="1"/>
  <c r="H496" i="1"/>
  <c r="D496" i="1"/>
  <c r="B496" i="1"/>
  <c r="AH495" i="1"/>
  <c r="T495" i="1"/>
  <c r="S495" i="1"/>
  <c r="R495" i="1"/>
  <c r="N495" i="1"/>
  <c r="J495" i="1"/>
  <c r="I495" i="1"/>
  <c r="H495" i="1"/>
  <c r="D495" i="1"/>
  <c r="B495" i="1"/>
  <c r="AH494" i="1"/>
  <c r="T494" i="1"/>
  <c r="S494" i="1"/>
  <c r="R494" i="1"/>
  <c r="N494" i="1"/>
  <c r="J494" i="1"/>
  <c r="I494" i="1"/>
  <c r="H494" i="1"/>
  <c r="D494" i="1"/>
  <c r="B494" i="1"/>
  <c r="AH493" i="1"/>
  <c r="T493" i="1"/>
  <c r="S493" i="1"/>
  <c r="R493" i="1"/>
  <c r="N493" i="1"/>
  <c r="J493" i="1"/>
  <c r="I493" i="1"/>
  <c r="H493" i="1"/>
  <c r="D493" i="1"/>
  <c r="B493" i="1"/>
  <c r="AH492" i="1"/>
  <c r="T492" i="1"/>
  <c r="S492" i="1"/>
  <c r="R492" i="1"/>
  <c r="N492" i="1"/>
  <c r="J492" i="1"/>
  <c r="I492" i="1"/>
  <c r="H492" i="1"/>
  <c r="D492" i="1"/>
  <c r="B492" i="1"/>
  <c r="AH491" i="1"/>
  <c r="T491" i="1"/>
  <c r="S491" i="1"/>
  <c r="R491" i="1"/>
  <c r="N491" i="1"/>
  <c r="J491" i="1"/>
  <c r="I491" i="1"/>
  <c r="H491" i="1"/>
  <c r="D491" i="1"/>
  <c r="B491" i="1"/>
  <c r="AH490" i="1"/>
  <c r="T490" i="1"/>
  <c r="S490" i="1"/>
  <c r="R490" i="1"/>
  <c r="N490" i="1"/>
  <c r="J490" i="1"/>
  <c r="I490" i="1"/>
  <c r="H490" i="1"/>
  <c r="D490" i="1"/>
  <c r="B490" i="1"/>
  <c r="AH489" i="1"/>
  <c r="T489" i="1"/>
  <c r="S489" i="1"/>
  <c r="R489" i="1"/>
  <c r="N489" i="1"/>
  <c r="J489" i="1"/>
  <c r="I489" i="1"/>
  <c r="H489" i="1"/>
  <c r="D489" i="1"/>
  <c r="B489" i="1"/>
  <c r="AH488" i="1"/>
  <c r="T488" i="1"/>
  <c r="S488" i="1"/>
  <c r="R488" i="1"/>
  <c r="N488" i="1"/>
  <c r="J488" i="1"/>
  <c r="I488" i="1"/>
  <c r="H488" i="1"/>
  <c r="D488" i="1"/>
  <c r="B488" i="1"/>
  <c r="AH487" i="1"/>
  <c r="T487" i="1"/>
  <c r="S487" i="1"/>
  <c r="R487" i="1"/>
  <c r="N487" i="1"/>
  <c r="J487" i="1"/>
  <c r="I487" i="1"/>
  <c r="H487" i="1"/>
  <c r="D487" i="1"/>
  <c r="B487" i="1"/>
  <c r="AH486" i="1"/>
  <c r="T486" i="1"/>
  <c r="S486" i="1"/>
  <c r="R486" i="1"/>
  <c r="N486" i="1"/>
  <c r="J486" i="1"/>
  <c r="I486" i="1"/>
  <c r="H486" i="1"/>
  <c r="D486" i="1"/>
  <c r="B486" i="1"/>
  <c r="AH485" i="1"/>
  <c r="T485" i="1"/>
  <c r="S485" i="1"/>
  <c r="R485" i="1"/>
  <c r="N485" i="1"/>
  <c r="J485" i="1"/>
  <c r="I485" i="1"/>
  <c r="H485" i="1"/>
  <c r="D485" i="1"/>
  <c r="B485" i="1"/>
  <c r="AH484" i="1"/>
  <c r="T484" i="1"/>
  <c r="S484" i="1"/>
  <c r="R484" i="1"/>
  <c r="N484" i="1"/>
  <c r="J484" i="1"/>
  <c r="I484" i="1"/>
  <c r="H484" i="1"/>
  <c r="D484" i="1"/>
  <c r="B484" i="1"/>
  <c r="AH483" i="1"/>
  <c r="T483" i="1"/>
  <c r="S483" i="1"/>
  <c r="R483" i="1"/>
  <c r="N483" i="1"/>
  <c r="J483" i="1"/>
  <c r="I483" i="1"/>
  <c r="H483" i="1"/>
  <c r="D483" i="1"/>
  <c r="B483" i="1"/>
  <c r="AH482" i="1"/>
  <c r="T482" i="1"/>
  <c r="S482" i="1"/>
  <c r="R482" i="1"/>
  <c r="N482" i="1"/>
  <c r="J482" i="1"/>
  <c r="I482" i="1"/>
  <c r="H482" i="1"/>
  <c r="D482" i="1"/>
  <c r="B482" i="1"/>
  <c r="AH481" i="1"/>
  <c r="T481" i="1"/>
  <c r="S481" i="1"/>
  <c r="R481" i="1"/>
  <c r="N481" i="1"/>
  <c r="J481" i="1"/>
  <c r="I481" i="1"/>
  <c r="H481" i="1"/>
  <c r="D481" i="1"/>
  <c r="B481" i="1"/>
  <c r="AH480" i="1"/>
  <c r="T480" i="1"/>
  <c r="S480" i="1"/>
  <c r="R480" i="1"/>
  <c r="N480" i="1"/>
  <c r="J480" i="1"/>
  <c r="I480" i="1"/>
  <c r="H480" i="1"/>
  <c r="D480" i="1"/>
  <c r="B480" i="1"/>
  <c r="AH479" i="1"/>
  <c r="T479" i="1"/>
  <c r="S479" i="1"/>
  <c r="R479" i="1"/>
  <c r="N479" i="1"/>
  <c r="J479" i="1"/>
  <c r="I479" i="1"/>
  <c r="H479" i="1"/>
  <c r="D479" i="1"/>
  <c r="B479" i="1"/>
  <c r="AH478" i="1"/>
  <c r="T478" i="1"/>
  <c r="S478" i="1"/>
  <c r="R478" i="1"/>
  <c r="N478" i="1"/>
  <c r="J478" i="1"/>
  <c r="I478" i="1"/>
  <c r="H478" i="1"/>
  <c r="D478" i="1"/>
  <c r="B478" i="1"/>
  <c r="AH477" i="1"/>
  <c r="T477" i="1"/>
  <c r="S477" i="1"/>
  <c r="R477" i="1"/>
  <c r="N477" i="1"/>
  <c r="J477" i="1"/>
  <c r="I477" i="1"/>
  <c r="H477" i="1"/>
  <c r="D477" i="1"/>
  <c r="B477" i="1"/>
  <c r="AH476" i="1"/>
  <c r="T476" i="1"/>
  <c r="S476" i="1"/>
  <c r="R476" i="1"/>
  <c r="N476" i="1"/>
  <c r="J476" i="1"/>
  <c r="I476" i="1"/>
  <c r="H476" i="1"/>
  <c r="D476" i="1"/>
  <c r="B476" i="1"/>
  <c r="AH475" i="1"/>
  <c r="T475" i="1"/>
  <c r="S475" i="1"/>
  <c r="R475" i="1"/>
  <c r="N475" i="1"/>
  <c r="J475" i="1"/>
  <c r="I475" i="1"/>
  <c r="H475" i="1"/>
  <c r="D475" i="1"/>
  <c r="B475" i="1"/>
  <c r="AH474" i="1"/>
  <c r="T474" i="1"/>
  <c r="S474" i="1"/>
  <c r="R474" i="1"/>
  <c r="N474" i="1"/>
  <c r="J474" i="1"/>
  <c r="I474" i="1"/>
  <c r="H474" i="1"/>
  <c r="D474" i="1"/>
  <c r="B474" i="1"/>
  <c r="AH473" i="1"/>
  <c r="T473" i="1"/>
  <c r="S473" i="1"/>
  <c r="R473" i="1"/>
  <c r="N473" i="1"/>
  <c r="J473" i="1"/>
  <c r="I473" i="1"/>
  <c r="H473" i="1"/>
  <c r="D473" i="1"/>
  <c r="B473" i="1"/>
  <c r="AH472" i="1"/>
  <c r="T472" i="1"/>
  <c r="S472" i="1"/>
  <c r="R472" i="1"/>
  <c r="N472" i="1"/>
  <c r="J472" i="1"/>
  <c r="I472" i="1"/>
  <c r="H472" i="1"/>
  <c r="D472" i="1"/>
  <c r="B472" i="1"/>
  <c r="AH471" i="1"/>
  <c r="T471" i="1"/>
  <c r="S471" i="1"/>
  <c r="R471" i="1"/>
  <c r="N471" i="1"/>
  <c r="J471" i="1"/>
  <c r="I471" i="1"/>
  <c r="H471" i="1"/>
  <c r="D471" i="1"/>
  <c r="B471" i="1"/>
  <c r="AH470" i="1"/>
  <c r="T470" i="1"/>
  <c r="S470" i="1"/>
  <c r="R470" i="1"/>
  <c r="N470" i="1"/>
  <c r="J470" i="1"/>
  <c r="I470" i="1"/>
  <c r="H470" i="1"/>
  <c r="D470" i="1"/>
  <c r="B470" i="1"/>
  <c r="AH469" i="1"/>
  <c r="T469" i="1"/>
  <c r="S469" i="1"/>
  <c r="R469" i="1"/>
  <c r="N469" i="1"/>
  <c r="J469" i="1"/>
  <c r="I469" i="1"/>
  <c r="H469" i="1"/>
  <c r="D469" i="1"/>
  <c r="B469" i="1"/>
  <c r="AH468" i="1"/>
  <c r="T468" i="1"/>
  <c r="S468" i="1"/>
  <c r="R468" i="1"/>
  <c r="N468" i="1"/>
  <c r="J468" i="1"/>
  <c r="I468" i="1"/>
  <c r="H468" i="1"/>
  <c r="D468" i="1"/>
  <c r="B468" i="1"/>
  <c r="AH467" i="1"/>
  <c r="T467" i="1"/>
  <c r="S467" i="1"/>
  <c r="R467" i="1"/>
  <c r="N467" i="1"/>
  <c r="J467" i="1"/>
  <c r="I467" i="1"/>
  <c r="H467" i="1"/>
  <c r="D467" i="1"/>
  <c r="B467" i="1"/>
  <c r="AH466" i="1"/>
  <c r="T466" i="1"/>
  <c r="S466" i="1"/>
  <c r="R466" i="1"/>
  <c r="N466" i="1"/>
  <c r="J466" i="1"/>
  <c r="I466" i="1"/>
  <c r="H466" i="1"/>
  <c r="D466" i="1"/>
  <c r="B466" i="1"/>
  <c r="AH465" i="1"/>
  <c r="T465" i="1"/>
  <c r="S465" i="1"/>
  <c r="R465" i="1"/>
  <c r="N465" i="1"/>
  <c r="J465" i="1"/>
  <c r="I465" i="1"/>
  <c r="H465" i="1"/>
  <c r="D465" i="1"/>
  <c r="B465" i="1"/>
  <c r="AH464" i="1"/>
  <c r="T464" i="1"/>
  <c r="S464" i="1"/>
  <c r="R464" i="1"/>
  <c r="N464" i="1"/>
  <c r="J464" i="1"/>
  <c r="I464" i="1"/>
  <c r="H464" i="1"/>
  <c r="D464" i="1"/>
  <c r="B464" i="1"/>
  <c r="AH463" i="1"/>
  <c r="T463" i="1"/>
  <c r="S463" i="1"/>
  <c r="R463" i="1"/>
  <c r="N463" i="1"/>
  <c r="J463" i="1"/>
  <c r="I463" i="1"/>
  <c r="H463" i="1"/>
  <c r="D463" i="1"/>
  <c r="B463" i="1"/>
  <c r="AH462" i="1"/>
  <c r="T462" i="1"/>
  <c r="S462" i="1"/>
  <c r="R462" i="1"/>
  <c r="N462" i="1"/>
  <c r="J462" i="1"/>
  <c r="I462" i="1"/>
  <c r="H462" i="1"/>
  <c r="D462" i="1"/>
  <c r="B462" i="1"/>
  <c r="AH461" i="1"/>
  <c r="T461" i="1"/>
  <c r="S461" i="1"/>
  <c r="R461" i="1"/>
  <c r="N461" i="1"/>
  <c r="J461" i="1"/>
  <c r="I461" i="1"/>
  <c r="H461" i="1"/>
  <c r="D461" i="1"/>
  <c r="B461" i="1"/>
  <c r="AH460" i="1"/>
  <c r="T460" i="1"/>
  <c r="S460" i="1"/>
  <c r="R460" i="1"/>
  <c r="N460" i="1"/>
  <c r="J460" i="1"/>
  <c r="I460" i="1"/>
  <c r="H460" i="1"/>
  <c r="D460" i="1"/>
  <c r="B460" i="1"/>
  <c r="AH459" i="1"/>
  <c r="T459" i="1"/>
  <c r="S459" i="1"/>
  <c r="R459" i="1"/>
  <c r="N459" i="1"/>
  <c r="J459" i="1"/>
  <c r="I459" i="1"/>
  <c r="H459" i="1"/>
  <c r="D459" i="1"/>
  <c r="B459" i="1"/>
  <c r="AH458" i="1"/>
  <c r="T458" i="1"/>
  <c r="S458" i="1"/>
  <c r="R458" i="1"/>
  <c r="N458" i="1"/>
  <c r="J458" i="1"/>
  <c r="I458" i="1"/>
  <c r="H458" i="1"/>
  <c r="D458" i="1"/>
  <c r="B458" i="1"/>
  <c r="AH457" i="1"/>
  <c r="T457" i="1"/>
  <c r="S457" i="1"/>
  <c r="R457" i="1"/>
  <c r="N457" i="1"/>
  <c r="J457" i="1"/>
  <c r="I457" i="1"/>
  <c r="H457" i="1"/>
  <c r="D457" i="1"/>
  <c r="B457" i="1"/>
  <c r="AH456" i="1"/>
  <c r="T456" i="1"/>
  <c r="S456" i="1"/>
  <c r="R456" i="1"/>
  <c r="N456" i="1"/>
  <c r="J456" i="1"/>
  <c r="I456" i="1"/>
  <c r="H456" i="1"/>
  <c r="D456" i="1"/>
  <c r="B456" i="1"/>
  <c r="AH455" i="1"/>
  <c r="T455" i="1"/>
  <c r="S455" i="1"/>
  <c r="R455" i="1"/>
  <c r="N455" i="1"/>
  <c r="J455" i="1"/>
  <c r="I455" i="1"/>
  <c r="H455" i="1"/>
  <c r="D455" i="1"/>
  <c r="B455" i="1"/>
  <c r="AH454" i="1"/>
  <c r="T454" i="1"/>
  <c r="S454" i="1"/>
  <c r="R454" i="1"/>
  <c r="N454" i="1"/>
  <c r="J454" i="1"/>
  <c r="I454" i="1"/>
  <c r="H454" i="1"/>
  <c r="D454" i="1"/>
  <c r="B454" i="1"/>
  <c r="AH453" i="1"/>
  <c r="T453" i="1"/>
  <c r="S453" i="1"/>
  <c r="R453" i="1"/>
  <c r="N453" i="1"/>
  <c r="J453" i="1"/>
  <c r="I453" i="1"/>
  <c r="H453" i="1"/>
  <c r="D453" i="1"/>
  <c r="B453" i="1"/>
  <c r="AH452" i="1"/>
  <c r="T452" i="1"/>
  <c r="S452" i="1"/>
  <c r="R452" i="1"/>
  <c r="N452" i="1"/>
  <c r="J452" i="1"/>
  <c r="I452" i="1"/>
  <c r="H452" i="1"/>
  <c r="D452" i="1"/>
  <c r="B452" i="1"/>
  <c r="AH451" i="1"/>
  <c r="T451" i="1"/>
  <c r="S451" i="1"/>
  <c r="R451" i="1"/>
  <c r="N451" i="1"/>
  <c r="J451" i="1"/>
  <c r="I451" i="1"/>
  <c r="H451" i="1"/>
  <c r="D451" i="1"/>
  <c r="B451" i="1"/>
  <c r="AH450" i="1"/>
  <c r="T450" i="1"/>
  <c r="S450" i="1"/>
  <c r="R450" i="1"/>
  <c r="N450" i="1"/>
  <c r="J450" i="1"/>
  <c r="I450" i="1"/>
  <c r="H450" i="1"/>
  <c r="D450" i="1"/>
  <c r="B450" i="1"/>
  <c r="AH449" i="1"/>
  <c r="T449" i="1"/>
  <c r="S449" i="1"/>
  <c r="R449" i="1"/>
  <c r="N449" i="1"/>
  <c r="J449" i="1"/>
  <c r="I449" i="1"/>
  <c r="H449" i="1"/>
  <c r="D449" i="1"/>
  <c r="B449" i="1"/>
  <c r="AH448" i="1"/>
  <c r="T448" i="1"/>
  <c r="S448" i="1"/>
  <c r="R448" i="1"/>
  <c r="N448" i="1"/>
  <c r="J448" i="1"/>
  <c r="I448" i="1"/>
  <c r="H448" i="1"/>
  <c r="D448" i="1"/>
  <c r="B448" i="1"/>
  <c r="AH447" i="1"/>
  <c r="T447" i="1"/>
  <c r="S447" i="1"/>
  <c r="R447" i="1"/>
  <c r="N447" i="1"/>
  <c r="J447" i="1"/>
  <c r="I447" i="1"/>
  <c r="H447" i="1"/>
  <c r="D447" i="1"/>
  <c r="B447" i="1"/>
  <c r="AH446" i="1"/>
  <c r="T446" i="1"/>
  <c r="S446" i="1"/>
  <c r="R446" i="1"/>
  <c r="N446" i="1"/>
  <c r="J446" i="1"/>
  <c r="I446" i="1"/>
  <c r="H446" i="1"/>
  <c r="D446" i="1"/>
  <c r="B446" i="1"/>
  <c r="AH445" i="1"/>
  <c r="T445" i="1"/>
  <c r="S445" i="1"/>
  <c r="R445" i="1"/>
  <c r="N445" i="1"/>
  <c r="J445" i="1"/>
  <c r="I445" i="1"/>
  <c r="H445" i="1"/>
  <c r="D445" i="1"/>
  <c r="B445" i="1"/>
  <c r="AH444" i="1"/>
  <c r="T444" i="1"/>
  <c r="S444" i="1"/>
  <c r="R444" i="1"/>
  <c r="N444" i="1"/>
  <c r="J444" i="1"/>
  <c r="I444" i="1"/>
  <c r="H444" i="1"/>
  <c r="D444" i="1"/>
  <c r="B444" i="1"/>
  <c r="AH443" i="1"/>
  <c r="T443" i="1"/>
  <c r="S443" i="1"/>
  <c r="R443" i="1"/>
  <c r="N443" i="1"/>
  <c r="J443" i="1"/>
  <c r="I443" i="1"/>
  <c r="H443" i="1"/>
  <c r="D443" i="1"/>
  <c r="B443" i="1"/>
  <c r="AH442" i="1"/>
  <c r="T442" i="1"/>
  <c r="S442" i="1"/>
  <c r="R442" i="1"/>
  <c r="N442" i="1"/>
  <c r="J442" i="1"/>
  <c r="I442" i="1"/>
  <c r="H442" i="1"/>
  <c r="D442" i="1"/>
  <c r="B442" i="1"/>
  <c r="AH441" i="1"/>
  <c r="T441" i="1"/>
  <c r="S441" i="1"/>
  <c r="R441" i="1"/>
  <c r="N441" i="1"/>
  <c r="J441" i="1"/>
  <c r="I441" i="1"/>
  <c r="H441" i="1"/>
  <c r="D441" i="1"/>
  <c r="B441" i="1"/>
  <c r="AH440" i="1"/>
  <c r="T440" i="1"/>
  <c r="S440" i="1"/>
  <c r="R440" i="1"/>
  <c r="N440" i="1"/>
  <c r="J440" i="1"/>
  <c r="I440" i="1"/>
  <c r="H440" i="1"/>
  <c r="D440" i="1"/>
  <c r="B440" i="1"/>
  <c r="AH439" i="1"/>
  <c r="T439" i="1"/>
  <c r="S439" i="1"/>
  <c r="R439" i="1"/>
  <c r="N439" i="1"/>
  <c r="J439" i="1"/>
  <c r="I439" i="1"/>
  <c r="H439" i="1"/>
  <c r="D439" i="1"/>
  <c r="B439" i="1"/>
  <c r="AH438" i="1"/>
  <c r="T438" i="1"/>
  <c r="S438" i="1"/>
  <c r="R438" i="1"/>
  <c r="N438" i="1"/>
  <c r="J438" i="1"/>
  <c r="I438" i="1"/>
  <c r="H438" i="1"/>
  <c r="D438" i="1"/>
  <c r="B438" i="1"/>
  <c r="AH437" i="1"/>
  <c r="T437" i="1"/>
  <c r="S437" i="1"/>
  <c r="R437" i="1"/>
  <c r="N437" i="1"/>
  <c r="J437" i="1"/>
  <c r="I437" i="1"/>
  <c r="H437" i="1"/>
  <c r="D437" i="1"/>
  <c r="B437" i="1"/>
  <c r="AH436" i="1"/>
  <c r="T436" i="1"/>
  <c r="S436" i="1"/>
  <c r="R436" i="1"/>
  <c r="N436" i="1"/>
  <c r="J436" i="1"/>
  <c r="I436" i="1"/>
  <c r="H436" i="1"/>
  <c r="D436" i="1"/>
  <c r="B436" i="1"/>
  <c r="AH435" i="1"/>
  <c r="T435" i="1"/>
  <c r="S435" i="1"/>
  <c r="R435" i="1"/>
  <c r="N435" i="1"/>
  <c r="J435" i="1"/>
  <c r="I435" i="1"/>
  <c r="H435" i="1"/>
  <c r="D435" i="1"/>
  <c r="B435" i="1"/>
  <c r="AH434" i="1"/>
  <c r="T434" i="1"/>
  <c r="S434" i="1"/>
  <c r="R434" i="1"/>
  <c r="N434" i="1"/>
  <c r="J434" i="1"/>
  <c r="I434" i="1"/>
  <c r="H434" i="1"/>
  <c r="D434" i="1"/>
  <c r="B434" i="1"/>
  <c r="AH433" i="1"/>
  <c r="T433" i="1"/>
  <c r="S433" i="1"/>
  <c r="R433" i="1"/>
  <c r="N433" i="1"/>
  <c r="J433" i="1"/>
  <c r="I433" i="1"/>
  <c r="H433" i="1"/>
  <c r="D433" i="1"/>
  <c r="B433" i="1"/>
  <c r="AH432" i="1"/>
  <c r="T432" i="1"/>
  <c r="S432" i="1"/>
  <c r="R432" i="1"/>
  <c r="N432" i="1"/>
  <c r="J432" i="1"/>
  <c r="I432" i="1"/>
  <c r="H432" i="1"/>
  <c r="D432" i="1"/>
  <c r="B432" i="1"/>
  <c r="AH431" i="1"/>
  <c r="T431" i="1"/>
  <c r="S431" i="1"/>
  <c r="R431" i="1"/>
  <c r="N431" i="1"/>
  <c r="J431" i="1"/>
  <c r="I431" i="1"/>
  <c r="H431" i="1"/>
  <c r="D431" i="1"/>
  <c r="B431" i="1"/>
  <c r="AH430" i="1"/>
  <c r="T430" i="1"/>
  <c r="S430" i="1"/>
  <c r="R430" i="1"/>
  <c r="N430" i="1"/>
  <c r="J430" i="1"/>
  <c r="I430" i="1"/>
  <c r="H430" i="1"/>
  <c r="D430" i="1"/>
  <c r="B430" i="1"/>
  <c r="AH429" i="1"/>
  <c r="T429" i="1"/>
  <c r="S429" i="1"/>
  <c r="R429" i="1"/>
  <c r="N429" i="1"/>
  <c r="J429" i="1"/>
  <c r="I429" i="1"/>
  <c r="H429" i="1"/>
  <c r="D429" i="1"/>
  <c r="B429" i="1"/>
  <c r="AH428" i="1"/>
  <c r="T428" i="1"/>
  <c r="S428" i="1"/>
  <c r="R428" i="1"/>
  <c r="N428" i="1"/>
  <c r="J428" i="1"/>
  <c r="I428" i="1"/>
  <c r="H428" i="1"/>
  <c r="D428" i="1"/>
  <c r="B428" i="1"/>
  <c r="AH427" i="1"/>
  <c r="T427" i="1"/>
  <c r="S427" i="1"/>
  <c r="R427" i="1"/>
  <c r="N427" i="1"/>
  <c r="J427" i="1"/>
  <c r="I427" i="1"/>
  <c r="H427" i="1"/>
  <c r="D427" i="1"/>
  <c r="B427" i="1"/>
  <c r="AH426" i="1"/>
  <c r="T426" i="1"/>
  <c r="S426" i="1"/>
  <c r="R426" i="1"/>
  <c r="N426" i="1"/>
  <c r="J426" i="1"/>
  <c r="I426" i="1"/>
  <c r="H426" i="1"/>
  <c r="D426" i="1"/>
  <c r="B426" i="1"/>
  <c r="AH425" i="1"/>
  <c r="T425" i="1"/>
  <c r="S425" i="1"/>
  <c r="R425" i="1"/>
  <c r="N425" i="1"/>
  <c r="J425" i="1"/>
  <c r="I425" i="1"/>
  <c r="H425" i="1"/>
  <c r="D425" i="1"/>
  <c r="B425" i="1"/>
  <c r="AH424" i="1"/>
  <c r="T424" i="1"/>
  <c r="S424" i="1"/>
  <c r="R424" i="1"/>
  <c r="N424" i="1"/>
  <c r="J424" i="1"/>
  <c r="I424" i="1"/>
  <c r="H424" i="1"/>
  <c r="D424" i="1"/>
  <c r="B424" i="1"/>
  <c r="AH423" i="1"/>
  <c r="T423" i="1"/>
  <c r="S423" i="1"/>
  <c r="R423" i="1"/>
  <c r="N423" i="1"/>
  <c r="J423" i="1"/>
  <c r="I423" i="1"/>
  <c r="H423" i="1"/>
  <c r="D423" i="1"/>
  <c r="B423" i="1"/>
  <c r="AH422" i="1"/>
  <c r="T422" i="1"/>
  <c r="S422" i="1"/>
  <c r="R422" i="1"/>
  <c r="N422" i="1"/>
  <c r="J422" i="1"/>
  <c r="I422" i="1"/>
  <c r="H422" i="1"/>
  <c r="D422" i="1"/>
  <c r="B422" i="1"/>
  <c r="AH421" i="1"/>
  <c r="T421" i="1"/>
  <c r="S421" i="1"/>
  <c r="R421" i="1"/>
  <c r="N421" i="1"/>
  <c r="J421" i="1"/>
  <c r="I421" i="1"/>
  <c r="H421" i="1"/>
  <c r="D421" i="1"/>
  <c r="B421" i="1"/>
  <c r="AH420" i="1"/>
  <c r="T420" i="1"/>
  <c r="S420" i="1"/>
  <c r="R420" i="1"/>
  <c r="N420" i="1"/>
  <c r="J420" i="1"/>
  <c r="I420" i="1"/>
  <c r="H420" i="1"/>
  <c r="D420" i="1"/>
  <c r="B420" i="1"/>
  <c r="AH419" i="1"/>
  <c r="T419" i="1"/>
  <c r="S419" i="1"/>
  <c r="R419" i="1"/>
  <c r="N419" i="1"/>
  <c r="J419" i="1"/>
  <c r="I419" i="1"/>
  <c r="H419" i="1"/>
  <c r="D419" i="1"/>
  <c r="B419" i="1"/>
  <c r="AH418" i="1"/>
  <c r="T418" i="1"/>
  <c r="S418" i="1"/>
  <c r="R418" i="1"/>
  <c r="N418" i="1"/>
  <c r="J418" i="1"/>
  <c r="I418" i="1"/>
  <c r="H418" i="1"/>
  <c r="D418" i="1"/>
  <c r="B418" i="1"/>
  <c r="AH417" i="1"/>
  <c r="T417" i="1"/>
  <c r="S417" i="1"/>
  <c r="R417" i="1"/>
  <c r="N417" i="1"/>
  <c r="J417" i="1"/>
  <c r="I417" i="1"/>
  <c r="H417" i="1"/>
  <c r="D417" i="1"/>
  <c r="B417" i="1"/>
  <c r="AH416" i="1"/>
  <c r="T416" i="1"/>
  <c r="S416" i="1"/>
  <c r="R416" i="1"/>
  <c r="N416" i="1"/>
  <c r="J416" i="1"/>
  <c r="I416" i="1"/>
  <c r="H416" i="1"/>
  <c r="D416" i="1"/>
  <c r="B416" i="1"/>
  <c r="AH415" i="1"/>
  <c r="T415" i="1"/>
  <c r="S415" i="1"/>
  <c r="R415" i="1"/>
  <c r="N415" i="1"/>
  <c r="J415" i="1"/>
  <c r="I415" i="1"/>
  <c r="H415" i="1"/>
  <c r="D415" i="1"/>
  <c r="B415" i="1"/>
  <c r="AH414" i="1"/>
  <c r="T414" i="1"/>
  <c r="S414" i="1"/>
  <c r="R414" i="1"/>
  <c r="N414" i="1"/>
  <c r="J414" i="1"/>
  <c r="I414" i="1"/>
  <c r="H414" i="1"/>
  <c r="D414" i="1"/>
  <c r="B414" i="1"/>
  <c r="AH413" i="1"/>
  <c r="T413" i="1"/>
  <c r="S413" i="1"/>
  <c r="R413" i="1"/>
  <c r="N413" i="1"/>
  <c r="J413" i="1"/>
  <c r="I413" i="1"/>
  <c r="H413" i="1"/>
  <c r="D413" i="1"/>
  <c r="B413" i="1"/>
  <c r="AH412" i="1"/>
  <c r="T412" i="1"/>
  <c r="S412" i="1"/>
  <c r="R412" i="1"/>
  <c r="N412" i="1"/>
  <c r="J412" i="1"/>
  <c r="I412" i="1"/>
  <c r="H412" i="1"/>
  <c r="D412" i="1"/>
  <c r="B412" i="1"/>
  <c r="AH411" i="1"/>
  <c r="T411" i="1"/>
  <c r="S411" i="1"/>
  <c r="R411" i="1"/>
  <c r="N411" i="1"/>
  <c r="J411" i="1"/>
  <c r="I411" i="1"/>
  <c r="H411" i="1"/>
  <c r="D411" i="1"/>
  <c r="B411" i="1"/>
  <c r="AH410" i="1"/>
  <c r="T410" i="1"/>
  <c r="S410" i="1"/>
  <c r="R410" i="1"/>
  <c r="N410" i="1"/>
  <c r="J410" i="1"/>
  <c r="I410" i="1"/>
  <c r="H410" i="1"/>
  <c r="D410" i="1"/>
  <c r="B410" i="1"/>
  <c r="AH409" i="1"/>
  <c r="T409" i="1"/>
  <c r="S409" i="1"/>
  <c r="R409" i="1"/>
  <c r="N409" i="1"/>
  <c r="J409" i="1"/>
  <c r="I409" i="1"/>
  <c r="H409" i="1"/>
  <c r="D409" i="1"/>
  <c r="B409" i="1"/>
  <c r="AH408" i="1"/>
  <c r="T408" i="1"/>
  <c r="S408" i="1"/>
  <c r="R408" i="1"/>
  <c r="N408" i="1"/>
  <c r="J408" i="1"/>
  <c r="I408" i="1"/>
  <c r="H408" i="1"/>
  <c r="D408" i="1"/>
  <c r="B408" i="1"/>
  <c r="AH407" i="1"/>
  <c r="T407" i="1"/>
  <c r="S407" i="1"/>
  <c r="R407" i="1"/>
  <c r="N407" i="1"/>
  <c r="J407" i="1"/>
  <c r="I407" i="1"/>
  <c r="H407" i="1"/>
  <c r="D407" i="1"/>
  <c r="B407" i="1"/>
  <c r="AH406" i="1"/>
  <c r="T406" i="1"/>
  <c r="S406" i="1"/>
  <c r="R406" i="1"/>
  <c r="N406" i="1"/>
  <c r="J406" i="1"/>
  <c r="I406" i="1"/>
  <c r="H406" i="1"/>
  <c r="D406" i="1"/>
  <c r="B406" i="1"/>
  <c r="AH405" i="1"/>
  <c r="T405" i="1"/>
  <c r="S405" i="1"/>
  <c r="R405" i="1"/>
  <c r="N405" i="1"/>
  <c r="J405" i="1"/>
  <c r="I405" i="1"/>
  <c r="H405" i="1"/>
  <c r="D405" i="1"/>
  <c r="B405" i="1"/>
  <c r="AH404" i="1"/>
  <c r="T404" i="1"/>
  <c r="S404" i="1"/>
  <c r="R404" i="1"/>
  <c r="N404" i="1"/>
  <c r="J404" i="1"/>
  <c r="I404" i="1"/>
  <c r="H404" i="1"/>
  <c r="D404" i="1"/>
  <c r="B404" i="1"/>
  <c r="AH403" i="1"/>
  <c r="T403" i="1"/>
  <c r="S403" i="1"/>
  <c r="R403" i="1"/>
  <c r="N403" i="1"/>
  <c r="J403" i="1"/>
  <c r="I403" i="1"/>
  <c r="H403" i="1"/>
  <c r="D403" i="1"/>
  <c r="B403" i="1"/>
  <c r="AH402" i="1"/>
  <c r="T402" i="1"/>
  <c r="S402" i="1"/>
  <c r="R402" i="1"/>
  <c r="N402" i="1"/>
  <c r="J402" i="1"/>
  <c r="I402" i="1"/>
  <c r="H402" i="1"/>
  <c r="D402" i="1"/>
  <c r="B402" i="1"/>
  <c r="AH401" i="1"/>
  <c r="T401" i="1"/>
  <c r="S401" i="1"/>
  <c r="R401" i="1"/>
  <c r="N401" i="1"/>
  <c r="J401" i="1"/>
  <c r="I401" i="1"/>
  <c r="H401" i="1"/>
  <c r="D401" i="1"/>
  <c r="B401" i="1"/>
  <c r="AH400" i="1"/>
  <c r="T400" i="1"/>
  <c r="S400" i="1"/>
  <c r="R400" i="1"/>
  <c r="N400" i="1"/>
  <c r="J400" i="1"/>
  <c r="I400" i="1"/>
  <c r="H400" i="1"/>
  <c r="D400" i="1"/>
  <c r="B400" i="1"/>
  <c r="AH399" i="1"/>
  <c r="T399" i="1"/>
  <c r="S399" i="1"/>
  <c r="R399" i="1"/>
  <c r="N399" i="1"/>
  <c r="J399" i="1"/>
  <c r="I399" i="1"/>
  <c r="H399" i="1"/>
  <c r="D399" i="1"/>
  <c r="B399" i="1"/>
  <c r="AH398" i="1"/>
  <c r="T398" i="1"/>
  <c r="S398" i="1"/>
  <c r="R398" i="1"/>
  <c r="N398" i="1"/>
  <c r="J398" i="1"/>
  <c r="I398" i="1"/>
  <c r="H398" i="1"/>
  <c r="D398" i="1"/>
  <c r="B398" i="1"/>
  <c r="AH397" i="1"/>
  <c r="T397" i="1"/>
  <c r="S397" i="1"/>
  <c r="R397" i="1"/>
  <c r="N397" i="1"/>
  <c r="J397" i="1"/>
  <c r="I397" i="1"/>
  <c r="H397" i="1"/>
  <c r="D397" i="1"/>
  <c r="B397" i="1"/>
  <c r="AH396" i="1"/>
  <c r="T396" i="1"/>
  <c r="S396" i="1"/>
  <c r="R396" i="1"/>
  <c r="N396" i="1"/>
  <c r="J396" i="1"/>
  <c r="I396" i="1"/>
  <c r="H396" i="1"/>
  <c r="D396" i="1"/>
  <c r="B396" i="1"/>
  <c r="AH395" i="1"/>
  <c r="T395" i="1"/>
  <c r="S395" i="1"/>
  <c r="R395" i="1"/>
  <c r="N395" i="1"/>
  <c r="J395" i="1"/>
  <c r="I395" i="1"/>
  <c r="H395" i="1"/>
  <c r="D395" i="1"/>
  <c r="B395" i="1"/>
  <c r="AH394" i="1"/>
  <c r="T394" i="1"/>
  <c r="S394" i="1"/>
  <c r="R394" i="1"/>
  <c r="N394" i="1"/>
  <c r="J394" i="1"/>
  <c r="I394" i="1"/>
  <c r="H394" i="1"/>
  <c r="D394" i="1"/>
  <c r="B394" i="1"/>
  <c r="AH393" i="1"/>
  <c r="T393" i="1"/>
  <c r="S393" i="1"/>
  <c r="R393" i="1"/>
  <c r="N393" i="1"/>
  <c r="J393" i="1"/>
  <c r="I393" i="1"/>
  <c r="H393" i="1"/>
  <c r="D393" i="1"/>
  <c r="B393" i="1"/>
  <c r="AH392" i="1"/>
  <c r="T392" i="1"/>
  <c r="S392" i="1"/>
  <c r="R392" i="1"/>
  <c r="N392" i="1"/>
  <c r="J392" i="1"/>
  <c r="I392" i="1"/>
  <c r="H392" i="1"/>
  <c r="D392" i="1"/>
  <c r="B392" i="1"/>
  <c r="AH391" i="1"/>
  <c r="T391" i="1"/>
  <c r="S391" i="1"/>
  <c r="R391" i="1"/>
  <c r="N391" i="1"/>
  <c r="J391" i="1"/>
  <c r="I391" i="1"/>
  <c r="H391" i="1"/>
  <c r="D391" i="1"/>
  <c r="B391" i="1"/>
  <c r="AH390" i="1"/>
  <c r="T390" i="1"/>
  <c r="S390" i="1"/>
  <c r="R390" i="1"/>
  <c r="N390" i="1"/>
  <c r="J390" i="1"/>
  <c r="I390" i="1"/>
  <c r="H390" i="1"/>
  <c r="D390" i="1"/>
  <c r="B390" i="1"/>
  <c r="AH389" i="1"/>
  <c r="T389" i="1"/>
  <c r="S389" i="1"/>
  <c r="R389" i="1"/>
  <c r="N389" i="1"/>
  <c r="J389" i="1"/>
  <c r="I389" i="1"/>
  <c r="H389" i="1"/>
  <c r="D389" i="1"/>
  <c r="B389" i="1"/>
  <c r="AH388" i="1"/>
  <c r="T388" i="1"/>
  <c r="S388" i="1"/>
  <c r="R388" i="1"/>
  <c r="N388" i="1"/>
  <c r="J388" i="1"/>
  <c r="I388" i="1"/>
  <c r="H388" i="1"/>
  <c r="D388" i="1"/>
  <c r="B388" i="1"/>
  <c r="AH387" i="1"/>
  <c r="T387" i="1"/>
  <c r="S387" i="1"/>
  <c r="R387" i="1"/>
  <c r="N387" i="1"/>
  <c r="J387" i="1"/>
  <c r="I387" i="1"/>
  <c r="H387" i="1"/>
  <c r="D387" i="1"/>
  <c r="B387" i="1"/>
  <c r="AH386" i="1"/>
  <c r="T386" i="1"/>
  <c r="S386" i="1"/>
  <c r="R386" i="1"/>
  <c r="N386" i="1"/>
  <c r="J386" i="1"/>
  <c r="I386" i="1"/>
  <c r="H386" i="1"/>
  <c r="D386" i="1"/>
  <c r="B386" i="1"/>
  <c r="AH385" i="1"/>
  <c r="T385" i="1"/>
  <c r="S385" i="1"/>
  <c r="R385" i="1"/>
  <c r="N385" i="1"/>
  <c r="J385" i="1"/>
  <c r="I385" i="1"/>
  <c r="H385" i="1"/>
  <c r="D385" i="1"/>
  <c r="B385" i="1"/>
  <c r="AH384" i="1"/>
  <c r="T384" i="1"/>
  <c r="S384" i="1"/>
  <c r="R384" i="1"/>
  <c r="N384" i="1"/>
  <c r="J384" i="1"/>
  <c r="I384" i="1"/>
  <c r="H384" i="1"/>
  <c r="D384" i="1"/>
  <c r="B384" i="1"/>
  <c r="AH383" i="1"/>
  <c r="T383" i="1"/>
  <c r="S383" i="1"/>
  <c r="R383" i="1"/>
  <c r="N383" i="1"/>
  <c r="J383" i="1"/>
  <c r="I383" i="1"/>
  <c r="H383" i="1"/>
  <c r="D383" i="1"/>
  <c r="B383" i="1"/>
  <c r="AH382" i="1"/>
  <c r="T382" i="1"/>
  <c r="S382" i="1"/>
  <c r="R382" i="1"/>
  <c r="N382" i="1"/>
  <c r="J382" i="1"/>
  <c r="I382" i="1"/>
  <c r="H382" i="1"/>
  <c r="D382" i="1"/>
  <c r="B382" i="1"/>
  <c r="AH381" i="1"/>
  <c r="T381" i="1"/>
  <c r="S381" i="1"/>
  <c r="R381" i="1"/>
  <c r="N381" i="1"/>
  <c r="J381" i="1"/>
  <c r="I381" i="1"/>
  <c r="H381" i="1"/>
  <c r="D381" i="1"/>
  <c r="B381" i="1"/>
  <c r="AH380" i="1"/>
  <c r="T380" i="1"/>
  <c r="S380" i="1"/>
  <c r="R380" i="1"/>
  <c r="N380" i="1"/>
  <c r="J380" i="1"/>
  <c r="I380" i="1"/>
  <c r="H380" i="1"/>
  <c r="D380" i="1"/>
  <c r="B380" i="1"/>
  <c r="AH379" i="1"/>
  <c r="T379" i="1"/>
  <c r="S379" i="1"/>
  <c r="R379" i="1"/>
  <c r="N379" i="1"/>
  <c r="J379" i="1"/>
  <c r="I379" i="1"/>
  <c r="H379" i="1"/>
  <c r="D379" i="1"/>
  <c r="B379" i="1"/>
  <c r="AH378" i="1"/>
  <c r="T378" i="1"/>
  <c r="S378" i="1"/>
  <c r="R378" i="1"/>
  <c r="N378" i="1"/>
  <c r="J378" i="1"/>
  <c r="I378" i="1"/>
  <c r="H378" i="1"/>
  <c r="D378" i="1"/>
  <c r="B378" i="1"/>
  <c r="AH377" i="1"/>
  <c r="T377" i="1"/>
  <c r="S377" i="1"/>
  <c r="R377" i="1"/>
  <c r="N377" i="1"/>
  <c r="J377" i="1"/>
  <c r="I377" i="1"/>
  <c r="H377" i="1"/>
  <c r="D377" i="1"/>
  <c r="B377" i="1"/>
  <c r="AH376" i="1"/>
  <c r="T376" i="1"/>
  <c r="S376" i="1"/>
  <c r="R376" i="1"/>
  <c r="N376" i="1"/>
  <c r="J376" i="1"/>
  <c r="I376" i="1"/>
  <c r="H376" i="1"/>
  <c r="D376" i="1"/>
  <c r="B376" i="1"/>
  <c r="AH375" i="1"/>
  <c r="T375" i="1"/>
  <c r="S375" i="1"/>
  <c r="R375" i="1"/>
  <c r="N375" i="1"/>
  <c r="J375" i="1"/>
  <c r="I375" i="1"/>
  <c r="H375" i="1"/>
  <c r="D375" i="1"/>
  <c r="B375" i="1"/>
  <c r="AH374" i="1"/>
  <c r="T374" i="1"/>
  <c r="S374" i="1"/>
  <c r="R374" i="1"/>
  <c r="N374" i="1"/>
  <c r="J374" i="1"/>
  <c r="I374" i="1"/>
  <c r="H374" i="1"/>
  <c r="D374" i="1"/>
  <c r="B374" i="1"/>
  <c r="AH373" i="1"/>
  <c r="T373" i="1"/>
  <c r="S373" i="1"/>
  <c r="R373" i="1"/>
  <c r="N373" i="1"/>
  <c r="J373" i="1"/>
  <c r="I373" i="1"/>
  <c r="H373" i="1"/>
  <c r="D373" i="1"/>
  <c r="B373" i="1"/>
  <c r="AH372" i="1"/>
  <c r="T372" i="1"/>
  <c r="S372" i="1"/>
  <c r="R372" i="1"/>
  <c r="N372" i="1"/>
  <c r="J372" i="1"/>
  <c r="I372" i="1"/>
  <c r="H372" i="1"/>
  <c r="D372" i="1"/>
  <c r="B372" i="1"/>
  <c r="AH371" i="1"/>
  <c r="T371" i="1"/>
  <c r="S371" i="1"/>
  <c r="R371" i="1"/>
  <c r="N371" i="1"/>
  <c r="J371" i="1"/>
  <c r="I371" i="1"/>
  <c r="H371" i="1"/>
  <c r="D371" i="1"/>
  <c r="B371" i="1"/>
  <c r="AH370" i="1"/>
  <c r="T370" i="1"/>
  <c r="S370" i="1"/>
  <c r="R370" i="1"/>
  <c r="N370" i="1"/>
  <c r="J370" i="1"/>
  <c r="I370" i="1"/>
  <c r="H370" i="1"/>
  <c r="D370" i="1"/>
  <c r="B370" i="1"/>
  <c r="AH369" i="1"/>
  <c r="T369" i="1"/>
  <c r="S369" i="1"/>
  <c r="R369" i="1"/>
  <c r="N369" i="1"/>
  <c r="J369" i="1"/>
  <c r="I369" i="1"/>
  <c r="H369" i="1"/>
  <c r="D369" i="1"/>
  <c r="B369" i="1"/>
  <c r="AH368" i="1"/>
  <c r="T368" i="1"/>
  <c r="S368" i="1"/>
  <c r="R368" i="1"/>
  <c r="N368" i="1"/>
  <c r="J368" i="1"/>
  <c r="I368" i="1"/>
  <c r="H368" i="1"/>
  <c r="D368" i="1"/>
  <c r="B368" i="1"/>
  <c r="AH367" i="1"/>
  <c r="T367" i="1"/>
  <c r="S367" i="1"/>
  <c r="R367" i="1"/>
  <c r="N367" i="1"/>
  <c r="J367" i="1"/>
  <c r="I367" i="1"/>
  <c r="H367" i="1"/>
  <c r="D367" i="1"/>
  <c r="B367" i="1"/>
  <c r="AH366" i="1"/>
  <c r="T366" i="1"/>
  <c r="S366" i="1"/>
  <c r="R366" i="1"/>
  <c r="N366" i="1"/>
  <c r="J366" i="1"/>
  <c r="I366" i="1"/>
  <c r="H366" i="1"/>
  <c r="D366" i="1"/>
  <c r="B366" i="1"/>
  <c r="AH365" i="1"/>
  <c r="T365" i="1"/>
  <c r="S365" i="1"/>
  <c r="R365" i="1"/>
  <c r="N365" i="1"/>
  <c r="J365" i="1"/>
  <c r="I365" i="1"/>
  <c r="H365" i="1"/>
  <c r="D365" i="1"/>
  <c r="B365" i="1"/>
  <c r="AH364" i="1"/>
  <c r="T364" i="1"/>
  <c r="S364" i="1"/>
  <c r="R364" i="1"/>
  <c r="N364" i="1"/>
  <c r="J364" i="1"/>
  <c r="I364" i="1"/>
  <c r="H364" i="1"/>
  <c r="D364" i="1"/>
  <c r="B364" i="1"/>
  <c r="AH363" i="1"/>
  <c r="T363" i="1"/>
  <c r="S363" i="1"/>
  <c r="R363" i="1"/>
  <c r="N363" i="1"/>
  <c r="J363" i="1"/>
  <c r="I363" i="1"/>
  <c r="H363" i="1"/>
  <c r="D363" i="1"/>
  <c r="B363" i="1"/>
  <c r="AH362" i="1"/>
  <c r="T362" i="1"/>
  <c r="S362" i="1"/>
  <c r="R362" i="1"/>
  <c r="N362" i="1"/>
  <c r="J362" i="1"/>
  <c r="I362" i="1"/>
  <c r="H362" i="1"/>
  <c r="D362" i="1"/>
  <c r="B362" i="1"/>
  <c r="AH361" i="1"/>
  <c r="T361" i="1"/>
  <c r="S361" i="1"/>
  <c r="R361" i="1"/>
  <c r="N361" i="1"/>
  <c r="J361" i="1"/>
  <c r="I361" i="1"/>
  <c r="H361" i="1"/>
  <c r="D361" i="1"/>
  <c r="B361" i="1"/>
  <c r="AH360" i="1"/>
  <c r="T360" i="1"/>
  <c r="S360" i="1"/>
  <c r="R360" i="1"/>
  <c r="N360" i="1"/>
  <c r="J360" i="1"/>
  <c r="I360" i="1"/>
  <c r="H360" i="1"/>
  <c r="D360" i="1"/>
  <c r="B360" i="1"/>
  <c r="AH359" i="1"/>
  <c r="T359" i="1"/>
  <c r="S359" i="1"/>
  <c r="R359" i="1"/>
  <c r="N359" i="1"/>
  <c r="J359" i="1"/>
  <c r="I359" i="1"/>
  <c r="H359" i="1"/>
  <c r="D359" i="1"/>
  <c r="B359" i="1"/>
  <c r="AH358" i="1"/>
  <c r="T358" i="1"/>
  <c r="S358" i="1"/>
  <c r="R358" i="1"/>
  <c r="N358" i="1"/>
  <c r="J358" i="1"/>
  <c r="I358" i="1"/>
  <c r="H358" i="1"/>
  <c r="D358" i="1"/>
  <c r="B358" i="1"/>
  <c r="AH357" i="1"/>
  <c r="T357" i="1"/>
  <c r="S357" i="1"/>
  <c r="R357" i="1"/>
  <c r="N357" i="1"/>
  <c r="J357" i="1"/>
  <c r="I357" i="1"/>
  <c r="H357" i="1"/>
  <c r="D357" i="1"/>
  <c r="B357" i="1"/>
  <c r="AH356" i="1"/>
  <c r="T356" i="1"/>
  <c r="S356" i="1"/>
  <c r="R356" i="1"/>
  <c r="N356" i="1"/>
  <c r="J356" i="1"/>
  <c r="I356" i="1"/>
  <c r="H356" i="1"/>
  <c r="D356" i="1"/>
  <c r="B356" i="1"/>
  <c r="AH355" i="1"/>
  <c r="T355" i="1"/>
  <c r="S355" i="1"/>
  <c r="R355" i="1"/>
  <c r="N355" i="1"/>
  <c r="J355" i="1"/>
  <c r="I355" i="1"/>
  <c r="H355" i="1"/>
  <c r="D355" i="1"/>
  <c r="B355" i="1"/>
  <c r="AH354" i="1"/>
  <c r="T354" i="1"/>
  <c r="S354" i="1"/>
  <c r="R354" i="1"/>
  <c r="N354" i="1"/>
  <c r="J354" i="1"/>
  <c r="I354" i="1"/>
  <c r="H354" i="1"/>
  <c r="D354" i="1"/>
  <c r="B354" i="1"/>
  <c r="AH353" i="1"/>
  <c r="T353" i="1"/>
  <c r="S353" i="1"/>
  <c r="R353" i="1"/>
  <c r="N353" i="1"/>
  <c r="J353" i="1"/>
  <c r="I353" i="1"/>
  <c r="H353" i="1"/>
  <c r="D353" i="1"/>
  <c r="B353" i="1"/>
  <c r="AH352" i="1"/>
  <c r="T352" i="1"/>
  <c r="S352" i="1"/>
  <c r="R352" i="1"/>
  <c r="N352" i="1"/>
  <c r="J352" i="1"/>
  <c r="I352" i="1"/>
  <c r="H352" i="1"/>
  <c r="D352" i="1"/>
  <c r="B352" i="1"/>
  <c r="AH351" i="1"/>
  <c r="T351" i="1"/>
  <c r="S351" i="1"/>
  <c r="R351" i="1"/>
  <c r="N351" i="1"/>
  <c r="J351" i="1"/>
  <c r="I351" i="1"/>
  <c r="H351" i="1"/>
  <c r="D351" i="1"/>
  <c r="B351" i="1"/>
  <c r="AH350" i="1"/>
  <c r="T350" i="1"/>
  <c r="S350" i="1"/>
  <c r="R350" i="1"/>
  <c r="N350" i="1"/>
  <c r="J350" i="1"/>
  <c r="I350" i="1"/>
  <c r="H350" i="1"/>
  <c r="D350" i="1"/>
  <c r="B350" i="1"/>
  <c r="AH349" i="1"/>
  <c r="T349" i="1"/>
  <c r="S349" i="1"/>
  <c r="R349" i="1"/>
  <c r="N349" i="1"/>
  <c r="J349" i="1"/>
  <c r="I349" i="1"/>
  <c r="H349" i="1"/>
  <c r="D349" i="1"/>
  <c r="B349" i="1"/>
  <c r="AH348" i="1"/>
  <c r="T348" i="1"/>
  <c r="S348" i="1"/>
  <c r="R348" i="1"/>
  <c r="N348" i="1"/>
  <c r="J348" i="1"/>
  <c r="I348" i="1"/>
  <c r="H348" i="1"/>
  <c r="D348" i="1"/>
  <c r="B348" i="1"/>
  <c r="AH347" i="1"/>
  <c r="T347" i="1"/>
  <c r="S347" i="1"/>
  <c r="R347" i="1"/>
  <c r="N347" i="1"/>
  <c r="J347" i="1"/>
  <c r="I347" i="1"/>
  <c r="H347" i="1"/>
  <c r="D347" i="1"/>
  <c r="B347" i="1"/>
  <c r="AH346" i="1"/>
  <c r="T346" i="1"/>
  <c r="S346" i="1"/>
  <c r="R346" i="1"/>
  <c r="N346" i="1"/>
  <c r="J346" i="1"/>
  <c r="I346" i="1"/>
  <c r="H346" i="1"/>
  <c r="D346" i="1"/>
  <c r="B346" i="1"/>
  <c r="AH345" i="1"/>
  <c r="T345" i="1"/>
  <c r="S345" i="1"/>
  <c r="R345" i="1"/>
  <c r="N345" i="1"/>
  <c r="J345" i="1"/>
  <c r="I345" i="1"/>
  <c r="H345" i="1"/>
  <c r="D345" i="1"/>
  <c r="B345" i="1"/>
  <c r="AH344" i="1"/>
  <c r="T344" i="1"/>
  <c r="S344" i="1"/>
  <c r="R344" i="1"/>
  <c r="N344" i="1"/>
  <c r="J344" i="1"/>
  <c r="I344" i="1"/>
  <c r="H344" i="1"/>
  <c r="D344" i="1"/>
  <c r="B344" i="1"/>
  <c r="AH343" i="1"/>
  <c r="T343" i="1"/>
  <c r="S343" i="1"/>
  <c r="R343" i="1"/>
  <c r="N343" i="1"/>
  <c r="J343" i="1"/>
  <c r="I343" i="1"/>
  <c r="H343" i="1"/>
  <c r="D343" i="1"/>
  <c r="B343" i="1"/>
  <c r="AH342" i="1"/>
  <c r="T342" i="1"/>
  <c r="S342" i="1"/>
  <c r="R342" i="1"/>
  <c r="N342" i="1"/>
  <c r="J342" i="1"/>
  <c r="I342" i="1"/>
  <c r="H342" i="1"/>
  <c r="D342" i="1"/>
  <c r="B342" i="1"/>
  <c r="AH341" i="1"/>
  <c r="T341" i="1"/>
  <c r="S341" i="1"/>
  <c r="R341" i="1"/>
  <c r="N341" i="1"/>
  <c r="J341" i="1"/>
  <c r="I341" i="1"/>
  <c r="H341" i="1"/>
  <c r="D341" i="1"/>
  <c r="B341" i="1"/>
  <c r="AH340" i="1"/>
  <c r="T340" i="1"/>
  <c r="S340" i="1"/>
  <c r="R340" i="1"/>
  <c r="N340" i="1"/>
  <c r="J340" i="1"/>
  <c r="I340" i="1"/>
  <c r="H340" i="1"/>
  <c r="D340" i="1"/>
  <c r="B340" i="1"/>
  <c r="AH339" i="1"/>
  <c r="T339" i="1"/>
  <c r="S339" i="1"/>
  <c r="R339" i="1"/>
  <c r="N339" i="1"/>
  <c r="J339" i="1"/>
  <c r="I339" i="1"/>
  <c r="H339" i="1"/>
  <c r="D339" i="1"/>
  <c r="B339" i="1"/>
  <c r="AH338" i="1"/>
  <c r="T338" i="1"/>
  <c r="S338" i="1"/>
  <c r="R338" i="1"/>
  <c r="N338" i="1"/>
  <c r="J338" i="1"/>
  <c r="I338" i="1"/>
  <c r="H338" i="1"/>
  <c r="D338" i="1"/>
  <c r="B338" i="1"/>
  <c r="AH337" i="1"/>
  <c r="T337" i="1"/>
  <c r="S337" i="1"/>
  <c r="R337" i="1"/>
  <c r="N337" i="1"/>
  <c r="J337" i="1"/>
  <c r="I337" i="1"/>
  <c r="H337" i="1"/>
  <c r="D337" i="1"/>
  <c r="B337" i="1"/>
  <c r="AH336" i="1"/>
  <c r="T336" i="1"/>
  <c r="S336" i="1"/>
  <c r="R336" i="1"/>
  <c r="N336" i="1"/>
  <c r="J336" i="1"/>
  <c r="I336" i="1"/>
  <c r="H336" i="1"/>
  <c r="D336" i="1"/>
  <c r="B336" i="1"/>
  <c r="AH335" i="1"/>
  <c r="T335" i="1"/>
  <c r="S335" i="1"/>
  <c r="R335" i="1"/>
  <c r="N335" i="1"/>
  <c r="J335" i="1"/>
  <c r="I335" i="1"/>
  <c r="H335" i="1"/>
  <c r="D335" i="1"/>
  <c r="B335" i="1"/>
  <c r="AH334" i="1"/>
  <c r="T334" i="1"/>
  <c r="S334" i="1"/>
  <c r="R334" i="1"/>
  <c r="N334" i="1"/>
  <c r="J334" i="1"/>
  <c r="I334" i="1"/>
  <c r="H334" i="1"/>
  <c r="D334" i="1"/>
  <c r="B334" i="1"/>
  <c r="AH333" i="1"/>
  <c r="T333" i="1"/>
  <c r="S333" i="1"/>
  <c r="R333" i="1"/>
  <c r="N333" i="1"/>
  <c r="J333" i="1"/>
  <c r="I333" i="1"/>
  <c r="H333" i="1"/>
  <c r="D333" i="1"/>
  <c r="B333" i="1"/>
  <c r="AH332" i="1"/>
  <c r="T332" i="1"/>
  <c r="S332" i="1"/>
  <c r="R332" i="1"/>
  <c r="N332" i="1"/>
  <c r="J332" i="1"/>
  <c r="I332" i="1"/>
  <c r="H332" i="1"/>
  <c r="D332" i="1"/>
  <c r="B332" i="1"/>
  <c r="AH331" i="1"/>
  <c r="T331" i="1"/>
  <c r="S331" i="1"/>
  <c r="R331" i="1"/>
  <c r="N331" i="1"/>
  <c r="J331" i="1"/>
  <c r="I331" i="1"/>
  <c r="H331" i="1"/>
  <c r="D331" i="1"/>
  <c r="B331" i="1"/>
  <c r="AH330" i="1"/>
  <c r="T330" i="1"/>
  <c r="S330" i="1"/>
  <c r="R330" i="1"/>
  <c r="N330" i="1"/>
  <c r="J330" i="1"/>
  <c r="I330" i="1"/>
  <c r="H330" i="1"/>
  <c r="D330" i="1"/>
  <c r="B330" i="1"/>
  <c r="AH329" i="1"/>
  <c r="T329" i="1"/>
  <c r="S329" i="1"/>
  <c r="R329" i="1"/>
  <c r="N329" i="1"/>
  <c r="J329" i="1"/>
  <c r="I329" i="1"/>
  <c r="H329" i="1"/>
  <c r="D329" i="1"/>
  <c r="B329" i="1"/>
  <c r="AH328" i="1"/>
  <c r="T328" i="1"/>
  <c r="S328" i="1"/>
  <c r="R328" i="1"/>
  <c r="N328" i="1"/>
  <c r="J328" i="1"/>
  <c r="I328" i="1"/>
  <c r="H328" i="1"/>
  <c r="D328" i="1"/>
  <c r="B328" i="1"/>
  <c r="AH327" i="1"/>
  <c r="T327" i="1"/>
  <c r="S327" i="1"/>
  <c r="R327" i="1"/>
  <c r="N327" i="1"/>
  <c r="J327" i="1"/>
  <c r="I327" i="1"/>
  <c r="H327" i="1"/>
  <c r="D327" i="1"/>
  <c r="B327" i="1"/>
  <c r="AH326" i="1"/>
  <c r="T326" i="1"/>
  <c r="S326" i="1"/>
  <c r="R326" i="1"/>
  <c r="N326" i="1"/>
  <c r="J326" i="1"/>
  <c r="I326" i="1"/>
  <c r="H326" i="1"/>
  <c r="D326" i="1"/>
  <c r="B326" i="1"/>
  <c r="AH325" i="1"/>
  <c r="T325" i="1"/>
  <c r="S325" i="1"/>
  <c r="R325" i="1"/>
  <c r="N325" i="1"/>
  <c r="J325" i="1"/>
  <c r="I325" i="1"/>
  <c r="H325" i="1"/>
  <c r="D325" i="1"/>
  <c r="B325" i="1"/>
  <c r="AH324" i="1"/>
  <c r="T324" i="1"/>
  <c r="S324" i="1"/>
  <c r="R324" i="1"/>
  <c r="N324" i="1"/>
  <c r="J324" i="1"/>
  <c r="I324" i="1"/>
  <c r="H324" i="1"/>
  <c r="D324" i="1"/>
  <c r="B324" i="1"/>
  <c r="AH323" i="1"/>
  <c r="T323" i="1"/>
  <c r="S323" i="1"/>
  <c r="R323" i="1"/>
  <c r="N323" i="1"/>
  <c r="J323" i="1"/>
  <c r="I323" i="1"/>
  <c r="H323" i="1"/>
  <c r="D323" i="1"/>
  <c r="B323" i="1"/>
  <c r="AH322" i="1"/>
  <c r="T322" i="1"/>
  <c r="S322" i="1"/>
  <c r="R322" i="1"/>
  <c r="N322" i="1"/>
  <c r="J322" i="1"/>
  <c r="I322" i="1"/>
  <c r="H322" i="1"/>
  <c r="D322" i="1"/>
  <c r="B322" i="1"/>
  <c r="AH321" i="1"/>
  <c r="T321" i="1"/>
  <c r="S321" i="1"/>
  <c r="R321" i="1"/>
  <c r="N321" i="1"/>
  <c r="J321" i="1"/>
  <c r="I321" i="1"/>
  <c r="H321" i="1"/>
  <c r="D321" i="1"/>
  <c r="B321" i="1"/>
  <c r="AH320" i="1"/>
  <c r="T320" i="1"/>
  <c r="S320" i="1"/>
  <c r="R320" i="1"/>
  <c r="N320" i="1"/>
  <c r="J320" i="1"/>
  <c r="I320" i="1"/>
  <c r="H320" i="1"/>
  <c r="D320" i="1"/>
  <c r="B320" i="1"/>
  <c r="AH319" i="1"/>
  <c r="T319" i="1"/>
  <c r="S319" i="1"/>
  <c r="R319" i="1"/>
  <c r="N319" i="1"/>
  <c r="J319" i="1"/>
  <c r="I319" i="1"/>
  <c r="H319" i="1"/>
  <c r="D319" i="1"/>
  <c r="B319" i="1"/>
  <c r="AH318" i="1"/>
  <c r="T318" i="1"/>
  <c r="S318" i="1"/>
  <c r="R318" i="1"/>
  <c r="N318" i="1"/>
  <c r="J318" i="1"/>
  <c r="I318" i="1"/>
  <c r="H318" i="1"/>
  <c r="D318" i="1"/>
  <c r="B318" i="1"/>
  <c r="AH317" i="1"/>
  <c r="T317" i="1"/>
  <c r="S317" i="1"/>
  <c r="R317" i="1"/>
  <c r="N317" i="1"/>
  <c r="J317" i="1"/>
  <c r="I317" i="1"/>
  <c r="H317" i="1"/>
  <c r="D317" i="1"/>
  <c r="B317" i="1"/>
  <c r="AH316" i="1"/>
  <c r="T316" i="1"/>
  <c r="S316" i="1"/>
  <c r="R316" i="1"/>
  <c r="N316" i="1"/>
  <c r="J316" i="1"/>
  <c r="I316" i="1"/>
  <c r="H316" i="1"/>
  <c r="D316" i="1"/>
  <c r="B316" i="1"/>
  <c r="AH315" i="1"/>
  <c r="T315" i="1"/>
  <c r="S315" i="1"/>
  <c r="R315" i="1"/>
  <c r="N315" i="1"/>
  <c r="J315" i="1"/>
  <c r="I315" i="1"/>
  <c r="H315" i="1"/>
  <c r="D315" i="1"/>
  <c r="B315" i="1"/>
  <c r="AH314" i="1"/>
  <c r="T314" i="1"/>
  <c r="S314" i="1"/>
  <c r="R314" i="1"/>
  <c r="N314" i="1"/>
  <c r="J314" i="1"/>
  <c r="I314" i="1"/>
  <c r="H314" i="1"/>
  <c r="D314" i="1"/>
  <c r="B314" i="1"/>
  <c r="AH313" i="1"/>
  <c r="T313" i="1"/>
  <c r="S313" i="1"/>
  <c r="R313" i="1"/>
  <c r="N313" i="1"/>
  <c r="J313" i="1"/>
  <c r="I313" i="1"/>
  <c r="H313" i="1"/>
  <c r="D313" i="1"/>
  <c r="B313" i="1"/>
  <c r="AH312" i="1"/>
  <c r="T312" i="1"/>
  <c r="S312" i="1"/>
  <c r="R312" i="1"/>
  <c r="N312" i="1"/>
  <c r="J312" i="1"/>
  <c r="I312" i="1"/>
  <c r="H312" i="1"/>
  <c r="D312" i="1"/>
  <c r="B312" i="1"/>
  <c r="AH311" i="1"/>
  <c r="T311" i="1"/>
  <c r="S311" i="1"/>
  <c r="R311" i="1"/>
  <c r="N311" i="1"/>
  <c r="J311" i="1"/>
  <c r="I311" i="1"/>
  <c r="H311" i="1"/>
  <c r="D311" i="1"/>
  <c r="B311" i="1"/>
  <c r="AH310" i="1"/>
  <c r="T310" i="1"/>
  <c r="S310" i="1"/>
  <c r="R310" i="1"/>
  <c r="N310" i="1"/>
  <c r="J310" i="1"/>
  <c r="I310" i="1"/>
  <c r="H310" i="1"/>
  <c r="D310" i="1"/>
  <c r="B310" i="1"/>
  <c r="AH309" i="1"/>
  <c r="T309" i="1"/>
  <c r="S309" i="1"/>
  <c r="R309" i="1"/>
  <c r="N309" i="1"/>
  <c r="J309" i="1"/>
  <c r="I309" i="1"/>
  <c r="H309" i="1"/>
  <c r="D309" i="1"/>
  <c r="B309" i="1"/>
  <c r="AH308" i="1"/>
  <c r="T308" i="1"/>
  <c r="S308" i="1"/>
  <c r="R308" i="1"/>
  <c r="N308" i="1"/>
  <c r="J308" i="1"/>
  <c r="I308" i="1"/>
  <c r="H308" i="1"/>
  <c r="D308" i="1"/>
  <c r="B308" i="1"/>
  <c r="AH307" i="1"/>
  <c r="T307" i="1"/>
  <c r="S307" i="1"/>
  <c r="R307" i="1"/>
  <c r="N307" i="1"/>
  <c r="J307" i="1"/>
  <c r="I307" i="1"/>
  <c r="H307" i="1"/>
  <c r="D307" i="1"/>
  <c r="B307" i="1"/>
  <c r="AH306" i="1"/>
  <c r="T306" i="1"/>
  <c r="S306" i="1"/>
  <c r="R306" i="1"/>
  <c r="N306" i="1"/>
  <c r="J306" i="1"/>
  <c r="I306" i="1"/>
  <c r="H306" i="1"/>
  <c r="D306" i="1"/>
  <c r="B306" i="1"/>
  <c r="AH305" i="1"/>
  <c r="T305" i="1"/>
  <c r="S305" i="1"/>
  <c r="R305" i="1"/>
  <c r="N305" i="1"/>
  <c r="J305" i="1"/>
  <c r="I305" i="1"/>
  <c r="H305" i="1"/>
  <c r="D305" i="1"/>
  <c r="B305" i="1"/>
  <c r="AH304" i="1"/>
  <c r="T304" i="1"/>
  <c r="S304" i="1"/>
  <c r="R304" i="1"/>
  <c r="N304" i="1"/>
  <c r="J304" i="1"/>
  <c r="I304" i="1"/>
  <c r="H304" i="1"/>
  <c r="D304" i="1"/>
  <c r="B304" i="1"/>
  <c r="AH303" i="1"/>
  <c r="T303" i="1"/>
  <c r="S303" i="1"/>
  <c r="R303" i="1"/>
  <c r="N303" i="1"/>
  <c r="J303" i="1"/>
  <c r="I303" i="1"/>
  <c r="H303" i="1"/>
  <c r="D303" i="1"/>
  <c r="B303" i="1"/>
  <c r="AH302" i="1"/>
  <c r="T302" i="1"/>
  <c r="S302" i="1"/>
  <c r="R302" i="1"/>
  <c r="N302" i="1"/>
  <c r="J302" i="1"/>
  <c r="I302" i="1"/>
  <c r="H302" i="1"/>
  <c r="D302" i="1"/>
  <c r="B302" i="1"/>
  <c r="AH301" i="1"/>
  <c r="T301" i="1"/>
  <c r="S301" i="1"/>
  <c r="R301" i="1"/>
  <c r="N301" i="1"/>
  <c r="J301" i="1"/>
  <c r="I301" i="1"/>
  <c r="H301" i="1"/>
  <c r="D301" i="1"/>
  <c r="B301" i="1"/>
  <c r="AH300" i="1"/>
  <c r="T300" i="1"/>
  <c r="S300" i="1"/>
  <c r="R300" i="1"/>
  <c r="N300" i="1"/>
  <c r="J300" i="1"/>
  <c r="I300" i="1"/>
  <c r="H300" i="1"/>
  <c r="D300" i="1"/>
  <c r="B300" i="1"/>
  <c r="AH299" i="1"/>
  <c r="T299" i="1"/>
  <c r="S299" i="1"/>
  <c r="R299" i="1"/>
  <c r="N299" i="1"/>
  <c r="J299" i="1"/>
  <c r="I299" i="1"/>
  <c r="H299" i="1"/>
  <c r="D299" i="1"/>
  <c r="B299" i="1"/>
  <c r="AH298" i="1"/>
  <c r="T298" i="1"/>
  <c r="S298" i="1"/>
  <c r="R298" i="1"/>
  <c r="N298" i="1"/>
  <c r="J298" i="1"/>
  <c r="I298" i="1"/>
  <c r="H298" i="1"/>
  <c r="D298" i="1"/>
  <c r="B298" i="1"/>
  <c r="AH297" i="1"/>
  <c r="T297" i="1"/>
  <c r="S297" i="1"/>
  <c r="R297" i="1"/>
  <c r="N297" i="1"/>
  <c r="J297" i="1"/>
  <c r="I297" i="1"/>
  <c r="H297" i="1"/>
  <c r="D297" i="1"/>
  <c r="B297" i="1"/>
  <c r="AH296" i="1"/>
  <c r="T296" i="1"/>
  <c r="S296" i="1"/>
  <c r="R296" i="1"/>
  <c r="N296" i="1"/>
  <c r="J296" i="1"/>
  <c r="I296" i="1"/>
  <c r="H296" i="1"/>
  <c r="D296" i="1"/>
  <c r="B296" i="1"/>
  <c r="AH295" i="1"/>
  <c r="T295" i="1"/>
  <c r="S295" i="1"/>
  <c r="R295" i="1"/>
  <c r="N295" i="1"/>
  <c r="J295" i="1"/>
  <c r="I295" i="1"/>
  <c r="H295" i="1"/>
  <c r="D295" i="1"/>
  <c r="B295" i="1"/>
  <c r="AH294" i="1"/>
  <c r="T294" i="1"/>
  <c r="S294" i="1"/>
  <c r="R294" i="1"/>
  <c r="N294" i="1"/>
  <c r="J294" i="1"/>
  <c r="I294" i="1"/>
  <c r="H294" i="1"/>
  <c r="D294" i="1"/>
  <c r="B294" i="1"/>
  <c r="AH293" i="1"/>
  <c r="T293" i="1"/>
  <c r="S293" i="1"/>
  <c r="R293" i="1"/>
  <c r="N293" i="1"/>
  <c r="J293" i="1"/>
  <c r="I293" i="1"/>
  <c r="H293" i="1"/>
  <c r="D293" i="1"/>
  <c r="B293" i="1"/>
  <c r="AH292" i="1"/>
  <c r="T292" i="1"/>
  <c r="S292" i="1"/>
  <c r="R292" i="1"/>
  <c r="N292" i="1"/>
  <c r="J292" i="1"/>
  <c r="I292" i="1"/>
  <c r="H292" i="1"/>
  <c r="D292" i="1"/>
  <c r="B292" i="1"/>
  <c r="AH291" i="1"/>
  <c r="T291" i="1"/>
  <c r="S291" i="1"/>
  <c r="R291" i="1"/>
  <c r="N291" i="1"/>
  <c r="J291" i="1"/>
  <c r="I291" i="1"/>
  <c r="H291" i="1"/>
  <c r="D291" i="1"/>
  <c r="B291" i="1"/>
  <c r="AH290" i="1"/>
  <c r="T290" i="1"/>
  <c r="S290" i="1"/>
  <c r="R290" i="1"/>
  <c r="N290" i="1"/>
  <c r="J290" i="1"/>
  <c r="I290" i="1"/>
  <c r="H290" i="1"/>
  <c r="D290" i="1"/>
  <c r="B290" i="1"/>
  <c r="AH289" i="1"/>
  <c r="T289" i="1"/>
  <c r="S289" i="1"/>
  <c r="R289" i="1"/>
  <c r="N289" i="1"/>
  <c r="J289" i="1"/>
  <c r="I289" i="1"/>
  <c r="H289" i="1"/>
  <c r="D289" i="1"/>
  <c r="B289" i="1"/>
  <c r="AH288" i="1"/>
  <c r="T288" i="1"/>
  <c r="S288" i="1"/>
  <c r="R288" i="1"/>
  <c r="N288" i="1"/>
  <c r="J288" i="1"/>
  <c r="I288" i="1"/>
  <c r="H288" i="1"/>
  <c r="D288" i="1"/>
  <c r="B288" i="1"/>
  <c r="AH287" i="1"/>
  <c r="T287" i="1"/>
  <c r="S287" i="1"/>
  <c r="R287" i="1"/>
  <c r="N287" i="1"/>
  <c r="J287" i="1"/>
  <c r="I287" i="1"/>
  <c r="H287" i="1"/>
  <c r="D287" i="1"/>
  <c r="B287" i="1"/>
  <c r="AH286" i="1"/>
  <c r="T286" i="1"/>
  <c r="S286" i="1"/>
  <c r="R286" i="1"/>
  <c r="N286" i="1"/>
  <c r="J286" i="1"/>
  <c r="I286" i="1"/>
  <c r="H286" i="1"/>
  <c r="D286" i="1"/>
  <c r="B286" i="1"/>
  <c r="AH285" i="1"/>
  <c r="T285" i="1"/>
  <c r="S285" i="1"/>
  <c r="R285" i="1"/>
  <c r="N285" i="1"/>
  <c r="J285" i="1"/>
  <c r="I285" i="1"/>
  <c r="H285" i="1"/>
  <c r="D285" i="1"/>
  <c r="B285" i="1"/>
  <c r="AH284" i="1"/>
  <c r="T284" i="1"/>
  <c r="S284" i="1"/>
  <c r="R284" i="1"/>
  <c r="N284" i="1"/>
  <c r="J284" i="1"/>
  <c r="I284" i="1"/>
  <c r="H284" i="1"/>
  <c r="D284" i="1"/>
  <c r="B284" i="1"/>
  <c r="AH283" i="1"/>
  <c r="T283" i="1"/>
  <c r="S283" i="1"/>
  <c r="R283" i="1"/>
  <c r="N283" i="1"/>
  <c r="J283" i="1"/>
  <c r="I283" i="1"/>
  <c r="H283" i="1"/>
  <c r="D283" i="1"/>
  <c r="B283" i="1"/>
  <c r="AH282" i="1"/>
  <c r="T282" i="1"/>
  <c r="S282" i="1"/>
  <c r="R282" i="1"/>
  <c r="N282" i="1"/>
  <c r="J282" i="1"/>
  <c r="I282" i="1"/>
  <c r="H282" i="1"/>
  <c r="D282" i="1"/>
  <c r="B282" i="1"/>
  <c r="AH281" i="1"/>
  <c r="T281" i="1"/>
  <c r="S281" i="1"/>
  <c r="R281" i="1"/>
  <c r="N281" i="1"/>
  <c r="J281" i="1"/>
  <c r="I281" i="1"/>
  <c r="H281" i="1"/>
  <c r="D281" i="1"/>
  <c r="B281" i="1"/>
  <c r="AH280" i="1"/>
  <c r="T280" i="1"/>
  <c r="S280" i="1"/>
  <c r="R280" i="1"/>
  <c r="N280" i="1"/>
  <c r="J280" i="1"/>
  <c r="I280" i="1"/>
  <c r="H280" i="1"/>
  <c r="D280" i="1"/>
  <c r="B280" i="1"/>
  <c r="AH279" i="1"/>
  <c r="T279" i="1"/>
  <c r="S279" i="1"/>
  <c r="R279" i="1"/>
  <c r="N279" i="1"/>
  <c r="J279" i="1"/>
  <c r="I279" i="1"/>
  <c r="H279" i="1"/>
  <c r="D279" i="1"/>
  <c r="B279" i="1"/>
  <c r="AH278" i="1"/>
  <c r="T278" i="1"/>
  <c r="S278" i="1"/>
  <c r="R278" i="1"/>
  <c r="N278" i="1"/>
  <c r="J278" i="1"/>
  <c r="I278" i="1"/>
  <c r="H278" i="1"/>
  <c r="D278" i="1"/>
  <c r="B278" i="1"/>
  <c r="AH277" i="1"/>
  <c r="T277" i="1"/>
  <c r="S277" i="1"/>
  <c r="R277" i="1"/>
  <c r="N277" i="1"/>
  <c r="J277" i="1"/>
  <c r="I277" i="1"/>
  <c r="H277" i="1"/>
  <c r="D277" i="1"/>
  <c r="B277" i="1"/>
  <c r="AH276" i="1"/>
  <c r="T276" i="1"/>
  <c r="S276" i="1"/>
  <c r="R276" i="1"/>
  <c r="N276" i="1"/>
  <c r="J276" i="1"/>
  <c r="I276" i="1"/>
  <c r="H276" i="1"/>
  <c r="D276" i="1"/>
  <c r="B276" i="1"/>
  <c r="AH275" i="1"/>
  <c r="T275" i="1"/>
  <c r="S275" i="1"/>
  <c r="R275" i="1"/>
  <c r="N275" i="1"/>
  <c r="J275" i="1"/>
  <c r="I275" i="1"/>
  <c r="H275" i="1"/>
  <c r="D275" i="1"/>
  <c r="B275" i="1"/>
  <c r="AH274" i="1"/>
  <c r="T274" i="1"/>
  <c r="S274" i="1"/>
  <c r="R274" i="1"/>
  <c r="N274" i="1"/>
  <c r="J274" i="1"/>
  <c r="I274" i="1"/>
  <c r="H274" i="1"/>
  <c r="D274" i="1"/>
  <c r="B274" i="1"/>
  <c r="AH273" i="1"/>
  <c r="T273" i="1"/>
  <c r="S273" i="1"/>
  <c r="R273" i="1"/>
  <c r="N273" i="1"/>
  <c r="J273" i="1"/>
  <c r="I273" i="1"/>
  <c r="H273" i="1"/>
  <c r="D273" i="1"/>
  <c r="B273" i="1"/>
  <c r="AH272" i="1"/>
  <c r="T272" i="1"/>
  <c r="S272" i="1"/>
  <c r="R272" i="1"/>
  <c r="N272" i="1"/>
  <c r="J272" i="1"/>
  <c r="I272" i="1"/>
  <c r="H272" i="1"/>
  <c r="D272" i="1"/>
  <c r="B272" i="1"/>
  <c r="AH271" i="1"/>
  <c r="T271" i="1"/>
  <c r="S271" i="1"/>
  <c r="R271" i="1"/>
  <c r="N271" i="1"/>
  <c r="J271" i="1"/>
  <c r="I271" i="1"/>
  <c r="H271" i="1"/>
  <c r="D271" i="1"/>
  <c r="B271" i="1"/>
  <c r="AH270" i="1"/>
  <c r="T270" i="1"/>
  <c r="S270" i="1"/>
  <c r="R270" i="1"/>
  <c r="N270" i="1"/>
  <c r="J270" i="1"/>
  <c r="I270" i="1"/>
  <c r="H270" i="1"/>
  <c r="D270" i="1"/>
  <c r="B270" i="1"/>
  <c r="AH269" i="1"/>
  <c r="T269" i="1"/>
  <c r="S269" i="1"/>
  <c r="R269" i="1"/>
  <c r="N269" i="1"/>
  <c r="J269" i="1"/>
  <c r="I269" i="1"/>
  <c r="H269" i="1"/>
  <c r="D269" i="1"/>
  <c r="B269" i="1"/>
  <c r="AH268" i="1"/>
  <c r="T268" i="1"/>
  <c r="S268" i="1"/>
  <c r="R268" i="1"/>
  <c r="N268" i="1"/>
  <c r="J268" i="1"/>
  <c r="I268" i="1"/>
  <c r="H268" i="1"/>
  <c r="D268" i="1"/>
  <c r="B268" i="1"/>
  <c r="AH267" i="1"/>
  <c r="T267" i="1"/>
  <c r="S267" i="1"/>
  <c r="R267" i="1"/>
  <c r="N267" i="1"/>
  <c r="J267" i="1"/>
  <c r="I267" i="1"/>
  <c r="H267" i="1"/>
  <c r="D267" i="1"/>
  <c r="B267" i="1"/>
  <c r="AH266" i="1"/>
  <c r="T266" i="1"/>
  <c r="S266" i="1"/>
  <c r="R266" i="1"/>
  <c r="N266" i="1"/>
  <c r="J266" i="1"/>
  <c r="I266" i="1"/>
  <c r="H266" i="1"/>
  <c r="D266" i="1"/>
  <c r="B266" i="1"/>
  <c r="AH265" i="1"/>
  <c r="T265" i="1"/>
  <c r="S265" i="1"/>
  <c r="R265" i="1"/>
  <c r="N265" i="1"/>
  <c r="J265" i="1"/>
  <c r="I265" i="1"/>
  <c r="H265" i="1"/>
  <c r="D265" i="1"/>
  <c r="B265" i="1"/>
  <c r="AH264" i="1"/>
  <c r="T264" i="1"/>
  <c r="S264" i="1"/>
  <c r="R264" i="1"/>
  <c r="N264" i="1"/>
  <c r="J264" i="1"/>
  <c r="I264" i="1"/>
  <c r="H264" i="1"/>
  <c r="D264" i="1"/>
  <c r="B264" i="1"/>
  <c r="AH263" i="1"/>
  <c r="T263" i="1"/>
  <c r="S263" i="1"/>
  <c r="R263" i="1"/>
  <c r="N263" i="1"/>
  <c r="J263" i="1"/>
  <c r="I263" i="1"/>
  <c r="H263" i="1"/>
  <c r="D263" i="1"/>
  <c r="B263" i="1"/>
  <c r="AH262" i="1"/>
  <c r="T262" i="1"/>
  <c r="S262" i="1"/>
  <c r="R262" i="1"/>
  <c r="N262" i="1"/>
  <c r="J262" i="1"/>
  <c r="I262" i="1"/>
  <c r="H262" i="1"/>
  <c r="D262" i="1"/>
  <c r="B262" i="1"/>
  <c r="AH261" i="1"/>
  <c r="T261" i="1"/>
  <c r="S261" i="1"/>
  <c r="R261" i="1"/>
  <c r="N261" i="1"/>
  <c r="J261" i="1"/>
  <c r="I261" i="1"/>
  <c r="H261" i="1"/>
  <c r="D261" i="1"/>
  <c r="B261" i="1"/>
  <c r="AH260" i="1"/>
  <c r="T260" i="1"/>
  <c r="S260" i="1"/>
  <c r="R260" i="1"/>
  <c r="N260" i="1"/>
  <c r="J260" i="1"/>
  <c r="I260" i="1"/>
  <c r="H260" i="1"/>
  <c r="D260" i="1"/>
  <c r="B260" i="1"/>
  <c r="AH259" i="1"/>
  <c r="T259" i="1"/>
  <c r="S259" i="1"/>
  <c r="R259" i="1"/>
  <c r="N259" i="1"/>
  <c r="J259" i="1"/>
  <c r="I259" i="1"/>
  <c r="H259" i="1"/>
  <c r="D259" i="1"/>
  <c r="B259" i="1"/>
  <c r="AH258" i="1"/>
  <c r="T258" i="1"/>
  <c r="S258" i="1"/>
  <c r="R258" i="1"/>
  <c r="N258" i="1"/>
  <c r="J258" i="1"/>
  <c r="I258" i="1"/>
  <c r="H258" i="1"/>
  <c r="D258" i="1"/>
  <c r="B258" i="1"/>
  <c r="AH257" i="1"/>
  <c r="T257" i="1"/>
  <c r="S257" i="1"/>
  <c r="R257" i="1"/>
  <c r="N257" i="1"/>
  <c r="J257" i="1"/>
  <c r="I257" i="1"/>
  <c r="H257" i="1"/>
  <c r="D257" i="1"/>
  <c r="B257" i="1"/>
  <c r="AH256" i="1"/>
  <c r="T256" i="1"/>
  <c r="S256" i="1"/>
  <c r="R256" i="1"/>
  <c r="N256" i="1"/>
  <c r="J256" i="1"/>
  <c r="I256" i="1"/>
  <c r="H256" i="1"/>
  <c r="D256" i="1"/>
  <c r="B256" i="1"/>
  <c r="AH255" i="1"/>
  <c r="T255" i="1"/>
  <c r="S255" i="1"/>
  <c r="R255" i="1"/>
  <c r="N255" i="1"/>
  <c r="J255" i="1"/>
  <c r="I255" i="1"/>
  <c r="H255" i="1"/>
  <c r="D255" i="1"/>
  <c r="B255" i="1"/>
  <c r="AH254" i="1"/>
  <c r="T254" i="1"/>
  <c r="S254" i="1"/>
  <c r="R254" i="1"/>
  <c r="N254" i="1"/>
  <c r="J254" i="1"/>
  <c r="I254" i="1"/>
  <c r="H254" i="1"/>
  <c r="D254" i="1"/>
  <c r="B254" i="1"/>
  <c r="AH253" i="1"/>
  <c r="T253" i="1"/>
  <c r="S253" i="1"/>
  <c r="R253" i="1"/>
  <c r="N253" i="1"/>
  <c r="J253" i="1"/>
  <c r="I253" i="1"/>
  <c r="H253" i="1"/>
  <c r="D253" i="1"/>
  <c r="B253" i="1"/>
  <c r="AH252" i="1"/>
  <c r="T252" i="1"/>
  <c r="S252" i="1"/>
  <c r="R252" i="1"/>
  <c r="N252" i="1"/>
  <c r="J252" i="1"/>
  <c r="I252" i="1"/>
  <c r="H252" i="1"/>
  <c r="D252" i="1"/>
  <c r="B252" i="1"/>
  <c r="AH251" i="1"/>
  <c r="T251" i="1"/>
  <c r="S251" i="1"/>
  <c r="R251" i="1"/>
  <c r="N251" i="1"/>
  <c r="J251" i="1"/>
  <c r="I251" i="1"/>
  <c r="H251" i="1"/>
  <c r="D251" i="1"/>
  <c r="B251" i="1"/>
  <c r="AH250" i="1"/>
  <c r="T250" i="1"/>
  <c r="S250" i="1"/>
  <c r="R250" i="1"/>
  <c r="N250" i="1"/>
  <c r="J250" i="1"/>
  <c r="I250" i="1"/>
  <c r="H250" i="1"/>
  <c r="D250" i="1"/>
  <c r="B250" i="1"/>
  <c r="AH249" i="1"/>
  <c r="T249" i="1"/>
  <c r="S249" i="1"/>
  <c r="R249" i="1"/>
  <c r="N249" i="1"/>
  <c r="J249" i="1"/>
  <c r="I249" i="1"/>
  <c r="H249" i="1"/>
  <c r="D249" i="1"/>
  <c r="B249" i="1"/>
  <c r="AH248" i="1"/>
  <c r="T248" i="1"/>
  <c r="S248" i="1"/>
  <c r="R248" i="1"/>
  <c r="N248" i="1"/>
  <c r="J248" i="1"/>
  <c r="I248" i="1"/>
  <c r="H248" i="1"/>
  <c r="D248" i="1"/>
  <c r="B248" i="1"/>
  <c r="AH247" i="1"/>
  <c r="T247" i="1"/>
  <c r="S247" i="1"/>
  <c r="R247" i="1"/>
  <c r="N247" i="1"/>
  <c r="J247" i="1"/>
  <c r="I247" i="1"/>
  <c r="H247" i="1"/>
  <c r="D247" i="1"/>
  <c r="B247" i="1"/>
  <c r="AH246" i="1"/>
  <c r="T246" i="1"/>
  <c r="S246" i="1"/>
  <c r="R246" i="1"/>
  <c r="N246" i="1"/>
  <c r="J246" i="1"/>
  <c r="I246" i="1"/>
  <c r="H246" i="1"/>
  <c r="D246" i="1"/>
  <c r="B246" i="1"/>
  <c r="AH245" i="1"/>
  <c r="T245" i="1"/>
  <c r="S245" i="1"/>
  <c r="R245" i="1"/>
  <c r="N245" i="1"/>
  <c r="J245" i="1"/>
  <c r="I245" i="1"/>
  <c r="H245" i="1"/>
  <c r="D245" i="1"/>
  <c r="B245" i="1"/>
  <c r="AH244" i="1"/>
  <c r="T244" i="1"/>
  <c r="S244" i="1"/>
  <c r="R244" i="1"/>
  <c r="N244" i="1"/>
  <c r="J244" i="1"/>
  <c r="I244" i="1"/>
  <c r="H244" i="1"/>
  <c r="D244" i="1"/>
  <c r="B244" i="1"/>
  <c r="AH243" i="1"/>
  <c r="T243" i="1"/>
  <c r="S243" i="1"/>
  <c r="R243" i="1"/>
  <c r="N243" i="1"/>
  <c r="J243" i="1"/>
  <c r="I243" i="1"/>
  <c r="H243" i="1"/>
  <c r="D243" i="1"/>
  <c r="B243" i="1"/>
  <c r="AH242" i="1"/>
  <c r="T242" i="1"/>
  <c r="S242" i="1"/>
  <c r="R242" i="1"/>
  <c r="N242" i="1"/>
  <c r="J242" i="1"/>
  <c r="I242" i="1"/>
  <c r="H242" i="1"/>
  <c r="D242" i="1"/>
  <c r="B242" i="1"/>
  <c r="AH241" i="1"/>
  <c r="T241" i="1"/>
  <c r="S241" i="1"/>
  <c r="R241" i="1"/>
  <c r="N241" i="1"/>
  <c r="J241" i="1"/>
  <c r="I241" i="1"/>
  <c r="H241" i="1"/>
  <c r="D241" i="1"/>
  <c r="B241" i="1"/>
  <c r="AH240" i="1"/>
  <c r="T240" i="1"/>
  <c r="S240" i="1"/>
  <c r="R240" i="1"/>
  <c r="N240" i="1"/>
  <c r="J240" i="1"/>
  <c r="I240" i="1"/>
  <c r="H240" i="1"/>
  <c r="D240" i="1"/>
  <c r="B240" i="1"/>
  <c r="AH239" i="1"/>
  <c r="T239" i="1"/>
  <c r="S239" i="1"/>
  <c r="R239" i="1"/>
  <c r="N239" i="1"/>
  <c r="J239" i="1"/>
  <c r="I239" i="1"/>
  <c r="H239" i="1"/>
  <c r="D239" i="1"/>
  <c r="B239" i="1"/>
  <c r="AH238" i="1"/>
  <c r="T238" i="1"/>
  <c r="S238" i="1"/>
  <c r="R238" i="1"/>
  <c r="N238" i="1"/>
  <c r="J238" i="1"/>
  <c r="I238" i="1"/>
  <c r="H238" i="1"/>
  <c r="D238" i="1"/>
  <c r="B238" i="1"/>
  <c r="AH237" i="1"/>
  <c r="T237" i="1"/>
  <c r="S237" i="1"/>
  <c r="R237" i="1"/>
  <c r="N237" i="1"/>
  <c r="J237" i="1"/>
  <c r="I237" i="1"/>
  <c r="H237" i="1"/>
  <c r="D237" i="1"/>
  <c r="B237" i="1"/>
  <c r="AH236" i="1"/>
  <c r="T236" i="1"/>
  <c r="S236" i="1"/>
  <c r="R236" i="1"/>
  <c r="N236" i="1"/>
  <c r="J236" i="1"/>
  <c r="I236" i="1"/>
  <c r="H236" i="1"/>
  <c r="D236" i="1"/>
  <c r="B236" i="1"/>
  <c r="AH235" i="1"/>
  <c r="T235" i="1"/>
  <c r="S235" i="1"/>
  <c r="R235" i="1"/>
  <c r="N235" i="1"/>
  <c r="J235" i="1"/>
  <c r="I235" i="1"/>
  <c r="H235" i="1"/>
  <c r="D235" i="1"/>
  <c r="B235" i="1"/>
  <c r="AH234" i="1"/>
  <c r="T234" i="1"/>
  <c r="S234" i="1"/>
  <c r="R234" i="1"/>
  <c r="N234" i="1"/>
  <c r="J234" i="1"/>
  <c r="I234" i="1"/>
  <c r="H234" i="1"/>
  <c r="D234" i="1"/>
  <c r="B234" i="1"/>
  <c r="AH233" i="1"/>
  <c r="T233" i="1"/>
  <c r="S233" i="1"/>
  <c r="R233" i="1"/>
  <c r="N233" i="1"/>
  <c r="J233" i="1"/>
  <c r="I233" i="1"/>
  <c r="H233" i="1"/>
  <c r="D233" i="1"/>
  <c r="B233" i="1"/>
  <c r="AH232" i="1"/>
  <c r="T232" i="1"/>
  <c r="S232" i="1"/>
  <c r="R232" i="1"/>
  <c r="N232" i="1"/>
  <c r="J232" i="1"/>
  <c r="I232" i="1"/>
  <c r="H232" i="1"/>
  <c r="D232" i="1"/>
  <c r="B232" i="1"/>
  <c r="AH231" i="1"/>
  <c r="T231" i="1"/>
  <c r="S231" i="1"/>
  <c r="R231" i="1"/>
  <c r="N231" i="1"/>
  <c r="J231" i="1"/>
  <c r="I231" i="1"/>
  <c r="H231" i="1"/>
  <c r="D231" i="1"/>
  <c r="B231" i="1"/>
  <c r="AH230" i="1"/>
  <c r="T230" i="1"/>
  <c r="S230" i="1"/>
  <c r="R230" i="1"/>
  <c r="N230" i="1"/>
  <c r="J230" i="1"/>
  <c r="I230" i="1"/>
  <c r="H230" i="1"/>
  <c r="D230" i="1"/>
  <c r="B230" i="1"/>
  <c r="AH229" i="1"/>
  <c r="T229" i="1"/>
  <c r="S229" i="1"/>
  <c r="R229" i="1"/>
  <c r="N229" i="1"/>
  <c r="J229" i="1"/>
  <c r="I229" i="1"/>
  <c r="H229" i="1"/>
  <c r="D229" i="1"/>
  <c r="B229" i="1"/>
  <c r="AH228" i="1"/>
  <c r="T228" i="1"/>
  <c r="S228" i="1"/>
  <c r="R228" i="1"/>
  <c r="N228" i="1"/>
  <c r="J228" i="1"/>
  <c r="I228" i="1"/>
  <c r="H228" i="1"/>
  <c r="D228" i="1"/>
  <c r="B228" i="1"/>
  <c r="AH227" i="1"/>
  <c r="T227" i="1"/>
  <c r="S227" i="1"/>
  <c r="R227" i="1"/>
  <c r="N227" i="1"/>
  <c r="J227" i="1"/>
  <c r="I227" i="1"/>
  <c r="H227" i="1"/>
  <c r="D227" i="1"/>
  <c r="B227" i="1"/>
  <c r="AH226" i="1"/>
  <c r="T226" i="1"/>
  <c r="S226" i="1"/>
  <c r="R226" i="1"/>
  <c r="N226" i="1"/>
  <c r="J226" i="1"/>
  <c r="I226" i="1"/>
  <c r="H226" i="1"/>
  <c r="D226" i="1"/>
  <c r="B226" i="1"/>
  <c r="AH225" i="1"/>
  <c r="T225" i="1"/>
  <c r="S225" i="1"/>
  <c r="R225" i="1"/>
  <c r="N225" i="1"/>
  <c r="J225" i="1"/>
  <c r="I225" i="1"/>
  <c r="H225" i="1"/>
  <c r="D225" i="1"/>
  <c r="B225" i="1"/>
  <c r="AH224" i="1"/>
  <c r="T224" i="1"/>
  <c r="S224" i="1"/>
  <c r="R224" i="1"/>
  <c r="N224" i="1"/>
  <c r="J224" i="1"/>
  <c r="I224" i="1"/>
  <c r="H224" i="1"/>
  <c r="D224" i="1"/>
  <c r="B224" i="1"/>
  <c r="AH223" i="1"/>
  <c r="T223" i="1"/>
  <c r="S223" i="1"/>
  <c r="R223" i="1"/>
  <c r="N223" i="1"/>
  <c r="J223" i="1"/>
  <c r="I223" i="1"/>
  <c r="H223" i="1"/>
  <c r="D223" i="1"/>
  <c r="B223" i="1"/>
  <c r="AH222" i="1"/>
  <c r="T222" i="1"/>
  <c r="S222" i="1"/>
  <c r="R222" i="1"/>
  <c r="N222" i="1"/>
  <c r="J222" i="1"/>
  <c r="I222" i="1"/>
  <c r="H222" i="1"/>
  <c r="D222" i="1"/>
  <c r="B222" i="1"/>
  <c r="AH221" i="1"/>
  <c r="T221" i="1"/>
  <c r="S221" i="1"/>
  <c r="R221" i="1"/>
  <c r="N221" i="1"/>
  <c r="J221" i="1"/>
  <c r="I221" i="1"/>
  <c r="H221" i="1"/>
  <c r="D221" i="1"/>
  <c r="B221" i="1"/>
  <c r="AH220" i="1"/>
  <c r="T220" i="1"/>
  <c r="S220" i="1"/>
  <c r="R220" i="1"/>
  <c r="N220" i="1"/>
  <c r="J220" i="1"/>
  <c r="I220" i="1"/>
  <c r="H220" i="1"/>
  <c r="D220" i="1"/>
  <c r="B220" i="1"/>
  <c r="AH219" i="1"/>
  <c r="T219" i="1"/>
  <c r="S219" i="1"/>
  <c r="R219" i="1"/>
  <c r="N219" i="1"/>
  <c r="J219" i="1"/>
  <c r="I219" i="1"/>
  <c r="H219" i="1"/>
  <c r="D219" i="1"/>
  <c r="B219" i="1"/>
  <c r="AH218" i="1"/>
  <c r="T218" i="1"/>
  <c r="S218" i="1"/>
  <c r="R218" i="1"/>
  <c r="N218" i="1"/>
  <c r="J218" i="1"/>
  <c r="I218" i="1"/>
  <c r="H218" i="1"/>
  <c r="D218" i="1"/>
  <c r="B218" i="1"/>
  <c r="AH217" i="1"/>
  <c r="T217" i="1"/>
  <c r="S217" i="1"/>
  <c r="R217" i="1"/>
  <c r="N217" i="1"/>
  <c r="J217" i="1"/>
  <c r="I217" i="1"/>
  <c r="H217" i="1"/>
  <c r="D217" i="1"/>
  <c r="B217" i="1"/>
  <c r="AH216" i="1"/>
  <c r="T216" i="1"/>
  <c r="S216" i="1"/>
  <c r="R216" i="1"/>
  <c r="N216" i="1"/>
  <c r="J216" i="1"/>
  <c r="I216" i="1"/>
  <c r="H216" i="1"/>
  <c r="D216" i="1"/>
  <c r="B216" i="1"/>
  <c r="AH215" i="1"/>
  <c r="T215" i="1"/>
  <c r="S215" i="1"/>
  <c r="R215" i="1"/>
  <c r="N215" i="1"/>
  <c r="J215" i="1"/>
  <c r="I215" i="1"/>
  <c r="H215" i="1"/>
  <c r="D215" i="1"/>
  <c r="B215" i="1"/>
  <c r="AH214" i="1"/>
  <c r="T214" i="1"/>
  <c r="S214" i="1"/>
  <c r="R214" i="1"/>
  <c r="N214" i="1"/>
  <c r="J214" i="1"/>
  <c r="I214" i="1"/>
  <c r="H214" i="1"/>
  <c r="D214" i="1"/>
  <c r="B214" i="1"/>
  <c r="AH213" i="1"/>
  <c r="T213" i="1"/>
  <c r="S213" i="1"/>
  <c r="R213" i="1"/>
  <c r="N213" i="1"/>
  <c r="J213" i="1"/>
  <c r="I213" i="1"/>
  <c r="H213" i="1"/>
  <c r="D213" i="1"/>
  <c r="B213" i="1"/>
  <c r="AH212" i="1"/>
  <c r="T212" i="1"/>
  <c r="S212" i="1"/>
  <c r="R212" i="1"/>
  <c r="N212" i="1"/>
  <c r="J212" i="1"/>
  <c r="I212" i="1"/>
  <c r="H212" i="1"/>
  <c r="D212" i="1"/>
  <c r="B212" i="1"/>
  <c r="AH211" i="1"/>
  <c r="T211" i="1"/>
  <c r="S211" i="1"/>
  <c r="R211" i="1"/>
  <c r="N211" i="1"/>
  <c r="J211" i="1"/>
  <c r="I211" i="1"/>
  <c r="H211" i="1"/>
  <c r="D211" i="1"/>
  <c r="B211" i="1"/>
  <c r="AH210" i="1"/>
  <c r="T210" i="1"/>
  <c r="S210" i="1"/>
  <c r="R210" i="1"/>
  <c r="N210" i="1"/>
  <c r="J210" i="1"/>
  <c r="I210" i="1"/>
  <c r="H210" i="1"/>
  <c r="D210" i="1"/>
  <c r="B210" i="1"/>
  <c r="AH209" i="1"/>
  <c r="T209" i="1"/>
  <c r="S209" i="1"/>
  <c r="R209" i="1"/>
  <c r="N209" i="1"/>
  <c r="J209" i="1"/>
  <c r="I209" i="1"/>
  <c r="H209" i="1"/>
  <c r="D209" i="1"/>
  <c r="B209" i="1"/>
  <c r="AH208" i="1"/>
  <c r="T208" i="1"/>
  <c r="S208" i="1"/>
  <c r="R208" i="1"/>
  <c r="N208" i="1"/>
  <c r="J208" i="1"/>
  <c r="I208" i="1"/>
  <c r="H208" i="1"/>
  <c r="D208" i="1"/>
  <c r="B208" i="1"/>
  <c r="AH207" i="1"/>
  <c r="T207" i="1"/>
  <c r="S207" i="1"/>
  <c r="R207" i="1"/>
  <c r="N207" i="1"/>
  <c r="J207" i="1"/>
  <c r="I207" i="1"/>
  <c r="H207" i="1"/>
  <c r="D207" i="1"/>
  <c r="B207" i="1"/>
  <c r="AH206" i="1"/>
  <c r="T206" i="1"/>
  <c r="S206" i="1"/>
  <c r="R206" i="1"/>
  <c r="N206" i="1"/>
  <c r="J206" i="1"/>
  <c r="I206" i="1"/>
  <c r="H206" i="1"/>
  <c r="D206" i="1"/>
  <c r="B206" i="1"/>
  <c r="AH205" i="1"/>
  <c r="T205" i="1"/>
  <c r="S205" i="1"/>
  <c r="R205" i="1"/>
  <c r="N205" i="1"/>
  <c r="J205" i="1"/>
  <c r="I205" i="1"/>
  <c r="H205" i="1"/>
  <c r="D205" i="1"/>
  <c r="B205" i="1"/>
  <c r="AH204" i="1"/>
  <c r="T204" i="1"/>
  <c r="S204" i="1"/>
  <c r="R204" i="1"/>
  <c r="N204" i="1"/>
  <c r="J204" i="1"/>
  <c r="I204" i="1"/>
  <c r="H204" i="1"/>
  <c r="D204" i="1"/>
  <c r="B204" i="1"/>
  <c r="AH203" i="1"/>
  <c r="T203" i="1"/>
  <c r="S203" i="1"/>
  <c r="R203" i="1"/>
  <c r="N203" i="1"/>
  <c r="J203" i="1"/>
  <c r="I203" i="1"/>
  <c r="H203" i="1"/>
  <c r="D203" i="1"/>
  <c r="B203" i="1"/>
  <c r="AH202" i="1"/>
  <c r="T202" i="1"/>
  <c r="S202" i="1"/>
  <c r="R202" i="1"/>
  <c r="N202" i="1"/>
  <c r="J202" i="1"/>
  <c r="I202" i="1"/>
  <c r="H202" i="1"/>
  <c r="D202" i="1"/>
  <c r="B202" i="1"/>
  <c r="AH201" i="1"/>
  <c r="T201" i="1"/>
  <c r="S201" i="1"/>
  <c r="R201" i="1"/>
  <c r="N201" i="1"/>
  <c r="J201" i="1"/>
  <c r="I201" i="1"/>
  <c r="H201" i="1"/>
  <c r="D201" i="1"/>
  <c r="B201" i="1"/>
  <c r="AH200" i="1"/>
  <c r="T200" i="1"/>
  <c r="S200" i="1"/>
  <c r="R200" i="1"/>
  <c r="N200" i="1"/>
  <c r="J200" i="1"/>
  <c r="I200" i="1"/>
  <c r="H200" i="1"/>
  <c r="D200" i="1"/>
  <c r="B200" i="1"/>
  <c r="AH199" i="1"/>
  <c r="T199" i="1"/>
  <c r="S199" i="1"/>
  <c r="R199" i="1"/>
  <c r="N199" i="1"/>
  <c r="J199" i="1"/>
  <c r="I199" i="1"/>
  <c r="H199" i="1"/>
  <c r="D199" i="1"/>
  <c r="B199" i="1"/>
  <c r="AH198" i="1"/>
  <c r="T198" i="1"/>
  <c r="S198" i="1"/>
  <c r="R198" i="1"/>
  <c r="N198" i="1"/>
  <c r="J198" i="1"/>
  <c r="I198" i="1"/>
  <c r="H198" i="1"/>
  <c r="D198" i="1"/>
  <c r="B198" i="1"/>
  <c r="AH197" i="1"/>
  <c r="T197" i="1"/>
  <c r="S197" i="1"/>
  <c r="R197" i="1"/>
  <c r="N197" i="1"/>
  <c r="J197" i="1"/>
  <c r="I197" i="1"/>
  <c r="H197" i="1"/>
  <c r="D197" i="1"/>
  <c r="B197" i="1"/>
  <c r="AH196" i="1"/>
  <c r="T196" i="1"/>
  <c r="S196" i="1"/>
  <c r="R196" i="1"/>
  <c r="N196" i="1"/>
  <c r="J196" i="1"/>
  <c r="I196" i="1"/>
  <c r="H196" i="1"/>
  <c r="D196" i="1"/>
  <c r="B196" i="1"/>
  <c r="AH195" i="1"/>
  <c r="T195" i="1"/>
  <c r="S195" i="1"/>
  <c r="R195" i="1"/>
  <c r="N195" i="1"/>
  <c r="J195" i="1"/>
  <c r="I195" i="1"/>
  <c r="H195" i="1"/>
  <c r="D195" i="1"/>
  <c r="B195" i="1"/>
  <c r="AH194" i="1"/>
  <c r="T194" i="1"/>
  <c r="S194" i="1"/>
  <c r="R194" i="1"/>
  <c r="N194" i="1"/>
  <c r="J194" i="1"/>
  <c r="I194" i="1"/>
  <c r="H194" i="1"/>
  <c r="D194" i="1"/>
  <c r="B194" i="1"/>
  <c r="AH193" i="1"/>
  <c r="T193" i="1"/>
  <c r="S193" i="1"/>
  <c r="R193" i="1"/>
  <c r="N193" i="1"/>
  <c r="J193" i="1"/>
  <c r="I193" i="1"/>
  <c r="H193" i="1"/>
  <c r="D193" i="1"/>
  <c r="B193" i="1"/>
  <c r="AH192" i="1"/>
  <c r="T192" i="1"/>
  <c r="S192" i="1"/>
  <c r="R192" i="1"/>
  <c r="N192" i="1"/>
  <c r="J192" i="1"/>
  <c r="I192" i="1"/>
  <c r="H192" i="1"/>
  <c r="D192" i="1"/>
  <c r="B192" i="1"/>
  <c r="AH191" i="1"/>
  <c r="T191" i="1"/>
  <c r="S191" i="1"/>
  <c r="R191" i="1"/>
  <c r="N191" i="1"/>
  <c r="J191" i="1"/>
  <c r="I191" i="1"/>
  <c r="H191" i="1"/>
  <c r="D191" i="1"/>
  <c r="B191" i="1"/>
  <c r="AH190" i="1"/>
  <c r="T190" i="1"/>
  <c r="S190" i="1"/>
  <c r="R190" i="1"/>
  <c r="N190" i="1"/>
  <c r="J190" i="1"/>
  <c r="I190" i="1"/>
  <c r="H190" i="1"/>
  <c r="D190" i="1"/>
  <c r="B190" i="1"/>
  <c r="AH189" i="1"/>
  <c r="T189" i="1"/>
  <c r="S189" i="1"/>
  <c r="R189" i="1"/>
  <c r="N189" i="1"/>
  <c r="J189" i="1"/>
  <c r="I189" i="1"/>
  <c r="H189" i="1"/>
  <c r="D189" i="1"/>
  <c r="B189" i="1"/>
  <c r="AH188" i="1"/>
  <c r="T188" i="1"/>
  <c r="S188" i="1"/>
  <c r="R188" i="1"/>
  <c r="N188" i="1"/>
  <c r="J188" i="1"/>
  <c r="I188" i="1"/>
  <c r="H188" i="1"/>
  <c r="D188" i="1"/>
  <c r="B188" i="1"/>
  <c r="AH187" i="1"/>
  <c r="T187" i="1"/>
  <c r="S187" i="1"/>
  <c r="R187" i="1"/>
  <c r="N187" i="1"/>
  <c r="J187" i="1"/>
  <c r="I187" i="1"/>
  <c r="H187" i="1"/>
  <c r="D187" i="1"/>
  <c r="B187" i="1"/>
  <c r="AH186" i="1"/>
  <c r="T186" i="1"/>
  <c r="S186" i="1"/>
  <c r="R186" i="1"/>
  <c r="N186" i="1"/>
  <c r="J186" i="1"/>
  <c r="I186" i="1"/>
  <c r="H186" i="1"/>
  <c r="D186" i="1"/>
  <c r="B186" i="1"/>
  <c r="AH185" i="1"/>
  <c r="T185" i="1"/>
  <c r="S185" i="1"/>
  <c r="R185" i="1"/>
  <c r="N185" i="1"/>
  <c r="J185" i="1"/>
  <c r="I185" i="1"/>
  <c r="H185" i="1"/>
  <c r="D185" i="1"/>
  <c r="B185" i="1"/>
  <c r="AH184" i="1"/>
  <c r="T184" i="1"/>
  <c r="S184" i="1"/>
  <c r="R184" i="1"/>
  <c r="N184" i="1"/>
  <c r="J184" i="1"/>
  <c r="I184" i="1"/>
  <c r="H184" i="1"/>
  <c r="D184" i="1"/>
  <c r="B184" i="1"/>
  <c r="AH183" i="1"/>
  <c r="T183" i="1"/>
  <c r="S183" i="1"/>
  <c r="R183" i="1"/>
  <c r="N183" i="1"/>
  <c r="J183" i="1"/>
  <c r="I183" i="1"/>
  <c r="H183" i="1"/>
  <c r="D183" i="1"/>
  <c r="B183" i="1"/>
  <c r="AH182" i="1"/>
  <c r="T182" i="1"/>
  <c r="S182" i="1"/>
  <c r="R182" i="1"/>
  <c r="N182" i="1"/>
  <c r="J182" i="1"/>
  <c r="I182" i="1"/>
  <c r="H182" i="1"/>
  <c r="D182" i="1"/>
  <c r="B182" i="1"/>
  <c r="AH181" i="1"/>
  <c r="T181" i="1"/>
  <c r="S181" i="1"/>
  <c r="R181" i="1"/>
  <c r="N181" i="1"/>
  <c r="J181" i="1"/>
  <c r="I181" i="1"/>
  <c r="H181" i="1"/>
  <c r="D181" i="1"/>
  <c r="B181" i="1"/>
  <c r="AH180" i="1"/>
  <c r="T180" i="1"/>
  <c r="S180" i="1"/>
  <c r="R180" i="1"/>
  <c r="N180" i="1"/>
  <c r="J180" i="1"/>
  <c r="I180" i="1"/>
  <c r="H180" i="1"/>
  <c r="D180" i="1"/>
  <c r="B180" i="1"/>
  <c r="AH179" i="1"/>
  <c r="T179" i="1"/>
  <c r="S179" i="1"/>
  <c r="R179" i="1"/>
  <c r="N179" i="1"/>
  <c r="J179" i="1"/>
  <c r="I179" i="1"/>
  <c r="H179" i="1"/>
  <c r="D179" i="1"/>
  <c r="B179" i="1"/>
  <c r="AH178" i="1"/>
  <c r="T178" i="1"/>
  <c r="S178" i="1"/>
  <c r="R178" i="1"/>
  <c r="N178" i="1"/>
  <c r="J178" i="1"/>
  <c r="I178" i="1"/>
  <c r="H178" i="1"/>
  <c r="D178" i="1"/>
  <c r="B178" i="1"/>
  <c r="AH177" i="1"/>
  <c r="T177" i="1"/>
  <c r="S177" i="1"/>
  <c r="R177" i="1"/>
  <c r="N177" i="1"/>
  <c r="J177" i="1"/>
  <c r="I177" i="1"/>
  <c r="H177" i="1"/>
  <c r="D177" i="1"/>
  <c r="B177" i="1"/>
  <c r="AH176" i="1"/>
  <c r="T176" i="1"/>
  <c r="S176" i="1"/>
  <c r="R176" i="1"/>
  <c r="N176" i="1"/>
  <c r="J176" i="1"/>
  <c r="I176" i="1"/>
  <c r="H176" i="1"/>
  <c r="D176" i="1"/>
  <c r="B176" i="1"/>
  <c r="AH175" i="1"/>
  <c r="T175" i="1"/>
  <c r="S175" i="1"/>
  <c r="R175" i="1"/>
  <c r="N175" i="1"/>
  <c r="J175" i="1"/>
  <c r="I175" i="1"/>
  <c r="H175" i="1"/>
  <c r="D175" i="1"/>
  <c r="B175" i="1"/>
  <c r="AH174" i="1"/>
  <c r="T174" i="1"/>
  <c r="S174" i="1"/>
  <c r="R174" i="1"/>
  <c r="N174" i="1"/>
  <c r="J174" i="1"/>
  <c r="I174" i="1"/>
  <c r="H174" i="1"/>
  <c r="D174" i="1"/>
  <c r="B174" i="1"/>
  <c r="AH173" i="1"/>
  <c r="T173" i="1"/>
  <c r="S173" i="1"/>
  <c r="R173" i="1"/>
  <c r="N173" i="1"/>
  <c r="J173" i="1"/>
  <c r="I173" i="1"/>
  <c r="H173" i="1"/>
  <c r="D173" i="1"/>
  <c r="B173" i="1"/>
  <c r="AH172" i="1"/>
  <c r="T172" i="1"/>
  <c r="S172" i="1"/>
  <c r="R172" i="1"/>
  <c r="N172" i="1"/>
  <c r="J172" i="1"/>
  <c r="I172" i="1"/>
  <c r="H172" i="1"/>
  <c r="D172" i="1"/>
  <c r="B172" i="1"/>
  <c r="AH171" i="1"/>
  <c r="T171" i="1"/>
  <c r="S171" i="1"/>
  <c r="R171" i="1"/>
  <c r="N171" i="1"/>
  <c r="J171" i="1"/>
  <c r="I171" i="1"/>
  <c r="H171" i="1"/>
  <c r="D171" i="1"/>
  <c r="B171" i="1"/>
  <c r="AH170" i="1"/>
  <c r="T170" i="1"/>
  <c r="S170" i="1"/>
  <c r="R170" i="1"/>
  <c r="N170" i="1"/>
  <c r="J170" i="1"/>
  <c r="I170" i="1"/>
  <c r="H170" i="1"/>
  <c r="D170" i="1"/>
  <c r="B170" i="1"/>
  <c r="AH169" i="1"/>
  <c r="T169" i="1"/>
  <c r="S169" i="1"/>
  <c r="R169" i="1"/>
  <c r="N169" i="1"/>
  <c r="J169" i="1"/>
  <c r="I169" i="1"/>
  <c r="H169" i="1"/>
  <c r="D169" i="1"/>
  <c r="B169" i="1"/>
  <c r="AH168" i="1"/>
  <c r="T168" i="1"/>
  <c r="S168" i="1"/>
  <c r="R168" i="1"/>
  <c r="N168" i="1"/>
  <c r="J168" i="1"/>
  <c r="I168" i="1"/>
  <c r="H168" i="1"/>
  <c r="D168" i="1"/>
  <c r="B168" i="1"/>
  <c r="AH167" i="1"/>
  <c r="T167" i="1"/>
  <c r="S167" i="1"/>
  <c r="R167" i="1"/>
  <c r="N167" i="1"/>
  <c r="J167" i="1"/>
  <c r="I167" i="1"/>
  <c r="H167" i="1"/>
  <c r="D167" i="1"/>
  <c r="B167" i="1"/>
  <c r="AH166" i="1"/>
  <c r="T166" i="1"/>
  <c r="S166" i="1"/>
  <c r="R166" i="1"/>
  <c r="N166" i="1"/>
  <c r="J166" i="1"/>
  <c r="I166" i="1"/>
  <c r="H166" i="1"/>
  <c r="D166" i="1"/>
  <c r="B166" i="1"/>
  <c r="AH165" i="1"/>
  <c r="T165" i="1"/>
  <c r="S165" i="1"/>
  <c r="R165" i="1"/>
  <c r="N165" i="1"/>
  <c r="J165" i="1"/>
  <c r="I165" i="1"/>
  <c r="H165" i="1"/>
  <c r="D165" i="1"/>
  <c r="B165" i="1"/>
  <c r="AH164" i="1"/>
  <c r="T164" i="1"/>
  <c r="S164" i="1"/>
  <c r="R164" i="1"/>
  <c r="N164" i="1"/>
  <c r="J164" i="1"/>
  <c r="I164" i="1"/>
  <c r="H164" i="1"/>
  <c r="D164" i="1"/>
  <c r="B164" i="1"/>
  <c r="AH163" i="1"/>
  <c r="T163" i="1"/>
  <c r="S163" i="1"/>
  <c r="R163" i="1"/>
  <c r="N163" i="1"/>
  <c r="J163" i="1"/>
  <c r="I163" i="1"/>
  <c r="H163" i="1"/>
  <c r="D163" i="1"/>
  <c r="B163" i="1"/>
  <c r="AH162" i="1"/>
  <c r="T162" i="1"/>
  <c r="S162" i="1"/>
  <c r="R162" i="1"/>
  <c r="N162" i="1"/>
  <c r="J162" i="1"/>
  <c r="I162" i="1"/>
  <c r="H162" i="1"/>
  <c r="D162" i="1"/>
  <c r="B162" i="1"/>
  <c r="AH161" i="1"/>
  <c r="T161" i="1"/>
  <c r="S161" i="1"/>
  <c r="R161" i="1"/>
  <c r="N161" i="1"/>
  <c r="J161" i="1"/>
  <c r="I161" i="1"/>
  <c r="H161" i="1"/>
  <c r="D161" i="1"/>
  <c r="B161" i="1"/>
  <c r="AH160" i="1"/>
  <c r="T160" i="1"/>
  <c r="S160" i="1"/>
  <c r="R160" i="1"/>
  <c r="N160" i="1"/>
  <c r="J160" i="1"/>
  <c r="I160" i="1"/>
  <c r="H160" i="1"/>
  <c r="D160" i="1"/>
  <c r="B160" i="1"/>
  <c r="AH159" i="1"/>
  <c r="T159" i="1"/>
  <c r="S159" i="1"/>
  <c r="R159" i="1"/>
  <c r="N159" i="1"/>
  <c r="J159" i="1"/>
  <c r="I159" i="1"/>
  <c r="H159" i="1"/>
  <c r="D159" i="1"/>
  <c r="B159" i="1"/>
  <c r="AH158" i="1"/>
  <c r="T158" i="1"/>
  <c r="S158" i="1"/>
  <c r="R158" i="1"/>
  <c r="N158" i="1"/>
  <c r="J158" i="1"/>
  <c r="I158" i="1"/>
  <c r="H158" i="1"/>
  <c r="D158" i="1"/>
  <c r="B158" i="1"/>
  <c r="AH157" i="1"/>
  <c r="T157" i="1"/>
  <c r="S157" i="1"/>
  <c r="R157" i="1"/>
  <c r="N157" i="1"/>
  <c r="J157" i="1"/>
  <c r="I157" i="1"/>
  <c r="H157" i="1"/>
  <c r="D157" i="1"/>
  <c r="B157" i="1"/>
  <c r="AH156" i="1"/>
  <c r="T156" i="1"/>
  <c r="S156" i="1"/>
  <c r="R156" i="1"/>
  <c r="N156" i="1"/>
  <c r="J156" i="1"/>
  <c r="I156" i="1"/>
  <c r="H156" i="1"/>
  <c r="D156" i="1"/>
  <c r="B156" i="1"/>
  <c r="AH155" i="1"/>
  <c r="T155" i="1"/>
  <c r="S155" i="1"/>
  <c r="R155" i="1"/>
  <c r="N155" i="1"/>
  <c r="J155" i="1"/>
  <c r="I155" i="1"/>
  <c r="H155" i="1"/>
  <c r="D155" i="1"/>
  <c r="B155" i="1"/>
  <c r="AH154" i="1"/>
  <c r="T154" i="1"/>
  <c r="S154" i="1"/>
  <c r="R154" i="1"/>
  <c r="N154" i="1"/>
  <c r="J154" i="1"/>
  <c r="I154" i="1"/>
  <c r="H154" i="1"/>
  <c r="D154" i="1"/>
  <c r="B154" i="1"/>
  <c r="AH153" i="1"/>
  <c r="T153" i="1"/>
  <c r="S153" i="1"/>
  <c r="R153" i="1"/>
  <c r="N153" i="1"/>
  <c r="J153" i="1"/>
  <c r="I153" i="1"/>
  <c r="H153" i="1"/>
  <c r="D153" i="1"/>
  <c r="B153" i="1"/>
  <c r="AH152" i="1"/>
  <c r="T152" i="1"/>
  <c r="S152" i="1"/>
  <c r="R152" i="1"/>
  <c r="N152" i="1"/>
  <c r="J152" i="1"/>
  <c r="I152" i="1"/>
  <c r="H152" i="1"/>
  <c r="D152" i="1"/>
  <c r="B152" i="1"/>
  <c r="AH151" i="1"/>
  <c r="T151" i="1"/>
  <c r="S151" i="1"/>
  <c r="R151" i="1"/>
  <c r="N151" i="1"/>
  <c r="J151" i="1"/>
  <c r="I151" i="1"/>
  <c r="H151" i="1"/>
  <c r="D151" i="1"/>
  <c r="B151" i="1"/>
  <c r="AH150" i="1"/>
  <c r="T150" i="1"/>
  <c r="S150" i="1"/>
  <c r="R150" i="1"/>
  <c r="N150" i="1"/>
  <c r="J150" i="1"/>
  <c r="I150" i="1"/>
  <c r="H150" i="1"/>
  <c r="D150" i="1"/>
  <c r="B150" i="1"/>
  <c r="AH149" i="1"/>
  <c r="T149" i="1"/>
  <c r="S149" i="1"/>
  <c r="R149" i="1"/>
  <c r="N149" i="1"/>
  <c r="J149" i="1"/>
  <c r="I149" i="1"/>
  <c r="H149" i="1"/>
  <c r="D149" i="1"/>
  <c r="B149" i="1"/>
  <c r="AH148" i="1"/>
  <c r="T148" i="1"/>
  <c r="S148" i="1"/>
  <c r="R148" i="1"/>
  <c r="N148" i="1"/>
  <c r="J148" i="1"/>
  <c r="I148" i="1"/>
  <c r="H148" i="1"/>
  <c r="D148" i="1"/>
  <c r="B148" i="1"/>
  <c r="AH147" i="1"/>
  <c r="T147" i="1"/>
  <c r="S147" i="1"/>
  <c r="R147" i="1"/>
  <c r="N147" i="1"/>
  <c r="J147" i="1"/>
  <c r="I147" i="1"/>
  <c r="H147" i="1"/>
  <c r="D147" i="1"/>
  <c r="B147" i="1"/>
  <c r="AH146" i="1"/>
  <c r="T146" i="1"/>
  <c r="S146" i="1"/>
  <c r="R146" i="1"/>
  <c r="N146" i="1"/>
  <c r="J146" i="1"/>
  <c r="I146" i="1"/>
  <c r="H146" i="1"/>
  <c r="D146" i="1"/>
  <c r="B146" i="1"/>
  <c r="AH145" i="1"/>
  <c r="T145" i="1"/>
  <c r="S145" i="1"/>
  <c r="R145" i="1"/>
  <c r="N145" i="1"/>
  <c r="J145" i="1"/>
  <c r="I145" i="1"/>
  <c r="H145" i="1"/>
  <c r="D145" i="1"/>
  <c r="B145" i="1"/>
  <c r="AH144" i="1"/>
  <c r="T144" i="1"/>
  <c r="S144" i="1"/>
  <c r="R144" i="1"/>
  <c r="N144" i="1"/>
  <c r="J144" i="1"/>
  <c r="I144" i="1"/>
  <c r="H144" i="1"/>
  <c r="D144" i="1"/>
  <c r="B144" i="1"/>
  <c r="AH143" i="1"/>
  <c r="T143" i="1"/>
  <c r="S143" i="1"/>
  <c r="R143" i="1"/>
  <c r="N143" i="1"/>
  <c r="J143" i="1"/>
  <c r="I143" i="1"/>
  <c r="H143" i="1"/>
  <c r="D143" i="1"/>
  <c r="B143" i="1"/>
  <c r="AH142" i="1"/>
  <c r="T142" i="1"/>
  <c r="S142" i="1"/>
  <c r="R142" i="1"/>
  <c r="N142" i="1"/>
  <c r="J142" i="1"/>
  <c r="I142" i="1"/>
  <c r="H142" i="1"/>
  <c r="D142" i="1"/>
  <c r="B142" i="1"/>
  <c r="AH141" i="1"/>
  <c r="T141" i="1"/>
  <c r="S141" i="1"/>
  <c r="R141" i="1"/>
  <c r="N141" i="1"/>
  <c r="J141" i="1"/>
  <c r="I141" i="1"/>
  <c r="H141" i="1"/>
  <c r="D141" i="1"/>
  <c r="B141" i="1"/>
  <c r="AH140" i="1"/>
  <c r="T140" i="1"/>
  <c r="S140" i="1"/>
  <c r="R140" i="1"/>
  <c r="N140" i="1"/>
  <c r="J140" i="1"/>
  <c r="I140" i="1"/>
  <c r="H140" i="1"/>
  <c r="D140" i="1"/>
  <c r="B140" i="1"/>
  <c r="AH139" i="1"/>
  <c r="T139" i="1"/>
  <c r="S139" i="1"/>
  <c r="R139" i="1"/>
  <c r="N139" i="1"/>
  <c r="J139" i="1"/>
  <c r="I139" i="1"/>
  <c r="H139" i="1"/>
  <c r="D139" i="1"/>
  <c r="B139" i="1"/>
  <c r="AH138" i="1"/>
  <c r="T138" i="1"/>
  <c r="S138" i="1"/>
  <c r="R138" i="1"/>
  <c r="N138" i="1"/>
  <c r="J138" i="1"/>
  <c r="I138" i="1"/>
  <c r="H138" i="1"/>
  <c r="D138" i="1"/>
  <c r="B138" i="1"/>
  <c r="AH137" i="1"/>
  <c r="T137" i="1"/>
  <c r="S137" i="1"/>
  <c r="R137" i="1"/>
  <c r="N137" i="1"/>
  <c r="J137" i="1"/>
  <c r="I137" i="1"/>
  <c r="H137" i="1"/>
  <c r="D137" i="1"/>
  <c r="B137" i="1"/>
  <c r="AH136" i="1"/>
  <c r="T136" i="1"/>
  <c r="S136" i="1"/>
  <c r="R136" i="1"/>
  <c r="N136" i="1"/>
  <c r="J136" i="1"/>
  <c r="I136" i="1"/>
  <c r="H136" i="1"/>
  <c r="D136" i="1"/>
  <c r="B136" i="1"/>
  <c r="AH135" i="1"/>
  <c r="T135" i="1"/>
  <c r="S135" i="1"/>
  <c r="R135" i="1"/>
  <c r="N135" i="1"/>
  <c r="J135" i="1"/>
  <c r="I135" i="1"/>
  <c r="H135" i="1"/>
  <c r="D135" i="1"/>
  <c r="B135" i="1"/>
  <c r="AH134" i="1"/>
  <c r="T134" i="1"/>
  <c r="S134" i="1"/>
  <c r="R134" i="1"/>
  <c r="N134" i="1"/>
  <c r="J134" i="1"/>
  <c r="I134" i="1"/>
  <c r="H134" i="1"/>
  <c r="D134" i="1"/>
  <c r="B134" i="1"/>
  <c r="AH133" i="1"/>
  <c r="T133" i="1"/>
  <c r="S133" i="1"/>
  <c r="R133" i="1"/>
  <c r="N133" i="1"/>
  <c r="J133" i="1"/>
  <c r="I133" i="1"/>
  <c r="H133" i="1"/>
  <c r="D133" i="1"/>
  <c r="B133" i="1"/>
  <c r="AH132" i="1"/>
  <c r="T132" i="1"/>
  <c r="S132" i="1"/>
  <c r="R132" i="1"/>
  <c r="N132" i="1"/>
  <c r="J132" i="1"/>
  <c r="I132" i="1"/>
  <c r="H132" i="1"/>
  <c r="D132" i="1"/>
  <c r="B132" i="1"/>
  <c r="AH131" i="1"/>
  <c r="T131" i="1"/>
  <c r="S131" i="1"/>
  <c r="R131" i="1"/>
  <c r="N131" i="1"/>
  <c r="J131" i="1"/>
  <c r="I131" i="1"/>
  <c r="H131" i="1"/>
  <c r="D131" i="1"/>
  <c r="B131" i="1"/>
  <c r="AH130" i="1"/>
  <c r="T130" i="1"/>
  <c r="S130" i="1"/>
  <c r="R130" i="1"/>
  <c r="N130" i="1"/>
  <c r="J130" i="1"/>
  <c r="I130" i="1"/>
  <c r="H130" i="1"/>
  <c r="D130" i="1"/>
  <c r="B130" i="1"/>
  <c r="AH129" i="1"/>
  <c r="T129" i="1"/>
  <c r="S129" i="1"/>
  <c r="R129" i="1"/>
  <c r="N129" i="1"/>
  <c r="J129" i="1"/>
  <c r="I129" i="1"/>
  <c r="H129" i="1"/>
  <c r="D129" i="1"/>
  <c r="B129" i="1"/>
  <c r="AH128" i="1"/>
  <c r="T128" i="1"/>
  <c r="S128" i="1"/>
  <c r="R128" i="1"/>
  <c r="N128" i="1"/>
  <c r="J128" i="1"/>
  <c r="I128" i="1"/>
  <c r="H128" i="1"/>
  <c r="D128" i="1"/>
  <c r="B128" i="1"/>
  <c r="AH127" i="1"/>
  <c r="T127" i="1"/>
  <c r="S127" i="1"/>
  <c r="R127" i="1"/>
  <c r="N127" i="1"/>
  <c r="J127" i="1"/>
  <c r="I127" i="1"/>
  <c r="H127" i="1"/>
  <c r="D127" i="1"/>
  <c r="B127" i="1"/>
  <c r="AH126" i="1"/>
  <c r="T126" i="1"/>
  <c r="S126" i="1"/>
  <c r="R126" i="1"/>
  <c r="N126" i="1"/>
  <c r="J126" i="1"/>
  <c r="I126" i="1"/>
  <c r="H126" i="1"/>
  <c r="D126" i="1"/>
  <c r="B126" i="1"/>
  <c r="AH125" i="1"/>
  <c r="T125" i="1"/>
  <c r="S125" i="1"/>
  <c r="R125" i="1"/>
  <c r="N125" i="1"/>
  <c r="J125" i="1"/>
  <c r="I125" i="1"/>
  <c r="H125" i="1"/>
  <c r="D125" i="1"/>
  <c r="B125" i="1"/>
  <c r="AH124" i="1"/>
  <c r="T124" i="1"/>
  <c r="S124" i="1"/>
  <c r="R124" i="1"/>
  <c r="N124" i="1"/>
  <c r="J124" i="1"/>
  <c r="I124" i="1"/>
  <c r="H124" i="1"/>
  <c r="D124" i="1"/>
  <c r="B124" i="1"/>
  <c r="AH123" i="1"/>
  <c r="T123" i="1"/>
  <c r="S123" i="1"/>
  <c r="R123" i="1"/>
  <c r="N123" i="1"/>
  <c r="J123" i="1"/>
  <c r="I123" i="1"/>
  <c r="H123" i="1"/>
  <c r="D123" i="1"/>
  <c r="B123" i="1"/>
  <c r="AH122" i="1"/>
  <c r="T122" i="1"/>
  <c r="S122" i="1"/>
  <c r="R122" i="1"/>
  <c r="N122" i="1"/>
  <c r="J122" i="1"/>
  <c r="I122" i="1"/>
  <c r="H122" i="1"/>
  <c r="D122" i="1"/>
  <c r="B122" i="1"/>
  <c r="AH121" i="1"/>
  <c r="T121" i="1"/>
  <c r="S121" i="1"/>
  <c r="R121" i="1"/>
  <c r="N121" i="1"/>
  <c r="J121" i="1"/>
  <c r="I121" i="1"/>
  <c r="H121" i="1"/>
  <c r="D121" i="1"/>
  <c r="B121" i="1"/>
  <c r="AH120" i="1"/>
  <c r="T120" i="1"/>
  <c r="S120" i="1"/>
  <c r="R120" i="1"/>
  <c r="N120" i="1"/>
  <c r="J120" i="1"/>
  <c r="I120" i="1"/>
  <c r="H120" i="1"/>
  <c r="D120" i="1"/>
  <c r="B120" i="1"/>
  <c r="AH119" i="1"/>
  <c r="T119" i="1"/>
  <c r="S119" i="1"/>
  <c r="R119" i="1"/>
  <c r="N119" i="1"/>
  <c r="J119" i="1"/>
  <c r="I119" i="1"/>
  <c r="H119" i="1"/>
  <c r="D119" i="1"/>
  <c r="B119" i="1"/>
  <c r="AH118" i="1"/>
  <c r="T118" i="1"/>
  <c r="S118" i="1"/>
  <c r="R118" i="1"/>
  <c r="N118" i="1"/>
  <c r="J118" i="1"/>
  <c r="I118" i="1"/>
  <c r="H118" i="1"/>
  <c r="D118" i="1"/>
  <c r="B118" i="1"/>
  <c r="AH117" i="1"/>
  <c r="T117" i="1"/>
  <c r="S117" i="1"/>
  <c r="R117" i="1"/>
  <c r="N117" i="1"/>
  <c r="J117" i="1"/>
  <c r="I117" i="1"/>
  <c r="H117" i="1"/>
  <c r="D117" i="1"/>
  <c r="B117" i="1"/>
  <c r="AH116" i="1"/>
  <c r="T116" i="1"/>
  <c r="S116" i="1"/>
  <c r="R116" i="1"/>
  <c r="N116" i="1"/>
  <c r="J116" i="1"/>
  <c r="I116" i="1"/>
  <c r="H116" i="1"/>
  <c r="D116" i="1"/>
  <c r="B116" i="1"/>
  <c r="AH115" i="1"/>
  <c r="T115" i="1"/>
  <c r="S115" i="1"/>
  <c r="R115" i="1"/>
  <c r="N115" i="1"/>
  <c r="J115" i="1"/>
  <c r="I115" i="1"/>
  <c r="H115" i="1"/>
  <c r="D115" i="1"/>
  <c r="B115" i="1"/>
  <c r="AH114" i="1"/>
  <c r="T114" i="1"/>
  <c r="S114" i="1"/>
  <c r="R114" i="1"/>
  <c r="N114" i="1"/>
  <c r="J114" i="1"/>
  <c r="I114" i="1"/>
  <c r="H114" i="1"/>
  <c r="D114" i="1"/>
  <c r="B114" i="1"/>
  <c r="AH113" i="1"/>
  <c r="T113" i="1"/>
  <c r="S113" i="1"/>
  <c r="R113" i="1"/>
  <c r="N113" i="1"/>
  <c r="J113" i="1"/>
  <c r="I113" i="1"/>
  <c r="H113" i="1"/>
  <c r="D113" i="1"/>
  <c r="B113" i="1"/>
  <c r="AH112" i="1"/>
  <c r="T112" i="1"/>
  <c r="S112" i="1"/>
  <c r="R112" i="1"/>
  <c r="N112" i="1"/>
  <c r="J112" i="1"/>
  <c r="I112" i="1"/>
  <c r="H112" i="1"/>
  <c r="D112" i="1"/>
  <c r="B112" i="1"/>
  <c r="AH111" i="1"/>
  <c r="T111" i="1"/>
  <c r="S111" i="1"/>
  <c r="R111" i="1"/>
  <c r="N111" i="1"/>
  <c r="J111" i="1"/>
  <c r="I111" i="1"/>
  <c r="H111" i="1"/>
  <c r="D111" i="1"/>
  <c r="B111" i="1"/>
  <c r="AH110" i="1"/>
  <c r="T110" i="1"/>
  <c r="S110" i="1"/>
  <c r="R110" i="1"/>
  <c r="N110" i="1"/>
  <c r="J110" i="1"/>
  <c r="I110" i="1"/>
  <c r="H110" i="1"/>
  <c r="D110" i="1"/>
  <c r="B110" i="1"/>
  <c r="AH109" i="1"/>
  <c r="T109" i="1"/>
  <c r="S109" i="1"/>
  <c r="R109" i="1"/>
  <c r="N109" i="1"/>
  <c r="J109" i="1"/>
  <c r="I109" i="1"/>
  <c r="H109" i="1"/>
  <c r="D109" i="1"/>
  <c r="B109" i="1"/>
  <c r="AH108" i="1"/>
  <c r="T108" i="1"/>
  <c r="S108" i="1"/>
  <c r="R108" i="1"/>
  <c r="N108" i="1"/>
  <c r="J108" i="1"/>
  <c r="I108" i="1"/>
  <c r="H108" i="1"/>
  <c r="D108" i="1"/>
  <c r="B108" i="1"/>
  <c r="AH107" i="1"/>
  <c r="T107" i="1"/>
  <c r="S107" i="1"/>
  <c r="R107" i="1"/>
  <c r="N107" i="1"/>
  <c r="J107" i="1"/>
  <c r="I107" i="1"/>
  <c r="H107" i="1"/>
  <c r="D107" i="1"/>
  <c r="B107" i="1"/>
  <c r="AH106" i="1"/>
  <c r="T106" i="1"/>
  <c r="S106" i="1"/>
  <c r="R106" i="1"/>
  <c r="N106" i="1"/>
  <c r="J106" i="1"/>
  <c r="I106" i="1"/>
  <c r="H106" i="1"/>
  <c r="D106" i="1"/>
  <c r="B106" i="1"/>
  <c r="AH105" i="1"/>
  <c r="T105" i="1"/>
  <c r="S105" i="1"/>
  <c r="R105" i="1"/>
  <c r="N105" i="1"/>
  <c r="J105" i="1"/>
  <c r="I105" i="1"/>
  <c r="H105" i="1"/>
  <c r="D105" i="1"/>
  <c r="B105" i="1"/>
  <c r="AH104" i="1"/>
  <c r="T104" i="1"/>
  <c r="S104" i="1"/>
  <c r="R104" i="1"/>
  <c r="N104" i="1"/>
  <c r="J104" i="1"/>
  <c r="I104" i="1"/>
  <c r="H104" i="1"/>
  <c r="D104" i="1"/>
  <c r="B104" i="1"/>
  <c r="AH103" i="1"/>
  <c r="T103" i="1"/>
  <c r="S103" i="1"/>
  <c r="R103" i="1"/>
  <c r="N103" i="1"/>
  <c r="J103" i="1"/>
  <c r="I103" i="1"/>
  <c r="H103" i="1"/>
  <c r="D103" i="1"/>
  <c r="B103" i="1"/>
  <c r="AH102" i="1"/>
  <c r="T102" i="1"/>
  <c r="S102" i="1"/>
  <c r="R102" i="1"/>
  <c r="N102" i="1"/>
  <c r="J102" i="1"/>
  <c r="I102" i="1"/>
  <c r="H102" i="1"/>
  <c r="D102" i="1"/>
  <c r="B102" i="1"/>
  <c r="AH101" i="1"/>
  <c r="T101" i="1"/>
  <c r="S101" i="1"/>
  <c r="R101" i="1"/>
  <c r="N101" i="1"/>
  <c r="J101" i="1"/>
  <c r="I101" i="1"/>
  <c r="H101" i="1"/>
  <c r="D101" i="1"/>
  <c r="B101" i="1"/>
  <c r="AH100" i="1"/>
  <c r="T100" i="1"/>
  <c r="S100" i="1"/>
  <c r="R100" i="1"/>
  <c r="N100" i="1"/>
  <c r="J100" i="1"/>
  <c r="I100" i="1"/>
  <c r="H100" i="1"/>
  <c r="D100" i="1"/>
  <c r="B100" i="1"/>
  <c r="AH99" i="1"/>
  <c r="T99" i="1"/>
  <c r="S99" i="1"/>
  <c r="R99" i="1"/>
  <c r="N99" i="1"/>
  <c r="J99" i="1"/>
  <c r="I99" i="1"/>
  <c r="H99" i="1"/>
  <c r="D99" i="1"/>
  <c r="B99" i="1"/>
  <c r="AH98" i="1"/>
  <c r="T98" i="1"/>
  <c r="S98" i="1"/>
  <c r="R98" i="1"/>
  <c r="N98" i="1"/>
  <c r="J98" i="1"/>
  <c r="I98" i="1"/>
  <c r="H98" i="1"/>
  <c r="D98" i="1"/>
  <c r="B98" i="1"/>
  <c r="AH97" i="1"/>
  <c r="T97" i="1"/>
  <c r="S97" i="1"/>
  <c r="R97" i="1"/>
  <c r="N97" i="1"/>
  <c r="J97" i="1"/>
  <c r="I97" i="1"/>
  <c r="H97" i="1"/>
  <c r="D97" i="1"/>
  <c r="B97" i="1"/>
  <c r="AH96" i="1"/>
  <c r="T96" i="1"/>
  <c r="S96" i="1"/>
  <c r="R96" i="1"/>
  <c r="N96" i="1"/>
  <c r="J96" i="1"/>
  <c r="I96" i="1"/>
  <c r="H96" i="1"/>
  <c r="D96" i="1"/>
  <c r="B96" i="1"/>
  <c r="AH95" i="1"/>
  <c r="T95" i="1"/>
  <c r="S95" i="1"/>
  <c r="R95" i="1"/>
  <c r="N95" i="1"/>
  <c r="J95" i="1"/>
  <c r="I95" i="1"/>
  <c r="H95" i="1"/>
  <c r="D95" i="1"/>
  <c r="B95" i="1"/>
  <c r="AH94" i="1"/>
  <c r="T94" i="1"/>
  <c r="S94" i="1"/>
  <c r="R94" i="1"/>
  <c r="N94" i="1"/>
  <c r="J94" i="1"/>
  <c r="I94" i="1"/>
  <c r="H94" i="1"/>
  <c r="D94" i="1"/>
  <c r="B94" i="1"/>
  <c r="AH93" i="1"/>
  <c r="T93" i="1"/>
  <c r="S93" i="1"/>
  <c r="R93" i="1"/>
  <c r="N93" i="1"/>
  <c r="J93" i="1"/>
  <c r="I93" i="1"/>
  <c r="H93" i="1"/>
  <c r="D93" i="1"/>
  <c r="B93" i="1"/>
  <c r="AH92" i="1"/>
  <c r="T92" i="1"/>
  <c r="S92" i="1"/>
  <c r="R92" i="1"/>
  <c r="N92" i="1"/>
  <c r="J92" i="1"/>
  <c r="I92" i="1"/>
  <c r="H92" i="1"/>
  <c r="D92" i="1"/>
  <c r="B92" i="1"/>
  <c r="AH91" i="1"/>
  <c r="T91" i="1"/>
  <c r="S91" i="1"/>
  <c r="R91" i="1"/>
  <c r="N91" i="1"/>
  <c r="J91" i="1"/>
  <c r="I91" i="1"/>
  <c r="H91" i="1"/>
  <c r="D91" i="1"/>
  <c r="B91" i="1"/>
  <c r="AH90" i="1"/>
  <c r="T90" i="1"/>
  <c r="S90" i="1"/>
  <c r="R90" i="1"/>
  <c r="N90" i="1"/>
  <c r="J90" i="1"/>
  <c r="I90" i="1"/>
  <c r="H90" i="1"/>
  <c r="D90" i="1"/>
  <c r="B90" i="1"/>
  <c r="AH89" i="1"/>
  <c r="T89" i="1"/>
  <c r="S89" i="1"/>
  <c r="R89" i="1"/>
  <c r="N89" i="1"/>
  <c r="J89" i="1"/>
  <c r="I89" i="1"/>
  <c r="H89" i="1"/>
  <c r="D89" i="1"/>
  <c r="B89" i="1"/>
  <c r="AH88" i="1"/>
  <c r="T88" i="1"/>
  <c r="S88" i="1"/>
  <c r="R88" i="1"/>
  <c r="N88" i="1"/>
  <c r="J88" i="1"/>
  <c r="I88" i="1"/>
  <c r="H88" i="1"/>
  <c r="D88" i="1"/>
  <c r="B88" i="1"/>
  <c r="AH87" i="1"/>
  <c r="T87" i="1"/>
  <c r="S87" i="1"/>
  <c r="R87" i="1"/>
  <c r="N87" i="1"/>
  <c r="J87" i="1"/>
  <c r="I87" i="1"/>
  <c r="H87" i="1"/>
  <c r="D87" i="1"/>
  <c r="B87" i="1"/>
  <c r="AH86" i="1"/>
  <c r="T86" i="1"/>
  <c r="S86" i="1"/>
  <c r="R86" i="1"/>
  <c r="N86" i="1"/>
  <c r="J86" i="1"/>
  <c r="I86" i="1"/>
  <c r="H86" i="1"/>
  <c r="D86" i="1"/>
  <c r="B86" i="1"/>
  <c r="AH85" i="1"/>
  <c r="T85" i="1"/>
  <c r="S85" i="1"/>
  <c r="R85" i="1"/>
  <c r="N85" i="1"/>
  <c r="J85" i="1"/>
  <c r="I85" i="1"/>
  <c r="H85" i="1"/>
  <c r="D85" i="1"/>
  <c r="B85" i="1"/>
  <c r="AH84" i="1"/>
  <c r="T84" i="1"/>
  <c r="S84" i="1"/>
  <c r="R84" i="1"/>
  <c r="N84" i="1"/>
  <c r="J84" i="1"/>
  <c r="I84" i="1"/>
  <c r="H84" i="1"/>
  <c r="D84" i="1"/>
  <c r="B84" i="1"/>
  <c r="AH83" i="1"/>
  <c r="T83" i="1"/>
  <c r="S83" i="1"/>
  <c r="R83" i="1"/>
  <c r="N83" i="1"/>
  <c r="J83" i="1"/>
  <c r="I83" i="1"/>
  <c r="H83" i="1"/>
  <c r="D83" i="1"/>
  <c r="B83" i="1"/>
  <c r="AH82" i="1"/>
  <c r="T82" i="1"/>
  <c r="S82" i="1"/>
  <c r="R82" i="1"/>
  <c r="N82" i="1"/>
  <c r="J82" i="1"/>
  <c r="I82" i="1"/>
  <c r="H82" i="1"/>
  <c r="D82" i="1"/>
  <c r="B82" i="1"/>
  <c r="AH81" i="1"/>
  <c r="T81" i="1"/>
  <c r="S81" i="1"/>
  <c r="R81" i="1"/>
  <c r="N81" i="1"/>
  <c r="J81" i="1"/>
  <c r="I81" i="1"/>
  <c r="H81" i="1"/>
  <c r="D81" i="1"/>
  <c r="B81" i="1"/>
  <c r="AH80" i="1"/>
  <c r="T80" i="1"/>
  <c r="S80" i="1"/>
  <c r="R80" i="1"/>
  <c r="N80" i="1"/>
  <c r="J80" i="1"/>
  <c r="I80" i="1"/>
  <c r="H80" i="1"/>
  <c r="D80" i="1"/>
  <c r="B80" i="1"/>
  <c r="AH79" i="1"/>
  <c r="T79" i="1"/>
  <c r="S79" i="1"/>
  <c r="R79" i="1"/>
  <c r="N79" i="1"/>
  <c r="J79" i="1"/>
  <c r="I79" i="1"/>
  <c r="H79" i="1"/>
  <c r="D79" i="1"/>
  <c r="B79" i="1"/>
  <c r="AH78" i="1"/>
  <c r="T78" i="1"/>
  <c r="S78" i="1"/>
  <c r="R78" i="1"/>
  <c r="N78" i="1"/>
  <c r="J78" i="1"/>
  <c r="I78" i="1"/>
  <c r="H78" i="1"/>
  <c r="D78" i="1"/>
  <c r="B78" i="1"/>
  <c r="AH77" i="1"/>
  <c r="T77" i="1"/>
  <c r="S77" i="1"/>
  <c r="R77" i="1"/>
  <c r="N77" i="1"/>
  <c r="J77" i="1"/>
  <c r="I77" i="1"/>
  <c r="H77" i="1"/>
  <c r="D77" i="1"/>
  <c r="B77" i="1"/>
  <c r="AH76" i="1"/>
  <c r="T76" i="1"/>
  <c r="S76" i="1"/>
  <c r="R76" i="1"/>
  <c r="N76" i="1"/>
  <c r="J76" i="1"/>
  <c r="I76" i="1"/>
  <c r="H76" i="1"/>
  <c r="D76" i="1"/>
  <c r="B76" i="1"/>
  <c r="AH75" i="1"/>
  <c r="T75" i="1"/>
  <c r="S75" i="1"/>
  <c r="R75" i="1"/>
  <c r="N75" i="1"/>
  <c r="J75" i="1"/>
  <c r="I75" i="1"/>
  <c r="H75" i="1"/>
  <c r="D75" i="1"/>
  <c r="B75" i="1"/>
  <c r="AH74" i="1"/>
  <c r="T74" i="1"/>
  <c r="S74" i="1"/>
  <c r="R74" i="1"/>
  <c r="N74" i="1"/>
  <c r="J74" i="1"/>
  <c r="I74" i="1"/>
  <c r="H74" i="1"/>
  <c r="D74" i="1"/>
  <c r="B74" i="1"/>
  <c r="AH73" i="1"/>
  <c r="T73" i="1"/>
  <c r="S73" i="1"/>
  <c r="R73" i="1"/>
  <c r="N73" i="1"/>
  <c r="J73" i="1"/>
  <c r="I73" i="1"/>
  <c r="H73" i="1"/>
  <c r="D73" i="1"/>
  <c r="B73" i="1"/>
  <c r="AH72" i="1"/>
  <c r="T72" i="1"/>
  <c r="S72" i="1"/>
  <c r="R72" i="1"/>
  <c r="N72" i="1"/>
  <c r="J72" i="1"/>
  <c r="I72" i="1"/>
  <c r="H72" i="1"/>
  <c r="D72" i="1"/>
  <c r="B72" i="1"/>
  <c r="AH71" i="1"/>
  <c r="T71" i="1"/>
  <c r="S71" i="1"/>
  <c r="R71" i="1"/>
  <c r="N71" i="1"/>
  <c r="J71" i="1"/>
  <c r="I71" i="1"/>
  <c r="H71" i="1"/>
  <c r="D71" i="1"/>
  <c r="B71" i="1"/>
  <c r="AH70" i="1"/>
  <c r="T70" i="1"/>
  <c r="S70" i="1"/>
  <c r="R70" i="1"/>
  <c r="N70" i="1"/>
  <c r="J70" i="1"/>
  <c r="I70" i="1"/>
  <c r="H70" i="1"/>
  <c r="D70" i="1"/>
  <c r="B70" i="1"/>
  <c r="AH69" i="1"/>
  <c r="T69" i="1"/>
  <c r="S69" i="1"/>
  <c r="R69" i="1"/>
  <c r="N69" i="1"/>
  <c r="J69" i="1"/>
  <c r="I69" i="1"/>
  <c r="H69" i="1"/>
  <c r="D69" i="1"/>
  <c r="B69" i="1"/>
  <c r="AH68" i="1"/>
  <c r="T68" i="1"/>
  <c r="S68" i="1"/>
  <c r="R68" i="1"/>
  <c r="N68" i="1"/>
  <c r="J68" i="1"/>
  <c r="I68" i="1"/>
  <c r="H68" i="1"/>
  <c r="D68" i="1"/>
  <c r="B68" i="1"/>
  <c r="AH67" i="1"/>
  <c r="T67" i="1"/>
  <c r="S67" i="1"/>
  <c r="R67" i="1"/>
  <c r="N67" i="1"/>
  <c r="J67" i="1"/>
  <c r="I67" i="1"/>
  <c r="H67" i="1"/>
  <c r="D67" i="1"/>
  <c r="B67" i="1"/>
  <c r="AH66" i="1"/>
  <c r="T66" i="1"/>
  <c r="S66" i="1"/>
  <c r="R66" i="1"/>
  <c r="N66" i="1"/>
  <c r="J66" i="1"/>
  <c r="I66" i="1"/>
  <c r="H66" i="1"/>
  <c r="D66" i="1"/>
  <c r="B66" i="1"/>
  <c r="AH65" i="1"/>
  <c r="T65" i="1"/>
  <c r="S65" i="1"/>
  <c r="R65" i="1"/>
  <c r="N65" i="1"/>
  <c r="J65" i="1"/>
  <c r="I65" i="1"/>
  <c r="H65" i="1"/>
  <c r="D65" i="1"/>
  <c r="B65" i="1"/>
  <c r="AH64" i="1"/>
  <c r="T64" i="1"/>
  <c r="S64" i="1"/>
  <c r="R64" i="1"/>
  <c r="N64" i="1"/>
  <c r="J64" i="1"/>
  <c r="I64" i="1"/>
  <c r="H64" i="1"/>
  <c r="D64" i="1"/>
  <c r="B64" i="1"/>
  <c r="AH63" i="1"/>
  <c r="T63" i="1"/>
  <c r="S63" i="1"/>
  <c r="R63" i="1"/>
  <c r="N63" i="1"/>
  <c r="J63" i="1"/>
  <c r="I63" i="1"/>
  <c r="H63" i="1"/>
  <c r="D63" i="1"/>
  <c r="B63" i="1"/>
  <c r="AH62" i="1"/>
  <c r="T62" i="1"/>
  <c r="S62" i="1"/>
  <c r="R62" i="1"/>
  <c r="N62" i="1"/>
  <c r="J62" i="1"/>
  <c r="I62" i="1"/>
  <c r="H62" i="1"/>
  <c r="D62" i="1"/>
  <c r="B62" i="1"/>
  <c r="AH61" i="1"/>
  <c r="T61" i="1"/>
  <c r="S61" i="1"/>
  <c r="R61" i="1"/>
  <c r="N61" i="1"/>
  <c r="J61" i="1"/>
  <c r="I61" i="1"/>
  <c r="H61" i="1"/>
  <c r="D61" i="1"/>
  <c r="B61" i="1"/>
  <c r="AH60" i="1"/>
  <c r="T60" i="1"/>
  <c r="S60" i="1"/>
  <c r="R60" i="1"/>
  <c r="N60" i="1"/>
  <c r="J60" i="1"/>
  <c r="I60" i="1"/>
  <c r="H60" i="1"/>
  <c r="D60" i="1"/>
  <c r="B60" i="1"/>
  <c r="AH59" i="1"/>
  <c r="T59" i="1"/>
  <c r="S59" i="1"/>
  <c r="R59" i="1"/>
  <c r="N59" i="1"/>
  <c r="J59" i="1"/>
  <c r="I59" i="1"/>
  <c r="H59" i="1"/>
  <c r="D59" i="1"/>
  <c r="B59" i="1"/>
  <c r="AH58" i="1"/>
  <c r="T58" i="1"/>
  <c r="S58" i="1"/>
  <c r="R58" i="1"/>
  <c r="N58" i="1"/>
  <c r="J58" i="1"/>
  <c r="I58" i="1"/>
  <c r="H58" i="1"/>
  <c r="D58" i="1"/>
  <c r="B58" i="1"/>
  <c r="AH57" i="1"/>
  <c r="T57" i="1"/>
  <c r="S57" i="1"/>
  <c r="R57" i="1"/>
  <c r="N57" i="1"/>
  <c r="J57" i="1"/>
  <c r="I57" i="1"/>
  <c r="H57" i="1"/>
  <c r="D57" i="1"/>
  <c r="B57" i="1"/>
  <c r="AH56" i="1"/>
  <c r="T56" i="1"/>
  <c r="S56" i="1"/>
  <c r="R56" i="1"/>
  <c r="N56" i="1"/>
  <c r="J56" i="1"/>
  <c r="I56" i="1"/>
  <c r="H56" i="1"/>
  <c r="D56" i="1"/>
  <c r="B56" i="1"/>
  <c r="AH55" i="1"/>
  <c r="T55" i="1"/>
  <c r="S55" i="1"/>
  <c r="R55" i="1"/>
  <c r="N55" i="1"/>
  <c r="J55" i="1"/>
  <c r="I55" i="1"/>
  <c r="H55" i="1"/>
  <c r="D55" i="1"/>
  <c r="B55" i="1"/>
  <c r="AH54" i="1"/>
  <c r="T54" i="1"/>
  <c r="S54" i="1"/>
  <c r="R54" i="1"/>
  <c r="N54" i="1"/>
  <c r="J54" i="1"/>
  <c r="I54" i="1"/>
  <c r="H54" i="1"/>
  <c r="D54" i="1"/>
  <c r="B54" i="1"/>
  <c r="AH53" i="1"/>
  <c r="T53" i="1"/>
  <c r="S53" i="1"/>
  <c r="R53" i="1"/>
  <c r="N53" i="1"/>
  <c r="J53" i="1"/>
  <c r="I53" i="1"/>
  <c r="H53" i="1"/>
  <c r="D53" i="1"/>
  <c r="B53" i="1"/>
  <c r="AH52" i="1"/>
  <c r="T52" i="1"/>
  <c r="S52" i="1"/>
  <c r="R52" i="1"/>
  <c r="N52" i="1"/>
  <c r="J52" i="1"/>
  <c r="I52" i="1"/>
  <c r="H52" i="1"/>
  <c r="D52" i="1"/>
  <c r="B52" i="1"/>
  <c r="AH51" i="1"/>
  <c r="T51" i="1"/>
  <c r="S51" i="1"/>
  <c r="R51" i="1"/>
  <c r="N51" i="1"/>
  <c r="J51" i="1"/>
  <c r="I51" i="1"/>
  <c r="H51" i="1"/>
  <c r="D51" i="1"/>
  <c r="B51" i="1"/>
  <c r="AH50" i="1"/>
  <c r="T50" i="1"/>
  <c r="S50" i="1"/>
  <c r="R50" i="1"/>
  <c r="N50" i="1"/>
  <c r="J50" i="1"/>
  <c r="I50" i="1"/>
  <c r="H50" i="1"/>
  <c r="D50" i="1"/>
  <c r="B50" i="1"/>
  <c r="AH49" i="1"/>
  <c r="T49" i="1"/>
  <c r="S49" i="1"/>
  <c r="R49" i="1"/>
  <c r="N49" i="1"/>
  <c r="J49" i="1"/>
  <c r="I49" i="1"/>
  <c r="H49" i="1"/>
  <c r="D49" i="1"/>
  <c r="B49" i="1"/>
  <c r="AH48" i="1"/>
  <c r="T48" i="1"/>
  <c r="S48" i="1"/>
  <c r="R48" i="1"/>
  <c r="N48" i="1"/>
  <c r="J48" i="1"/>
  <c r="I48" i="1"/>
  <c r="H48" i="1"/>
  <c r="D48" i="1"/>
  <c r="B48" i="1"/>
  <c r="AH47" i="1"/>
  <c r="T47" i="1"/>
  <c r="S47" i="1"/>
  <c r="R47" i="1"/>
  <c r="N47" i="1"/>
  <c r="J47" i="1"/>
  <c r="I47" i="1"/>
  <c r="H47" i="1"/>
  <c r="D47" i="1"/>
  <c r="B47" i="1"/>
  <c r="AH46" i="1"/>
  <c r="T46" i="1"/>
  <c r="S46" i="1"/>
  <c r="R46" i="1"/>
  <c r="N46" i="1"/>
  <c r="J46" i="1"/>
  <c r="I46" i="1"/>
  <c r="H46" i="1"/>
  <c r="D46" i="1"/>
  <c r="B46" i="1"/>
  <c r="AH45" i="1"/>
  <c r="T45" i="1"/>
  <c r="S45" i="1"/>
  <c r="R45" i="1"/>
  <c r="N45" i="1"/>
  <c r="J45" i="1"/>
  <c r="I45" i="1"/>
  <c r="H45" i="1"/>
  <c r="D45" i="1"/>
  <c r="B45" i="1"/>
  <c r="AH44" i="1"/>
  <c r="T44" i="1"/>
  <c r="S44" i="1"/>
  <c r="R44" i="1"/>
  <c r="N44" i="1"/>
  <c r="J44" i="1"/>
  <c r="I44" i="1"/>
  <c r="H44" i="1"/>
  <c r="D44" i="1"/>
  <c r="B44" i="1"/>
  <c r="AH43" i="1"/>
  <c r="T43" i="1"/>
  <c r="S43" i="1"/>
  <c r="R43" i="1"/>
  <c r="N43" i="1"/>
  <c r="J43" i="1"/>
  <c r="I43" i="1"/>
  <c r="H43" i="1"/>
  <c r="D43" i="1"/>
  <c r="B43" i="1"/>
  <c r="AH42" i="1"/>
  <c r="T42" i="1"/>
  <c r="S42" i="1"/>
  <c r="R42" i="1"/>
  <c r="N42" i="1"/>
  <c r="J42" i="1"/>
  <c r="I42" i="1"/>
  <c r="H42" i="1"/>
  <c r="D42" i="1"/>
  <c r="B42" i="1"/>
  <c r="AH41" i="1"/>
  <c r="T41" i="1"/>
  <c r="S41" i="1"/>
  <c r="R41" i="1"/>
  <c r="N41" i="1"/>
  <c r="J41" i="1"/>
  <c r="I41" i="1"/>
  <c r="H41" i="1"/>
  <c r="D41" i="1"/>
  <c r="B41" i="1"/>
  <c r="AH40" i="1"/>
  <c r="T40" i="1"/>
  <c r="S40" i="1"/>
  <c r="R40" i="1"/>
  <c r="N40" i="1"/>
  <c r="J40" i="1"/>
  <c r="I40" i="1"/>
  <c r="H40" i="1"/>
  <c r="D40" i="1"/>
  <c r="B40" i="1"/>
  <c r="AH39" i="1"/>
  <c r="T39" i="1"/>
  <c r="S39" i="1"/>
  <c r="R39" i="1"/>
  <c r="N39" i="1"/>
  <c r="J39" i="1"/>
  <c r="I39" i="1"/>
  <c r="H39" i="1"/>
  <c r="D39" i="1"/>
  <c r="B39" i="1"/>
  <c r="AH38" i="1"/>
  <c r="T38" i="1"/>
  <c r="S38" i="1"/>
  <c r="R38" i="1"/>
  <c r="N38" i="1"/>
  <c r="J38" i="1"/>
  <c r="I38" i="1"/>
  <c r="H38" i="1"/>
  <c r="D38" i="1"/>
  <c r="B38" i="1"/>
  <c r="AH37" i="1"/>
  <c r="T37" i="1"/>
  <c r="S37" i="1"/>
  <c r="R37" i="1"/>
  <c r="N37" i="1"/>
  <c r="J37" i="1"/>
  <c r="I37" i="1"/>
  <c r="H37" i="1"/>
  <c r="D37" i="1"/>
  <c r="B37" i="1"/>
  <c r="AH36" i="1"/>
  <c r="T36" i="1"/>
  <c r="S36" i="1"/>
  <c r="R36" i="1"/>
  <c r="N36" i="1"/>
  <c r="J36" i="1"/>
  <c r="I36" i="1"/>
  <c r="H36" i="1"/>
  <c r="D36" i="1"/>
  <c r="B36" i="1"/>
  <c r="AH35" i="1"/>
  <c r="T35" i="1"/>
  <c r="S35" i="1"/>
  <c r="R35" i="1"/>
  <c r="N35" i="1"/>
  <c r="Q35" i="1" s="1"/>
  <c r="W35" i="1" s="1"/>
  <c r="Z35" i="1" s="1"/>
  <c r="AC35" i="1" s="1"/>
  <c r="AF35" i="1" s="1"/>
  <c r="J35" i="1"/>
  <c r="I35" i="1"/>
  <c r="H35" i="1"/>
  <c r="D35" i="1"/>
  <c r="B35" i="1"/>
  <c r="AH34" i="1"/>
  <c r="T34" i="1"/>
  <c r="S34" i="1"/>
  <c r="R34" i="1"/>
  <c r="N34" i="1"/>
  <c r="Q34" i="1" s="1"/>
  <c r="W34" i="1" s="1"/>
  <c r="Z34" i="1" s="1"/>
  <c r="AC34" i="1" s="1"/>
  <c r="AF34" i="1" s="1"/>
  <c r="J34" i="1"/>
  <c r="I34" i="1"/>
  <c r="H34" i="1"/>
  <c r="D34" i="1"/>
  <c r="B34" i="1"/>
  <c r="AH33" i="1"/>
  <c r="T33" i="1"/>
  <c r="S33" i="1"/>
  <c r="R33" i="1"/>
  <c r="N33" i="1"/>
  <c r="J33" i="1"/>
  <c r="I33" i="1"/>
  <c r="H33" i="1"/>
  <c r="D33" i="1"/>
  <c r="B33" i="1"/>
  <c r="AH32" i="1"/>
  <c r="T32" i="1"/>
  <c r="S32" i="1"/>
  <c r="R32" i="1"/>
  <c r="N32" i="1"/>
  <c r="J32" i="1"/>
  <c r="I32" i="1"/>
  <c r="H32" i="1"/>
  <c r="D32" i="1"/>
  <c r="B32" i="1"/>
  <c r="AH31" i="1"/>
  <c r="T31" i="1"/>
  <c r="S31" i="1"/>
  <c r="R31" i="1"/>
  <c r="N31" i="1"/>
  <c r="Q31" i="1" s="1"/>
  <c r="W31" i="1" s="1"/>
  <c r="Z31" i="1" s="1"/>
  <c r="AC31" i="1" s="1"/>
  <c r="AF31" i="1" s="1"/>
  <c r="J31" i="1"/>
  <c r="I31" i="1"/>
  <c r="H31" i="1"/>
  <c r="D31" i="1"/>
  <c r="B31" i="1"/>
  <c r="AH30" i="1"/>
  <c r="T30" i="1"/>
  <c r="S30" i="1"/>
  <c r="R30" i="1"/>
  <c r="N30" i="1"/>
  <c r="J30" i="1"/>
  <c r="I30" i="1"/>
  <c r="H30" i="1"/>
  <c r="D30" i="1"/>
  <c r="B30" i="1"/>
  <c r="AH29" i="1"/>
  <c r="T29" i="1"/>
  <c r="S29" i="1"/>
  <c r="R29" i="1"/>
  <c r="N29" i="1"/>
  <c r="J29" i="1"/>
  <c r="I29" i="1"/>
  <c r="H29" i="1"/>
  <c r="D29" i="1"/>
  <c r="B29" i="1"/>
  <c r="AH28" i="1"/>
  <c r="T28" i="1"/>
  <c r="S28" i="1"/>
  <c r="R28" i="1"/>
  <c r="N28" i="1"/>
  <c r="J28" i="1"/>
  <c r="I28" i="1"/>
  <c r="H28" i="1"/>
  <c r="D28" i="1"/>
  <c r="B28" i="1"/>
  <c r="AH27" i="1"/>
  <c r="T27" i="1"/>
  <c r="S27" i="1"/>
  <c r="R27" i="1"/>
  <c r="N27" i="1"/>
  <c r="J27" i="1"/>
  <c r="I27" i="1"/>
  <c r="H27" i="1"/>
  <c r="D27" i="1"/>
  <c r="B27" i="1"/>
  <c r="AB17" i="1"/>
  <c r="X17" i="1"/>
  <c r="T17" i="1"/>
  <c r="N17" i="1"/>
  <c r="M17" i="1"/>
  <c r="L17" i="1"/>
  <c r="K17" i="1"/>
  <c r="J17" i="1"/>
  <c r="I17" i="1"/>
  <c r="H17" i="1"/>
  <c r="G17" i="1"/>
  <c r="F17" i="1"/>
  <c r="E17" i="1"/>
  <c r="D17" i="1"/>
  <c r="C17" i="1"/>
  <c r="AB16" i="1"/>
  <c r="X16" i="1"/>
  <c r="T16" i="1"/>
  <c r="M16" i="1"/>
  <c r="L16" i="1"/>
  <c r="N16" i="1" s="1"/>
  <c r="K16" i="1"/>
  <c r="I16" i="1"/>
  <c r="H16" i="1"/>
  <c r="J16" i="1" s="1"/>
  <c r="G16" i="1"/>
  <c r="E16" i="1"/>
  <c r="D16" i="1"/>
  <c r="F16" i="1" s="1"/>
  <c r="C16" i="1"/>
  <c r="AB15" i="1"/>
  <c r="X15" i="1"/>
  <c r="T15" i="1"/>
  <c r="M15" i="1"/>
  <c r="L15" i="1"/>
  <c r="K15" i="1"/>
  <c r="I15" i="1"/>
  <c r="H15" i="1"/>
  <c r="G15" i="1"/>
  <c r="E15" i="1"/>
  <c r="D15" i="1"/>
  <c r="C15" i="1"/>
  <c r="F15" i="1" s="1"/>
  <c r="AB14" i="1"/>
  <c r="X14" i="1"/>
  <c r="T14" i="1"/>
  <c r="N14" i="1"/>
  <c r="M14" i="1"/>
  <c r="L14" i="1"/>
  <c r="K14" i="1"/>
  <c r="J14" i="1"/>
  <c r="I14" i="1"/>
  <c r="H14" i="1"/>
  <c r="G14" i="1"/>
  <c r="F14" i="1"/>
  <c r="E14" i="1"/>
  <c r="D14" i="1"/>
  <c r="C14" i="1"/>
  <c r="AB13" i="1"/>
  <c r="X13" i="1"/>
  <c r="T13" i="1"/>
  <c r="M13" i="1"/>
  <c r="L13" i="1"/>
  <c r="K13" i="1"/>
  <c r="N13" i="1" s="1"/>
  <c r="I13" i="1"/>
  <c r="H13" i="1"/>
  <c r="G13" i="1"/>
  <c r="J13" i="1" s="1"/>
  <c r="E13" i="1"/>
  <c r="D13" i="1"/>
  <c r="C13" i="1"/>
  <c r="F13" i="1" s="1"/>
  <c r="AB12" i="1"/>
  <c r="X12" i="1"/>
  <c r="T12" i="1"/>
  <c r="M12" i="1"/>
  <c r="L12" i="1"/>
  <c r="N12" i="1" s="1"/>
  <c r="K12" i="1"/>
  <c r="I12" i="1"/>
  <c r="H12" i="1"/>
  <c r="J12" i="1" s="1"/>
  <c r="G12" i="1"/>
  <c r="E12" i="1"/>
  <c r="D12" i="1"/>
  <c r="F12" i="1" s="1"/>
  <c r="C12" i="1"/>
  <c r="AB11" i="1"/>
  <c r="X11" i="1"/>
  <c r="T11" i="1"/>
  <c r="M11" i="1"/>
  <c r="L11" i="1"/>
  <c r="K11" i="1"/>
  <c r="J11" i="1"/>
  <c r="P135" i="1" s="1"/>
  <c r="V135" i="1" s="1"/>
  <c r="Y135" i="1" s="1"/>
  <c r="AB135" i="1" s="1"/>
  <c r="AE135" i="1" s="1"/>
  <c r="I11" i="1"/>
  <c r="H11" i="1"/>
  <c r="G11" i="1"/>
  <c r="F11" i="1"/>
  <c r="O144" i="1" s="1"/>
  <c r="U144" i="1" s="1"/>
  <c r="X144" i="1" s="1"/>
  <c r="AA144" i="1" s="1"/>
  <c r="AD144" i="1" s="1"/>
  <c r="E11" i="1"/>
  <c r="D11" i="1"/>
  <c r="C11" i="1"/>
  <c r="AB10" i="1"/>
  <c r="X10" i="1"/>
  <c r="T10" i="1"/>
  <c r="M10" i="1"/>
  <c r="L10" i="1"/>
  <c r="K10" i="1"/>
  <c r="N10" i="1" s="1"/>
  <c r="I10" i="1"/>
  <c r="H10" i="1"/>
  <c r="G10" i="1"/>
  <c r="J10" i="1" s="1"/>
  <c r="E10" i="1"/>
  <c r="D10" i="1"/>
  <c r="C10" i="1"/>
  <c r="F10" i="1" s="1"/>
  <c r="AB9" i="1"/>
  <c r="X9" i="1"/>
  <c r="T9" i="1"/>
  <c r="M9" i="1"/>
  <c r="L9" i="1"/>
  <c r="N9" i="1" s="1"/>
  <c r="Q359" i="1" s="1"/>
  <c r="W359" i="1" s="1"/>
  <c r="Z359" i="1" s="1"/>
  <c r="AC359" i="1" s="1"/>
  <c r="AF359" i="1" s="1"/>
  <c r="K9" i="1"/>
  <c r="I9" i="1"/>
  <c r="H9" i="1"/>
  <c r="J9" i="1" s="1"/>
  <c r="G9" i="1"/>
  <c r="E9" i="1"/>
  <c r="D9" i="1"/>
  <c r="F9" i="1" s="1"/>
  <c r="C9" i="1"/>
  <c r="AB8" i="1"/>
  <c r="X8" i="1"/>
  <c r="T8" i="1"/>
  <c r="M8" i="1"/>
  <c r="L8" i="1"/>
  <c r="K8" i="1"/>
  <c r="N8" i="1" s="1"/>
  <c r="I8" i="1"/>
  <c r="H8" i="1"/>
  <c r="G8" i="1"/>
  <c r="J8" i="1" s="1"/>
  <c r="E8" i="1"/>
  <c r="D8" i="1"/>
  <c r="C8" i="1"/>
  <c r="F8" i="1" s="1"/>
  <c r="AB7" i="1"/>
  <c r="X7" i="1"/>
  <c r="T7" i="1"/>
  <c r="N7" i="1"/>
  <c r="Q28" i="1" s="1"/>
  <c r="W28" i="1" s="1"/>
  <c r="Z28" i="1" s="1"/>
  <c r="AC28" i="1" s="1"/>
  <c r="AF28" i="1" s="1"/>
  <c r="M7" i="1"/>
  <c r="L7" i="1"/>
  <c r="K7" i="1"/>
  <c r="J7" i="1"/>
  <c r="P75" i="1" s="1"/>
  <c r="V75" i="1" s="1"/>
  <c r="Y75" i="1" s="1"/>
  <c r="AB75" i="1" s="1"/>
  <c r="AE75" i="1" s="1"/>
  <c r="I7" i="1"/>
  <c r="H7" i="1"/>
  <c r="G7" i="1"/>
  <c r="F7" i="1"/>
  <c r="O80" i="1" s="1"/>
  <c r="U80" i="1" s="1"/>
  <c r="X80" i="1" s="1"/>
  <c r="AA80" i="1" s="1"/>
  <c r="AD80" i="1" s="1"/>
  <c r="E7" i="1"/>
  <c r="D7" i="1"/>
  <c r="C7" i="1"/>
  <c r="AB6" i="1"/>
  <c r="X6" i="1"/>
  <c r="T6" i="1"/>
  <c r="M6" i="1"/>
  <c r="L6" i="1"/>
  <c r="K6" i="1"/>
  <c r="N6" i="1" s="1"/>
  <c r="I6" i="1"/>
  <c r="H6" i="1"/>
  <c r="G6" i="1"/>
  <c r="J6" i="1" s="1"/>
  <c r="E6" i="1"/>
  <c r="D6" i="1"/>
  <c r="C6" i="1"/>
  <c r="F6" i="1" s="1"/>
  <c r="AB5" i="1"/>
  <c r="X5" i="1"/>
  <c r="T5" i="1"/>
  <c r="M5" i="1"/>
  <c r="L5" i="1"/>
  <c r="N5" i="1" s="1"/>
  <c r="K5" i="1"/>
  <c r="I5" i="1"/>
  <c r="H5" i="1"/>
  <c r="J5" i="1" s="1"/>
  <c r="G5" i="1"/>
  <c r="E5" i="1"/>
  <c r="D5" i="1"/>
  <c r="F5" i="1" s="1"/>
  <c r="C5" i="1"/>
  <c r="Q563" i="1" l="1"/>
  <c r="W563" i="1" s="1"/>
  <c r="Z563" i="1" s="1"/>
  <c r="AC563" i="1" s="1"/>
  <c r="AF563" i="1" s="1"/>
  <c r="Q559" i="1"/>
  <c r="W559" i="1" s="1"/>
  <c r="Z559" i="1" s="1"/>
  <c r="AC559" i="1" s="1"/>
  <c r="AF559" i="1" s="1"/>
  <c r="Q555" i="1"/>
  <c r="W555" i="1" s="1"/>
  <c r="Z555" i="1" s="1"/>
  <c r="AC555" i="1" s="1"/>
  <c r="AF555" i="1" s="1"/>
  <c r="Q551" i="1"/>
  <c r="W551" i="1" s="1"/>
  <c r="Z551" i="1" s="1"/>
  <c r="AC551" i="1" s="1"/>
  <c r="AF551" i="1" s="1"/>
  <c r="Q547" i="1"/>
  <c r="W547" i="1" s="1"/>
  <c r="Z547" i="1" s="1"/>
  <c r="AC547" i="1" s="1"/>
  <c r="AF547" i="1" s="1"/>
  <c r="Q543" i="1"/>
  <c r="W543" i="1" s="1"/>
  <c r="Z543" i="1" s="1"/>
  <c r="AC543" i="1" s="1"/>
  <c r="AF543" i="1" s="1"/>
  <c r="Q539" i="1"/>
  <c r="W539" i="1" s="1"/>
  <c r="Z539" i="1" s="1"/>
  <c r="AC539" i="1" s="1"/>
  <c r="AF539" i="1" s="1"/>
  <c r="Q535" i="1"/>
  <c r="W535" i="1" s="1"/>
  <c r="Z535" i="1" s="1"/>
  <c r="AC535" i="1" s="1"/>
  <c r="AF535" i="1" s="1"/>
  <c r="Q531" i="1"/>
  <c r="W531" i="1" s="1"/>
  <c r="Z531" i="1" s="1"/>
  <c r="AC531" i="1" s="1"/>
  <c r="AF531" i="1" s="1"/>
  <c r="Q527" i="1"/>
  <c r="W527" i="1" s="1"/>
  <c r="Z527" i="1" s="1"/>
  <c r="AC527" i="1" s="1"/>
  <c r="AF527" i="1" s="1"/>
  <c r="Q523" i="1"/>
  <c r="W523" i="1" s="1"/>
  <c r="Z523" i="1" s="1"/>
  <c r="AC523" i="1" s="1"/>
  <c r="AF523" i="1" s="1"/>
  <c r="Q568" i="1"/>
  <c r="W568" i="1" s="1"/>
  <c r="Z568" i="1" s="1"/>
  <c r="AC568" i="1" s="1"/>
  <c r="AF568" i="1" s="1"/>
  <c r="Q562" i="1"/>
  <c r="W562" i="1" s="1"/>
  <c r="Z562" i="1" s="1"/>
  <c r="AC562" i="1" s="1"/>
  <c r="AF562" i="1" s="1"/>
  <c r="Q558" i="1"/>
  <c r="W558" i="1" s="1"/>
  <c r="Z558" i="1" s="1"/>
  <c r="AC558" i="1" s="1"/>
  <c r="AF558" i="1" s="1"/>
  <c r="Q554" i="1"/>
  <c r="W554" i="1" s="1"/>
  <c r="Z554" i="1" s="1"/>
  <c r="AC554" i="1" s="1"/>
  <c r="AF554" i="1" s="1"/>
  <c r="Q550" i="1"/>
  <c r="W550" i="1" s="1"/>
  <c r="Z550" i="1" s="1"/>
  <c r="AC550" i="1" s="1"/>
  <c r="AF550" i="1" s="1"/>
  <c r="Q546" i="1"/>
  <c r="W546" i="1" s="1"/>
  <c r="Z546" i="1" s="1"/>
  <c r="AC546" i="1" s="1"/>
  <c r="AF546" i="1" s="1"/>
  <c r="Q534" i="1"/>
  <c r="W534" i="1" s="1"/>
  <c r="Z534" i="1" s="1"/>
  <c r="AC534" i="1" s="1"/>
  <c r="AF534" i="1" s="1"/>
  <c r="Q522" i="1"/>
  <c r="W522" i="1" s="1"/>
  <c r="Z522" i="1" s="1"/>
  <c r="AC522" i="1" s="1"/>
  <c r="AF522" i="1" s="1"/>
  <c r="Q519" i="1"/>
  <c r="W519" i="1" s="1"/>
  <c r="Z519" i="1" s="1"/>
  <c r="AC519" i="1" s="1"/>
  <c r="AF519" i="1" s="1"/>
  <c r="Q538" i="1"/>
  <c r="W538" i="1" s="1"/>
  <c r="Z538" i="1" s="1"/>
  <c r="AC538" i="1" s="1"/>
  <c r="AF538" i="1" s="1"/>
  <c r="Q515" i="1"/>
  <c r="W515" i="1" s="1"/>
  <c r="Z515" i="1" s="1"/>
  <c r="AC515" i="1" s="1"/>
  <c r="AF515" i="1" s="1"/>
  <c r="Q542" i="1"/>
  <c r="W542" i="1" s="1"/>
  <c r="Z542" i="1" s="1"/>
  <c r="AC542" i="1" s="1"/>
  <c r="AF542" i="1" s="1"/>
  <c r="Q526" i="1"/>
  <c r="W526" i="1" s="1"/>
  <c r="Z526" i="1" s="1"/>
  <c r="AC526" i="1" s="1"/>
  <c r="AF526" i="1" s="1"/>
  <c r="Q511" i="1"/>
  <c r="W511" i="1" s="1"/>
  <c r="Z511" i="1" s="1"/>
  <c r="AC511" i="1" s="1"/>
  <c r="AF511" i="1" s="1"/>
  <c r="Q530" i="1"/>
  <c r="W530" i="1" s="1"/>
  <c r="Z530" i="1" s="1"/>
  <c r="AC530" i="1" s="1"/>
  <c r="AF530" i="1" s="1"/>
  <c r="Q517" i="1"/>
  <c r="W517" i="1" s="1"/>
  <c r="Z517" i="1" s="1"/>
  <c r="AC517" i="1" s="1"/>
  <c r="AF517" i="1" s="1"/>
  <c r="Q507" i="1"/>
  <c r="W507" i="1" s="1"/>
  <c r="Z507" i="1" s="1"/>
  <c r="AC507" i="1" s="1"/>
  <c r="AF507" i="1" s="1"/>
  <c r="Q504" i="1"/>
  <c r="W504" i="1" s="1"/>
  <c r="Z504" i="1" s="1"/>
  <c r="AC504" i="1" s="1"/>
  <c r="AF504" i="1" s="1"/>
  <c r="Q500" i="1"/>
  <c r="W500" i="1" s="1"/>
  <c r="Z500" i="1" s="1"/>
  <c r="AC500" i="1" s="1"/>
  <c r="AF500" i="1" s="1"/>
  <c r="Q496" i="1"/>
  <c r="W496" i="1" s="1"/>
  <c r="Z496" i="1" s="1"/>
  <c r="AC496" i="1" s="1"/>
  <c r="AF496" i="1" s="1"/>
  <c r="Q506" i="1"/>
  <c r="W506" i="1" s="1"/>
  <c r="Z506" i="1" s="1"/>
  <c r="AC506" i="1" s="1"/>
  <c r="AF506" i="1" s="1"/>
  <c r="Q494" i="1"/>
  <c r="W494" i="1" s="1"/>
  <c r="Z494" i="1" s="1"/>
  <c r="AC494" i="1" s="1"/>
  <c r="AF494" i="1" s="1"/>
  <c r="Q509" i="1"/>
  <c r="W509" i="1" s="1"/>
  <c r="Z509" i="1" s="1"/>
  <c r="AC509" i="1" s="1"/>
  <c r="AF509" i="1" s="1"/>
  <c r="Q498" i="1"/>
  <c r="W498" i="1" s="1"/>
  <c r="Z498" i="1" s="1"/>
  <c r="AC498" i="1" s="1"/>
  <c r="AF498" i="1" s="1"/>
  <c r="Q502" i="1"/>
  <c r="W502" i="1" s="1"/>
  <c r="Z502" i="1" s="1"/>
  <c r="AC502" i="1" s="1"/>
  <c r="AF502" i="1" s="1"/>
  <c r="P313" i="1"/>
  <c r="V313" i="1" s="1"/>
  <c r="Y313" i="1" s="1"/>
  <c r="AB313" i="1" s="1"/>
  <c r="AE313" i="1" s="1"/>
  <c r="P309" i="1"/>
  <c r="V309" i="1" s="1"/>
  <c r="Y309" i="1" s="1"/>
  <c r="AB309" i="1" s="1"/>
  <c r="AE309" i="1" s="1"/>
  <c r="P305" i="1"/>
  <c r="V305" i="1" s="1"/>
  <c r="Y305" i="1" s="1"/>
  <c r="AB305" i="1" s="1"/>
  <c r="AE305" i="1" s="1"/>
  <c r="P301" i="1"/>
  <c r="V301" i="1" s="1"/>
  <c r="Y301" i="1" s="1"/>
  <c r="AB301" i="1" s="1"/>
  <c r="AE301" i="1" s="1"/>
  <c r="P297" i="1"/>
  <c r="V297" i="1" s="1"/>
  <c r="Y297" i="1" s="1"/>
  <c r="AB297" i="1" s="1"/>
  <c r="AE297" i="1" s="1"/>
  <c r="P293" i="1"/>
  <c r="V293" i="1" s="1"/>
  <c r="Y293" i="1" s="1"/>
  <c r="AB293" i="1" s="1"/>
  <c r="AE293" i="1" s="1"/>
  <c r="P289" i="1"/>
  <c r="V289" i="1" s="1"/>
  <c r="Y289" i="1" s="1"/>
  <c r="AB289" i="1" s="1"/>
  <c r="AE289" i="1" s="1"/>
  <c r="P285" i="1"/>
  <c r="V285" i="1" s="1"/>
  <c r="Y285" i="1" s="1"/>
  <c r="AB285" i="1" s="1"/>
  <c r="AE285" i="1" s="1"/>
  <c r="P281" i="1"/>
  <c r="V281" i="1" s="1"/>
  <c r="Y281" i="1" s="1"/>
  <c r="AB281" i="1" s="1"/>
  <c r="AE281" i="1" s="1"/>
  <c r="P277" i="1"/>
  <c r="V277" i="1" s="1"/>
  <c r="Y277" i="1" s="1"/>
  <c r="AB277" i="1" s="1"/>
  <c r="AE277" i="1" s="1"/>
  <c r="P273" i="1"/>
  <c r="V273" i="1" s="1"/>
  <c r="Y273" i="1" s="1"/>
  <c r="AB273" i="1" s="1"/>
  <c r="AE273" i="1" s="1"/>
  <c r="P269" i="1"/>
  <c r="V269" i="1" s="1"/>
  <c r="Y269" i="1" s="1"/>
  <c r="AB269" i="1" s="1"/>
  <c r="AE269" i="1" s="1"/>
  <c r="P265" i="1"/>
  <c r="V265" i="1" s="1"/>
  <c r="Y265" i="1" s="1"/>
  <c r="AB265" i="1" s="1"/>
  <c r="AE265" i="1" s="1"/>
  <c r="P261" i="1"/>
  <c r="V261" i="1" s="1"/>
  <c r="Y261" i="1" s="1"/>
  <c r="AB261" i="1" s="1"/>
  <c r="AE261" i="1" s="1"/>
  <c r="P314" i="1"/>
  <c r="V314" i="1" s="1"/>
  <c r="Y314" i="1" s="1"/>
  <c r="AB314" i="1" s="1"/>
  <c r="AE314" i="1" s="1"/>
  <c r="P310" i="1"/>
  <c r="V310" i="1" s="1"/>
  <c r="Y310" i="1" s="1"/>
  <c r="AB310" i="1" s="1"/>
  <c r="AE310" i="1" s="1"/>
  <c r="P306" i="1"/>
  <c r="V306" i="1" s="1"/>
  <c r="Y306" i="1" s="1"/>
  <c r="AB306" i="1" s="1"/>
  <c r="AE306" i="1" s="1"/>
  <c r="P302" i="1"/>
  <c r="V302" i="1" s="1"/>
  <c r="Y302" i="1" s="1"/>
  <c r="AB302" i="1" s="1"/>
  <c r="AE302" i="1" s="1"/>
  <c r="P298" i="1"/>
  <c r="V298" i="1" s="1"/>
  <c r="Y298" i="1" s="1"/>
  <c r="AB298" i="1" s="1"/>
  <c r="AE298" i="1" s="1"/>
  <c r="P294" i="1"/>
  <c r="V294" i="1" s="1"/>
  <c r="Y294" i="1" s="1"/>
  <c r="AB294" i="1" s="1"/>
  <c r="AE294" i="1" s="1"/>
  <c r="P290" i="1"/>
  <c r="V290" i="1" s="1"/>
  <c r="Y290" i="1" s="1"/>
  <c r="AB290" i="1" s="1"/>
  <c r="AE290" i="1" s="1"/>
  <c r="P286" i="1"/>
  <c r="V286" i="1" s="1"/>
  <c r="Y286" i="1" s="1"/>
  <c r="AB286" i="1" s="1"/>
  <c r="AE286" i="1" s="1"/>
  <c r="P282" i="1"/>
  <c r="V282" i="1" s="1"/>
  <c r="Y282" i="1" s="1"/>
  <c r="AB282" i="1" s="1"/>
  <c r="AE282" i="1" s="1"/>
  <c r="P278" i="1"/>
  <c r="V278" i="1" s="1"/>
  <c r="Y278" i="1" s="1"/>
  <c r="AB278" i="1" s="1"/>
  <c r="AE278" i="1" s="1"/>
  <c r="P274" i="1"/>
  <c r="V274" i="1" s="1"/>
  <c r="Y274" i="1" s="1"/>
  <c r="AB274" i="1" s="1"/>
  <c r="AE274" i="1" s="1"/>
  <c r="P270" i="1"/>
  <c r="V270" i="1" s="1"/>
  <c r="Y270" i="1" s="1"/>
  <c r="AB270" i="1" s="1"/>
  <c r="AE270" i="1" s="1"/>
  <c r="P266" i="1"/>
  <c r="V266" i="1" s="1"/>
  <c r="Y266" i="1" s="1"/>
  <c r="AB266" i="1" s="1"/>
  <c r="AE266" i="1" s="1"/>
  <c r="P262" i="1"/>
  <c r="V262" i="1" s="1"/>
  <c r="Y262" i="1" s="1"/>
  <c r="AB262" i="1" s="1"/>
  <c r="AE262" i="1" s="1"/>
  <c r="P258" i="1"/>
  <c r="V258" i="1" s="1"/>
  <c r="Y258" i="1" s="1"/>
  <c r="AB258" i="1" s="1"/>
  <c r="AE258" i="1" s="1"/>
  <c r="P254" i="1"/>
  <c r="V254" i="1" s="1"/>
  <c r="Y254" i="1" s="1"/>
  <c r="AB254" i="1" s="1"/>
  <c r="AE254" i="1" s="1"/>
  <c r="P250" i="1"/>
  <c r="V250" i="1" s="1"/>
  <c r="Y250" i="1" s="1"/>
  <c r="AB250" i="1" s="1"/>
  <c r="AE250" i="1" s="1"/>
  <c r="P246" i="1"/>
  <c r="V246" i="1" s="1"/>
  <c r="Y246" i="1" s="1"/>
  <c r="AB246" i="1" s="1"/>
  <c r="AE246" i="1" s="1"/>
  <c r="P242" i="1"/>
  <c r="V242" i="1" s="1"/>
  <c r="Y242" i="1" s="1"/>
  <c r="AB242" i="1" s="1"/>
  <c r="AE242" i="1" s="1"/>
  <c r="P238" i="1"/>
  <c r="V238" i="1" s="1"/>
  <c r="Y238" i="1" s="1"/>
  <c r="AB238" i="1" s="1"/>
  <c r="AE238" i="1" s="1"/>
  <c r="P234" i="1"/>
  <c r="V234" i="1" s="1"/>
  <c r="Y234" i="1" s="1"/>
  <c r="AB234" i="1" s="1"/>
  <c r="AE234" i="1" s="1"/>
  <c r="P230" i="1"/>
  <c r="V230" i="1" s="1"/>
  <c r="Y230" i="1" s="1"/>
  <c r="AB230" i="1" s="1"/>
  <c r="AE230" i="1" s="1"/>
  <c r="P226" i="1"/>
  <c r="V226" i="1" s="1"/>
  <c r="Y226" i="1" s="1"/>
  <c r="AB226" i="1" s="1"/>
  <c r="AE226" i="1" s="1"/>
  <c r="P222" i="1"/>
  <c r="V222" i="1" s="1"/>
  <c r="Y222" i="1" s="1"/>
  <c r="AB222" i="1" s="1"/>
  <c r="AE222" i="1" s="1"/>
  <c r="P253" i="1"/>
  <c r="V253" i="1" s="1"/>
  <c r="Y253" i="1" s="1"/>
  <c r="AB253" i="1" s="1"/>
  <c r="AE253" i="1" s="1"/>
  <c r="P237" i="1"/>
  <c r="V237" i="1" s="1"/>
  <c r="Y237" i="1" s="1"/>
  <c r="AB237" i="1" s="1"/>
  <c r="AE237" i="1" s="1"/>
  <c r="P221" i="1"/>
  <c r="V221" i="1" s="1"/>
  <c r="Y221" i="1" s="1"/>
  <c r="AB221" i="1" s="1"/>
  <c r="AE221" i="1" s="1"/>
  <c r="P257" i="1"/>
  <c r="V257" i="1" s="1"/>
  <c r="Y257" i="1" s="1"/>
  <c r="AB257" i="1" s="1"/>
  <c r="AE257" i="1" s="1"/>
  <c r="P241" i="1"/>
  <c r="V241" i="1" s="1"/>
  <c r="Y241" i="1" s="1"/>
  <c r="AB241" i="1" s="1"/>
  <c r="AE241" i="1" s="1"/>
  <c r="P225" i="1"/>
  <c r="V225" i="1" s="1"/>
  <c r="Y225" i="1" s="1"/>
  <c r="AB225" i="1" s="1"/>
  <c r="AE225" i="1" s="1"/>
  <c r="P245" i="1"/>
  <c r="V245" i="1" s="1"/>
  <c r="Y245" i="1" s="1"/>
  <c r="AB245" i="1" s="1"/>
  <c r="AE245" i="1" s="1"/>
  <c r="P229" i="1"/>
  <c r="V229" i="1" s="1"/>
  <c r="Y229" i="1" s="1"/>
  <c r="AB229" i="1" s="1"/>
  <c r="AE229" i="1" s="1"/>
  <c r="P249" i="1"/>
  <c r="V249" i="1" s="1"/>
  <c r="Y249" i="1" s="1"/>
  <c r="AB249" i="1" s="1"/>
  <c r="AE249" i="1" s="1"/>
  <c r="P233" i="1"/>
  <c r="V233" i="1" s="1"/>
  <c r="Y233" i="1" s="1"/>
  <c r="AB233" i="1" s="1"/>
  <c r="AE233" i="1" s="1"/>
  <c r="P490" i="1"/>
  <c r="V490" i="1" s="1"/>
  <c r="Y490" i="1" s="1"/>
  <c r="AB490" i="1" s="1"/>
  <c r="AE490" i="1" s="1"/>
  <c r="P486" i="1"/>
  <c r="V486" i="1" s="1"/>
  <c r="Y486" i="1" s="1"/>
  <c r="AB486" i="1" s="1"/>
  <c r="AE486" i="1" s="1"/>
  <c r="P482" i="1"/>
  <c r="V482" i="1" s="1"/>
  <c r="Y482" i="1" s="1"/>
  <c r="AB482" i="1" s="1"/>
  <c r="AE482" i="1" s="1"/>
  <c r="P478" i="1"/>
  <c r="V478" i="1" s="1"/>
  <c r="Y478" i="1" s="1"/>
  <c r="AB478" i="1" s="1"/>
  <c r="AE478" i="1" s="1"/>
  <c r="P474" i="1"/>
  <c r="V474" i="1" s="1"/>
  <c r="Y474" i="1" s="1"/>
  <c r="AB474" i="1" s="1"/>
  <c r="AE474" i="1" s="1"/>
  <c r="P470" i="1"/>
  <c r="V470" i="1" s="1"/>
  <c r="Y470" i="1" s="1"/>
  <c r="AB470" i="1" s="1"/>
  <c r="AE470" i="1" s="1"/>
  <c r="P466" i="1"/>
  <c r="V466" i="1" s="1"/>
  <c r="Y466" i="1" s="1"/>
  <c r="AB466" i="1" s="1"/>
  <c r="AE466" i="1" s="1"/>
  <c r="P462" i="1"/>
  <c r="V462" i="1" s="1"/>
  <c r="Y462" i="1" s="1"/>
  <c r="AB462" i="1" s="1"/>
  <c r="AE462" i="1" s="1"/>
  <c r="P458" i="1"/>
  <c r="V458" i="1" s="1"/>
  <c r="Y458" i="1" s="1"/>
  <c r="AB458" i="1" s="1"/>
  <c r="AE458" i="1" s="1"/>
  <c r="P454" i="1"/>
  <c r="V454" i="1" s="1"/>
  <c r="Y454" i="1" s="1"/>
  <c r="AB454" i="1" s="1"/>
  <c r="AE454" i="1" s="1"/>
  <c r="P483" i="1"/>
  <c r="V483" i="1" s="1"/>
  <c r="Y483" i="1" s="1"/>
  <c r="AB483" i="1" s="1"/>
  <c r="AE483" i="1" s="1"/>
  <c r="P467" i="1"/>
  <c r="V467" i="1" s="1"/>
  <c r="Y467" i="1" s="1"/>
  <c r="AB467" i="1" s="1"/>
  <c r="AE467" i="1" s="1"/>
  <c r="P447" i="1"/>
  <c r="V447" i="1" s="1"/>
  <c r="Y447" i="1" s="1"/>
  <c r="AB447" i="1" s="1"/>
  <c r="AE447" i="1" s="1"/>
  <c r="P446" i="1"/>
  <c r="V446" i="1" s="1"/>
  <c r="Y446" i="1" s="1"/>
  <c r="AB446" i="1" s="1"/>
  <c r="AE446" i="1" s="1"/>
  <c r="P487" i="1"/>
  <c r="V487" i="1" s="1"/>
  <c r="Y487" i="1" s="1"/>
  <c r="AB487" i="1" s="1"/>
  <c r="AE487" i="1" s="1"/>
  <c r="P471" i="1"/>
  <c r="V471" i="1" s="1"/>
  <c r="Y471" i="1" s="1"/>
  <c r="AB471" i="1" s="1"/>
  <c r="AE471" i="1" s="1"/>
  <c r="P455" i="1"/>
  <c r="V455" i="1" s="1"/>
  <c r="Y455" i="1" s="1"/>
  <c r="AB455" i="1" s="1"/>
  <c r="AE455" i="1" s="1"/>
  <c r="P450" i="1"/>
  <c r="V450" i="1" s="1"/>
  <c r="Y450" i="1" s="1"/>
  <c r="AB450" i="1" s="1"/>
  <c r="AE450" i="1" s="1"/>
  <c r="P442" i="1"/>
  <c r="V442" i="1" s="1"/>
  <c r="Y442" i="1" s="1"/>
  <c r="AB442" i="1" s="1"/>
  <c r="AE442" i="1" s="1"/>
  <c r="P491" i="1"/>
  <c r="V491" i="1" s="1"/>
  <c r="Y491" i="1" s="1"/>
  <c r="AB491" i="1" s="1"/>
  <c r="AE491" i="1" s="1"/>
  <c r="P475" i="1"/>
  <c r="V475" i="1" s="1"/>
  <c r="Y475" i="1" s="1"/>
  <c r="AB475" i="1" s="1"/>
  <c r="AE475" i="1" s="1"/>
  <c r="P459" i="1"/>
  <c r="V459" i="1" s="1"/>
  <c r="Y459" i="1" s="1"/>
  <c r="AB459" i="1" s="1"/>
  <c r="AE459" i="1" s="1"/>
  <c r="P451" i="1"/>
  <c r="V451" i="1" s="1"/>
  <c r="Y451" i="1" s="1"/>
  <c r="AB451" i="1" s="1"/>
  <c r="AE451" i="1" s="1"/>
  <c r="P438" i="1"/>
  <c r="V438" i="1" s="1"/>
  <c r="Y438" i="1" s="1"/>
  <c r="AB438" i="1" s="1"/>
  <c r="AE438" i="1" s="1"/>
  <c r="P433" i="1"/>
  <c r="V433" i="1" s="1"/>
  <c r="Y433" i="1" s="1"/>
  <c r="AB433" i="1" s="1"/>
  <c r="AE433" i="1" s="1"/>
  <c r="P429" i="1"/>
  <c r="V429" i="1" s="1"/>
  <c r="Y429" i="1" s="1"/>
  <c r="AB429" i="1" s="1"/>
  <c r="AE429" i="1" s="1"/>
  <c r="P425" i="1"/>
  <c r="V425" i="1" s="1"/>
  <c r="Y425" i="1" s="1"/>
  <c r="AB425" i="1" s="1"/>
  <c r="AE425" i="1" s="1"/>
  <c r="P421" i="1"/>
  <c r="V421" i="1" s="1"/>
  <c r="Y421" i="1" s="1"/>
  <c r="AB421" i="1" s="1"/>
  <c r="AE421" i="1" s="1"/>
  <c r="P417" i="1"/>
  <c r="V417" i="1" s="1"/>
  <c r="Y417" i="1" s="1"/>
  <c r="AB417" i="1" s="1"/>
  <c r="AE417" i="1" s="1"/>
  <c r="P413" i="1"/>
  <c r="V413" i="1" s="1"/>
  <c r="Y413" i="1" s="1"/>
  <c r="AB413" i="1" s="1"/>
  <c r="AE413" i="1" s="1"/>
  <c r="P409" i="1"/>
  <c r="V409" i="1" s="1"/>
  <c r="Y409" i="1" s="1"/>
  <c r="AB409" i="1" s="1"/>
  <c r="AE409" i="1" s="1"/>
  <c r="P405" i="1"/>
  <c r="V405" i="1" s="1"/>
  <c r="Y405" i="1" s="1"/>
  <c r="AB405" i="1" s="1"/>
  <c r="AE405" i="1" s="1"/>
  <c r="P401" i="1"/>
  <c r="V401" i="1" s="1"/>
  <c r="Y401" i="1" s="1"/>
  <c r="AB401" i="1" s="1"/>
  <c r="AE401" i="1" s="1"/>
  <c r="P397" i="1"/>
  <c r="V397" i="1" s="1"/>
  <c r="Y397" i="1" s="1"/>
  <c r="AB397" i="1" s="1"/>
  <c r="AE397" i="1" s="1"/>
  <c r="P393" i="1"/>
  <c r="V393" i="1" s="1"/>
  <c r="Y393" i="1" s="1"/>
  <c r="AB393" i="1" s="1"/>
  <c r="AE393" i="1" s="1"/>
  <c r="P389" i="1"/>
  <c r="V389" i="1" s="1"/>
  <c r="Y389" i="1" s="1"/>
  <c r="AB389" i="1" s="1"/>
  <c r="AE389" i="1" s="1"/>
  <c r="P385" i="1"/>
  <c r="V385" i="1" s="1"/>
  <c r="Y385" i="1" s="1"/>
  <c r="AB385" i="1" s="1"/>
  <c r="AE385" i="1" s="1"/>
  <c r="P381" i="1"/>
  <c r="V381" i="1" s="1"/>
  <c r="Y381" i="1" s="1"/>
  <c r="AB381" i="1" s="1"/>
  <c r="AE381" i="1" s="1"/>
  <c r="P377" i="1"/>
  <c r="V377" i="1" s="1"/>
  <c r="Y377" i="1" s="1"/>
  <c r="AB377" i="1" s="1"/>
  <c r="AE377" i="1" s="1"/>
  <c r="P373" i="1"/>
  <c r="V373" i="1" s="1"/>
  <c r="Y373" i="1" s="1"/>
  <c r="AB373" i="1" s="1"/>
  <c r="AE373" i="1" s="1"/>
  <c r="P369" i="1"/>
  <c r="V369" i="1" s="1"/>
  <c r="Y369" i="1" s="1"/>
  <c r="AB369" i="1" s="1"/>
  <c r="AE369" i="1" s="1"/>
  <c r="P365" i="1"/>
  <c r="V365" i="1" s="1"/>
  <c r="Y365" i="1" s="1"/>
  <c r="AB365" i="1" s="1"/>
  <c r="AE365" i="1" s="1"/>
  <c r="P361" i="1"/>
  <c r="V361" i="1" s="1"/>
  <c r="Y361" i="1" s="1"/>
  <c r="AB361" i="1" s="1"/>
  <c r="AE361" i="1" s="1"/>
  <c r="P479" i="1"/>
  <c r="V479" i="1" s="1"/>
  <c r="Y479" i="1" s="1"/>
  <c r="AB479" i="1" s="1"/>
  <c r="AE479" i="1" s="1"/>
  <c r="P463" i="1"/>
  <c r="V463" i="1" s="1"/>
  <c r="Y463" i="1" s="1"/>
  <c r="AB463" i="1" s="1"/>
  <c r="AE463" i="1" s="1"/>
  <c r="P443" i="1"/>
  <c r="V443" i="1" s="1"/>
  <c r="Y443" i="1" s="1"/>
  <c r="AB443" i="1" s="1"/>
  <c r="AE443" i="1" s="1"/>
  <c r="P441" i="1"/>
  <c r="V441" i="1" s="1"/>
  <c r="Y441" i="1" s="1"/>
  <c r="AB441" i="1" s="1"/>
  <c r="AE441" i="1" s="1"/>
  <c r="P434" i="1"/>
  <c r="V434" i="1" s="1"/>
  <c r="Y434" i="1" s="1"/>
  <c r="AB434" i="1" s="1"/>
  <c r="AE434" i="1" s="1"/>
  <c r="P432" i="1"/>
  <c r="V432" i="1" s="1"/>
  <c r="Y432" i="1" s="1"/>
  <c r="AB432" i="1" s="1"/>
  <c r="AE432" i="1" s="1"/>
  <c r="P428" i="1"/>
  <c r="V428" i="1" s="1"/>
  <c r="Y428" i="1" s="1"/>
  <c r="AB428" i="1" s="1"/>
  <c r="AE428" i="1" s="1"/>
  <c r="P424" i="1"/>
  <c r="V424" i="1" s="1"/>
  <c r="Y424" i="1" s="1"/>
  <c r="AB424" i="1" s="1"/>
  <c r="AE424" i="1" s="1"/>
  <c r="P420" i="1"/>
  <c r="V420" i="1" s="1"/>
  <c r="Y420" i="1" s="1"/>
  <c r="AB420" i="1" s="1"/>
  <c r="AE420" i="1" s="1"/>
  <c r="P416" i="1"/>
  <c r="V416" i="1" s="1"/>
  <c r="Y416" i="1" s="1"/>
  <c r="AB416" i="1" s="1"/>
  <c r="AE416" i="1" s="1"/>
  <c r="P412" i="1"/>
  <c r="V412" i="1" s="1"/>
  <c r="Y412" i="1" s="1"/>
  <c r="AB412" i="1" s="1"/>
  <c r="AE412" i="1" s="1"/>
  <c r="P408" i="1"/>
  <c r="V408" i="1" s="1"/>
  <c r="Y408" i="1" s="1"/>
  <c r="AB408" i="1" s="1"/>
  <c r="AE408" i="1" s="1"/>
  <c r="P404" i="1"/>
  <c r="V404" i="1" s="1"/>
  <c r="Y404" i="1" s="1"/>
  <c r="AB404" i="1" s="1"/>
  <c r="AE404" i="1" s="1"/>
  <c r="P400" i="1"/>
  <c r="V400" i="1" s="1"/>
  <c r="Y400" i="1" s="1"/>
  <c r="AB400" i="1" s="1"/>
  <c r="AE400" i="1" s="1"/>
  <c r="P396" i="1"/>
  <c r="V396" i="1" s="1"/>
  <c r="Y396" i="1" s="1"/>
  <c r="AB396" i="1" s="1"/>
  <c r="AE396" i="1" s="1"/>
  <c r="P392" i="1"/>
  <c r="V392" i="1" s="1"/>
  <c r="Y392" i="1" s="1"/>
  <c r="AB392" i="1" s="1"/>
  <c r="AE392" i="1" s="1"/>
  <c r="P388" i="1"/>
  <c r="V388" i="1" s="1"/>
  <c r="Y388" i="1" s="1"/>
  <c r="AB388" i="1" s="1"/>
  <c r="AE388" i="1" s="1"/>
  <c r="P384" i="1"/>
  <c r="V384" i="1" s="1"/>
  <c r="Y384" i="1" s="1"/>
  <c r="AB384" i="1" s="1"/>
  <c r="AE384" i="1" s="1"/>
  <c r="P380" i="1"/>
  <c r="V380" i="1" s="1"/>
  <c r="Y380" i="1" s="1"/>
  <c r="AB380" i="1" s="1"/>
  <c r="AE380" i="1" s="1"/>
  <c r="P376" i="1"/>
  <c r="V376" i="1" s="1"/>
  <c r="Y376" i="1" s="1"/>
  <c r="AB376" i="1" s="1"/>
  <c r="AE376" i="1" s="1"/>
  <c r="P360" i="1"/>
  <c r="V360" i="1" s="1"/>
  <c r="Y360" i="1" s="1"/>
  <c r="AB360" i="1" s="1"/>
  <c r="AE360" i="1" s="1"/>
  <c r="P364" i="1"/>
  <c r="V364" i="1" s="1"/>
  <c r="Y364" i="1" s="1"/>
  <c r="AB364" i="1" s="1"/>
  <c r="AE364" i="1" s="1"/>
  <c r="P368" i="1"/>
  <c r="V368" i="1" s="1"/>
  <c r="Y368" i="1" s="1"/>
  <c r="AB368" i="1" s="1"/>
  <c r="AE368" i="1" s="1"/>
  <c r="P372" i="1"/>
  <c r="V372" i="1" s="1"/>
  <c r="Y372" i="1" s="1"/>
  <c r="AB372" i="1" s="1"/>
  <c r="AE372" i="1" s="1"/>
  <c r="O120" i="1"/>
  <c r="U120" i="1" s="1"/>
  <c r="X120" i="1" s="1"/>
  <c r="AA120" i="1" s="1"/>
  <c r="AD120" i="1" s="1"/>
  <c r="O104" i="1"/>
  <c r="U104" i="1" s="1"/>
  <c r="X104" i="1" s="1"/>
  <c r="AA104" i="1" s="1"/>
  <c r="AD104" i="1" s="1"/>
  <c r="O88" i="1"/>
  <c r="U88" i="1" s="1"/>
  <c r="X88" i="1" s="1"/>
  <c r="AA88" i="1" s="1"/>
  <c r="AD88" i="1" s="1"/>
  <c r="O124" i="1"/>
  <c r="U124" i="1" s="1"/>
  <c r="X124" i="1" s="1"/>
  <c r="AA124" i="1" s="1"/>
  <c r="AD124" i="1" s="1"/>
  <c r="O108" i="1"/>
  <c r="U108" i="1" s="1"/>
  <c r="X108" i="1" s="1"/>
  <c r="AA108" i="1" s="1"/>
  <c r="AD108" i="1" s="1"/>
  <c r="O92" i="1"/>
  <c r="U92" i="1" s="1"/>
  <c r="X92" i="1" s="1"/>
  <c r="AA92" i="1" s="1"/>
  <c r="AD92" i="1" s="1"/>
  <c r="O128" i="1"/>
  <c r="U128" i="1" s="1"/>
  <c r="X128" i="1" s="1"/>
  <c r="AA128" i="1" s="1"/>
  <c r="AD128" i="1" s="1"/>
  <c r="O112" i="1"/>
  <c r="U112" i="1" s="1"/>
  <c r="X112" i="1" s="1"/>
  <c r="AA112" i="1" s="1"/>
  <c r="AD112" i="1" s="1"/>
  <c r="O96" i="1"/>
  <c r="U96" i="1" s="1"/>
  <c r="X96" i="1" s="1"/>
  <c r="AA96" i="1" s="1"/>
  <c r="AD96" i="1" s="1"/>
  <c r="O84" i="1"/>
  <c r="U84" i="1" s="1"/>
  <c r="X84" i="1" s="1"/>
  <c r="AA84" i="1" s="1"/>
  <c r="AD84" i="1" s="1"/>
  <c r="O132" i="1"/>
  <c r="U132" i="1" s="1"/>
  <c r="X132" i="1" s="1"/>
  <c r="AA132" i="1" s="1"/>
  <c r="AD132" i="1" s="1"/>
  <c r="O116" i="1"/>
  <c r="U116" i="1" s="1"/>
  <c r="X116" i="1" s="1"/>
  <c r="AA116" i="1" s="1"/>
  <c r="AD116" i="1" s="1"/>
  <c r="O100" i="1"/>
  <c r="U100" i="1" s="1"/>
  <c r="X100" i="1" s="1"/>
  <c r="AA100" i="1" s="1"/>
  <c r="AD100" i="1" s="1"/>
  <c r="Q356" i="1"/>
  <c r="W356" i="1" s="1"/>
  <c r="Z356" i="1" s="1"/>
  <c r="AC356" i="1" s="1"/>
  <c r="AF356" i="1" s="1"/>
  <c r="Q348" i="1"/>
  <c r="W348" i="1" s="1"/>
  <c r="Z348" i="1" s="1"/>
  <c r="AC348" i="1" s="1"/>
  <c r="AF348" i="1" s="1"/>
  <c r="Q340" i="1"/>
  <c r="W340" i="1" s="1"/>
  <c r="Z340" i="1" s="1"/>
  <c r="AC340" i="1" s="1"/>
  <c r="AF340" i="1" s="1"/>
  <c r="Q332" i="1"/>
  <c r="W332" i="1" s="1"/>
  <c r="Z332" i="1" s="1"/>
  <c r="AC332" i="1" s="1"/>
  <c r="AF332" i="1" s="1"/>
  <c r="Q355" i="1"/>
  <c r="W355" i="1" s="1"/>
  <c r="Z355" i="1" s="1"/>
  <c r="AC355" i="1" s="1"/>
  <c r="AF355" i="1" s="1"/>
  <c r="Q319" i="1"/>
  <c r="W319" i="1" s="1"/>
  <c r="Z319" i="1" s="1"/>
  <c r="AC319" i="1" s="1"/>
  <c r="AF319" i="1" s="1"/>
  <c r="Q352" i="1"/>
  <c r="W352" i="1" s="1"/>
  <c r="Z352" i="1" s="1"/>
  <c r="AC352" i="1" s="1"/>
  <c r="AF352" i="1" s="1"/>
  <c r="Q344" i="1"/>
  <c r="W344" i="1" s="1"/>
  <c r="Z344" i="1" s="1"/>
  <c r="AC344" i="1" s="1"/>
  <c r="AF344" i="1" s="1"/>
  <c r="Q336" i="1"/>
  <c r="W336" i="1" s="1"/>
  <c r="Z336" i="1" s="1"/>
  <c r="AC336" i="1" s="1"/>
  <c r="AF336" i="1" s="1"/>
  <c r="Q328" i="1"/>
  <c r="W328" i="1" s="1"/>
  <c r="Z328" i="1" s="1"/>
  <c r="AC328" i="1" s="1"/>
  <c r="AF328" i="1" s="1"/>
  <c r="Q324" i="1"/>
  <c r="W324" i="1" s="1"/>
  <c r="Z324" i="1" s="1"/>
  <c r="AC324" i="1" s="1"/>
  <c r="AF324" i="1" s="1"/>
  <c r="Q321" i="1"/>
  <c r="W321" i="1" s="1"/>
  <c r="Z321" i="1" s="1"/>
  <c r="AC321" i="1" s="1"/>
  <c r="AF321" i="1" s="1"/>
  <c r="Q317" i="1"/>
  <c r="W317" i="1" s="1"/>
  <c r="Z317" i="1" s="1"/>
  <c r="AC317" i="1" s="1"/>
  <c r="AF317" i="1" s="1"/>
  <c r="P568" i="1"/>
  <c r="V568" i="1" s="1"/>
  <c r="Y568" i="1" s="1"/>
  <c r="AB568" i="1" s="1"/>
  <c r="AE568" i="1" s="1"/>
  <c r="P562" i="1"/>
  <c r="V562" i="1" s="1"/>
  <c r="Y562" i="1" s="1"/>
  <c r="AB562" i="1" s="1"/>
  <c r="AE562" i="1" s="1"/>
  <c r="P558" i="1"/>
  <c r="V558" i="1" s="1"/>
  <c r="Y558" i="1" s="1"/>
  <c r="AB558" i="1" s="1"/>
  <c r="AE558" i="1" s="1"/>
  <c r="P554" i="1"/>
  <c r="V554" i="1" s="1"/>
  <c r="Y554" i="1" s="1"/>
  <c r="AB554" i="1" s="1"/>
  <c r="AE554" i="1" s="1"/>
  <c r="P550" i="1"/>
  <c r="V550" i="1" s="1"/>
  <c r="Y550" i="1" s="1"/>
  <c r="AB550" i="1" s="1"/>
  <c r="AE550" i="1" s="1"/>
  <c r="P546" i="1"/>
  <c r="V546" i="1" s="1"/>
  <c r="Y546" i="1" s="1"/>
  <c r="AB546" i="1" s="1"/>
  <c r="AE546" i="1" s="1"/>
  <c r="P542" i="1"/>
  <c r="V542" i="1" s="1"/>
  <c r="Y542" i="1" s="1"/>
  <c r="AB542" i="1" s="1"/>
  <c r="AE542" i="1" s="1"/>
  <c r="P538" i="1"/>
  <c r="V538" i="1" s="1"/>
  <c r="Y538" i="1" s="1"/>
  <c r="AB538" i="1" s="1"/>
  <c r="AE538" i="1" s="1"/>
  <c r="P534" i="1"/>
  <c r="V534" i="1" s="1"/>
  <c r="Y534" i="1" s="1"/>
  <c r="AB534" i="1" s="1"/>
  <c r="AE534" i="1" s="1"/>
  <c r="P530" i="1"/>
  <c r="V530" i="1" s="1"/>
  <c r="Y530" i="1" s="1"/>
  <c r="AB530" i="1" s="1"/>
  <c r="AE530" i="1" s="1"/>
  <c r="P526" i="1"/>
  <c r="V526" i="1" s="1"/>
  <c r="Y526" i="1" s="1"/>
  <c r="AB526" i="1" s="1"/>
  <c r="AE526" i="1" s="1"/>
  <c r="P569" i="1"/>
  <c r="V569" i="1" s="1"/>
  <c r="Y569" i="1" s="1"/>
  <c r="AB569" i="1" s="1"/>
  <c r="AE569" i="1" s="1"/>
  <c r="P565" i="1"/>
  <c r="V565" i="1" s="1"/>
  <c r="Y565" i="1" s="1"/>
  <c r="AB565" i="1" s="1"/>
  <c r="AE565" i="1" s="1"/>
  <c r="P563" i="1"/>
  <c r="V563" i="1" s="1"/>
  <c r="Y563" i="1" s="1"/>
  <c r="AB563" i="1" s="1"/>
  <c r="AE563" i="1" s="1"/>
  <c r="P559" i="1"/>
  <c r="V559" i="1" s="1"/>
  <c r="Y559" i="1" s="1"/>
  <c r="AB559" i="1" s="1"/>
  <c r="AE559" i="1" s="1"/>
  <c r="P555" i="1"/>
  <c r="V555" i="1" s="1"/>
  <c r="Y555" i="1" s="1"/>
  <c r="AB555" i="1" s="1"/>
  <c r="AE555" i="1" s="1"/>
  <c r="P551" i="1"/>
  <c r="V551" i="1" s="1"/>
  <c r="Y551" i="1" s="1"/>
  <c r="AB551" i="1" s="1"/>
  <c r="AE551" i="1" s="1"/>
  <c r="P547" i="1"/>
  <c r="V547" i="1" s="1"/>
  <c r="Y547" i="1" s="1"/>
  <c r="AB547" i="1" s="1"/>
  <c r="AE547" i="1" s="1"/>
  <c r="P543" i="1"/>
  <c r="V543" i="1" s="1"/>
  <c r="Y543" i="1" s="1"/>
  <c r="AB543" i="1" s="1"/>
  <c r="AE543" i="1" s="1"/>
  <c r="P527" i="1"/>
  <c r="V527" i="1" s="1"/>
  <c r="Y527" i="1" s="1"/>
  <c r="AB527" i="1" s="1"/>
  <c r="AE527" i="1" s="1"/>
  <c r="P516" i="1"/>
  <c r="V516" i="1" s="1"/>
  <c r="Y516" i="1" s="1"/>
  <c r="AB516" i="1" s="1"/>
  <c r="AE516" i="1" s="1"/>
  <c r="P507" i="1"/>
  <c r="V507" i="1" s="1"/>
  <c r="Y507" i="1" s="1"/>
  <c r="AB507" i="1" s="1"/>
  <c r="AE507" i="1" s="1"/>
  <c r="P531" i="1"/>
  <c r="V531" i="1" s="1"/>
  <c r="Y531" i="1" s="1"/>
  <c r="AB531" i="1" s="1"/>
  <c r="AE531" i="1" s="1"/>
  <c r="P522" i="1"/>
  <c r="V522" i="1" s="1"/>
  <c r="Y522" i="1" s="1"/>
  <c r="AB522" i="1" s="1"/>
  <c r="AE522" i="1" s="1"/>
  <c r="P519" i="1"/>
  <c r="V519" i="1" s="1"/>
  <c r="Y519" i="1" s="1"/>
  <c r="AB519" i="1" s="1"/>
  <c r="AE519" i="1" s="1"/>
  <c r="P535" i="1"/>
  <c r="V535" i="1" s="1"/>
  <c r="Y535" i="1" s="1"/>
  <c r="AB535" i="1" s="1"/>
  <c r="AE535" i="1" s="1"/>
  <c r="P515" i="1"/>
  <c r="V515" i="1" s="1"/>
  <c r="Y515" i="1" s="1"/>
  <c r="AB515" i="1" s="1"/>
  <c r="AE515" i="1" s="1"/>
  <c r="P508" i="1"/>
  <c r="V508" i="1" s="1"/>
  <c r="Y508" i="1" s="1"/>
  <c r="AB508" i="1" s="1"/>
  <c r="AE508" i="1" s="1"/>
  <c r="P502" i="1"/>
  <c r="V502" i="1" s="1"/>
  <c r="Y502" i="1" s="1"/>
  <c r="AB502" i="1" s="1"/>
  <c r="AE502" i="1" s="1"/>
  <c r="P498" i="1"/>
  <c r="V498" i="1" s="1"/>
  <c r="Y498" i="1" s="1"/>
  <c r="AB498" i="1" s="1"/>
  <c r="AE498" i="1" s="1"/>
  <c r="P494" i="1"/>
  <c r="V494" i="1" s="1"/>
  <c r="Y494" i="1" s="1"/>
  <c r="AB494" i="1" s="1"/>
  <c r="AE494" i="1" s="1"/>
  <c r="P539" i="1"/>
  <c r="V539" i="1" s="1"/>
  <c r="Y539" i="1" s="1"/>
  <c r="AB539" i="1" s="1"/>
  <c r="AE539" i="1" s="1"/>
  <c r="P523" i="1"/>
  <c r="V523" i="1" s="1"/>
  <c r="Y523" i="1" s="1"/>
  <c r="AB523" i="1" s="1"/>
  <c r="AE523" i="1" s="1"/>
  <c r="P518" i="1"/>
  <c r="V518" i="1" s="1"/>
  <c r="Y518" i="1" s="1"/>
  <c r="AB518" i="1" s="1"/>
  <c r="AE518" i="1" s="1"/>
  <c r="P511" i="1"/>
  <c r="V511" i="1" s="1"/>
  <c r="Y511" i="1" s="1"/>
  <c r="AB511" i="1" s="1"/>
  <c r="AE511" i="1" s="1"/>
  <c r="P510" i="1"/>
  <c r="V510" i="1" s="1"/>
  <c r="Y510" i="1" s="1"/>
  <c r="AB510" i="1" s="1"/>
  <c r="AE510" i="1" s="1"/>
  <c r="P499" i="1"/>
  <c r="V499" i="1" s="1"/>
  <c r="Y499" i="1" s="1"/>
  <c r="AB499" i="1" s="1"/>
  <c r="AE499" i="1" s="1"/>
  <c r="P503" i="1"/>
  <c r="V503" i="1" s="1"/>
  <c r="Y503" i="1" s="1"/>
  <c r="AB503" i="1" s="1"/>
  <c r="AE503" i="1" s="1"/>
  <c r="P512" i="1"/>
  <c r="V512" i="1" s="1"/>
  <c r="Y512" i="1" s="1"/>
  <c r="AB512" i="1" s="1"/>
  <c r="AE512" i="1" s="1"/>
  <c r="P495" i="1"/>
  <c r="V495" i="1" s="1"/>
  <c r="Y495" i="1" s="1"/>
  <c r="AB495" i="1" s="1"/>
  <c r="AE495" i="1" s="1"/>
  <c r="O314" i="1"/>
  <c r="U314" i="1" s="1"/>
  <c r="X314" i="1" s="1"/>
  <c r="AA314" i="1" s="1"/>
  <c r="AD314" i="1" s="1"/>
  <c r="O310" i="1"/>
  <c r="U310" i="1" s="1"/>
  <c r="X310" i="1" s="1"/>
  <c r="AA310" i="1" s="1"/>
  <c r="AD310" i="1" s="1"/>
  <c r="O306" i="1"/>
  <c r="U306" i="1" s="1"/>
  <c r="X306" i="1" s="1"/>
  <c r="AA306" i="1" s="1"/>
  <c r="AD306" i="1" s="1"/>
  <c r="O302" i="1"/>
  <c r="U302" i="1" s="1"/>
  <c r="X302" i="1" s="1"/>
  <c r="AA302" i="1" s="1"/>
  <c r="AD302" i="1" s="1"/>
  <c r="O298" i="1"/>
  <c r="U298" i="1" s="1"/>
  <c r="X298" i="1" s="1"/>
  <c r="AA298" i="1" s="1"/>
  <c r="AD298" i="1" s="1"/>
  <c r="O294" i="1"/>
  <c r="U294" i="1" s="1"/>
  <c r="X294" i="1" s="1"/>
  <c r="AA294" i="1" s="1"/>
  <c r="AD294" i="1" s="1"/>
  <c r="O290" i="1"/>
  <c r="U290" i="1" s="1"/>
  <c r="X290" i="1" s="1"/>
  <c r="AA290" i="1" s="1"/>
  <c r="AD290" i="1" s="1"/>
  <c r="O286" i="1"/>
  <c r="U286" i="1" s="1"/>
  <c r="X286" i="1" s="1"/>
  <c r="AA286" i="1" s="1"/>
  <c r="AD286" i="1" s="1"/>
  <c r="O282" i="1"/>
  <c r="U282" i="1" s="1"/>
  <c r="X282" i="1" s="1"/>
  <c r="AA282" i="1" s="1"/>
  <c r="AD282" i="1" s="1"/>
  <c r="O278" i="1"/>
  <c r="U278" i="1" s="1"/>
  <c r="X278" i="1" s="1"/>
  <c r="AA278" i="1" s="1"/>
  <c r="AD278" i="1" s="1"/>
  <c r="O274" i="1"/>
  <c r="U274" i="1" s="1"/>
  <c r="X274" i="1" s="1"/>
  <c r="AA274" i="1" s="1"/>
  <c r="AD274" i="1" s="1"/>
  <c r="O270" i="1"/>
  <c r="U270" i="1" s="1"/>
  <c r="X270" i="1" s="1"/>
  <c r="AA270" i="1" s="1"/>
  <c r="AD270" i="1" s="1"/>
  <c r="O266" i="1"/>
  <c r="U266" i="1" s="1"/>
  <c r="X266" i="1" s="1"/>
  <c r="AA266" i="1" s="1"/>
  <c r="AD266" i="1" s="1"/>
  <c r="O262" i="1"/>
  <c r="U262" i="1" s="1"/>
  <c r="X262" i="1" s="1"/>
  <c r="AA262" i="1" s="1"/>
  <c r="AD262" i="1" s="1"/>
  <c r="O258" i="1"/>
  <c r="U258" i="1" s="1"/>
  <c r="X258" i="1" s="1"/>
  <c r="AA258" i="1" s="1"/>
  <c r="AD258" i="1" s="1"/>
  <c r="O313" i="1"/>
  <c r="U313" i="1" s="1"/>
  <c r="X313" i="1" s="1"/>
  <c r="AA313" i="1" s="1"/>
  <c r="AD313" i="1" s="1"/>
  <c r="O309" i="1"/>
  <c r="U309" i="1" s="1"/>
  <c r="X309" i="1" s="1"/>
  <c r="AA309" i="1" s="1"/>
  <c r="AD309" i="1" s="1"/>
  <c r="O305" i="1"/>
  <c r="U305" i="1" s="1"/>
  <c r="X305" i="1" s="1"/>
  <c r="AA305" i="1" s="1"/>
  <c r="AD305" i="1" s="1"/>
  <c r="O301" i="1"/>
  <c r="U301" i="1" s="1"/>
  <c r="X301" i="1" s="1"/>
  <c r="AA301" i="1" s="1"/>
  <c r="AD301" i="1" s="1"/>
  <c r="O297" i="1"/>
  <c r="U297" i="1" s="1"/>
  <c r="X297" i="1" s="1"/>
  <c r="AA297" i="1" s="1"/>
  <c r="AD297" i="1" s="1"/>
  <c r="O293" i="1"/>
  <c r="U293" i="1" s="1"/>
  <c r="X293" i="1" s="1"/>
  <c r="AA293" i="1" s="1"/>
  <c r="AD293" i="1" s="1"/>
  <c r="O289" i="1"/>
  <c r="U289" i="1" s="1"/>
  <c r="X289" i="1" s="1"/>
  <c r="AA289" i="1" s="1"/>
  <c r="AD289" i="1" s="1"/>
  <c r="O285" i="1"/>
  <c r="U285" i="1" s="1"/>
  <c r="X285" i="1" s="1"/>
  <c r="AA285" i="1" s="1"/>
  <c r="AD285" i="1" s="1"/>
  <c r="O281" i="1"/>
  <c r="U281" i="1" s="1"/>
  <c r="X281" i="1" s="1"/>
  <c r="AA281" i="1" s="1"/>
  <c r="AD281" i="1" s="1"/>
  <c r="O277" i="1"/>
  <c r="U277" i="1" s="1"/>
  <c r="X277" i="1" s="1"/>
  <c r="AA277" i="1" s="1"/>
  <c r="AD277" i="1" s="1"/>
  <c r="O273" i="1"/>
  <c r="U273" i="1" s="1"/>
  <c r="X273" i="1" s="1"/>
  <c r="AA273" i="1" s="1"/>
  <c r="AD273" i="1" s="1"/>
  <c r="O268" i="1"/>
  <c r="U268" i="1" s="1"/>
  <c r="X268" i="1" s="1"/>
  <c r="AA268" i="1" s="1"/>
  <c r="AD268" i="1" s="1"/>
  <c r="O264" i="1"/>
  <c r="U264" i="1" s="1"/>
  <c r="X264" i="1" s="1"/>
  <c r="AA264" i="1" s="1"/>
  <c r="AD264" i="1" s="1"/>
  <c r="O260" i="1"/>
  <c r="U260" i="1" s="1"/>
  <c r="X260" i="1" s="1"/>
  <c r="AA260" i="1" s="1"/>
  <c r="AD260" i="1" s="1"/>
  <c r="O256" i="1"/>
  <c r="U256" i="1" s="1"/>
  <c r="X256" i="1" s="1"/>
  <c r="AA256" i="1" s="1"/>
  <c r="AD256" i="1" s="1"/>
  <c r="O252" i="1"/>
  <c r="U252" i="1" s="1"/>
  <c r="X252" i="1" s="1"/>
  <c r="AA252" i="1" s="1"/>
  <c r="AD252" i="1" s="1"/>
  <c r="O248" i="1"/>
  <c r="U248" i="1" s="1"/>
  <c r="X248" i="1" s="1"/>
  <c r="AA248" i="1" s="1"/>
  <c r="AD248" i="1" s="1"/>
  <c r="O244" i="1"/>
  <c r="U244" i="1" s="1"/>
  <c r="X244" i="1" s="1"/>
  <c r="AA244" i="1" s="1"/>
  <c r="AD244" i="1" s="1"/>
  <c r="O240" i="1"/>
  <c r="U240" i="1" s="1"/>
  <c r="X240" i="1" s="1"/>
  <c r="AA240" i="1" s="1"/>
  <c r="AD240" i="1" s="1"/>
  <c r="O236" i="1"/>
  <c r="U236" i="1" s="1"/>
  <c r="X236" i="1" s="1"/>
  <c r="AA236" i="1" s="1"/>
  <c r="AD236" i="1" s="1"/>
  <c r="O232" i="1"/>
  <c r="U232" i="1" s="1"/>
  <c r="X232" i="1" s="1"/>
  <c r="AA232" i="1" s="1"/>
  <c r="AD232" i="1" s="1"/>
  <c r="O228" i="1"/>
  <c r="U228" i="1" s="1"/>
  <c r="X228" i="1" s="1"/>
  <c r="AA228" i="1" s="1"/>
  <c r="AD228" i="1" s="1"/>
  <c r="O224" i="1"/>
  <c r="U224" i="1" s="1"/>
  <c r="X224" i="1" s="1"/>
  <c r="AA224" i="1" s="1"/>
  <c r="AD224" i="1" s="1"/>
  <c r="O246" i="1"/>
  <c r="U246" i="1" s="1"/>
  <c r="X246" i="1" s="1"/>
  <c r="AA246" i="1" s="1"/>
  <c r="AD246" i="1" s="1"/>
  <c r="O230" i="1"/>
  <c r="U230" i="1" s="1"/>
  <c r="X230" i="1" s="1"/>
  <c r="AA230" i="1" s="1"/>
  <c r="AD230" i="1" s="1"/>
  <c r="O250" i="1"/>
  <c r="U250" i="1" s="1"/>
  <c r="X250" i="1" s="1"/>
  <c r="AA250" i="1" s="1"/>
  <c r="AD250" i="1" s="1"/>
  <c r="O234" i="1"/>
  <c r="U234" i="1" s="1"/>
  <c r="X234" i="1" s="1"/>
  <c r="AA234" i="1" s="1"/>
  <c r="AD234" i="1" s="1"/>
  <c r="O254" i="1"/>
  <c r="U254" i="1" s="1"/>
  <c r="X254" i="1" s="1"/>
  <c r="AA254" i="1" s="1"/>
  <c r="AD254" i="1" s="1"/>
  <c r="O238" i="1"/>
  <c r="U238" i="1" s="1"/>
  <c r="X238" i="1" s="1"/>
  <c r="AA238" i="1" s="1"/>
  <c r="AD238" i="1" s="1"/>
  <c r="O222" i="1"/>
  <c r="U222" i="1" s="1"/>
  <c r="X222" i="1" s="1"/>
  <c r="AA222" i="1" s="1"/>
  <c r="AD222" i="1" s="1"/>
  <c r="O242" i="1"/>
  <c r="U242" i="1" s="1"/>
  <c r="X242" i="1" s="1"/>
  <c r="AA242" i="1" s="1"/>
  <c r="AD242" i="1" s="1"/>
  <c r="O226" i="1"/>
  <c r="U226" i="1" s="1"/>
  <c r="X226" i="1" s="1"/>
  <c r="AA226" i="1" s="1"/>
  <c r="AD226" i="1" s="1"/>
  <c r="O463" i="1"/>
  <c r="U463" i="1" s="1"/>
  <c r="X463" i="1" s="1"/>
  <c r="AA463" i="1" s="1"/>
  <c r="AD463" i="1" s="1"/>
  <c r="O459" i="1"/>
  <c r="U459" i="1" s="1"/>
  <c r="X459" i="1" s="1"/>
  <c r="AA459" i="1" s="1"/>
  <c r="AD459" i="1" s="1"/>
  <c r="O455" i="1"/>
  <c r="U455" i="1" s="1"/>
  <c r="X455" i="1" s="1"/>
  <c r="AA455" i="1" s="1"/>
  <c r="AD455" i="1" s="1"/>
  <c r="O490" i="1"/>
  <c r="U490" i="1" s="1"/>
  <c r="X490" i="1" s="1"/>
  <c r="AA490" i="1" s="1"/>
  <c r="AD490" i="1" s="1"/>
  <c r="O486" i="1"/>
  <c r="U486" i="1" s="1"/>
  <c r="X486" i="1" s="1"/>
  <c r="AA486" i="1" s="1"/>
  <c r="AD486" i="1" s="1"/>
  <c r="O482" i="1"/>
  <c r="U482" i="1" s="1"/>
  <c r="X482" i="1" s="1"/>
  <c r="AA482" i="1" s="1"/>
  <c r="AD482" i="1" s="1"/>
  <c r="O478" i="1"/>
  <c r="U478" i="1" s="1"/>
  <c r="X478" i="1" s="1"/>
  <c r="AA478" i="1" s="1"/>
  <c r="AD478" i="1" s="1"/>
  <c r="O474" i="1"/>
  <c r="U474" i="1" s="1"/>
  <c r="X474" i="1" s="1"/>
  <c r="AA474" i="1" s="1"/>
  <c r="AD474" i="1" s="1"/>
  <c r="O470" i="1"/>
  <c r="U470" i="1" s="1"/>
  <c r="X470" i="1" s="1"/>
  <c r="AA470" i="1" s="1"/>
  <c r="AD470" i="1" s="1"/>
  <c r="O466" i="1"/>
  <c r="U466" i="1" s="1"/>
  <c r="X466" i="1" s="1"/>
  <c r="AA466" i="1" s="1"/>
  <c r="AD466" i="1" s="1"/>
  <c r="O462" i="1"/>
  <c r="U462" i="1" s="1"/>
  <c r="X462" i="1" s="1"/>
  <c r="AA462" i="1" s="1"/>
  <c r="AD462" i="1" s="1"/>
  <c r="O458" i="1"/>
  <c r="U458" i="1" s="1"/>
  <c r="X458" i="1" s="1"/>
  <c r="AA458" i="1" s="1"/>
  <c r="AD458" i="1" s="1"/>
  <c r="O454" i="1"/>
  <c r="U454" i="1" s="1"/>
  <c r="X454" i="1" s="1"/>
  <c r="AA454" i="1" s="1"/>
  <c r="AD454" i="1" s="1"/>
  <c r="O450" i="1"/>
  <c r="U450" i="1" s="1"/>
  <c r="X450" i="1" s="1"/>
  <c r="AA450" i="1" s="1"/>
  <c r="AD450" i="1" s="1"/>
  <c r="O492" i="1"/>
  <c r="U492" i="1" s="1"/>
  <c r="X492" i="1" s="1"/>
  <c r="AA492" i="1" s="1"/>
  <c r="AD492" i="1" s="1"/>
  <c r="O476" i="1"/>
  <c r="U476" i="1" s="1"/>
  <c r="X476" i="1" s="1"/>
  <c r="AA476" i="1" s="1"/>
  <c r="AD476" i="1" s="1"/>
  <c r="O460" i="1"/>
  <c r="U460" i="1" s="1"/>
  <c r="X460" i="1" s="1"/>
  <c r="AA460" i="1" s="1"/>
  <c r="AD460" i="1" s="1"/>
  <c r="O443" i="1"/>
  <c r="U443" i="1" s="1"/>
  <c r="X443" i="1" s="1"/>
  <c r="AA443" i="1" s="1"/>
  <c r="AD443" i="1" s="1"/>
  <c r="O440" i="1"/>
  <c r="U440" i="1" s="1"/>
  <c r="X440" i="1" s="1"/>
  <c r="AA440" i="1" s="1"/>
  <c r="AD440" i="1" s="1"/>
  <c r="O434" i="1"/>
  <c r="U434" i="1" s="1"/>
  <c r="X434" i="1" s="1"/>
  <c r="AA434" i="1" s="1"/>
  <c r="AD434" i="1" s="1"/>
  <c r="O424" i="1"/>
  <c r="U424" i="1" s="1"/>
  <c r="X424" i="1" s="1"/>
  <c r="AA424" i="1" s="1"/>
  <c r="AD424" i="1" s="1"/>
  <c r="O420" i="1"/>
  <c r="U420" i="1" s="1"/>
  <c r="X420" i="1" s="1"/>
  <c r="AA420" i="1" s="1"/>
  <c r="AD420" i="1" s="1"/>
  <c r="O416" i="1"/>
  <c r="U416" i="1" s="1"/>
  <c r="X416" i="1" s="1"/>
  <c r="AA416" i="1" s="1"/>
  <c r="AD416" i="1" s="1"/>
  <c r="O412" i="1"/>
  <c r="U412" i="1" s="1"/>
  <c r="X412" i="1" s="1"/>
  <c r="AA412" i="1" s="1"/>
  <c r="AD412" i="1" s="1"/>
  <c r="O408" i="1"/>
  <c r="U408" i="1" s="1"/>
  <c r="X408" i="1" s="1"/>
  <c r="AA408" i="1" s="1"/>
  <c r="AD408" i="1" s="1"/>
  <c r="O404" i="1"/>
  <c r="U404" i="1" s="1"/>
  <c r="X404" i="1" s="1"/>
  <c r="AA404" i="1" s="1"/>
  <c r="AD404" i="1" s="1"/>
  <c r="O400" i="1"/>
  <c r="U400" i="1" s="1"/>
  <c r="X400" i="1" s="1"/>
  <c r="AA400" i="1" s="1"/>
  <c r="AD400" i="1" s="1"/>
  <c r="O396" i="1"/>
  <c r="U396" i="1" s="1"/>
  <c r="X396" i="1" s="1"/>
  <c r="AA396" i="1" s="1"/>
  <c r="AD396" i="1" s="1"/>
  <c r="O392" i="1"/>
  <c r="U392" i="1" s="1"/>
  <c r="X392" i="1" s="1"/>
  <c r="AA392" i="1" s="1"/>
  <c r="AD392" i="1" s="1"/>
  <c r="O388" i="1"/>
  <c r="U388" i="1" s="1"/>
  <c r="X388" i="1" s="1"/>
  <c r="AA388" i="1" s="1"/>
  <c r="AD388" i="1" s="1"/>
  <c r="O384" i="1"/>
  <c r="U384" i="1" s="1"/>
  <c r="X384" i="1" s="1"/>
  <c r="AA384" i="1" s="1"/>
  <c r="AD384" i="1" s="1"/>
  <c r="O380" i="1"/>
  <c r="U380" i="1" s="1"/>
  <c r="X380" i="1" s="1"/>
  <c r="AA380" i="1" s="1"/>
  <c r="AD380" i="1" s="1"/>
  <c r="O376" i="1"/>
  <c r="U376" i="1" s="1"/>
  <c r="X376" i="1" s="1"/>
  <c r="AA376" i="1" s="1"/>
  <c r="AD376" i="1" s="1"/>
  <c r="O372" i="1"/>
  <c r="U372" i="1" s="1"/>
  <c r="X372" i="1" s="1"/>
  <c r="AA372" i="1" s="1"/>
  <c r="AD372" i="1" s="1"/>
  <c r="O368" i="1"/>
  <c r="U368" i="1" s="1"/>
  <c r="X368" i="1" s="1"/>
  <c r="AA368" i="1" s="1"/>
  <c r="AD368" i="1" s="1"/>
  <c r="O364" i="1"/>
  <c r="U364" i="1" s="1"/>
  <c r="X364" i="1" s="1"/>
  <c r="AA364" i="1" s="1"/>
  <c r="AD364" i="1" s="1"/>
  <c r="O360" i="1"/>
  <c r="U360" i="1" s="1"/>
  <c r="X360" i="1" s="1"/>
  <c r="AA360" i="1" s="1"/>
  <c r="AD360" i="1" s="1"/>
  <c r="O480" i="1"/>
  <c r="U480" i="1" s="1"/>
  <c r="X480" i="1" s="1"/>
  <c r="AA480" i="1" s="1"/>
  <c r="AD480" i="1" s="1"/>
  <c r="O464" i="1"/>
  <c r="U464" i="1" s="1"/>
  <c r="X464" i="1" s="1"/>
  <c r="AA464" i="1" s="1"/>
  <c r="AD464" i="1" s="1"/>
  <c r="O447" i="1"/>
  <c r="U447" i="1" s="1"/>
  <c r="X447" i="1" s="1"/>
  <c r="AA447" i="1" s="1"/>
  <c r="AD447" i="1" s="1"/>
  <c r="O446" i="1"/>
  <c r="U446" i="1" s="1"/>
  <c r="X446" i="1" s="1"/>
  <c r="AA446" i="1" s="1"/>
  <c r="AD446" i="1" s="1"/>
  <c r="O484" i="1"/>
  <c r="U484" i="1" s="1"/>
  <c r="X484" i="1" s="1"/>
  <c r="AA484" i="1" s="1"/>
  <c r="AD484" i="1" s="1"/>
  <c r="O468" i="1"/>
  <c r="U468" i="1" s="1"/>
  <c r="X468" i="1" s="1"/>
  <c r="AA468" i="1" s="1"/>
  <c r="AD468" i="1" s="1"/>
  <c r="O442" i="1"/>
  <c r="U442" i="1" s="1"/>
  <c r="X442" i="1" s="1"/>
  <c r="AA442" i="1" s="1"/>
  <c r="AD442" i="1" s="1"/>
  <c r="O488" i="1"/>
  <c r="U488" i="1" s="1"/>
  <c r="X488" i="1" s="1"/>
  <c r="AA488" i="1" s="1"/>
  <c r="AD488" i="1" s="1"/>
  <c r="O472" i="1"/>
  <c r="U472" i="1" s="1"/>
  <c r="X472" i="1" s="1"/>
  <c r="AA472" i="1" s="1"/>
  <c r="AD472" i="1" s="1"/>
  <c r="O456" i="1"/>
  <c r="U456" i="1" s="1"/>
  <c r="X456" i="1" s="1"/>
  <c r="AA456" i="1" s="1"/>
  <c r="AD456" i="1" s="1"/>
  <c r="O451" i="1"/>
  <c r="U451" i="1" s="1"/>
  <c r="X451" i="1" s="1"/>
  <c r="AA451" i="1" s="1"/>
  <c r="AD451" i="1" s="1"/>
  <c r="O448" i="1"/>
  <c r="U448" i="1" s="1"/>
  <c r="X448" i="1" s="1"/>
  <c r="AA448" i="1" s="1"/>
  <c r="AD448" i="1" s="1"/>
  <c r="O444" i="1"/>
  <c r="U444" i="1" s="1"/>
  <c r="X444" i="1" s="1"/>
  <c r="AA444" i="1" s="1"/>
  <c r="AD444" i="1" s="1"/>
  <c r="O438" i="1"/>
  <c r="U438" i="1" s="1"/>
  <c r="X438" i="1" s="1"/>
  <c r="AA438" i="1" s="1"/>
  <c r="AD438" i="1" s="1"/>
  <c r="O433" i="1"/>
  <c r="U433" i="1" s="1"/>
  <c r="X433" i="1" s="1"/>
  <c r="AA433" i="1" s="1"/>
  <c r="AD433" i="1" s="1"/>
  <c r="O429" i="1"/>
  <c r="U429" i="1" s="1"/>
  <c r="X429" i="1" s="1"/>
  <c r="AA429" i="1" s="1"/>
  <c r="AD429" i="1" s="1"/>
  <c r="O425" i="1"/>
  <c r="U425" i="1" s="1"/>
  <c r="X425" i="1" s="1"/>
  <c r="AA425" i="1" s="1"/>
  <c r="AD425" i="1" s="1"/>
  <c r="O421" i="1"/>
  <c r="U421" i="1" s="1"/>
  <c r="X421" i="1" s="1"/>
  <c r="AA421" i="1" s="1"/>
  <c r="AD421" i="1" s="1"/>
  <c r="O417" i="1"/>
  <c r="U417" i="1" s="1"/>
  <c r="X417" i="1" s="1"/>
  <c r="AA417" i="1" s="1"/>
  <c r="AD417" i="1" s="1"/>
  <c r="O413" i="1"/>
  <c r="U413" i="1" s="1"/>
  <c r="X413" i="1" s="1"/>
  <c r="AA413" i="1" s="1"/>
  <c r="AD413" i="1" s="1"/>
  <c r="O409" i="1"/>
  <c r="U409" i="1" s="1"/>
  <c r="X409" i="1" s="1"/>
  <c r="AA409" i="1" s="1"/>
  <c r="AD409" i="1" s="1"/>
  <c r="O405" i="1"/>
  <c r="U405" i="1" s="1"/>
  <c r="X405" i="1" s="1"/>
  <c r="AA405" i="1" s="1"/>
  <c r="AD405" i="1" s="1"/>
  <c r="O401" i="1"/>
  <c r="U401" i="1" s="1"/>
  <c r="X401" i="1" s="1"/>
  <c r="AA401" i="1" s="1"/>
  <c r="AD401" i="1" s="1"/>
  <c r="O397" i="1"/>
  <c r="U397" i="1" s="1"/>
  <c r="X397" i="1" s="1"/>
  <c r="AA397" i="1" s="1"/>
  <c r="AD397" i="1" s="1"/>
  <c r="O393" i="1"/>
  <c r="U393" i="1" s="1"/>
  <c r="X393" i="1" s="1"/>
  <c r="AA393" i="1" s="1"/>
  <c r="AD393" i="1" s="1"/>
  <c r="O389" i="1"/>
  <c r="U389" i="1" s="1"/>
  <c r="X389" i="1" s="1"/>
  <c r="AA389" i="1" s="1"/>
  <c r="AD389" i="1" s="1"/>
  <c r="O385" i="1"/>
  <c r="U385" i="1" s="1"/>
  <c r="X385" i="1" s="1"/>
  <c r="AA385" i="1" s="1"/>
  <c r="AD385" i="1" s="1"/>
  <c r="O381" i="1"/>
  <c r="U381" i="1" s="1"/>
  <c r="X381" i="1" s="1"/>
  <c r="AA381" i="1" s="1"/>
  <c r="AD381" i="1" s="1"/>
  <c r="O377" i="1"/>
  <c r="U377" i="1" s="1"/>
  <c r="X377" i="1" s="1"/>
  <c r="AA377" i="1" s="1"/>
  <c r="AD377" i="1" s="1"/>
  <c r="O369" i="1"/>
  <c r="U369" i="1" s="1"/>
  <c r="X369" i="1" s="1"/>
  <c r="AA369" i="1" s="1"/>
  <c r="AD369" i="1" s="1"/>
  <c r="O373" i="1"/>
  <c r="U373" i="1" s="1"/>
  <c r="X373" i="1" s="1"/>
  <c r="AA373" i="1" s="1"/>
  <c r="AD373" i="1" s="1"/>
  <c r="O361" i="1"/>
  <c r="U361" i="1" s="1"/>
  <c r="X361" i="1" s="1"/>
  <c r="AA361" i="1" s="1"/>
  <c r="AD361" i="1" s="1"/>
  <c r="O365" i="1"/>
  <c r="U365" i="1" s="1"/>
  <c r="X365" i="1" s="1"/>
  <c r="AA365" i="1" s="1"/>
  <c r="AD365" i="1" s="1"/>
  <c r="Q218" i="1"/>
  <c r="W218" i="1" s="1"/>
  <c r="Z218" i="1" s="1"/>
  <c r="AC218" i="1" s="1"/>
  <c r="AF218" i="1" s="1"/>
  <c r="Q214" i="1"/>
  <c r="W214" i="1" s="1"/>
  <c r="Z214" i="1" s="1"/>
  <c r="AC214" i="1" s="1"/>
  <c r="AF214" i="1" s="1"/>
  <c r="Q210" i="1"/>
  <c r="W210" i="1" s="1"/>
  <c r="Z210" i="1" s="1"/>
  <c r="AC210" i="1" s="1"/>
  <c r="AF210" i="1" s="1"/>
  <c r="Q206" i="1"/>
  <c r="W206" i="1" s="1"/>
  <c r="Z206" i="1" s="1"/>
  <c r="AC206" i="1" s="1"/>
  <c r="AF206" i="1" s="1"/>
  <c r="Q212" i="1"/>
  <c r="W212" i="1" s="1"/>
  <c r="Z212" i="1" s="1"/>
  <c r="AC212" i="1" s="1"/>
  <c r="AF212" i="1" s="1"/>
  <c r="Q202" i="1"/>
  <c r="W202" i="1" s="1"/>
  <c r="Z202" i="1" s="1"/>
  <c r="AC202" i="1" s="1"/>
  <c r="AF202" i="1" s="1"/>
  <c r="Q194" i="1"/>
  <c r="W194" i="1" s="1"/>
  <c r="Z194" i="1" s="1"/>
  <c r="AC194" i="1" s="1"/>
  <c r="AF194" i="1" s="1"/>
  <c r="Q186" i="1"/>
  <c r="W186" i="1" s="1"/>
  <c r="Z186" i="1" s="1"/>
  <c r="AC186" i="1" s="1"/>
  <c r="AF186" i="1" s="1"/>
  <c r="Q182" i="1"/>
  <c r="W182" i="1" s="1"/>
  <c r="Z182" i="1" s="1"/>
  <c r="AC182" i="1" s="1"/>
  <c r="AF182" i="1" s="1"/>
  <c r="Q176" i="1"/>
  <c r="W176" i="1" s="1"/>
  <c r="Z176" i="1" s="1"/>
  <c r="AC176" i="1" s="1"/>
  <c r="AF176" i="1" s="1"/>
  <c r="Q173" i="1"/>
  <c r="W173" i="1" s="1"/>
  <c r="Z173" i="1" s="1"/>
  <c r="AC173" i="1" s="1"/>
  <c r="AF173" i="1" s="1"/>
  <c r="Q216" i="1"/>
  <c r="W216" i="1" s="1"/>
  <c r="Z216" i="1" s="1"/>
  <c r="AC216" i="1" s="1"/>
  <c r="AF216" i="1" s="1"/>
  <c r="Q196" i="1"/>
  <c r="W196" i="1" s="1"/>
  <c r="Z196" i="1" s="1"/>
  <c r="AC196" i="1" s="1"/>
  <c r="AF196" i="1" s="1"/>
  <c r="Q188" i="1"/>
  <c r="W188" i="1" s="1"/>
  <c r="Z188" i="1" s="1"/>
  <c r="AC188" i="1" s="1"/>
  <c r="AF188" i="1" s="1"/>
  <c r="Q178" i="1"/>
  <c r="W178" i="1" s="1"/>
  <c r="Z178" i="1" s="1"/>
  <c r="AC178" i="1" s="1"/>
  <c r="AF178" i="1" s="1"/>
  <c r="Q220" i="1"/>
  <c r="W220" i="1" s="1"/>
  <c r="Z220" i="1" s="1"/>
  <c r="AC220" i="1" s="1"/>
  <c r="AF220" i="1" s="1"/>
  <c r="Q204" i="1"/>
  <c r="W204" i="1" s="1"/>
  <c r="Z204" i="1" s="1"/>
  <c r="AC204" i="1" s="1"/>
  <c r="AF204" i="1" s="1"/>
  <c r="Q198" i="1"/>
  <c r="W198" i="1" s="1"/>
  <c r="Z198" i="1" s="1"/>
  <c r="AC198" i="1" s="1"/>
  <c r="AF198" i="1" s="1"/>
  <c r="Q190" i="1"/>
  <c r="W190" i="1" s="1"/>
  <c r="Z190" i="1" s="1"/>
  <c r="AC190" i="1" s="1"/>
  <c r="AF190" i="1" s="1"/>
  <c r="Q174" i="1"/>
  <c r="W174" i="1" s="1"/>
  <c r="Z174" i="1" s="1"/>
  <c r="AC174" i="1" s="1"/>
  <c r="AF174" i="1" s="1"/>
  <c r="Q208" i="1"/>
  <c r="W208" i="1" s="1"/>
  <c r="Z208" i="1" s="1"/>
  <c r="AC208" i="1" s="1"/>
  <c r="AF208" i="1" s="1"/>
  <c r="Q200" i="1"/>
  <c r="W200" i="1" s="1"/>
  <c r="Z200" i="1" s="1"/>
  <c r="AC200" i="1" s="1"/>
  <c r="AF200" i="1" s="1"/>
  <c r="Q192" i="1"/>
  <c r="W192" i="1" s="1"/>
  <c r="Z192" i="1" s="1"/>
  <c r="AC192" i="1" s="1"/>
  <c r="AF192" i="1" s="1"/>
  <c r="P357" i="1"/>
  <c r="V357" i="1" s="1"/>
  <c r="Y357" i="1" s="1"/>
  <c r="AB357" i="1" s="1"/>
  <c r="AE357" i="1" s="1"/>
  <c r="P353" i="1"/>
  <c r="V353" i="1" s="1"/>
  <c r="Y353" i="1" s="1"/>
  <c r="AB353" i="1" s="1"/>
  <c r="AE353" i="1" s="1"/>
  <c r="P345" i="1"/>
  <c r="V345" i="1" s="1"/>
  <c r="Y345" i="1" s="1"/>
  <c r="AB345" i="1" s="1"/>
  <c r="AE345" i="1" s="1"/>
  <c r="P337" i="1"/>
  <c r="V337" i="1" s="1"/>
  <c r="Y337" i="1" s="1"/>
  <c r="AB337" i="1" s="1"/>
  <c r="AE337" i="1" s="1"/>
  <c r="P324" i="1"/>
  <c r="V324" i="1" s="1"/>
  <c r="Y324" i="1" s="1"/>
  <c r="AB324" i="1" s="1"/>
  <c r="AE324" i="1" s="1"/>
  <c r="P321" i="1"/>
  <c r="V321" i="1" s="1"/>
  <c r="Y321" i="1" s="1"/>
  <c r="AB321" i="1" s="1"/>
  <c r="AE321" i="1" s="1"/>
  <c r="P317" i="1"/>
  <c r="V317" i="1" s="1"/>
  <c r="Y317" i="1" s="1"/>
  <c r="AB317" i="1" s="1"/>
  <c r="AE317" i="1" s="1"/>
  <c r="P348" i="1"/>
  <c r="V348" i="1" s="1"/>
  <c r="Y348" i="1" s="1"/>
  <c r="AB348" i="1" s="1"/>
  <c r="AE348" i="1" s="1"/>
  <c r="P340" i="1"/>
  <c r="V340" i="1" s="1"/>
  <c r="Y340" i="1" s="1"/>
  <c r="AB340" i="1" s="1"/>
  <c r="AE340" i="1" s="1"/>
  <c r="P332" i="1"/>
  <c r="V332" i="1" s="1"/>
  <c r="Y332" i="1" s="1"/>
  <c r="AB332" i="1" s="1"/>
  <c r="AE332" i="1" s="1"/>
  <c r="P327" i="1"/>
  <c r="V327" i="1" s="1"/>
  <c r="Y327" i="1" s="1"/>
  <c r="AB327" i="1" s="1"/>
  <c r="AE327" i="1" s="1"/>
  <c r="P349" i="1"/>
  <c r="V349" i="1" s="1"/>
  <c r="Y349" i="1" s="1"/>
  <c r="AB349" i="1" s="1"/>
  <c r="AE349" i="1" s="1"/>
  <c r="P341" i="1"/>
  <c r="V341" i="1" s="1"/>
  <c r="Y341" i="1" s="1"/>
  <c r="AB341" i="1" s="1"/>
  <c r="AE341" i="1" s="1"/>
  <c r="P333" i="1"/>
  <c r="V333" i="1" s="1"/>
  <c r="Y333" i="1" s="1"/>
  <c r="AB333" i="1" s="1"/>
  <c r="AE333" i="1" s="1"/>
  <c r="P325" i="1"/>
  <c r="V325" i="1" s="1"/>
  <c r="Y325" i="1" s="1"/>
  <c r="AB325" i="1" s="1"/>
  <c r="AE325" i="1" s="1"/>
  <c r="P356" i="1"/>
  <c r="V356" i="1" s="1"/>
  <c r="Y356" i="1" s="1"/>
  <c r="AB356" i="1" s="1"/>
  <c r="AE356" i="1" s="1"/>
  <c r="P352" i="1"/>
  <c r="V352" i="1" s="1"/>
  <c r="Y352" i="1" s="1"/>
  <c r="AB352" i="1" s="1"/>
  <c r="AE352" i="1" s="1"/>
  <c r="P344" i="1"/>
  <c r="V344" i="1" s="1"/>
  <c r="Y344" i="1" s="1"/>
  <c r="AB344" i="1" s="1"/>
  <c r="AE344" i="1" s="1"/>
  <c r="P336" i="1"/>
  <c r="V336" i="1" s="1"/>
  <c r="Y336" i="1" s="1"/>
  <c r="AB336" i="1" s="1"/>
  <c r="AE336" i="1" s="1"/>
  <c r="P328" i="1"/>
  <c r="V328" i="1" s="1"/>
  <c r="Y328" i="1" s="1"/>
  <c r="AB328" i="1" s="1"/>
  <c r="AE328" i="1" s="1"/>
  <c r="P318" i="1"/>
  <c r="V318" i="1" s="1"/>
  <c r="Y318" i="1" s="1"/>
  <c r="AB318" i="1" s="1"/>
  <c r="AE318" i="1" s="1"/>
  <c r="O565" i="1"/>
  <c r="U565" i="1" s="1"/>
  <c r="X565" i="1" s="1"/>
  <c r="AA565" i="1" s="1"/>
  <c r="AD565" i="1" s="1"/>
  <c r="O563" i="1"/>
  <c r="U563" i="1" s="1"/>
  <c r="X563" i="1" s="1"/>
  <c r="AA563" i="1" s="1"/>
  <c r="AD563" i="1" s="1"/>
  <c r="O559" i="1"/>
  <c r="U559" i="1" s="1"/>
  <c r="X559" i="1" s="1"/>
  <c r="AA559" i="1" s="1"/>
  <c r="AD559" i="1" s="1"/>
  <c r="O555" i="1"/>
  <c r="U555" i="1" s="1"/>
  <c r="X555" i="1" s="1"/>
  <c r="AA555" i="1" s="1"/>
  <c r="AD555" i="1" s="1"/>
  <c r="O551" i="1"/>
  <c r="U551" i="1" s="1"/>
  <c r="X551" i="1" s="1"/>
  <c r="AA551" i="1" s="1"/>
  <c r="AD551" i="1" s="1"/>
  <c r="O547" i="1"/>
  <c r="U547" i="1" s="1"/>
  <c r="X547" i="1" s="1"/>
  <c r="AA547" i="1" s="1"/>
  <c r="AD547" i="1" s="1"/>
  <c r="O543" i="1"/>
  <c r="U543" i="1" s="1"/>
  <c r="X543" i="1" s="1"/>
  <c r="AA543" i="1" s="1"/>
  <c r="AD543" i="1" s="1"/>
  <c r="O539" i="1"/>
  <c r="U539" i="1" s="1"/>
  <c r="X539" i="1" s="1"/>
  <c r="AA539" i="1" s="1"/>
  <c r="AD539" i="1" s="1"/>
  <c r="O535" i="1"/>
  <c r="U535" i="1" s="1"/>
  <c r="X535" i="1" s="1"/>
  <c r="AA535" i="1" s="1"/>
  <c r="AD535" i="1" s="1"/>
  <c r="O531" i="1"/>
  <c r="U531" i="1" s="1"/>
  <c r="X531" i="1" s="1"/>
  <c r="AA531" i="1" s="1"/>
  <c r="AD531" i="1" s="1"/>
  <c r="O527" i="1"/>
  <c r="U527" i="1" s="1"/>
  <c r="X527" i="1" s="1"/>
  <c r="AA527" i="1" s="1"/>
  <c r="AD527" i="1" s="1"/>
  <c r="O523" i="1"/>
  <c r="U523" i="1" s="1"/>
  <c r="X523" i="1" s="1"/>
  <c r="AA523" i="1" s="1"/>
  <c r="AD523" i="1" s="1"/>
  <c r="O568" i="1"/>
  <c r="U568" i="1" s="1"/>
  <c r="X568" i="1" s="1"/>
  <c r="AA568" i="1" s="1"/>
  <c r="AD568" i="1" s="1"/>
  <c r="O569" i="1"/>
  <c r="U569" i="1" s="1"/>
  <c r="X569" i="1" s="1"/>
  <c r="AA569" i="1" s="1"/>
  <c r="AD569" i="1" s="1"/>
  <c r="O566" i="1"/>
  <c r="U566" i="1" s="1"/>
  <c r="X566" i="1" s="1"/>
  <c r="AA566" i="1" s="1"/>
  <c r="AD566" i="1" s="1"/>
  <c r="O564" i="1"/>
  <c r="U564" i="1" s="1"/>
  <c r="X564" i="1" s="1"/>
  <c r="AA564" i="1" s="1"/>
  <c r="AD564" i="1" s="1"/>
  <c r="O560" i="1"/>
  <c r="U560" i="1" s="1"/>
  <c r="X560" i="1" s="1"/>
  <c r="AA560" i="1" s="1"/>
  <c r="AD560" i="1" s="1"/>
  <c r="O556" i="1"/>
  <c r="U556" i="1" s="1"/>
  <c r="X556" i="1" s="1"/>
  <c r="AA556" i="1" s="1"/>
  <c r="AD556" i="1" s="1"/>
  <c r="O552" i="1"/>
  <c r="U552" i="1" s="1"/>
  <c r="X552" i="1" s="1"/>
  <c r="AA552" i="1" s="1"/>
  <c r="AD552" i="1" s="1"/>
  <c r="O548" i="1"/>
  <c r="U548" i="1" s="1"/>
  <c r="X548" i="1" s="1"/>
  <c r="AA548" i="1" s="1"/>
  <c r="AD548" i="1" s="1"/>
  <c r="O536" i="1"/>
  <c r="U536" i="1" s="1"/>
  <c r="X536" i="1" s="1"/>
  <c r="AA536" i="1" s="1"/>
  <c r="AD536" i="1" s="1"/>
  <c r="O511" i="1"/>
  <c r="U511" i="1" s="1"/>
  <c r="X511" i="1" s="1"/>
  <c r="AA511" i="1" s="1"/>
  <c r="AD511" i="1" s="1"/>
  <c r="O540" i="1"/>
  <c r="U540" i="1" s="1"/>
  <c r="X540" i="1" s="1"/>
  <c r="AA540" i="1" s="1"/>
  <c r="AD540" i="1" s="1"/>
  <c r="O524" i="1"/>
  <c r="U524" i="1" s="1"/>
  <c r="X524" i="1" s="1"/>
  <c r="AA524" i="1" s="1"/>
  <c r="AD524" i="1" s="1"/>
  <c r="O516" i="1"/>
  <c r="U516" i="1" s="1"/>
  <c r="X516" i="1" s="1"/>
  <c r="AA516" i="1" s="1"/>
  <c r="AD516" i="1" s="1"/>
  <c r="O544" i="1"/>
  <c r="U544" i="1" s="1"/>
  <c r="X544" i="1" s="1"/>
  <c r="AA544" i="1" s="1"/>
  <c r="AD544" i="1" s="1"/>
  <c r="O528" i="1"/>
  <c r="U528" i="1" s="1"/>
  <c r="X528" i="1" s="1"/>
  <c r="AA528" i="1" s="1"/>
  <c r="AD528" i="1" s="1"/>
  <c r="O519" i="1"/>
  <c r="U519" i="1" s="1"/>
  <c r="X519" i="1" s="1"/>
  <c r="AA519" i="1" s="1"/>
  <c r="AD519" i="1" s="1"/>
  <c r="O532" i="1"/>
  <c r="U532" i="1" s="1"/>
  <c r="X532" i="1" s="1"/>
  <c r="AA532" i="1" s="1"/>
  <c r="AD532" i="1" s="1"/>
  <c r="O520" i="1"/>
  <c r="U520" i="1" s="1"/>
  <c r="X520" i="1" s="1"/>
  <c r="AA520" i="1" s="1"/>
  <c r="AD520" i="1" s="1"/>
  <c r="O515" i="1"/>
  <c r="U515" i="1" s="1"/>
  <c r="X515" i="1" s="1"/>
  <c r="AA515" i="1" s="1"/>
  <c r="AD515" i="1" s="1"/>
  <c r="O508" i="1"/>
  <c r="U508" i="1" s="1"/>
  <c r="X508" i="1" s="1"/>
  <c r="AA508" i="1" s="1"/>
  <c r="AD508" i="1" s="1"/>
  <c r="O502" i="1"/>
  <c r="U502" i="1" s="1"/>
  <c r="X502" i="1" s="1"/>
  <c r="AA502" i="1" s="1"/>
  <c r="AD502" i="1" s="1"/>
  <c r="O498" i="1"/>
  <c r="U498" i="1" s="1"/>
  <c r="X498" i="1" s="1"/>
  <c r="AA498" i="1" s="1"/>
  <c r="AD498" i="1" s="1"/>
  <c r="O494" i="1"/>
  <c r="U494" i="1" s="1"/>
  <c r="X494" i="1" s="1"/>
  <c r="AA494" i="1" s="1"/>
  <c r="AD494" i="1" s="1"/>
  <c r="O513" i="1"/>
  <c r="U513" i="1" s="1"/>
  <c r="X513" i="1" s="1"/>
  <c r="AA513" i="1" s="1"/>
  <c r="AD513" i="1" s="1"/>
  <c r="O496" i="1"/>
  <c r="U496" i="1" s="1"/>
  <c r="X496" i="1" s="1"/>
  <c r="AA496" i="1" s="1"/>
  <c r="AD496" i="1" s="1"/>
  <c r="O500" i="1"/>
  <c r="U500" i="1" s="1"/>
  <c r="X500" i="1" s="1"/>
  <c r="AA500" i="1" s="1"/>
  <c r="AD500" i="1" s="1"/>
  <c r="O507" i="1"/>
  <c r="U507" i="1" s="1"/>
  <c r="X507" i="1" s="1"/>
  <c r="AA507" i="1" s="1"/>
  <c r="AD507" i="1" s="1"/>
  <c r="O504" i="1"/>
  <c r="U504" i="1" s="1"/>
  <c r="X504" i="1" s="1"/>
  <c r="AA504" i="1" s="1"/>
  <c r="AD504" i="1" s="1"/>
  <c r="Q131" i="1"/>
  <c r="W131" i="1" s="1"/>
  <c r="Z131" i="1" s="1"/>
  <c r="AC131" i="1" s="1"/>
  <c r="AF131" i="1" s="1"/>
  <c r="Q127" i="1"/>
  <c r="W127" i="1" s="1"/>
  <c r="Z127" i="1" s="1"/>
  <c r="AC127" i="1" s="1"/>
  <c r="AF127" i="1" s="1"/>
  <c r="Q123" i="1"/>
  <c r="W123" i="1" s="1"/>
  <c r="Z123" i="1" s="1"/>
  <c r="AC123" i="1" s="1"/>
  <c r="AF123" i="1" s="1"/>
  <c r="Q119" i="1"/>
  <c r="W119" i="1" s="1"/>
  <c r="Z119" i="1" s="1"/>
  <c r="AC119" i="1" s="1"/>
  <c r="AF119" i="1" s="1"/>
  <c r="Q115" i="1"/>
  <c r="W115" i="1" s="1"/>
  <c r="Z115" i="1" s="1"/>
  <c r="AC115" i="1" s="1"/>
  <c r="AF115" i="1" s="1"/>
  <c r="Q111" i="1"/>
  <c r="W111" i="1" s="1"/>
  <c r="Z111" i="1" s="1"/>
  <c r="AC111" i="1" s="1"/>
  <c r="AF111" i="1" s="1"/>
  <c r="Q107" i="1"/>
  <c r="W107" i="1" s="1"/>
  <c r="Z107" i="1" s="1"/>
  <c r="AC107" i="1" s="1"/>
  <c r="AF107" i="1" s="1"/>
  <c r="Q103" i="1"/>
  <c r="W103" i="1" s="1"/>
  <c r="Z103" i="1" s="1"/>
  <c r="AC103" i="1" s="1"/>
  <c r="AF103" i="1" s="1"/>
  <c r="Q99" i="1"/>
  <c r="W99" i="1" s="1"/>
  <c r="Z99" i="1" s="1"/>
  <c r="AC99" i="1" s="1"/>
  <c r="AF99" i="1" s="1"/>
  <c r="Q95" i="1"/>
  <c r="W95" i="1" s="1"/>
  <c r="Z95" i="1" s="1"/>
  <c r="AC95" i="1" s="1"/>
  <c r="AF95" i="1" s="1"/>
  <c r="Q91" i="1"/>
  <c r="W91" i="1" s="1"/>
  <c r="Z91" i="1" s="1"/>
  <c r="AC91" i="1" s="1"/>
  <c r="AF91" i="1" s="1"/>
  <c r="Q87" i="1"/>
  <c r="W87" i="1" s="1"/>
  <c r="Z87" i="1" s="1"/>
  <c r="AC87" i="1" s="1"/>
  <c r="AF87" i="1" s="1"/>
  <c r="Q132" i="1"/>
  <c r="W132" i="1" s="1"/>
  <c r="Z132" i="1" s="1"/>
  <c r="AC132" i="1" s="1"/>
  <c r="AF132" i="1" s="1"/>
  <c r="Q128" i="1"/>
  <c r="W128" i="1" s="1"/>
  <c r="Z128" i="1" s="1"/>
  <c r="AC128" i="1" s="1"/>
  <c r="AF128" i="1" s="1"/>
  <c r="Q124" i="1"/>
  <c r="W124" i="1" s="1"/>
  <c r="Z124" i="1" s="1"/>
  <c r="AC124" i="1" s="1"/>
  <c r="AF124" i="1" s="1"/>
  <c r="Q120" i="1"/>
  <c r="W120" i="1" s="1"/>
  <c r="Z120" i="1" s="1"/>
  <c r="AC120" i="1" s="1"/>
  <c r="AF120" i="1" s="1"/>
  <c r="Q116" i="1"/>
  <c r="W116" i="1" s="1"/>
  <c r="Z116" i="1" s="1"/>
  <c r="AC116" i="1" s="1"/>
  <c r="AF116" i="1" s="1"/>
  <c r="Q112" i="1"/>
  <c r="W112" i="1" s="1"/>
  <c r="Z112" i="1" s="1"/>
  <c r="AC112" i="1" s="1"/>
  <c r="AF112" i="1" s="1"/>
  <c r="Q108" i="1"/>
  <c r="W108" i="1" s="1"/>
  <c r="Z108" i="1" s="1"/>
  <c r="AC108" i="1" s="1"/>
  <c r="AF108" i="1" s="1"/>
  <c r="Q104" i="1"/>
  <c r="W104" i="1" s="1"/>
  <c r="Z104" i="1" s="1"/>
  <c r="AC104" i="1" s="1"/>
  <c r="AF104" i="1" s="1"/>
  <c r="Q100" i="1"/>
  <c r="W100" i="1" s="1"/>
  <c r="Z100" i="1" s="1"/>
  <c r="AC100" i="1" s="1"/>
  <c r="AF100" i="1" s="1"/>
  <c r="Q96" i="1"/>
  <c r="W96" i="1" s="1"/>
  <c r="Z96" i="1" s="1"/>
  <c r="AC96" i="1" s="1"/>
  <c r="AF96" i="1" s="1"/>
  <c r="Q92" i="1"/>
  <c r="W92" i="1" s="1"/>
  <c r="Z92" i="1" s="1"/>
  <c r="AC92" i="1" s="1"/>
  <c r="AF92" i="1" s="1"/>
  <c r="Q88" i="1"/>
  <c r="W88" i="1" s="1"/>
  <c r="Z88" i="1" s="1"/>
  <c r="AC88" i="1" s="1"/>
  <c r="AF88" i="1" s="1"/>
  <c r="Q84" i="1"/>
  <c r="W84" i="1" s="1"/>
  <c r="Z84" i="1" s="1"/>
  <c r="AC84" i="1" s="1"/>
  <c r="AF84" i="1" s="1"/>
  <c r="Q118" i="1"/>
  <c r="W118" i="1" s="1"/>
  <c r="Z118" i="1" s="1"/>
  <c r="AC118" i="1" s="1"/>
  <c r="AF118" i="1" s="1"/>
  <c r="Q102" i="1"/>
  <c r="W102" i="1" s="1"/>
  <c r="Z102" i="1" s="1"/>
  <c r="AC102" i="1" s="1"/>
  <c r="AF102" i="1" s="1"/>
  <c r="Q122" i="1"/>
  <c r="W122" i="1" s="1"/>
  <c r="Z122" i="1" s="1"/>
  <c r="AC122" i="1" s="1"/>
  <c r="AF122" i="1" s="1"/>
  <c r="Q106" i="1"/>
  <c r="W106" i="1" s="1"/>
  <c r="Z106" i="1" s="1"/>
  <c r="AC106" i="1" s="1"/>
  <c r="AF106" i="1" s="1"/>
  <c r="Q90" i="1"/>
  <c r="W90" i="1" s="1"/>
  <c r="Z90" i="1" s="1"/>
  <c r="AC90" i="1" s="1"/>
  <c r="AF90" i="1" s="1"/>
  <c r="Q126" i="1"/>
  <c r="W126" i="1" s="1"/>
  <c r="Z126" i="1" s="1"/>
  <c r="AC126" i="1" s="1"/>
  <c r="AF126" i="1" s="1"/>
  <c r="Q110" i="1"/>
  <c r="W110" i="1" s="1"/>
  <c r="Z110" i="1" s="1"/>
  <c r="AC110" i="1" s="1"/>
  <c r="AF110" i="1" s="1"/>
  <c r="Q94" i="1"/>
  <c r="W94" i="1" s="1"/>
  <c r="Z94" i="1" s="1"/>
  <c r="AC94" i="1" s="1"/>
  <c r="AF94" i="1" s="1"/>
  <c r="Q130" i="1"/>
  <c r="W130" i="1" s="1"/>
  <c r="Z130" i="1" s="1"/>
  <c r="AC130" i="1" s="1"/>
  <c r="AF130" i="1" s="1"/>
  <c r="Q114" i="1"/>
  <c r="W114" i="1" s="1"/>
  <c r="Z114" i="1" s="1"/>
  <c r="AC114" i="1" s="1"/>
  <c r="AF114" i="1" s="1"/>
  <c r="Q98" i="1"/>
  <c r="W98" i="1" s="1"/>
  <c r="Z98" i="1" s="1"/>
  <c r="AC98" i="1" s="1"/>
  <c r="AF98" i="1" s="1"/>
  <c r="Q86" i="1"/>
  <c r="W86" i="1" s="1"/>
  <c r="Z86" i="1" s="1"/>
  <c r="AC86" i="1" s="1"/>
  <c r="AF86" i="1" s="1"/>
  <c r="Q83" i="1"/>
  <c r="W83" i="1" s="1"/>
  <c r="Z83" i="1" s="1"/>
  <c r="AC83" i="1" s="1"/>
  <c r="AF83" i="1" s="1"/>
  <c r="P218" i="1"/>
  <c r="V218" i="1" s="1"/>
  <c r="Y218" i="1" s="1"/>
  <c r="AB218" i="1" s="1"/>
  <c r="AE218" i="1" s="1"/>
  <c r="P214" i="1"/>
  <c r="V214" i="1" s="1"/>
  <c r="Y214" i="1" s="1"/>
  <c r="AB214" i="1" s="1"/>
  <c r="AE214" i="1" s="1"/>
  <c r="P210" i="1"/>
  <c r="V210" i="1" s="1"/>
  <c r="Y210" i="1" s="1"/>
  <c r="AB210" i="1" s="1"/>
  <c r="AE210" i="1" s="1"/>
  <c r="P206" i="1"/>
  <c r="V206" i="1" s="1"/>
  <c r="Y206" i="1" s="1"/>
  <c r="AB206" i="1" s="1"/>
  <c r="AE206" i="1" s="1"/>
  <c r="P202" i="1"/>
  <c r="V202" i="1" s="1"/>
  <c r="Y202" i="1" s="1"/>
  <c r="AB202" i="1" s="1"/>
  <c r="AE202" i="1" s="1"/>
  <c r="P198" i="1"/>
  <c r="V198" i="1" s="1"/>
  <c r="Y198" i="1" s="1"/>
  <c r="AB198" i="1" s="1"/>
  <c r="AE198" i="1" s="1"/>
  <c r="P194" i="1"/>
  <c r="V194" i="1" s="1"/>
  <c r="Y194" i="1" s="1"/>
  <c r="AB194" i="1" s="1"/>
  <c r="AE194" i="1" s="1"/>
  <c r="P190" i="1"/>
  <c r="V190" i="1" s="1"/>
  <c r="Y190" i="1" s="1"/>
  <c r="AB190" i="1" s="1"/>
  <c r="AE190" i="1" s="1"/>
  <c r="P186" i="1"/>
  <c r="V186" i="1" s="1"/>
  <c r="Y186" i="1" s="1"/>
  <c r="AB186" i="1" s="1"/>
  <c r="AE186" i="1" s="1"/>
  <c r="P205" i="1"/>
  <c r="V205" i="1" s="1"/>
  <c r="Y205" i="1" s="1"/>
  <c r="AB205" i="1" s="1"/>
  <c r="AE205" i="1" s="1"/>
  <c r="P179" i="1"/>
  <c r="V179" i="1" s="1"/>
  <c r="Y179" i="1" s="1"/>
  <c r="AB179" i="1" s="1"/>
  <c r="AE179" i="1" s="1"/>
  <c r="P209" i="1"/>
  <c r="V209" i="1" s="1"/>
  <c r="Y209" i="1" s="1"/>
  <c r="AB209" i="1" s="1"/>
  <c r="AE209" i="1" s="1"/>
  <c r="P199" i="1"/>
  <c r="V199" i="1" s="1"/>
  <c r="Y199" i="1" s="1"/>
  <c r="AB199" i="1" s="1"/>
  <c r="AE199" i="1" s="1"/>
  <c r="P191" i="1"/>
  <c r="V191" i="1" s="1"/>
  <c r="Y191" i="1" s="1"/>
  <c r="AB191" i="1" s="1"/>
  <c r="AE191" i="1" s="1"/>
  <c r="P182" i="1"/>
  <c r="V182" i="1" s="1"/>
  <c r="Y182" i="1" s="1"/>
  <c r="AB182" i="1" s="1"/>
  <c r="AE182" i="1" s="1"/>
  <c r="P175" i="1"/>
  <c r="V175" i="1" s="1"/>
  <c r="Y175" i="1" s="1"/>
  <c r="AB175" i="1" s="1"/>
  <c r="AE175" i="1" s="1"/>
  <c r="P173" i="1"/>
  <c r="V173" i="1" s="1"/>
  <c r="Y173" i="1" s="1"/>
  <c r="AB173" i="1" s="1"/>
  <c r="AE173" i="1" s="1"/>
  <c r="P213" i="1"/>
  <c r="V213" i="1" s="1"/>
  <c r="Y213" i="1" s="1"/>
  <c r="AB213" i="1" s="1"/>
  <c r="AE213" i="1" s="1"/>
  <c r="P178" i="1"/>
  <c r="V178" i="1" s="1"/>
  <c r="Y178" i="1" s="1"/>
  <c r="AB178" i="1" s="1"/>
  <c r="AE178" i="1" s="1"/>
  <c r="P217" i="1"/>
  <c r="V217" i="1" s="1"/>
  <c r="Y217" i="1" s="1"/>
  <c r="AB217" i="1" s="1"/>
  <c r="AE217" i="1" s="1"/>
  <c r="P174" i="1"/>
  <c r="V174" i="1" s="1"/>
  <c r="Y174" i="1" s="1"/>
  <c r="AB174" i="1" s="1"/>
  <c r="AE174" i="1" s="1"/>
  <c r="O356" i="1"/>
  <c r="U356" i="1" s="1"/>
  <c r="X356" i="1" s="1"/>
  <c r="AA356" i="1" s="1"/>
  <c r="AD356" i="1" s="1"/>
  <c r="O352" i="1"/>
  <c r="U352" i="1" s="1"/>
  <c r="X352" i="1" s="1"/>
  <c r="AA352" i="1" s="1"/>
  <c r="AD352" i="1" s="1"/>
  <c r="O348" i="1"/>
  <c r="U348" i="1" s="1"/>
  <c r="X348" i="1" s="1"/>
  <c r="AA348" i="1" s="1"/>
  <c r="AD348" i="1" s="1"/>
  <c r="O344" i="1"/>
  <c r="U344" i="1" s="1"/>
  <c r="X344" i="1" s="1"/>
  <c r="AA344" i="1" s="1"/>
  <c r="AD344" i="1" s="1"/>
  <c r="O340" i="1"/>
  <c r="U340" i="1" s="1"/>
  <c r="X340" i="1" s="1"/>
  <c r="AA340" i="1" s="1"/>
  <c r="AD340" i="1" s="1"/>
  <c r="O336" i="1"/>
  <c r="U336" i="1" s="1"/>
  <c r="X336" i="1" s="1"/>
  <c r="AA336" i="1" s="1"/>
  <c r="AD336" i="1" s="1"/>
  <c r="O332" i="1"/>
  <c r="U332" i="1" s="1"/>
  <c r="X332" i="1" s="1"/>
  <c r="AA332" i="1" s="1"/>
  <c r="AD332" i="1" s="1"/>
  <c r="O328" i="1"/>
  <c r="U328" i="1" s="1"/>
  <c r="X328" i="1" s="1"/>
  <c r="AA328" i="1" s="1"/>
  <c r="AD328" i="1" s="1"/>
  <c r="O357" i="1"/>
  <c r="U357" i="1" s="1"/>
  <c r="X357" i="1" s="1"/>
  <c r="AA357" i="1" s="1"/>
  <c r="AD357" i="1" s="1"/>
  <c r="O353" i="1"/>
  <c r="U353" i="1" s="1"/>
  <c r="X353" i="1" s="1"/>
  <c r="AA353" i="1" s="1"/>
  <c r="AD353" i="1" s="1"/>
  <c r="O350" i="1"/>
  <c r="U350" i="1" s="1"/>
  <c r="X350" i="1" s="1"/>
  <c r="AA350" i="1" s="1"/>
  <c r="AD350" i="1" s="1"/>
  <c r="O345" i="1"/>
  <c r="U345" i="1" s="1"/>
  <c r="X345" i="1" s="1"/>
  <c r="AA345" i="1" s="1"/>
  <c r="AD345" i="1" s="1"/>
  <c r="O342" i="1"/>
  <c r="U342" i="1" s="1"/>
  <c r="X342" i="1" s="1"/>
  <c r="AA342" i="1" s="1"/>
  <c r="AD342" i="1" s="1"/>
  <c r="O337" i="1"/>
  <c r="U337" i="1" s="1"/>
  <c r="X337" i="1" s="1"/>
  <c r="AA337" i="1" s="1"/>
  <c r="AD337" i="1" s="1"/>
  <c r="O334" i="1"/>
  <c r="U334" i="1" s="1"/>
  <c r="X334" i="1" s="1"/>
  <c r="AA334" i="1" s="1"/>
  <c r="AD334" i="1" s="1"/>
  <c r="O330" i="1"/>
  <c r="U330" i="1" s="1"/>
  <c r="X330" i="1" s="1"/>
  <c r="AA330" i="1" s="1"/>
  <c r="AD330" i="1" s="1"/>
  <c r="O324" i="1"/>
  <c r="U324" i="1" s="1"/>
  <c r="X324" i="1" s="1"/>
  <c r="AA324" i="1" s="1"/>
  <c r="AD324" i="1" s="1"/>
  <c r="O321" i="1"/>
  <c r="U321" i="1" s="1"/>
  <c r="X321" i="1" s="1"/>
  <c r="AA321" i="1" s="1"/>
  <c r="AD321" i="1" s="1"/>
  <c r="O317" i="1"/>
  <c r="U317" i="1" s="1"/>
  <c r="X317" i="1" s="1"/>
  <c r="AA317" i="1" s="1"/>
  <c r="AD317" i="1" s="1"/>
  <c r="O349" i="1"/>
  <c r="U349" i="1" s="1"/>
  <c r="X349" i="1" s="1"/>
  <c r="AA349" i="1" s="1"/>
  <c r="AD349" i="1" s="1"/>
  <c r="O346" i="1"/>
  <c r="U346" i="1" s="1"/>
  <c r="X346" i="1" s="1"/>
  <c r="AA346" i="1" s="1"/>
  <c r="AD346" i="1" s="1"/>
  <c r="O341" i="1"/>
  <c r="U341" i="1" s="1"/>
  <c r="X341" i="1" s="1"/>
  <c r="AA341" i="1" s="1"/>
  <c r="AD341" i="1" s="1"/>
  <c r="O338" i="1"/>
  <c r="U338" i="1" s="1"/>
  <c r="X338" i="1" s="1"/>
  <c r="AA338" i="1" s="1"/>
  <c r="AD338" i="1" s="1"/>
  <c r="O333" i="1"/>
  <c r="U333" i="1" s="1"/>
  <c r="X333" i="1" s="1"/>
  <c r="AA333" i="1" s="1"/>
  <c r="AD333" i="1" s="1"/>
  <c r="O325" i="1"/>
  <c r="U325" i="1" s="1"/>
  <c r="X325" i="1" s="1"/>
  <c r="AA325" i="1" s="1"/>
  <c r="AD325" i="1" s="1"/>
  <c r="O322" i="1"/>
  <c r="U322" i="1" s="1"/>
  <c r="X322" i="1" s="1"/>
  <c r="AA322" i="1" s="1"/>
  <c r="AD322" i="1" s="1"/>
  <c r="O319" i="1"/>
  <c r="U319" i="1" s="1"/>
  <c r="X319" i="1" s="1"/>
  <c r="AA319" i="1" s="1"/>
  <c r="AD319" i="1" s="1"/>
  <c r="Q312" i="1"/>
  <c r="W312" i="1" s="1"/>
  <c r="Z312" i="1" s="1"/>
  <c r="AC312" i="1" s="1"/>
  <c r="AF312" i="1" s="1"/>
  <c r="Q308" i="1"/>
  <c r="W308" i="1" s="1"/>
  <c r="Z308" i="1" s="1"/>
  <c r="AC308" i="1" s="1"/>
  <c r="AF308" i="1" s="1"/>
  <c r="Q304" i="1"/>
  <c r="W304" i="1" s="1"/>
  <c r="Z304" i="1" s="1"/>
  <c r="AC304" i="1" s="1"/>
  <c r="AF304" i="1" s="1"/>
  <c r="Q300" i="1"/>
  <c r="W300" i="1" s="1"/>
  <c r="Z300" i="1" s="1"/>
  <c r="AC300" i="1" s="1"/>
  <c r="AF300" i="1" s="1"/>
  <c r="Q296" i="1"/>
  <c r="W296" i="1" s="1"/>
  <c r="Z296" i="1" s="1"/>
  <c r="AC296" i="1" s="1"/>
  <c r="AF296" i="1" s="1"/>
  <c r="Q292" i="1"/>
  <c r="W292" i="1" s="1"/>
  <c r="Z292" i="1" s="1"/>
  <c r="AC292" i="1" s="1"/>
  <c r="AF292" i="1" s="1"/>
  <c r="Q288" i="1"/>
  <c r="W288" i="1" s="1"/>
  <c r="Z288" i="1" s="1"/>
  <c r="AC288" i="1" s="1"/>
  <c r="AF288" i="1" s="1"/>
  <c r="Q284" i="1"/>
  <c r="W284" i="1" s="1"/>
  <c r="Z284" i="1" s="1"/>
  <c r="AC284" i="1" s="1"/>
  <c r="AF284" i="1" s="1"/>
  <c r="Q280" i="1"/>
  <c r="W280" i="1" s="1"/>
  <c r="Z280" i="1" s="1"/>
  <c r="AC280" i="1" s="1"/>
  <c r="AF280" i="1" s="1"/>
  <c r="Q276" i="1"/>
  <c r="W276" i="1" s="1"/>
  <c r="Z276" i="1" s="1"/>
  <c r="AC276" i="1" s="1"/>
  <c r="AF276" i="1" s="1"/>
  <c r="Q272" i="1"/>
  <c r="W272" i="1" s="1"/>
  <c r="Z272" i="1" s="1"/>
  <c r="AC272" i="1" s="1"/>
  <c r="AF272" i="1" s="1"/>
  <c r="Q268" i="1"/>
  <c r="W268" i="1" s="1"/>
  <c r="Z268" i="1" s="1"/>
  <c r="AC268" i="1" s="1"/>
  <c r="AF268" i="1" s="1"/>
  <c r="Q264" i="1"/>
  <c r="W264" i="1" s="1"/>
  <c r="Z264" i="1" s="1"/>
  <c r="AC264" i="1" s="1"/>
  <c r="AF264" i="1" s="1"/>
  <c r="Q260" i="1"/>
  <c r="W260" i="1" s="1"/>
  <c r="Z260" i="1" s="1"/>
  <c r="AC260" i="1" s="1"/>
  <c r="AF260" i="1" s="1"/>
  <c r="Q266" i="1"/>
  <c r="W266" i="1" s="1"/>
  <c r="Z266" i="1" s="1"/>
  <c r="AC266" i="1" s="1"/>
  <c r="AF266" i="1" s="1"/>
  <c r="Q262" i="1"/>
  <c r="W262" i="1" s="1"/>
  <c r="Z262" i="1" s="1"/>
  <c r="AC262" i="1" s="1"/>
  <c r="AF262" i="1" s="1"/>
  <c r="Q258" i="1"/>
  <c r="W258" i="1" s="1"/>
  <c r="Z258" i="1" s="1"/>
  <c r="AC258" i="1" s="1"/>
  <c r="AF258" i="1" s="1"/>
  <c r="Q254" i="1"/>
  <c r="W254" i="1" s="1"/>
  <c r="Z254" i="1" s="1"/>
  <c r="AC254" i="1" s="1"/>
  <c r="AF254" i="1" s="1"/>
  <c r="Q250" i="1"/>
  <c r="W250" i="1" s="1"/>
  <c r="Z250" i="1" s="1"/>
  <c r="AC250" i="1" s="1"/>
  <c r="AF250" i="1" s="1"/>
  <c r="Q246" i="1"/>
  <c r="W246" i="1" s="1"/>
  <c r="Z246" i="1" s="1"/>
  <c r="AC246" i="1" s="1"/>
  <c r="AF246" i="1" s="1"/>
  <c r="Q242" i="1"/>
  <c r="W242" i="1" s="1"/>
  <c r="Z242" i="1" s="1"/>
  <c r="AC242" i="1" s="1"/>
  <c r="AF242" i="1" s="1"/>
  <c r="Q238" i="1"/>
  <c r="W238" i="1" s="1"/>
  <c r="Z238" i="1" s="1"/>
  <c r="AC238" i="1" s="1"/>
  <c r="AF238" i="1" s="1"/>
  <c r="Q234" i="1"/>
  <c r="W234" i="1" s="1"/>
  <c r="Z234" i="1" s="1"/>
  <c r="AC234" i="1" s="1"/>
  <c r="AF234" i="1" s="1"/>
  <c r="Q230" i="1"/>
  <c r="W230" i="1" s="1"/>
  <c r="Z230" i="1" s="1"/>
  <c r="AC230" i="1" s="1"/>
  <c r="AF230" i="1" s="1"/>
  <c r="Q226" i="1"/>
  <c r="W226" i="1" s="1"/>
  <c r="Z226" i="1" s="1"/>
  <c r="AC226" i="1" s="1"/>
  <c r="AF226" i="1" s="1"/>
  <c r="Q222" i="1"/>
  <c r="W222" i="1" s="1"/>
  <c r="Z222" i="1" s="1"/>
  <c r="AC222" i="1" s="1"/>
  <c r="AF222" i="1" s="1"/>
  <c r="Q313" i="1"/>
  <c r="W313" i="1" s="1"/>
  <c r="Z313" i="1" s="1"/>
  <c r="AC313" i="1" s="1"/>
  <c r="AF313" i="1" s="1"/>
  <c r="Q309" i="1"/>
  <c r="W309" i="1" s="1"/>
  <c r="Z309" i="1" s="1"/>
  <c r="AC309" i="1" s="1"/>
  <c r="AF309" i="1" s="1"/>
  <c r="Q305" i="1"/>
  <c r="W305" i="1" s="1"/>
  <c r="Z305" i="1" s="1"/>
  <c r="AC305" i="1" s="1"/>
  <c r="AF305" i="1" s="1"/>
  <c r="Q301" i="1"/>
  <c r="W301" i="1" s="1"/>
  <c r="Z301" i="1" s="1"/>
  <c r="AC301" i="1" s="1"/>
  <c r="AF301" i="1" s="1"/>
  <c r="Q297" i="1"/>
  <c r="W297" i="1" s="1"/>
  <c r="Z297" i="1" s="1"/>
  <c r="AC297" i="1" s="1"/>
  <c r="AF297" i="1" s="1"/>
  <c r="Q293" i="1"/>
  <c r="W293" i="1" s="1"/>
  <c r="Z293" i="1" s="1"/>
  <c r="AC293" i="1" s="1"/>
  <c r="AF293" i="1" s="1"/>
  <c r="Q289" i="1"/>
  <c r="W289" i="1" s="1"/>
  <c r="Z289" i="1" s="1"/>
  <c r="AC289" i="1" s="1"/>
  <c r="AF289" i="1" s="1"/>
  <c r="Q285" i="1"/>
  <c r="W285" i="1" s="1"/>
  <c r="Z285" i="1" s="1"/>
  <c r="AC285" i="1" s="1"/>
  <c r="AF285" i="1" s="1"/>
  <c r="Q281" i="1"/>
  <c r="W281" i="1" s="1"/>
  <c r="Z281" i="1" s="1"/>
  <c r="AC281" i="1" s="1"/>
  <c r="AF281" i="1" s="1"/>
  <c r="Q277" i="1"/>
  <c r="W277" i="1" s="1"/>
  <c r="Z277" i="1" s="1"/>
  <c r="AC277" i="1" s="1"/>
  <c r="AF277" i="1" s="1"/>
  <c r="Q273" i="1"/>
  <c r="W273" i="1" s="1"/>
  <c r="Z273" i="1" s="1"/>
  <c r="AC273" i="1" s="1"/>
  <c r="AF273" i="1" s="1"/>
  <c r="Q244" i="1"/>
  <c r="W244" i="1" s="1"/>
  <c r="Z244" i="1" s="1"/>
  <c r="AC244" i="1" s="1"/>
  <c r="AF244" i="1" s="1"/>
  <c r="Q228" i="1"/>
  <c r="W228" i="1" s="1"/>
  <c r="Z228" i="1" s="1"/>
  <c r="AC228" i="1" s="1"/>
  <c r="AF228" i="1" s="1"/>
  <c r="Q248" i="1"/>
  <c r="W248" i="1" s="1"/>
  <c r="Z248" i="1" s="1"/>
  <c r="AC248" i="1" s="1"/>
  <c r="AF248" i="1" s="1"/>
  <c r="Q232" i="1"/>
  <c r="W232" i="1" s="1"/>
  <c r="Z232" i="1" s="1"/>
  <c r="AC232" i="1" s="1"/>
  <c r="AF232" i="1" s="1"/>
  <c r="Q252" i="1"/>
  <c r="W252" i="1" s="1"/>
  <c r="Z252" i="1" s="1"/>
  <c r="AC252" i="1" s="1"/>
  <c r="AF252" i="1" s="1"/>
  <c r="Q236" i="1"/>
  <c r="W236" i="1" s="1"/>
  <c r="Z236" i="1" s="1"/>
  <c r="AC236" i="1" s="1"/>
  <c r="AF236" i="1" s="1"/>
  <c r="Q256" i="1"/>
  <c r="W256" i="1" s="1"/>
  <c r="Z256" i="1" s="1"/>
  <c r="AC256" i="1" s="1"/>
  <c r="AF256" i="1" s="1"/>
  <c r="Q240" i="1"/>
  <c r="W240" i="1" s="1"/>
  <c r="Z240" i="1" s="1"/>
  <c r="AC240" i="1" s="1"/>
  <c r="AF240" i="1" s="1"/>
  <c r="Q224" i="1"/>
  <c r="W224" i="1" s="1"/>
  <c r="Z224" i="1" s="1"/>
  <c r="AC224" i="1" s="1"/>
  <c r="AF224" i="1" s="1"/>
  <c r="Q492" i="1"/>
  <c r="W492" i="1" s="1"/>
  <c r="Z492" i="1" s="1"/>
  <c r="AC492" i="1" s="1"/>
  <c r="AF492" i="1" s="1"/>
  <c r="Q488" i="1"/>
  <c r="W488" i="1" s="1"/>
  <c r="Z488" i="1" s="1"/>
  <c r="AC488" i="1" s="1"/>
  <c r="AF488" i="1" s="1"/>
  <c r="Q484" i="1"/>
  <c r="W484" i="1" s="1"/>
  <c r="Z484" i="1" s="1"/>
  <c r="AC484" i="1" s="1"/>
  <c r="AF484" i="1" s="1"/>
  <c r="Q480" i="1"/>
  <c r="W480" i="1" s="1"/>
  <c r="Z480" i="1" s="1"/>
  <c r="AC480" i="1" s="1"/>
  <c r="AF480" i="1" s="1"/>
  <c r="Q476" i="1"/>
  <c r="W476" i="1" s="1"/>
  <c r="Z476" i="1" s="1"/>
  <c r="AC476" i="1" s="1"/>
  <c r="AF476" i="1" s="1"/>
  <c r="Q472" i="1"/>
  <c r="W472" i="1" s="1"/>
  <c r="Z472" i="1" s="1"/>
  <c r="AC472" i="1" s="1"/>
  <c r="AF472" i="1" s="1"/>
  <c r="Q468" i="1"/>
  <c r="W468" i="1" s="1"/>
  <c r="Z468" i="1" s="1"/>
  <c r="AC468" i="1" s="1"/>
  <c r="AF468" i="1" s="1"/>
  <c r="Q490" i="1"/>
  <c r="W490" i="1" s="1"/>
  <c r="Z490" i="1" s="1"/>
  <c r="AC490" i="1" s="1"/>
  <c r="AF490" i="1" s="1"/>
  <c r="Q474" i="1"/>
  <c r="W474" i="1" s="1"/>
  <c r="Z474" i="1" s="1"/>
  <c r="AC474" i="1" s="1"/>
  <c r="AF474" i="1" s="1"/>
  <c r="Q458" i="1"/>
  <c r="W458" i="1" s="1"/>
  <c r="Z458" i="1" s="1"/>
  <c r="AC458" i="1" s="1"/>
  <c r="AF458" i="1" s="1"/>
  <c r="Q450" i="1"/>
  <c r="W450" i="1" s="1"/>
  <c r="Z450" i="1" s="1"/>
  <c r="AC450" i="1" s="1"/>
  <c r="AF450" i="1" s="1"/>
  <c r="Q442" i="1"/>
  <c r="W442" i="1" s="1"/>
  <c r="Z442" i="1" s="1"/>
  <c r="AC442" i="1" s="1"/>
  <c r="AF442" i="1" s="1"/>
  <c r="Q478" i="1"/>
  <c r="W478" i="1" s="1"/>
  <c r="Z478" i="1" s="1"/>
  <c r="AC478" i="1" s="1"/>
  <c r="AF478" i="1" s="1"/>
  <c r="Q462" i="1"/>
  <c r="W462" i="1" s="1"/>
  <c r="Z462" i="1" s="1"/>
  <c r="AC462" i="1" s="1"/>
  <c r="AF462" i="1" s="1"/>
  <c r="Q438" i="1"/>
  <c r="W438" i="1" s="1"/>
  <c r="Z438" i="1" s="1"/>
  <c r="AC438" i="1" s="1"/>
  <c r="AF438" i="1" s="1"/>
  <c r="Q482" i="1"/>
  <c r="W482" i="1" s="1"/>
  <c r="Z482" i="1" s="1"/>
  <c r="AC482" i="1" s="1"/>
  <c r="AF482" i="1" s="1"/>
  <c r="Q466" i="1"/>
  <c r="W466" i="1" s="1"/>
  <c r="Z466" i="1" s="1"/>
  <c r="AC466" i="1" s="1"/>
  <c r="AF466" i="1" s="1"/>
  <c r="Q444" i="1"/>
  <c r="W444" i="1" s="1"/>
  <c r="Z444" i="1" s="1"/>
  <c r="AC444" i="1" s="1"/>
  <c r="AF444" i="1" s="1"/>
  <c r="Q441" i="1"/>
  <c r="W441" i="1" s="1"/>
  <c r="Z441" i="1" s="1"/>
  <c r="AC441" i="1" s="1"/>
  <c r="AF441" i="1" s="1"/>
  <c r="Q434" i="1"/>
  <c r="W434" i="1" s="1"/>
  <c r="Z434" i="1" s="1"/>
  <c r="AC434" i="1" s="1"/>
  <c r="AF434" i="1" s="1"/>
  <c r="Q432" i="1"/>
  <c r="W432" i="1" s="1"/>
  <c r="Z432" i="1" s="1"/>
  <c r="AC432" i="1" s="1"/>
  <c r="AF432" i="1" s="1"/>
  <c r="Q428" i="1"/>
  <c r="W428" i="1" s="1"/>
  <c r="Z428" i="1" s="1"/>
  <c r="AC428" i="1" s="1"/>
  <c r="AF428" i="1" s="1"/>
  <c r="Q424" i="1"/>
  <c r="W424" i="1" s="1"/>
  <c r="Z424" i="1" s="1"/>
  <c r="AC424" i="1" s="1"/>
  <c r="AF424" i="1" s="1"/>
  <c r="Q420" i="1"/>
  <c r="W420" i="1" s="1"/>
  <c r="Z420" i="1" s="1"/>
  <c r="AC420" i="1" s="1"/>
  <c r="AF420" i="1" s="1"/>
  <c r="Q416" i="1"/>
  <c r="W416" i="1" s="1"/>
  <c r="Z416" i="1" s="1"/>
  <c r="AC416" i="1" s="1"/>
  <c r="AF416" i="1" s="1"/>
  <c r="Q412" i="1"/>
  <c r="W412" i="1" s="1"/>
  <c r="Z412" i="1" s="1"/>
  <c r="AC412" i="1" s="1"/>
  <c r="AF412" i="1" s="1"/>
  <c r="Q408" i="1"/>
  <c r="W408" i="1" s="1"/>
  <c r="Z408" i="1" s="1"/>
  <c r="AC408" i="1" s="1"/>
  <c r="AF408" i="1" s="1"/>
  <c r="Q404" i="1"/>
  <c r="W404" i="1" s="1"/>
  <c r="Z404" i="1" s="1"/>
  <c r="AC404" i="1" s="1"/>
  <c r="AF404" i="1" s="1"/>
  <c r="Q400" i="1"/>
  <c r="W400" i="1" s="1"/>
  <c r="Z400" i="1" s="1"/>
  <c r="AC400" i="1" s="1"/>
  <c r="AF400" i="1" s="1"/>
  <c r="Q396" i="1"/>
  <c r="W396" i="1" s="1"/>
  <c r="Z396" i="1" s="1"/>
  <c r="AC396" i="1" s="1"/>
  <c r="AF396" i="1" s="1"/>
  <c r="Q392" i="1"/>
  <c r="W392" i="1" s="1"/>
  <c r="Z392" i="1" s="1"/>
  <c r="AC392" i="1" s="1"/>
  <c r="AF392" i="1" s="1"/>
  <c r="Q388" i="1"/>
  <c r="W388" i="1" s="1"/>
  <c r="Z388" i="1" s="1"/>
  <c r="AC388" i="1" s="1"/>
  <c r="AF388" i="1" s="1"/>
  <c r="Q384" i="1"/>
  <c r="W384" i="1" s="1"/>
  <c r="Z384" i="1" s="1"/>
  <c r="AC384" i="1" s="1"/>
  <c r="AF384" i="1" s="1"/>
  <c r="Q380" i="1"/>
  <c r="W380" i="1" s="1"/>
  <c r="Z380" i="1" s="1"/>
  <c r="AC380" i="1" s="1"/>
  <c r="AF380" i="1" s="1"/>
  <c r="Q376" i="1"/>
  <c r="W376" i="1" s="1"/>
  <c r="Z376" i="1" s="1"/>
  <c r="AC376" i="1" s="1"/>
  <c r="AF376" i="1" s="1"/>
  <c r="Q372" i="1"/>
  <c r="W372" i="1" s="1"/>
  <c r="Z372" i="1" s="1"/>
  <c r="AC372" i="1" s="1"/>
  <c r="AF372" i="1" s="1"/>
  <c r="Q368" i="1"/>
  <c r="W368" i="1" s="1"/>
  <c r="Z368" i="1" s="1"/>
  <c r="AC368" i="1" s="1"/>
  <c r="AF368" i="1" s="1"/>
  <c r="Q364" i="1"/>
  <c r="W364" i="1" s="1"/>
  <c r="Z364" i="1" s="1"/>
  <c r="AC364" i="1" s="1"/>
  <c r="AF364" i="1" s="1"/>
  <c r="Q360" i="1"/>
  <c r="W360" i="1" s="1"/>
  <c r="Z360" i="1" s="1"/>
  <c r="AC360" i="1" s="1"/>
  <c r="AF360" i="1" s="1"/>
  <c r="Q486" i="1"/>
  <c r="W486" i="1" s="1"/>
  <c r="Z486" i="1" s="1"/>
  <c r="AC486" i="1" s="1"/>
  <c r="AF486" i="1" s="1"/>
  <c r="Q470" i="1"/>
  <c r="W470" i="1" s="1"/>
  <c r="Z470" i="1" s="1"/>
  <c r="AC470" i="1" s="1"/>
  <c r="AF470" i="1" s="1"/>
  <c r="Q454" i="1"/>
  <c r="W454" i="1" s="1"/>
  <c r="Z454" i="1" s="1"/>
  <c r="AC454" i="1" s="1"/>
  <c r="AF454" i="1" s="1"/>
  <c r="Q446" i="1"/>
  <c r="W446" i="1" s="1"/>
  <c r="Z446" i="1" s="1"/>
  <c r="AC446" i="1" s="1"/>
  <c r="AF446" i="1" s="1"/>
  <c r="Q440" i="1"/>
  <c r="W440" i="1" s="1"/>
  <c r="Z440" i="1" s="1"/>
  <c r="AC440" i="1" s="1"/>
  <c r="AF440" i="1" s="1"/>
  <c r="Q437" i="1"/>
  <c r="W437" i="1" s="1"/>
  <c r="Z437" i="1" s="1"/>
  <c r="AC437" i="1" s="1"/>
  <c r="AF437" i="1" s="1"/>
  <c r="Q431" i="1"/>
  <c r="W431" i="1" s="1"/>
  <c r="Z431" i="1" s="1"/>
  <c r="AC431" i="1" s="1"/>
  <c r="AF431" i="1" s="1"/>
  <c r="Q427" i="1"/>
  <c r="W427" i="1" s="1"/>
  <c r="Z427" i="1" s="1"/>
  <c r="AC427" i="1" s="1"/>
  <c r="AF427" i="1" s="1"/>
  <c r="Q423" i="1"/>
  <c r="W423" i="1" s="1"/>
  <c r="Z423" i="1" s="1"/>
  <c r="AC423" i="1" s="1"/>
  <c r="AF423" i="1" s="1"/>
  <c r="Q419" i="1"/>
  <c r="W419" i="1" s="1"/>
  <c r="Z419" i="1" s="1"/>
  <c r="AC419" i="1" s="1"/>
  <c r="AF419" i="1" s="1"/>
  <c r="Q415" i="1"/>
  <c r="W415" i="1" s="1"/>
  <c r="Z415" i="1" s="1"/>
  <c r="AC415" i="1" s="1"/>
  <c r="AF415" i="1" s="1"/>
  <c r="Q411" i="1"/>
  <c r="W411" i="1" s="1"/>
  <c r="Z411" i="1" s="1"/>
  <c r="AC411" i="1" s="1"/>
  <c r="AF411" i="1" s="1"/>
  <c r="Q407" i="1"/>
  <c r="W407" i="1" s="1"/>
  <c r="Z407" i="1" s="1"/>
  <c r="AC407" i="1" s="1"/>
  <c r="AF407" i="1" s="1"/>
  <c r="Q403" i="1"/>
  <c r="W403" i="1" s="1"/>
  <c r="Z403" i="1" s="1"/>
  <c r="AC403" i="1" s="1"/>
  <c r="AF403" i="1" s="1"/>
  <c r="Q399" i="1"/>
  <c r="W399" i="1" s="1"/>
  <c r="Z399" i="1" s="1"/>
  <c r="AC399" i="1" s="1"/>
  <c r="AF399" i="1" s="1"/>
  <c r="Q395" i="1"/>
  <c r="W395" i="1" s="1"/>
  <c r="Z395" i="1" s="1"/>
  <c r="AC395" i="1" s="1"/>
  <c r="AF395" i="1" s="1"/>
  <c r="Q391" i="1"/>
  <c r="W391" i="1" s="1"/>
  <c r="Z391" i="1" s="1"/>
  <c r="AC391" i="1" s="1"/>
  <c r="AF391" i="1" s="1"/>
  <c r="Q387" i="1"/>
  <c r="W387" i="1" s="1"/>
  <c r="Z387" i="1" s="1"/>
  <c r="AC387" i="1" s="1"/>
  <c r="AF387" i="1" s="1"/>
  <c r="Q383" i="1"/>
  <c r="W383" i="1" s="1"/>
  <c r="Z383" i="1" s="1"/>
  <c r="AC383" i="1" s="1"/>
  <c r="AF383" i="1" s="1"/>
  <c r="Q379" i="1"/>
  <c r="W379" i="1" s="1"/>
  <c r="Z379" i="1" s="1"/>
  <c r="AC379" i="1" s="1"/>
  <c r="AF379" i="1" s="1"/>
  <c r="Q375" i="1"/>
  <c r="W375" i="1" s="1"/>
  <c r="Z375" i="1" s="1"/>
  <c r="AC375" i="1" s="1"/>
  <c r="AF375" i="1" s="1"/>
  <c r="Q367" i="1"/>
  <c r="W367" i="1" s="1"/>
  <c r="Z367" i="1" s="1"/>
  <c r="AC367" i="1" s="1"/>
  <c r="AF367" i="1" s="1"/>
  <c r="Q371" i="1"/>
  <c r="W371" i="1" s="1"/>
  <c r="Z371" i="1" s="1"/>
  <c r="AC371" i="1" s="1"/>
  <c r="AF371" i="1" s="1"/>
  <c r="Q363" i="1"/>
  <c r="W363" i="1" s="1"/>
  <c r="Z363" i="1" s="1"/>
  <c r="AC363" i="1" s="1"/>
  <c r="AF363" i="1" s="1"/>
  <c r="P132" i="1"/>
  <c r="V132" i="1" s="1"/>
  <c r="Y132" i="1" s="1"/>
  <c r="AB132" i="1" s="1"/>
  <c r="AE132" i="1" s="1"/>
  <c r="P128" i="1"/>
  <c r="V128" i="1" s="1"/>
  <c r="Y128" i="1" s="1"/>
  <c r="AB128" i="1" s="1"/>
  <c r="AE128" i="1" s="1"/>
  <c r="P124" i="1"/>
  <c r="V124" i="1" s="1"/>
  <c r="Y124" i="1" s="1"/>
  <c r="AB124" i="1" s="1"/>
  <c r="AE124" i="1" s="1"/>
  <c r="P120" i="1"/>
  <c r="V120" i="1" s="1"/>
  <c r="Y120" i="1" s="1"/>
  <c r="AB120" i="1" s="1"/>
  <c r="AE120" i="1" s="1"/>
  <c r="P116" i="1"/>
  <c r="V116" i="1" s="1"/>
  <c r="Y116" i="1" s="1"/>
  <c r="AB116" i="1" s="1"/>
  <c r="AE116" i="1" s="1"/>
  <c r="P112" i="1"/>
  <c r="V112" i="1" s="1"/>
  <c r="Y112" i="1" s="1"/>
  <c r="AB112" i="1" s="1"/>
  <c r="AE112" i="1" s="1"/>
  <c r="P108" i="1"/>
  <c r="V108" i="1" s="1"/>
  <c r="Y108" i="1" s="1"/>
  <c r="AB108" i="1" s="1"/>
  <c r="AE108" i="1" s="1"/>
  <c r="P104" i="1"/>
  <c r="V104" i="1" s="1"/>
  <c r="Y104" i="1" s="1"/>
  <c r="AB104" i="1" s="1"/>
  <c r="AE104" i="1" s="1"/>
  <c r="P100" i="1"/>
  <c r="V100" i="1" s="1"/>
  <c r="Y100" i="1" s="1"/>
  <c r="AB100" i="1" s="1"/>
  <c r="AE100" i="1" s="1"/>
  <c r="P96" i="1"/>
  <c r="V96" i="1" s="1"/>
  <c r="Y96" i="1" s="1"/>
  <c r="AB96" i="1" s="1"/>
  <c r="AE96" i="1" s="1"/>
  <c r="P92" i="1"/>
  <c r="V92" i="1" s="1"/>
  <c r="Y92" i="1" s="1"/>
  <c r="AB92" i="1" s="1"/>
  <c r="AE92" i="1" s="1"/>
  <c r="P88" i="1"/>
  <c r="V88" i="1" s="1"/>
  <c r="Y88" i="1" s="1"/>
  <c r="AB88" i="1" s="1"/>
  <c r="AE88" i="1" s="1"/>
  <c r="P127" i="1"/>
  <c r="V127" i="1" s="1"/>
  <c r="Y127" i="1" s="1"/>
  <c r="AB127" i="1" s="1"/>
  <c r="AE127" i="1" s="1"/>
  <c r="P111" i="1"/>
  <c r="V111" i="1" s="1"/>
  <c r="Y111" i="1" s="1"/>
  <c r="AB111" i="1" s="1"/>
  <c r="AE111" i="1" s="1"/>
  <c r="P95" i="1"/>
  <c r="V95" i="1" s="1"/>
  <c r="Y95" i="1" s="1"/>
  <c r="AB95" i="1" s="1"/>
  <c r="AE95" i="1" s="1"/>
  <c r="P83" i="1"/>
  <c r="V83" i="1" s="1"/>
  <c r="Y83" i="1" s="1"/>
  <c r="AB83" i="1" s="1"/>
  <c r="AE83" i="1" s="1"/>
  <c r="P131" i="1"/>
  <c r="V131" i="1" s="1"/>
  <c r="Y131" i="1" s="1"/>
  <c r="AB131" i="1" s="1"/>
  <c r="AE131" i="1" s="1"/>
  <c r="P115" i="1"/>
  <c r="V115" i="1" s="1"/>
  <c r="Y115" i="1" s="1"/>
  <c r="AB115" i="1" s="1"/>
  <c r="AE115" i="1" s="1"/>
  <c r="P99" i="1"/>
  <c r="V99" i="1" s="1"/>
  <c r="Y99" i="1" s="1"/>
  <c r="AB99" i="1" s="1"/>
  <c r="AE99" i="1" s="1"/>
  <c r="P84" i="1"/>
  <c r="V84" i="1" s="1"/>
  <c r="Y84" i="1" s="1"/>
  <c r="AB84" i="1" s="1"/>
  <c r="AE84" i="1" s="1"/>
  <c r="P119" i="1"/>
  <c r="V119" i="1" s="1"/>
  <c r="Y119" i="1" s="1"/>
  <c r="AB119" i="1" s="1"/>
  <c r="AE119" i="1" s="1"/>
  <c r="P103" i="1"/>
  <c r="V103" i="1" s="1"/>
  <c r="Y103" i="1" s="1"/>
  <c r="AB103" i="1" s="1"/>
  <c r="AE103" i="1" s="1"/>
  <c r="P87" i="1"/>
  <c r="V87" i="1" s="1"/>
  <c r="Y87" i="1" s="1"/>
  <c r="AB87" i="1" s="1"/>
  <c r="AE87" i="1" s="1"/>
  <c r="P123" i="1"/>
  <c r="V123" i="1" s="1"/>
  <c r="Y123" i="1" s="1"/>
  <c r="AB123" i="1" s="1"/>
  <c r="AE123" i="1" s="1"/>
  <c r="P107" i="1"/>
  <c r="V107" i="1" s="1"/>
  <c r="Y107" i="1" s="1"/>
  <c r="AB107" i="1" s="1"/>
  <c r="AE107" i="1" s="1"/>
  <c r="P91" i="1"/>
  <c r="V91" i="1" s="1"/>
  <c r="Y91" i="1" s="1"/>
  <c r="AB91" i="1" s="1"/>
  <c r="AE91" i="1" s="1"/>
  <c r="O220" i="1"/>
  <c r="U220" i="1" s="1"/>
  <c r="X220" i="1" s="1"/>
  <c r="AA220" i="1" s="1"/>
  <c r="AD220" i="1" s="1"/>
  <c r="O216" i="1"/>
  <c r="U216" i="1" s="1"/>
  <c r="X216" i="1" s="1"/>
  <c r="AA216" i="1" s="1"/>
  <c r="AD216" i="1" s="1"/>
  <c r="O212" i="1"/>
  <c r="U212" i="1" s="1"/>
  <c r="X212" i="1" s="1"/>
  <c r="AA212" i="1" s="1"/>
  <c r="AD212" i="1" s="1"/>
  <c r="O208" i="1"/>
  <c r="U208" i="1" s="1"/>
  <c r="X208" i="1" s="1"/>
  <c r="AA208" i="1" s="1"/>
  <c r="AD208" i="1" s="1"/>
  <c r="O204" i="1"/>
  <c r="U204" i="1" s="1"/>
  <c r="X204" i="1" s="1"/>
  <c r="AA204" i="1" s="1"/>
  <c r="AD204" i="1" s="1"/>
  <c r="O214" i="1"/>
  <c r="U214" i="1" s="1"/>
  <c r="X214" i="1" s="1"/>
  <c r="AA214" i="1" s="1"/>
  <c r="AD214" i="1" s="1"/>
  <c r="O200" i="1"/>
  <c r="U200" i="1" s="1"/>
  <c r="X200" i="1" s="1"/>
  <c r="AA200" i="1" s="1"/>
  <c r="AD200" i="1" s="1"/>
  <c r="O192" i="1"/>
  <c r="U192" i="1" s="1"/>
  <c r="X192" i="1" s="1"/>
  <c r="AA192" i="1" s="1"/>
  <c r="AD192" i="1" s="1"/>
  <c r="O174" i="1"/>
  <c r="U174" i="1" s="1"/>
  <c r="X174" i="1" s="1"/>
  <c r="AA174" i="1" s="1"/>
  <c r="AD174" i="1" s="1"/>
  <c r="O218" i="1"/>
  <c r="U218" i="1" s="1"/>
  <c r="X218" i="1" s="1"/>
  <c r="AA218" i="1" s="1"/>
  <c r="AD218" i="1" s="1"/>
  <c r="O202" i="1"/>
  <c r="U202" i="1" s="1"/>
  <c r="X202" i="1" s="1"/>
  <c r="AA202" i="1" s="1"/>
  <c r="AD202" i="1" s="1"/>
  <c r="O194" i="1"/>
  <c r="U194" i="1" s="1"/>
  <c r="X194" i="1" s="1"/>
  <c r="AA194" i="1" s="1"/>
  <c r="AD194" i="1" s="1"/>
  <c r="O186" i="1"/>
  <c r="U186" i="1" s="1"/>
  <c r="X186" i="1" s="1"/>
  <c r="AA186" i="1" s="1"/>
  <c r="AD186" i="1" s="1"/>
  <c r="O179" i="1"/>
  <c r="U179" i="1" s="1"/>
  <c r="X179" i="1" s="1"/>
  <c r="AA179" i="1" s="1"/>
  <c r="AD179" i="1" s="1"/>
  <c r="O176" i="1"/>
  <c r="U176" i="1" s="1"/>
  <c r="X176" i="1" s="1"/>
  <c r="AA176" i="1" s="1"/>
  <c r="AD176" i="1" s="1"/>
  <c r="O206" i="1"/>
  <c r="U206" i="1" s="1"/>
  <c r="X206" i="1" s="1"/>
  <c r="AA206" i="1" s="1"/>
  <c r="AD206" i="1" s="1"/>
  <c r="O196" i="1"/>
  <c r="U196" i="1" s="1"/>
  <c r="X196" i="1" s="1"/>
  <c r="AA196" i="1" s="1"/>
  <c r="AD196" i="1" s="1"/>
  <c r="O188" i="1"/>
  <c r="U188" i="1" s="1"/>
  <c r="X188" i="1" s="1"/>
  <c r="AA188" i="1" s="1"/>
  <c r="AD188" i="1" s="1"/>
  <c r="O182" i="1"/>
  <c r="U182" i="1" s="1"/>
  <c r="X182" i="1" s="1"/>
  <c r="AA182" i="1" s="1"/>
  <c r="AD182" i="1" s="1"/>
  <c r="O210" i="1"/>
  <c r="U210" i="1" s="1"/>
  <c r="X210" i="1" s="1"/>
  <c r="AA210" i="1" s="1"/>
  <c r="AD210" i="1" s="1"/>
  <c r="O198" i="1"/>
  <c r="U198" i="1" s="1"/>
  <c r="X198" i="1" s="1"/>
  <c r="AA198" i="1" s="1"/>
  <c r="AD198" i="1" s="1"/>
  <c r="O190" i="1"/>
  <c r="U190" i="1" s="1"/>
  <c r="X190" i="1" s="1"/>
  <c r="AA190" i="1" s="1"/>
  <c r="AD190" i="1" s="1"/>
  <c r="O178" i="1"/>
  <c r="U178" i="1" s="1"/>
  <c r="X178" i="1" s="1"/>
  <c r="AA178" i="1" s="1"/>
  <c r="AD178" i="1" s="1"/>
  <c r="N15" i="1"/>
  <c r="P28" i="1"/>
  <c r="V28" i="1" s="1"/>
  <c r="Y28" i="1" s="1"/>
  <c r="AB28" i="1" s="1"/>
  <c r="AE28" i="1" s="1"/>
  <c r="Q29" i="1"/>
  <c r="W29" i="1" s="1"/>
  <c r="Z29" i="1" s="1"/>
  <c r="AC29" i="1" s="1"/>
  <c r="AF29" i="1" s="1"/>
  <c r="O32" i="1"/>
  <c r="U32" i="1" s="1"/>
  <c r="X32" i="1" s="1"/>
  <c r="AA32" i="1" s="1"/>
  <c r="AD32" i="1" s="1"/>
  <c r="P35" i="1"/>
  <c r="V35" i="1" s="1"/>
  <c r="Y35" i="1" s="1"/>
  <c r="AB35" i="1" s="1"/>
  <c r="AE35" i="1" s="1"/>
  <c r="Q38" i="1"/>
  <c r="W38" i="1" s="1"/>
  <c r="Z38" i="1" s="1"/>
  <c r="AC38" i="1" s="1"/>
  <c r="AF38" i="1" s="1"/>
  <c r="O39" i="1"/>
  <c r="U39" i="1" s="1"/>
  <c r="X39" i="1" s="1"/>
  <c r="AA39" i="1" s="1"/>
  <c r="AD39" i="1" s="1"/>
  <c r="P40" i="1"/>
  <c r="V40" i="1" s="1"/>
  <c r="Y40" i="1" s="1"/>
  <c r="AB40" i="1" s="1"/>
  <c r="AE40" i="1" s="1"/>
  <c r="Q41" i="1"/>
  <c r="W41" i="1" s="1"/>
  <c r="Z41" i="1" s="1"/>
  <c r="AC41" i="1" s="1"/>
  <c r="AF41" i="1" s="1"/>
  <c r="P41" i="1"/>
  <c r="V41" i="1" s="1"/>
  <c r="Y41" i="1" s="1"/>
  <c r="AB41" i="1" s="1"/>
  <c r="AE41" i="1" s="1"/>
  <c r="Q43" i="1"/>
  <c r="W43" i="1" s="1"/>
  <c r="Z43" i="1" s="1"/>
  <c r="AC43" i="1" s="1"/>
  <c r="AF43" i="1" s="1"/>
  <c r="Q46" i="1"/>
  <c r="W46" i="1" s="1"/>
  <c r="Z46" i="1" s="1"/>
  <c r="AC46" i="1" s="1"/>
  <c r="AF46" i="1" s="1"/>
  <c r="O47" i="1"/>
  <c r="U47" i="1" s="1"/>
  <c r="X47" i="1" s="1"/>
  <c r="AA47" i="1" s="1"/>
  <c r="AD47" i="1" s="1"/>
  <c r="P48" i="1"/>
  <c r="V48" i="1" s="1"/>
  <c r="Y48" i="1" s="1"/>
  <c r="AB48" i="1" s="1"/>
  <c r="AE48" i="1" s="1"/>
  <c r="Q49" i="1"/>
  <c r="W49" i="1" s="1"/>
  <c r="Z49" i="1" s="1"/>
  <c r="AC49" i="1" s="1"/>
  <c r="AF49" i="1" s="1"/>
  <c r="P49" i="1"/>
  <c r="V49" i="1" s="1"/>
  <c r="Y49" i="1" s="1"/>
  <c r="AB49" i="1" s="1"/>
  <c r="AE49" i="1" s="1"/>
  <c r="Q51" i="1"/>
  <c r="W51" i="1" s="1"/>
  <c r="Z51" i="1" s="1"/>
  <c r="AC51" i="1" s="1"/>
  <c r="AF51" i="1" s="1"/>
  <c r="Q54" i="1"/>
  <c r="W54" i="1" s="1"/>
  <c r="Z54" i="1" s="1"/>
  <c r="AC54" i="1" s="1"/>
  <c r="AF54" i="1" s="1"/>
  <c r="O55" i="1"/>
  <c r="U55" i="1" s="1"/>
  <c r="X55" i="1" s="1"/>
  <c r="AA55" i="1" s="1"/>
  <c r="AD55" i="1" s="1"/>
  <c r="P56" i="1"/>
  <c r="V56" i="1" s="1"/>
  <c r="Y56" i="1" s="1"/>
  <c r="AB56" i="1" s="1"/>
  <c r="AE56" i="1" s="1"/>
  <c r="Q57" i="1"/>
  <c r="W57" i="1" s="1"/>
  <c r="Z57" i="1" s="1"/>
  <c r="AC57" i="1" s="1"/>
  <c r="AF57" i="1" s="1"/>
  <c r="P57" i="1"/>
  <c r="V57" i="1" s="1"/>
  <c r="Y57" i="1" s="1"/>
  <c r="AB57" i="1" s="1"/>
  <c r="AE57" i="1" s="1"/>
  <c r="Q59" i="1"/>
  <c r="W59" i="1" s="1"/>
  <c r="Z59" i="1" s="1"/>
  <c r="AC59" i="1" s="1"/>
  <c r="AF59" i="1" s="1"/>
  <c r="Q62" i="1"/>
  <c r="W62" i="1" s="1"/>
  <c r="Z62" i="1" s="1"/>
  <c r="AC62" i="1" s="1"/>
  <c r="AF62" i="1" s="1"/>
  <c r="O63" i="1"/>
  <c r="U63" i="1" s="1"/>
  <c r="X63" i="1" s="1"/>
  <c r="AA63" i="1" s="1"/>
  <c r="AD63" i="1" s="1"/>
  <c r="P64" i="1"/>
  <c r="V64" i="1" s="1"/>
  <c r="Y64" i="1" s="1"/>
  <c r="AB64" i="1" s="1"/>
  <c r="AE64" i="1" s="1"/>
  <c r="Q65" i="1"/>
  <c r="W65" i="1" s="1"/>
  <c r="Z65" i="1" s="1"/>
  <c r="AC65" i="1" s="1"/>
  <c r="AF65" i="1" s="1"/>
  <c r="P65" i="1"/>
  <c r="V65" i="1" s="1"/>
  <c r="Y65" i="1" s="1"/>
  <c r="AB65" i="1" s="1"/>
  <c r="AE65" i="1" s="1"/>
  <c r="Q67" i="1"/>
  <c r="W67" i="1" s="1"/>
  <c r="Z67" i="1" s="1"/>
  <c r="AC67" i="1" s="1"/>
  <c r="AF67" i="1" s="1"/>
  <c r="Q70" i="1"/>
  <c r="W70" i="1" s="1"/>
  <c r="Z70" i="1" s="1"/>
  <c r="AC70" i="1" s="1"/>
  <c r="AF70" i="1" s="1"/>
  <c r="O71" i="1"/>
  <c r="U71" i="1" s="1"/>
  <c r="X71" i="1" s="1"/>
  <c r="AA71" i="1" s="1"/>
  <c r="AD71" i="1" s="1"/>
  <c r="P72" i="1"/>
  <c r="V72" i="1" s="1"/>
  <c r="Y72" i="1" s="1"/>
  <c r="AB72" i="1" s="1"/>
  <c r="AE72" i="1" s="1"/>
  <c r="Q73" i="1"/>
  <c r="W73" i="1" s="1"/>
  <c r="Z73" i="1" s="1"/>
  <c r="AC73" i="1" s="1"/>
  <c r="AF73" i="1" s="1"/>
  <c r="P73" i="1"/>
  <c r="V73" i="1" s="1"/>
  <c r="Y73" i="1" s="1"/>
  <c r="AB73" i="1" s="1"/>
  <c r="AE73" i="1" s="1"/>
  <c r="Q75" i="1"/>
  <c r="W75" i="1" s="1"/>
  <c r="Z75" i="1" s="1"/>
  <c r="AC75" i="1" s="1"/>
  <c r="AF75" i="1" s="1"/>
  <c r="Q78" i="1"/>
  <c r="W78" i="1" s="1"/>
  <c r="Z78" i="1" s="1"/>
  <c r="AC78" i="1" s="1"/>
  <c r="AF78" i="1" s="1"/>
  <c r="O79" i="1"/>
  <c r="U79" i="1" s="1"/>
  <c r="X79" i="1" s="1"/>
  <c r="AA79" i="1" s="1"/>
  <c r="AD79" i="1" s="1"/>
  <c r="P80" i="1"/>
  <c r="V80" i="1" s="1"/>
  <c r="Y80" i="1" s="1"/>
  <c r="AB80" i="1" s="1"/>
  <c r="AE80" i="1" s="1"/>
  <c r="Q81" i="1"/>
  <c r="W81" i="1" s="1"/>
  <c r="Z81" i="1" s="1"/>
  <c r="AC81" i="1" s="1"/>
  <c r="AF81" i="1" s="1"/>
  <c r="P81" i="1"/>
  <c r="V81" i="1" s="1"/>
  <c r="Y81" i="1" s="1"/>
  <c r="AB81" i="1" s="1"/>
  <c r="AE81" i="1" s="1"/>
  <c r="O87" i="1"/>
  <c r="U87" i="1" s="1"/>
  <c r="X87" i="1" s="1"/>
  <c r="AA87" i="1" s="1"/>
  <c r="AD87" i="1" s="1"/>
  <c r="O89" i="1"/>
  <c r="U89" i="1" s="1"/>
  <c r="X89" i="1" s="1"/>
  <c r="AA89" i="1" s="1"/>
  <c r="AD89" i="1" s="1"/>
  <c r="Q89" i="1"/>
  <c r="W89" i="1" s="1"/>
  <c r="Z89" i="1" s="1"/>
  <c r="AC89" i="1" s="1"/>
  <c r="AF89" i="1" s="1"/>
  <c r="P89" i="1"/>
  <c r="V89" i="1" s="1"/>
  <c r="Y89" i="1" s="1"/>
  <c r="AB89" i="1" s="1"/>
  <c r="AE89" i="1" s="1"/>
  <c r="P94" i="1"/>
  <c r="V94" i="1" s="1"/>
  <c r="Y94" i="1" s="1"/>
  <c r="AB94" i="1" s="1"/>
  <c r="AE94" i="1" s="1"/>
  <c r="O103" i="1"/>
  <c r="U103" i="1" s="1"/>
  <c r="X103" i="1" s="1"/>
  <c r="AA103" i="1" s="1"/>
  <c r="AD103" i="1" s="1"/>
  <c r="O105" i="1"/>
  <c r="U105" i="1" s="1"/>
  <c r="X105" i="1" s="1"/>
  <c r="AA105" i="1" s="1"/>
  <c r="AD105" i="1" s="1"/>
  <c r="Q105" i="1"/>
  <c r="W105" i="1" s="1"/>
  <c r="Z105" i="1" s="1"/>
  <c r="AC105" i="1" s="1"/>
  <c r="AF105" i="1" s="1"/>
  <c r="P105" i="1"/>
  <c r="V105" i="1" s="1"/>
  <c r="Y105" i="1" s="1"/>
  <c r="AB105" i="1" s="1"/>
  <c r="AE105" i="1" s="1"/>
  <c r="P110" i="1"/>
  <c r="V110" i="1" s="1"/>
  <c r="Y110" i="1" s="1"/>
  <c r="AB110" i="1" s="1"/>
  <c r="AE110" i="1" s="1"/>
  <c r="O119" i="1"/>
  <c r="U119" i="1" s="1"/>
  <c r="X119" i="1" s="1"/>
  <c r="AA119" i="1" s="1"/>
  <c r="AD119" i="1" s="1"/>
  <c r="O121" i="1"/>
  <c r="U121" i="1" s="1"/>
  <c r="X121" i="1" s="1"/>
  <c r="AA121" i="1" s="1"/>
  <c r="AD121" i="1" s="1"/>
  <c r="Q121" i="1"/>
  <c r="W121" i="1" s="1"/>
  <c r="Z121" i="1" s="1"/>
  <c r="AC121" i="1" s="1"/>
  <c r="AF121" i="1" s="1"/>
  <c r="P121" i="1"/>
  <c r="V121" i="1" s="1"/>
  <c r="Y121" i="1" s="1"/>
  <c r="AB121" i="1" s="1"/>
  <c r="AE121" i="1" s="1"/>
  <c r="P126" i="1"/>
  <c r="V126" i="1" s="1"/>
  <c r="Y126" i="1" s="1"/>
  <c r="AB126" i="1" s="1"/>
  <c r="AE126" i="1" s="1"/>
  <c r="O135" i="1"/>
  <c r="U135" i="1" s="1"/>
  <c r="X135" i="1" s="1"/>
  <c r="AA135" i="1" s="1"/>
  <c r="AD135" i="1" s="1"/>
  <c r="O137" i="1"/>
  <c r="U137" i="1" s="1"/>
  <c r="X137" i="1" s="1"/>
  <c r="AA137" i="1" s="1"/>
  <c r="AD137" i="1" s="1"/>
  <c r="P137" i="1"/>
  <c r="V137" i="1" s="1"/>
  <c r="Y137" i="1" s="1"/>
  <c r="AB137" i="1" s="1"/>
  <c r="AE137" i="1" s="1"/>
  <c r="P139" i="1"/>
  <c r="V139" i="1" s="1"/>
  <c r="Y139" i="1" s="1"/>
  <c r="AB139" i="1" s="1"/>
  <c r="AE139" i="1" s="1"/>
  <c r="P142" i="1"/>
  <c r="V142" i="1" s="1"/>
  <c r="Y142" i="1" s="1"/>
  <c r="AB142" i="1" s="1"/>
  <c r="AE142" i="1" s="1"/>
  <c r="P146" i="1"/>
  <c r="V146" i="1" s="1"/>
  <c r="Y146" i="1" s="1"/>
  <c r="AB146" i="1" s="1"/>
  <c r="AE146" i="1" s="1"/>
  <c r="P150" i="1"/>
  <c r="V150" i="1" s="1"/>
  <c r="Y150" i="1" s="1"/>
  <c r="AB150" i="1" s="1"/>
  <c r="AE150" i="1" s="1"/>
  <c r="P154" i="1"/>
  <c r="V154" i="1" s="1"/>
  <c r="Y154" i="1" s="1"/>
  <c r="AB154" i="1" s="1"/>
  <c r="AE154" i="1" s="1"/>
  <c r="P158" i="1"/>
  <c r="V158" i="1" s="1"/>
  <c r="Y158" i="1" s="1"/>
  <c r="AB158" i="1" s="1"/>
  <c r="AE158" i="1" s="1"/>
  <c r="P162" i="1"/>
  <c r="V162" i="1" s="1"/>
  <c r="Y162" i="1" s="1"/>
  <c r="AB162" i="1" s="1"/>
  <c r="AE162" i="1" s="1"/>
  <c r="P166" i="1"/>
  <c r="V166" i="1" s="1"/>
  <c r="Y166" i="1" s="1"/>
  <c r="AB166" i="1" s="1"/>
  <c r="AE166" i="1" s="1"/>
  <c r="P170" i="1"/>
  <c r="V170" i="1" s="1"/>
  <c r="Y170" i="1" s="1"/>
  <c r="AB170" i="1" s="1"/>
  <c r="AE170" i="1" s="1"/>
  <c r="Q180" i="1"/>
  <c r="W180" i="1" s="1"/>
  <c r="Z180" i="1" s="1"/>
  <c r="AC180" i="1" s="1"/>
  <c r="AF180" i="1" s="1"/>
  <c r="Q184" i="1"/>
  <c r="W184" i="1" s="1"/>
  <c r="Z184" i="1" s="1"/>
  <c r="AC184" i="1" s="1"/>
  <c r="AF184" i="1" s="1"/>
  <c r="J15" i="1"/>
  <c r="O27" i="1"/>
  <c r="U27" i="1" s="1"/>
  <c r="X27" i="1" s="1"/>
  <c r="AA27" i="1" s="1"/>
  <c r="AD27" i="1" s="1"/>
  <c r="O29" i="1"/>
  <c r="U29" i="1" s="1"/>
  <c r="X29" i="1" s="1"/>
  <c r="AA29" i="1" s="1"/>
  <c r="AD29" i="1" s="1"/>
  <c r="P30" i="1"/>
  <c r="V30" i="1" s="1"/>
  <c r="Y30" i="1" s="1"/>
  <c r="AB30" i="1" s="1"/>
  <c r="AE30" i="1" s="1"/>
  <c r="P32" i="1"/>
  <c r="V32" i="1" s="1"/>
  <c r="Y32" i="1" s="1"/>
  <c r="AB32" i="1" s="1"/>
  <c r="AE32" i="1" s="1"/>
  <c r="Q33" i="1"/>
  <c r="W33" i="1" s="1"/>
  <c r="Z33" i="1" s="1"/>
  <c r="AC33" i="1" s="1"/>
  <c r="AF33" i="1" s="1"/>
  <c r="O36" i="1"/>
  <c r="U36" i="1" s="1"/>
  <c r="X36" i="1" s="1"/>
  <c r="AA36" i="1" s="1"/>
  <c r="AD36" i="1" s="1"/>
  <c r="P39" i="1"/>
  <c r="V39" i="1" s="1"/>
  <c r="Y39" i="1" s="1"/>
  <c r="AB39" i="1" s="1"/>
  <c r="AE39" i="1" s="1"/>
  <c r="O41" i="1"/>
  <c r="U41" i="1" s="1"/>
  <c r="X41" i="1" s="1"/>
  <c r="AA41" i="1" s="1"/>
  <c r="AD41" i="1" s="1"/>
  <c r="P42" i="1"/>
  <c r="V42" i="1" s="1"/>
  <c r="Y42" i="1" s="1"/>
  <c r="AB42" i="1" s="1"/>
  <c r="AE42" i="1" s="1"/>
  <c r="O42" i="1"/>
  <c r="U42" i="1" s="1"/>
  <c r="X42" i="1" s="1"/>
  <c r="AA42" i="1" s="1"/>
  <c r="AD42" i="1" s="1"/>
  <c r="O44" i="1"/>
  <c r="U44" i="1" s="1"/>
  <c r="X44" i="1" s="1"/>
  <c r="AA44" i="1" s="1"/>
  <c r="AD44" i="1" s="1"/>
  <c r="P47" i="1"/>
  <c r="V47" i="1" s="1"/>
  <c r="Y47" i="1" s="1"/>
  <c r="AB47" i="1" s="1"/>
  <c r="AE47" i="1" s="1"/>
  <c r="O49" i="1"/>
  <c r="U49" i="1" s="1"/>
  <c r="X49" i="1" s="1"/>
  <c r="AA49" i="1" s="1"/>
  <c r="AD49" i="1" s="1"/>
  <c r="P50" i="1"/>
  <c r="V50" i="1" s="1"/>
  <c r="Y50" i="1" s="1"/>
  <c r="AB50" i="1" s="1"/>
  <c r="AE50" i="1" s="1"/>
  <c r="O50" i="1"/>
  <c r="U50" i="1" s="1"/>
  <c r="X50" i="1" s="1"/>
  <c r="AA50" i="1" s="1"/>
  <c r="AD50" i="1" s="1"/>
  <c r="O52" i="1"/>
  <c r="U52" i="1" s="1"/>
  <c r="X52" i="1" s="1"/>
  <c r="AA52" i="1" s="1"/>
  <c r="AD52" i="1" s="1"/>
  <c r="P55" i="1"/>
  <c r="V55" i="1" s="1"/>
  <c r="Y55" i="1" s="1"/>
  <c r="AB55" i="1" s="1"/>
  <c r="AE55" i="1" s="1"/>
  <c r="O57" i="1"/>
  <c r="U57" i="1" s="1"/>
  <c r="X57" i="1" s="1"/>
  <c r="AA57" i="1" s="1"/>
  <c r="AD57" i="1" s="1"/>
  <c r="P58" i="1"/>
  <c r="V58" i="1" s="1"/>
  <c r="Y58" i="1" s="1"/>
  <c r="AB58" i="1" s="1"/>
  <c r="AE58" i="1" s="1"/>
  <c r="O58" i="1"/>
  <c r="U58" i="1" s="1"/>
  <c r="X58" i="1" s="1"/>
  <c r="AA58" i="1" s="1"/>
  <c r="AD58" i="1" s="1"/>
  <c r="O60" i="1"/>
  <c r="U60" i="1" s="1"/>
  <c r="X60" i="1" s="1"/>
  <c r="AA60" i="1" s="1"/>
  <c r="AD60" i="1" s="1"/>
  <c r="P63" i="1"/>
  <c r="V63" i="1" s="1"/>
  <c r="Y63" i="1" s="1"/>
  <c r="AB63" i="1" s="1"/>
  <c r="AE63" i="1" s="1"/>
  <c r="O65" i="1"/>
  <c r="U65" i="1" s="1"/>
  <c r="X65" i="1" s="1"/>
  <c r="AA65" i="1" s="1"/>
  <c r="AD65" i="1" s="1"/>
  <c r="P66" i="1"/>
  <c r="V66" i="1" s="1"/>
  <c r="Y66" i="1" s="1"/>
  <c r="AB66" i="1" s="1"/>
  <c r="AE66" i="1" s="1"/>
  <c r="O66" i="1"/>
  <c r="U66" i="1" s="1"/>
  <c r="X66" i="1" s="1"/>
  <c r="AA66" i="1" s="1"/>
  <c r="AD66" i="1" s="1"/>
  <c r="O68" i="1"/>
  <c r="U68" i="1" s="1"/>
  <c r="X68" i="1" s="1"/>
  <c r="AA68" i="1" s="1"/>
  <c r="AD68" i="1" s="1"/>
  <c r="P71" i="1"/>
  <c r="V71" i="1" s="1"/>
  <c r="Y71" i="1" s="1"/>
  <c r="AB71" i="1" s="1"/>
  <c r="AE71" i="1" s="1"/>
  <c r="O73" i="1"/>
  <c r="U73" i="1" s="1"/>
  <c r="X73" i="1" s="1"/>
  <c r="AA73" i="1" s="1"/>
  <c r="AD73" i="1" s="1"/>
  <c r="P74" i="1"/>
  <c r="V74" i="1" s="1"/>
  <c r="Y74" i="1" s="1"/>
  <c r="AB74" i="1" s="1"/>
  <c r="AE74" i="1" s="1"/>
  <c r="O74" i="1"/>
  <c r="U74" i="1" s="1"/>
  <c r="X74" i="1" s="1"/>
  <c r="AA74" i="1" s="1"/>
  <c r="AD74" i="1" s="1"/>
  <c r="O76" i="1"/>
  <c r="U76" i="1" s="1"/>
  <c r="X76" i="1" s="1"/>
  <c r="AA76" i="1" s="1"/>
  <c r="AD76" i="1" s="1"/>
  <c r="P79" i="1"/>
  <c r="V79" i="1" s="1"/>
  <c r="Y79" i="1" s="1"/>
  <c r="AB79" i="1" s="1"/>
  <c r="AE79" i="1" s="1"/>
  <c r="O81" i="1"/>
  <c r="U81" i="1" s="1"/>
  <c r="X81" i="1" s="1"/>
  <c r="AA81" i="1" s="1"/>
  <c r="AD81" i="1" s="1"/>
  <c r="P82" i="1"/>
  <c r="V82" i="1" s="1"/>
  <c r="Y82" i="1" s="1"/>
  <c r="AB82" i="1" s="1"/>
  <c r="AE82" i="1" s="1"/>
  <c r="O82" i="1"/>
  <c r="U82" i="1" s="1"/>
  <c r="X82" i="1" s="1"/>
  <c r="AA82" i="1" s="1"/>
  <c r="AD82" i="1" s="1"/>
  <c r="P90" i="1"/>
  <c r="V90" i="1" s="1"/>
  <c r="Y90" i="1" s="1"/>
  <c r="AB90" i="1" s="1"/>
  <c r="AE90" i="1" s="1"/>
  <c r="O99" i="1"/>
  <c r="U99" i="1" s="1"/>
  <c r="X99" i="1" s="1"/>
  <c r="AA99" i="1" s="1"/>
  <c r="AD99" i="1" s="1"/>
  <c r="O101" i="1"/>
  <c r="U101" i="1" s="1"/>
  <c r="X101" i="1" s="1"/>
  <c r="AA101" i="1" s="1"/>
  <c r="AD101" i="1" s="1"/>
  <c r="Q101" i="1"/>
  <c r="W101" i="1" s="1"/>
  <c r="Z101" i="1" s="1"/>
  <c r="AC101" i="1" s="1"/>
  <c r="AF101" i="1" s="1"/>
  <c r="P101" i="1"/>
  <c r="V101" i="1" s="1"/>
  <c r="Y101" i="1" s="1"/>
  <c r="AB101" i="1" s="1"/>
  <c r="AE101" i="1" s="1"/>
  <c r="P106" i="1"/>
  <c r="V106" i="1" s="1"/>
  <c r="Y106" i="1" s="1"/>
  <c r="AB106" i="1" s="1"/>
  <c r="AE106" i="1" s="1"/>
  <c r="O115" i="1"/>
  <c r="U115" i="1" s="1"/>
  <c r="X115" i="1" s="1"/>
  <c r="AA115" i="1" s="1"/>
  <c r="AD115" i="1" s="1"/>
  <c r="O117" i="1"/>
  <c r="U117" i="1" s="1"/>
  <c r="X117" i="1" s="1"/>
  <c r="AA117" i="1" s="1"/>
  <c r="AD117" i="1" s="1"/>
  <c r="Q117" i="1"/>
  <c r="W117" i="1" s="1"/>
  <c r="Z117" i="1" s="1"/>
  <c r="AC117" i="1" s="1"/>
  <c r="AF117" i="1" s="1"/>
  <c r="P117" i="1"/>
  <c r="V117" i="1" s="1"/>
  <c r="Y117" i="1" s="1"/>
  <c r="AB117" i="1" s="1"/>
  <c r="AE117" i="1" s="1"/>
  <c r="P122" i="1"/>
  <c r="V122" i="1" s="1"/>
  <c r="Y122" i="1" s="1"/>
  <c r="AB122" i="1" s="1"/>
  <c r="AE122" i="1" s="1"/>
  <c r="O131" i="1"/>
  <c r="U131" i="1" s="1"/>
  <c r="X131" i="1" s="1"/>
  <c r="AA131" i="1" s="1"/>
  <c r="AD131" i="1" s="1"/>
  <c r="O133" i="1"/>
  <c r="U133" i="1" s="1"/>
  <c r="X133" i="1" s="1"/>
  <c r="AA133" i="1" s="1"/>
  <c r="AD133" i="1" s="1"/>
  <c r="P133" i="1"/>
  <c r="V133" i="1" s="1"/>
  <c r="Y133" i="1" s="1"/>
  <c r="AB133" i="1" s="1"/>
  <c r="AE133" i="1" s="1"/>
  <c r="P138" i="1"/>
  <c r="V138" i="1" s="1"/>
  <c r="Y138" i="1" s="1"/>
  <c r="AB138" i="1" s="1"/>
  <c r="AE138" i="1" s="1"/>
  <c r="Q80" i="1"/>
  <c r="W80" i="1" s="1"/>
  <c r="Z80" i="1" s="1"/>
  <c r="AC80" i="1" s="1"/>
  <c r="AF80" i="1" s="1"/>
  <c r="Q76" i="1"/>
  <c r="W76" i="1" s="1"/>
  <c r="Z76" i="1" s="1"/>
  <c r="AC76" i="1" s="1"/>
  <c r="AF76" i="1" s="1"/>
  <c r="Q72" i="1"/>
  <c r="W72" i="1" s="1"/>
  <c r="Z72" i="1" s="1"/>
  <c r="AC72" i="1" s="1"/>
  <c r="AF72" i="1" s="1"/>
  <c r="Q68" i="1"/>
  <c r="W68" i="1" s="1"/>
  <c r="Z68" i="1" s="1"/>
  <c r="AC68" i="1" s="1"/>
  <c r="AF68" i="1" s="1"/>
  <c r="Q64" i="1"/>
  <c r="W64" i="1" s="1"/>
  <c r="Z64" i="1" s="1"/>
  <c r="AC64" i="1" s="1"/>
  <c r="AF64" i="1" s="1"/>
  <c r="Q60" i="1"/>
  <c r="W60" i="1" s="1"/>
  <c r="Z60" i="1" s="1"/>
  <c r="AC60" i="1" s="1"/>
  <c r="AF60" i="1" s="1"/>
  <c r="Q56" i="1"/>
  <c r="W56" i="1" s="1"/>
  <c r="Z56" i="1" s="1"/>
  <c r="AC56" i="1" s="1"/>
  <c r="AF56" i="1" s="1"/>
  <c r="Q52" i="1"/>
  <c r="W52" i="1" s="1"/>
  <c r="Z52" i="1" s="1"/>
  <c r="AC52" i="1" s="1"/>
  <c r="AF52" i="1" s="1"/>
  <c r="Q48" i="1"/>
  <c r="W48" i="1" s="1"/>
  <c r="Z48" i="1" s="1"/>
  <c r="AC48" i="1" s="1"/>
  <c r="AF48" i="1" s="1"/>
  <c r="Q44" i="1"/>
  <c r="W44" i="1" s="1"/>
  <c r="Z44" i="1" s="1"/>
  <c r="AC44" i="1" s="1"/>
  <c r="AF44" i="1" s="1"/>
  <c r="Q40" i="1"/>
  <c r="W40" i="1" s="1"/>
  <c r="Z40" i="1" s="1"/>
  <c r="AC40" i="1" s="1"/>
  <c r="AF40" i="1" s="1"/>
  <c r="Q36" i="1"/>
  <c r="W36" i="1" s="1"/>
  <c r="Z36" i="1" s="1"/>
  <c r="AC36" i="1" s="1"/>
  <c r="AF36" i="1" s="1"/>
  <c r="O172" i="1"/>
  <c r="U172" i="1" s="1"/>
  <c r="X172" i="1" s="1"/>
  <c r="AA172" i="1" s="1"/>
  <c r="AD172" i="1" s="1"/>
  <c r="O168" i="1"/>
  <c r="U168" i="1" s="1"/>
  <c r="X168" i="1" s="1"/>
  <c r="AA168" i="1" s="1"/>
  <c r="AD168" i="1" s="1"/>
  <c r="O164" i="1"/>
  <c r="U164" i="1" s="1"/>
  <c r="X164" i="1" s="1"/>
  <c r="AA164" i="1" s="1"/>
  <c r="AD164" i="1" s="1"/>
  <c r="O160" i="1"/>
  <c r="U160" i="1" s="1"/>
  <c r="X160" i="1" s="1"/>
  <c r="AA160" i="1" s="1"/>
  <c r="AD160" i="1" s="1"/>
  <c r="O156" i="1"/>
  <c r="U156" i="1" s="1"/>
  <c r="X156" i="1" s="1"/>
  <c r="AA156" i="1" s="1"/>
  <c r="AD156" i="1" s="1"/>
  <c r="O152" i="1"/>
  <c r="U152" i="1" s="1"/>
  <c r="X152" i="1" s="1"/>
  <c r="AA152" i="1" s="1"/>
  <c r="AD152" i="1" s="1"/>
  <c r="O148" i="1"/>
  <c r="U148" i="1" s="1"/>
  <c r="X148" i="1" s="1"/>
  <c r="AA148" i="1" s="1"/>
  <c r="AD148" i="1" s="1"/>
  <c r="P172" i="1"/>
  <c r="V172" i="1" s="1"/>
  <c r="Y172" i="1" s="1"/>
  <c r="AB172" i="1" s="1"/>
  <c r="AE172" i="1" s="1"/>
  <c r="P168" i="1"/>
  <c r="V168" i="1" s="1"/>
  <c r="Y168" i="1" s="1"/>
  <c r="AB168" i="1" s="1"/>
  <c r="AE168" i="1" s="1"/>
  <c r="P164" i="1"/>
  <c r="V164" i="1" s="1"/>
  <c r="Y164" i="1" s="1"/>
  <c r="AB164" i="1" s="1"/>
  <c r="AE164" i="1" s="1"/>
  <c r="P160" i="1"/>
  <c r="V160" i="1" s="1"/>
  <c r="Y160" i="1" s="1"/>
  <c r="AB160" i="1" s="1"/>
  <c r="AE160" i="1" s="1"/>
  <c r="P156" i="1"/>
  <c r="V156" i="1" s="1"/>
  <c r="Y156" i="1" s="1"/>
  <c r="AB156" i="1" s="1"/>
  <c r="AE156" i="1" s="1"/>
  <c r="P152" i="1"/>
  <c r="V152" i="1" s="1"/>
  <c r="Y152" i="1" s="1"/>
  <c r="AB152" i="1" s="1"/>
  <c r="AE152" i="1" s="1"/>
  <c r="P148" i="1"/>
  <c r="V148" i="1" s="1"/>
  <c r="Y148" i="1" s="1"/>
  <c r="AB148" i="1" s="1"/>
  <c r="AE148" i="1" s="1"/>
  <c r="P144" i="1"/>
  <c r="V144" i="1" s="1"/>
  <c r="Y144" i="1" s="1"/>
  <c r="AB144" i="1" s="1"/>
  <c r="AE144" i="1" s="1"/>
  <c r="P140" i="1"/>
  <c r="V140" i="1" s="1"/>
  <c r="Y140" i="1" s="1"/>
  <c r="AB140" i="1" s="1"/>
  <c r="AE140" i="1" s="1"/>
  <c r="P136" i="1"/>
  <c r="V136" i="1" s="1"/>
  <c r="Y136" i="1" s="1"/>
  <c r="AB136" i="1" s="1"/>
  <c r="AE136" i="1" s="1"/>
  <c r="P171" i="1"/>
  <c r="V171" i="1" s="1"/>
  <c r="Y171" i="1" s="1"/>
  <c r="AB171" i="1" s="1"/>
  <c r="AE171" i="1" s="1"/>
  <c r="P167" i="1"/>
  <c r="V167" i="1" s="1"/>
  <c r="Y167" i="1" s="1"/>
  <c r="AB167" i="1" s="1"/>
  <c r="AE167" i="1" s="1"/>
  <c r="P163" i="1"/>
  <c r="V163" i="1" s="1"/>
  <c r="Y163" i="1" s="1"/>
  <c r="AB163" i="1" s="1"/>
  <c r="AE163" i="1" s="1"/>
  <c r="P159" i="1"/>
  <c r="V159" i="1" s="1"/>
  <c r="Y159" i="1" s="1"/>
  <c r="AB159" i="1" s="1"/>
  <c r="AE159" i="1" s="1"/>
  <c r="P155" i="1"/>
  <c r="V155" i="1" s="1"/>
  <c r="Y155" i="1" s="1"/>
  <c r="AB155" i="1" s="1"/>
  <c r="AE155" i="1" s="1"/>
  <c r="P151" i="1"/>
  <c r="V151" i="1" s="1"/>
  <c r="Y151" i="1" s="1"/>
  <c r="AB151" i="1" s="1"/>
  <c r="AE151" i="1" s="1"/>
  <c r="P147" i="1"/>
  <c r="V147" i="1" s="1"/>
  <c r="Y147" i="1" s="1"/>
  <c r="AB147" i="1" s="1"/>
  <c r="AE147" i="1" s="1"/>
  <c r="O754" i="1"/>
  <c r="U754" i="1" s="1"/>
  <c r="X754" i="1" s="1"/>
  <c r="AA754" i="1" s="1"/>
  <c r="AD754" i="1" s="1"/>
  <c r="O752" i="1"/>
  <c r="U752" i="1" s="1"/>
  <c r="X752" i="1" s="1"/>
  <c r="AA752" i="1" s="1"/>
  <c r="AD752" i="1" s="1"/>
  <c r="O750" i="1"/>
  <c r="U750" i="1" s="1"/>
  <c r="X750" i="1" s="1"/>
  <c r="AA750" i="1" s="1"/>
  <c r="AD750" i="1" s="1"/>
  <c r="O748" i="1"/>
  <c r="U748" i="1" s="1"/>
  <c r="X748" i="1" s="1"/>
  <c r="AA748" i="1" s="1"/>
  <c r="AD748" i="1" s="1"/>
  <c r="O746" i="1"/>
  <c r="U746" i="1" s="1"/>
  <c r="X746" i="1" s="1"/>
  <c r="AA746" i="1" s="1"/>
  <c r="AD746" i="1" s="1"/>
  <c r="O744" i="1"/>
  <c r="U744" i="1" s="1"/>
  <c r="X744" i="1" s="1"/>
  <c r="AA744" i="1" s="1"/>
  <c r="AD744" i="1" s="1"/>
  <c r="O742" i="1"/>
  <c r="U742" i="1" s="1"/>
  <c r="X742" i="1" s="1"/>
  <c r="AA742" i="1" s="1"/>
  <c r="AD742" i="1" s="1"/>
  <c r="O740" i="1"/>
  <c r="U740" i="1" s="1"/>
  <c r="X740" i="1" s="1"/>
  <c r="AA740" i="1" s="1"/>
  <c r="AD740" i="1" s="1"/>
  <c r="O738" i="1"/>
  <c r="U738" i="1" s="1"/>
  <c r="X738" i="1" s="1"/>
  <c r="AA738" i="1" s="1"/>
  <c r="AD738" i="1" s="1"/>
  <c r="O736" i="1"/>
  <c r="U736" i="1" s="1"/>
  <c r="X736" i="1" s="1"/>
  <c r="AA736" i="1" s="1"/>
  <c r="AD736" i="1" s="1"/>
  <c r="P754" i="1"/>
  <c r="V754" i="1" s="1"/>
  <c r="Y754" i="1" s="1"/>
  <c r="AB754" i="1" s="1"/>
  <c r="AE754" i="1" s="1"/>
  <c r="P752" i="1"/>
  <c r="V752" i="1" s="1"/>
  <c r="Y752" i="1" s="1"/>
  <c r="AB752" i="1" s="1"/>
  <c r="AE752" i="1" s="1"/>
  <c r="P750" i="1"/>
  <c r="V750" i="1" s="1"/>
  <c r="Y750" i="1" s="1"/>
  <c r="AB750" i="1" s="1"/>
  <c r="AE750" i="1" s="1"/>
  <c r="P748" i="1"/>
  <c r="V748" i="1" s="1"/>
  <c r="Y748" i="1" s="1"/>
  <c r="AB748" i="1" s="1"/>
  <c r="AE748" i="1" s="1"/>
  <c r="P746" i="1"/>
  <c r="V746" i="1" s="1"/>
  <c r="Y746" i="1" s="1"/>
  <c r="AB746" i="1" s="1"/>
  <c r="AE746" i="1" s="1"/>
  <c r="P744" i="1"/>
  <c r="V744" i="1" s="1"/>
  <c r="Y744" i="1" s="1"/>
  <c r="AB744" i="1" s="1"/>
  <c r="AE744" i="1" s="1"/>
  <c r="P742" i="1"/>
  <c r="V742" i="1" s="1"/>
  <c r="Y742" i="1" s="1"/>
  <c r="AB742" i="1" s="1"/>
  <c r="AE742" i="1" s="1"/>
  <c r="P740" i="1"/>
  <c r="V740" i="1" s="1"/>
  <c r="Y740" i="1" s="1"/>
  <c r="AB740" i="1" s="1"/>
  <c r="AE740" i="1" s="1"/>
  <c r="P738" i="1"/>
  <c r="V738" i="1" s="1"/>
  <c r="Y738" i="1" s="1"/>
  <c r="AB738" i="1" s="1"/>
  <c r="AE738" i="1" s="1"/>
  <c r="P735" i="1"/>
  <c r="V735" i="1" s="1"/>
  <c r="Y735" i="1" s="1"/>
  <c r="AB735" i="1" s="1"/>
  <c r="AE735" i="1" s="1"/>
  <c r="P733" i="1"/>
  <c r="V733" i="1" s="1"/>
  <c r="Y733" i="1" s="1"/>
  <c r="AB733" i="1" s="1"/>
  <c r="AE733" i="1" s="1"/>
  <c r="P731" i="1"/>
  <c r="V731" i="1" s="1"/>
  <c r="Y731" i="1" s="1"/>
  <c r="AB731" i="1" s="1"/>
  <c r="AE731" i="1" s="1"/>
  <c r="P729" i="1"/>
  <c r="V729" i="1" s="1"/>
  <c r="Y729" i="1" s="1"/>
  <c r="AB729" i="1" s="1"/>
  <c r="AE729" i="1" s="1"/>
  <c r="P727" i="1"/>
  <c r="V727" i="1" s="1"/>
  <c r="Y727" i="1" s="1"/>
  <c r="AB727" i="1" s="1"/>
  <c r="AE727" i="1" s="1"/>
  <c r="P725" i="1"/>
  <c r="V725" i="1" s="1"/>
  <c r="Y725" i="1" s="1"/>
  <c r="AB725" i="1" s="1"/>
  <c r="AE725" i="1" s="1"/>
  <c r="P723" i="1"/>
  <c r="V723" i="1" s="1"/>
  <c r="Y723" i="1" s="1"/>
  <c r="AB723" i="1" s="1"/>
  <c r="AE723" i="1" s="1"/>
  <c r="P736" i="1"/>
  <c r="V736" i="1" s="1"/>
  <c r="Y736" i="1" s="1"/>
  <c r="AB736" i="1" s="1"/>
  <c r="AE736" i="1" s="1"/>
  <c r="Q748" i="1"/>
  <c r="W748" i="1" s="1"/>
  <c r="Z748" i="1" s="1"/>
  <c r="AC748" i="1" s="1"/>
  <c r="AF748" i="1" s="1"/>
  <c r="Q746" i="1"/>
  <c r="W746" i="1" s="1"/>
  <c r="Z746" i="1" s="1"/>
  <c r="AC746" i="1" s="1"/>
  <c r="AF746" i="1" s="1"/>
  <c r="Q744" i="1"/>
  <c r="W744" i="1" s="1"/>
  <c r="Z744" i="1" s="1"/>
  <c r="AC744" i="1" s="1"/>
  <c r="AF744" i="1" s="1"/>
  <c r="Q742" i="1"/>
  <c r="W742" i="1" s="1"/>
  <c r="Z742" i="1" s="1"/>
  <c r="AC742" i="1" s="1"/>
  <c r="AF742" i="1" s="1"/>
  <c r="Q740" i="1"/>
  <c r="W740" i="1" s="1"/>
  <c r="Z740" i="1" s="1"/>
  <c r="AC740" i="1" s="1"/>
  <c r="AF740" i="1" s="1"/>
  <c r="Q738" i="1"/>
  <c r="W738" i="1" s="1"/>
  <c r="Z738" i="1" s="1"/>
  <c r="AC738" i="1" s="1"/>
  <c r="AF738" i="1" s="1"/>
  <c r="Q736" i="1"/>
  <c r="W736" i="1" s="1"/>
  <c r="Z736" i="1" s="1"/>
  <c r="AC736" i="1" s="1"/>
  <c r="AF736" i="1" s="1"/>
  <c r="Q754" i="1"/>
  <c r="W754" i="1" s="1"/>
  <c r="Z754" i="1" s="1"/>
  <c r="AC754" i="1" s="1"/>
  <c r="AF754" i="1" s="1"/>
  <c r="Q752" i="1"/>
  <c r="W752" i="1" s="1"/>
  <c r="Z752" i="1" s="1"/>
  <c r="AC752" i="1" s="1"/>
  <c r="AF752" i="1" s="1"/>
  <c r="Q750" i="1"/>
  <c r="W750" i="1" s="1"/>
  <c r="Z750" i="1" s="1"/>
  <c r="AC750" i="1" s="1"/>
  <c r="AF750" i="1" s="1"/>
  <c r="Q733" i="1"/>
  <c r="W733" i="1" s="1"/>
  <c r="Z733" i="1" s="1"/>
  <c r="AC733" i="1" s="1"/>
  <c r="AF733" i="1" s="1"/>
  <c r="Q731" i="1"/>
  <c r="W731" i="1" s="1"/>
  <c r="Z731" i="1" s="1"/>
  <c r="AC731" i="1" s="1"/>
  <c r="AF731" i="1" s="1"/>
  <c r="Q723" i="1"/>
  <c r="W723" i="1" s="1"/>
  <c r="Z723" i="1" s="1"/>
  <c r="AC723" i="1" s="1"/>
  <c r="AF723" i="1" s="1"/>
  <c r="Q729" i="1"/>
  <c r="W729" i="1" s="1"/>
  <c r="Z729" i="1" s="1"/>
  <c r="AC729" i="1" s="1"/>
  <c r="AF729" i="1" s="1"/>
  <c r="Q725" i="1"/>
  <c r="W725" i="1" s="1"/>
  <c r="Z725" i="1" s="1"/>
  <c r="AC725" i="1" s="1"/>
  <c r="AF725" i="1" s="1"/>
  <c r="Q735" i="1"/>
  <c r="W735" i="1" s="1"/>
  <c r="Z735" i="1" s="1"/>
  <c r="AC735" i="1" s="1"/>
  <c r="AF735" i="1" s="1"/>
  <c r="Q727" i="1"/>
  <c r="W727" i="1" s="1"/>
  <c r="Z727" i="1" s="1"/>
  <c r="AC727" i="1" s="1"/>
  <c r="AF727" i="1" s="1"/>
  <c r="O760" i="1"/>
  <c r="U760" i="1" s="1"/>
  <c r="X760" i="1" s="1"/>
  <c r="AA760" i="1" s="1"/>
  <c r="AD760" i="1" s="1"/>
  <c r="O758" i="1"/>
  <c r="U758" i="1" s="1"/>
  <c r="X758" i="1" s="1"/>
  <c r="AA758" i="1" s="1"/>
  <c r="AD758" i="1" s="1"/>
  <c r="O756" i="1"/>
  <c r="U756" i="1" s="1"/>
  <c r="X756" i="1" s="1"/>
  <c r="AA756" i="1" s="1"/>
  <c r="AD756" i="1" s="1"/>
  <c r="O692" i="1"/>
  <c r="U692" i="1" s="1"/>
  <c r="X692" i="1" s="1"/>
  <c r="AA692" i="1" s="1"/>
  <c r="AD692" i="1" s="1"/>
  <c r="O714" i="1"/>
  <c r="U714" i="1" s="1"/>
  <c r="X714" i="1" s="1"/>
  <c r="AA714" i="1" s="1"/>
  <c r="AD714" i="1" s="1"/>
  <c r="O712" i="1"/>
  <c r="U712" i="1" s="1"/>
  <c r="X712" i="1" s="1"/>
  <c r="AA712" i="1" s="1"/>
  <c r="AD712" i="1" s="1"/>
  <c r="O710" i="1"/>
  <c r="U710" i="1" s="1"/>
  <c r="X710" i="1" s="1"/>
  <c r="AA710" i="1" s="1"/>
  <c r="AD710" i="1" s="1"/>
  <c r="O708" i="1"/>
  <c r="U708" i="1" s="1"/>
  <c r="X708" i="1" s="1"/>
  <c r="AA708" i="1" s="1"/>
  <c r="AD708" i="1" s="1"/>
  <c r="O706" i="1"/>
  <c r="U706" i="1" s="1"/>
  <c r="X706" i="1" s="1"/>
  <c r="AA706" i="1" s="1"/>
  <c r="AD706" i="1" s="1"/>
  <c r="O704" i="1"/>
  <c r="U704" i="1" s="1"/>
  <c r="X704" i="1" s="1"/>
  <c r="AA704" i="1" s="1"/>
  <c r="AD704" i="1" s="1"/>
  <c r="O702" i="1"/>
  <c r="U702" i="1" s="1"/>
  <c r="X702" i="1" s="1"/>
  <c r="AA702" i="1" s="1"/>
  <c r="AD702" i="1" s="1"/>
  <c r="O700" i="1"/>
  <c r="U700" i="1" s="1"/>
  <c r="X700" i="1" s="1"/>
  <c r="AA700" i="1" s="1"/>
  <c r="AD700" i="1" s="1"/>
  <c r="O698" i="1"/>
  <c r="U698" i="1" s="1"/>
  <c r="X698" i="1" s="1"/>
  <c r="AA698" i="1" s="1"/>
  <c r="AD698" i="1" s="1"/>
  <c r="O696" i="1"/>
  <c r="U696" i="1" s="1"/>
  <c r="X696" i="1" s="1"/>
  <c r="AA696" i="1" s="1"/>
  <c r="AD696" i="1" s="1"/>
  <c r="O694" i="1"/>
  <c r="U694" i="1" s="1"/>
  <c r="X694" i="1" s="1"/>
  <c r="AA694" i="1" s="1"/>
  <c r="AD694" i="1" s="1"/>
  <c r="O689" i="1"/>
  <c r="U689" i="1" s="1"/>
  <c r="X689" i="1" s="1"/>
  <c r="AA689" i="1" s="1"/>
  <c r="AD689" i="1" s="1"/>
  <c r="O687" i="1"/>
  <c r="U687" i="1" s="1"/>
  <c r="X687" i="1" s="1"/>
  <c r="AA687" i="1" s="1"/>
  <c r="AD687" i="1" s="1"/>
  <c r="O685" i="1"/>
  <c r="U685" i="1" s="1"/>
  <c r="X685" i="1" s="1"/>
  <c r="AA685" i="1" s="1"/>
  <c r="AD685" i="1" s="1"/>
  <c r="O683" i="1"/>
  <c r="U683" i="1" s="1"/>
  <c r="X683" i="1" s="1"/>
  <c r="AA683" i="1" s="1"/>
  <c r="AD683" i="1" s="1"/>
  <c r="O681" i="1"/>
  <c r="U681" i="1" s="1"/>
  <c r="X681" i="1" s="1"/>
  <c r="AA681" i="1" s="1"/>
  <c r="AD681" i="1" s="1"/>
  <c r="O679" i="1"/>
  <c r="U679" i="1" s="1"/>
  <c r="X679" i="1" s="1"/>
  <c r="AA679" i="1" s="1"/>
  <c r="AD679" i="1" s="1"/>
  <c r="O677" i="1"/>
  <c r="U677" i="1" s="1"/>
  <c r="X677" i="1" s="1"/>
  <c r="AA677" i="1" s="1"/>
  <c r="AD677" i="1" s="1"/>
  <c r="O675" i="1"/>
  <c r="U675" i="1" s="1"/>
  <c r="X675" i="1" s="1"/>
  <c r="AA675" i="1" s="1"/>
  <c r="AD675" i="1" s="1"/>
  <c r="O673" i="1"/>
  <c r="U673" i="1" s="1"/>
  <c r="X673" i="1" s="1"/>
  <c r="AA673" i="1" s="1"/>
  <c r="AD673" i="1" s="1"/>
  <c r="O671" i="1"/>
  <c r="U671" i="1" s="1"/>
  <c r="X671" i="1" s="1"/>
  <c r="AA671" i="1" s="1"/>
  <c r="AD671" i="1" s="1"/>
  <c r="O669" i="1"/>
  <c r="U669" i="1" s="1"/>
  <c r="X669" i="1" s="1"/>
  <c r="AA669" i="1" s="1"/>
  <c r="AD669" i="1" s="1"/>
  <c r="O667" i="1"/>
  <c r="U667" i="1" s="1"/>
  <c r="X667" i="1" s="1"/>
  <c r="AA667" i="1" s="1"/>
  <c r="AD667" i="1" s="1"/>
  <c r="O666" i="1"/>
  <c r="U666" i="1" s="1"/>
  <c r="X666" i="1" s="1"/>
  <c r="AA666" i="1" s="1"/>
  <c r="AD666" i="1" s="1"/>
  <c r="O665" i="1"/>
  <c r="U665" i="1" s="1"/>
  <c r="X665" i="1" s="1"/>
  <c r="AA665" i="1" s="1"/>
  <c r="AD665" i="1" s="1"/>
  <c r="O663" i="1"/>
  <c r="U663" i="1" s="1"/>
  <c r="X663" i="1" s="1"/>
  <c r="AA663" i="1" s="1"/>
  <c r="AD663" i="1" s="1"/>
  <c r="O655" i="1"/>
  <c r="U655" i="1" s="1"/>
  <c r="X655" i="1" s="1"/>
  <c r="AA655" i="1" s="1"/>
  <c r="AD655" i="1" s="1"/>
  <c r="O648" i="1"/>
  <c r="U648" i="1" s="1"/>
  <c r="X648" i="1" s="1"/>
  <c r="AA648" i="1" s="1"/>
  <c r="AD648" i="1" s="1"/>
  <c r="O645" i="1"/>
  <c r="U645" i="1" s="1"/>
  <c r="X645" i="1" s="1"/>
  <c r="AA645" i="1" s="1"/>
  <c r="AD645" i="1" s="1"/>
  <c r="O641" i="1"/>
  <c r="U641" i="1" s="1"/>
  <c r="X641" i="1" s="1"/>
  <c r="AA641" i="1" s="1"/>
  <c r="AD641" i="1" s="1"/>
  <c r="O637" i="1"/>
  <c r="U637" i="1" s="1"/>
  <c r="X637" i="1" s="1"/>
  <c r="AA637" i="1" s="1"/>
  <c r="AD637" i="1" s="1"/>
  <c r="O633" i="1"/>
  <c r="U633" i="1" s="1"/>
  <c r="X633" i="1" s="1"/>
  <c r="AA633" i="1" s="1"/>
  <c r="AD633" i="1" s="1"/>
  <c r="O629" i="1"/>
  <c r="U629" i="1" s="1"/>
  <c r="X629" i="1" s="1"/>
  <c r="AA629" i="1" s="1"/>
  <c r="AD629" i="1" s="1"/>
  <c r="O625" i="1"/>
  <c r="U625" i="1" s="1"/>
  <c r="X625" i="1" s="1"/>
  <c r="AA625" i="1" s="1"/>
  <c r="AD625" i="1" s="1"/>
  <c r="O621" i="1"/>
  <c r="U621" i="1" s="1"/>
  <c r="X621" i="1" s="1"/>
  <c r="AA621" i="1" s="1"/>
  <c r="AD621" i="1" s="1"/>
  <c r="O617" i="1"/>
  <c r="U617" i="1" s="1"/>
  <c r="X617" i="1" s="1"/>
  <c r="AA617" i="1" s="1"/>
  <c r="AD617" i="1" s="1"/>
  <c r="O659" i="1"/>
  <c r="U659" i="1" s="1"/>
  <c r="X659" i="1" s="1"/>
  <c r="AA659" i="1" s="1"/>
  <c r="AD659" i="1" s="1"/>
  <c r="O651" i="1"/>
  <c r="U651" i="1" s="1"/>
  <c r="X651" i="1" s="1"/>
  <c r="AA651" i="1" s="1"/>
  <c r="AD651" i="1" s="1"/>
  <c r="O644" i="1"/>
  <c r="U644" i="1" s="1"/>
  <c r="X644" i="1" s="1"/>
  <c r="AA644" i="1" s="1"/>
  <c r="AD644" i="1" s="1"/>
  <c r="O640" i="1"/>
  <c r="U640" i="1" s="1"/>
  <c r="X640" i="1" s="1"/>
  <c r="AA640" i="1" s="1"/>
  <c r="AD640" i="1" s="1"/>
  <c r="O636" i="1"/>
  <c r="U636" i="1" s="1"/>
  <c r="X636" i="1" s="1"/>
  <c r="AA636" i="1" s="1"/>
  <c r="AD636" i="1" s="1"/>
  <c r="O632" i="1"/>
  <c r="U632" i="1" s="1"/>
  <c r="X632" i="1" s="1"/>
  <c r="AA632" i="1" s="1"/>
  <c r="AD632" i="1" s="1"/>
  <c r="O628" i="1"/>
  <c r="U628" i="1" s="1"/>
  <c r="X628" i="1" s="1"/>
  <c r="AA628" i="1" s="1"/>
  <c r="AD628" i="1" s="1"/>
  <c r="O624" i="1"/>
  <c r="U624" i="1" s="1"/>
  <c r="X624" i="1" s="1"/>
  <c r="AA624" i="1" s="1"/>
  <c r="AD624" i="1" s="1"/>
  <c r="O620" i="1"/>
  <c r="U620" i="1" s="1"/>
  <c r="X620" i="1" s="1"/>
  <c r="AA620" i="1" s="1"/>
  <c r="AD620" i="1" s="1"/>
  <c r="O616" i="1"/>
  <c r="U616" i="1" s="1"/>
  <c r="X616" i="1" s="1"/>
  <c r="AA616" i="1" s="1"/>
  <c r="AD616" i="1" s="1"/>
  <c r="O612" i="1"/>
  <c r="U612" i="1" s="1"/>
  <c r="X612" i="1" s="1"/>
  <c r="AA612" i="1" s="1"/>
  <c r="AD612" i="1" s="1"/>
  <c r="O608" i="1"/>
  <c r="U608" i="1" s="1"/>
  <c r="X608" i="1" s="1"/>
  <c r="AA608" i="1" s="1"/>
  <c r="AD608" i="1" s="1"/>
  <c r="O604" i="1"/>
  <c r="U604" i="1" s="1"/>
  <c r="X604" i="1" s="1"/>
  <c r="AA604" i="1" s="1"/>
  <c r="AD604" i="1" s="1"/>
  <c r="O600" i="1"/>
  <c r="U600" i="1" s="1"/>
  <c r="X600" i="1" s="1"/>
  <c r="AA600" i="1" s="1"/>
  <c r="AD600" i="1" s="1"/>
  <c r="O596" i="1"/>
  <c r="U596" i="1" s="1"/>
  <c r="X596" i="1" s="1"/>
  <c r="AA596" i="1" s="1"/>
  <c r="AD596" i="1" s="1"/>
  <c r="O592" i="1"/>
  <c r="U592" i="1" s="1"/>
  <c r="X592" i="1" s="1"/>
  <c r="AA592" i="1" s="1"/>
  <c r="AD592" i="1" s="1"/>
  <c r="O588" i="1"/>
  <c r="U588" i="1" s="1"/>
  <c r="X588" i="1" s="1"/>
  <c r="AA588" i="1" s="1"/>
  <c r="AD588" i="1" s="1"/>
  <c r="O584" i="1"/>
  <c r="U584" i="1" s="1"/>
  <c r="X584" i="1" s="1"/>
  <c r="AA584" i="1" s="1"/>
  <c r="AD584" i="1" s="1"/>
  <c r="O581" i="1"/>
  <c r="U581" i="1" s="1"/>
  <c r="X581" i="1" s="1"/>
  <c r="AA581" i="1" s="1"/>
  <c r="AD581" i="1" s="1"/>
  <c r="O647" i="1"/>
  <c r="U647" i="1" s="1"/>
  <c r="X647" i="1" s="1"/>
  <c r="AA647" i="1" s="1"/>
  <c r="AD647" i="1" s="1"/>
  <c r="O614" i="1"/>
  <c r="U614" i="1" s="1"/>
  <c r="X614" i="1" s="1"/>
  <c r="AA614" i="1" s="1"/>
  <c r="AD614" i="1" s="1"/>
  <c r="O609" i="1"/>
  <c r="U609" i="1" s="1"/>
  <c r="X609" i="1" s="1"/>
  <c r="AA609" i="1" s="1"/>
  <c r="AD609" i="1" s="1"/>
  <c r="O606" i="1"/>
  <c r="U606" i="1" s="1"/>
  <c r="X606" i="1" s="1"/>
  <c r="AA606" i="1" s="1"/>
  <c r="AD606" i="1" s="1"/>
  <c r="O601" i="1"/>
  <c r="U601" i="1" s="1"/>
  <c r="X601" i="1" s="1"/>
  <c r="AA601" i="1" s="1"/>
  <c r="AD601" i="1" s="1"/>
  <c r="O598" i="1"/>
  <c r="U598" i="1" s="1"/>
  <c r="X598" i="1" s="1"/>
  <c r="AA598" i="1" s="1"/>
  <c r="AD598" i="1" s="1"/>
  <c r="O593" i="1"/>
  <c r="U593" i="1" s="1"/>
  <c r="X593" i="1" s="1"/>
  <c r="AA593" i="1" s="1"/>
  <c r="AD593" i="1" s="1"/>
  <c r="O590" i="1"/>
  <c r="U590" i="1" s="1"/>
  <c r="X590" i="1" s="1"/>
  <c r="AA590" i="1" s="1"/>
  <c r="AD590" i="1" s="1"/>
  <c r="O585" i="1"/>
  <c r="U585" i="1" s="1"/>
  <c r="X585" i="1" s="1"/>
  <c r="AA585" i="1" s="1"/>
  <c r="AD585" i="1" s="1"/>
  <c r="O582" i="1"/>
  <c r="U582" i="1" s="1"/>
  <c r="X582" i="1" s="1"/>
  <c r="AA582" i="1" s="1"/>
  <c r="AD582" i="1" s="1"/>
  <c r="O575" i="1"/>
  <c r="U575" i="1" s="1"/>
  <c r="X575" i="1" s="1"/>
  <c r="AA575" i="1" s="1"/>
  <c r="AD575" i="1" s="1"/>
  <c r="O571" i="1"/>
  <c r="U571" i="1" s="1"/>
  <c r="X571" i="1" s="1"/>
  <c r="AA571" i="1" s="1"/>
  <c r="AD571" i="1" s="1"/>
  <c r="O613" i="1"/>
  <c r="U613" i="1" s="1"/>
  <c r="X613" i="1" s="1"/>
  <c r="AA613" i="1" s="1"/>
  <c r="AD613" i="1" s="1"/>
  <c r="O605" i="1"/>
  <c r="U605" i="1" s="1"/>
  <c r="X605" i="1" s="1"/>
  <c r="AA605" i="1" s="1"/>
  <c r="AD605" i="1" s="1"/>
  <c r="O597" i="1"/>
  <c r="U597" i="1" s="1"/>
  <c r="X597" i="1" s="1"/>
  <c r="AA597" i="1" s="1"/>
  <c r="AD597" i="1" s="1"/>
  <c r="O589" i="1"/>
  <c r="U589" i="1" s="1"/>
  <c r="X589" i="1" s="1"/>
  <c r="AA589" i="1" s="1"/>
  <c r="AD589" i="1" s="1"/>
  <c r="O578" i="1"/>
  <c r="U578" i="1" s="1"/>
  <c r="X578" i="1" s="1"/>
  <c r="AA578" i="1" s="1"/>
  <c r="AD578" i="1" s="1"/>
  <c r="O572" i="1"/>
  <c r="U572" i="1" s="1"/>
  <c r="X572" i="1" s="1"/>
  <c r="AA572" i="1" s="1"/>
  <c r="AD572" i="1" s="1"/>
  <c r="P27" i="1"/>
  <c r="V27" i="1" s="1"/>
  <c r="Y27" i="1" s="1"/>
  <c r="AB27" i="1" s="1"/>
  <c r="AE27" i="1" s="1"/>
  <c r="P29" i="1"/>
  <c r="V29" i="1" s="1"/>
  <c r="Y29" i="1" s="1"/>
  <c r="AB29" i="1" s="1"/>
  <c r="AE29" i="1" s="1"/>
  <c r="O30" i="1"/>
  <c r="U30" i="1" s="1"/>
  <c r="X30" i="1" s="1"/>
  <c r="AA30" i="1" s="1"/>
  <c r="AD30" i="1" s="1"/>
  <c r="O31" i="1"/>
  <c r="U31" i="1" s="1"/>
  <c r="X31" i="1" s="1"/>
  <c r="AA31" i="1" s="1"/>
  <c r="AD31" i="1" s="1"/>
  <c r="Q32" i="1"/>
  <c r="W32" i="1" s="1"/>
  <c r="Z32" i="1" s="1"/>
  <c r="AC32" i="1" s="1"/>
  <c r="AF32" i="1" s="1"/>
  <c r="O33" i="1"/>
  <c r="U33" i="1" s="1"/>
  <c r="X33" i="1" s="1"/>
  <c r="AA33" i="1" s="1"/>
  <c r="AD33" i="1" s="1"/>
  <c r="P34" i="1"/>
  <c r="V34" i="1" s="1"/>
  <c r="Y34" i="1" s="1"/>
  <c r="AB34" i="1" s="1"/>
  <c r="AE34" i="1" s="1"/>
  <c r="P36" i="1"/>
  <c r="V36" i="1" s="1"/>
  <c r="Y36" i="1" s="1"/>
  <c r="AB36" i="1" s="1"/>
  <c r="AE36" i="1" s="1"/>
  <c r="Q37" i="1"/>
  <c r="W37" i="1" s="1"/>
  <c r="Z37" i="1" s="1"/>
  <c r="AC37" i="1" s="1"/>
  <c r="AF37" i="1" s="1"/>
  <c r="P37" i="1"/>
  <c r="V37" i="1" s="1"/>
  <c r="Y37" i="1" s="1"/>
  <c r="AB37" i="1" s="1"/>
  <c r="AE37" i="1" s="1"/>
  <c r="Q39" i="1"/>
  <c r="W39" i="1" s="1"/>
  <c r="Z39" i="1" s="1"/>
  <c r="AC39" i="1" s="1"/>
  <c r="AF39" i="1" s="1"/>
  <c r="Q42" i="1"/>
  <c r="W42" i="1" s="1"/>
  <c r="Z42" i="1" s="1"/>
  <c r="AC42" i="1" s="1"/>
  <c r="AF42" i="1" s="1"/>
  <c r="O43" i="1"/>
  <c r="U43" i="1" s="1"/>
  <c r="X43" i="1" s="1"/>
  <c r="AA43" i="1" s="1"/>
  <c r="AD43" i="1" s="1"/>
  <c r="P44" i="1"/>
  <c r="V44" i="1" s="1"/>
  <c r="Y44" i="1" s="1"/>
  <c r="AB44" i="1" s="1"/>
  <c r="AE44" i="1" s="1"/>
  <c r="Q45" i="1"/>
  <c r="W45" i="1" s="1"/>
  <c r="Z45" i="1" s="1"/>
  <c r="AC45" i="1" s="1"/>
  <c r="AF45" i="1" s="1"/>
  <c r="P45" i="1"/>
  <c r="V45" i="1" s="1"/>
  <c r="Y45" i="1" s="1"/>
  <c r="AB45" i="1" s="1"/>
  <c r="AE45" i="1" s="1"/>
  <c r="Q47" i="1"/>
  <c r="W47" i="1" s="1"/>
  <c r="Z47" i="1" s="1"/>
  <c r="AC47" i="1" s="1"/>
  <c r="AF47" i="1" s="1"/>
  <c r="Q50" i="1"/>
  <c r="W50" i="1" s="1"/>
  <c r="Z50" i="1" s="1"/>
  <c r="AC50" i="1" s="1"/>
  <c r="AF50" i="1" s="1"/>
  <c r="O51" i="1"/>
  <c r="U51" i="1" s="1"/>
  <c r="X51" i="1" s="1"/>
  <c r="AA51" i="1" s="1"/>
  <c r="AD51" i="1" s="1"/>
  <c r="P52" i="1"/>
  <c r="V52" i="1" s="1"/>
  <c r="Y52" i="1" s="1"/>
  <c r="AB52" i="1" s="1"/>
  <c r="AE52" i="1" s="1"/>
  <c r="Q53" i="1"/>
  <c r="W53" i="1" s="1"/>
  <c r="Z53" i="1" s="1"/>
  <c r="AC53" i="1" s="1"/>
  <c r="AF53" i="1" s="1"/>
  <c r="P53" i="1"/>
  <c r="V53" i="1" s="1"/>
  <c r="Y53" i="1" s="1"/>
  <c r="AB53" i="1" s="1"/>
  <c r="AE53" i="1" s="1"/>
  <c r="Q55" i="1"/>
  <c r="W55" i="1" s="1"/>
  <c r="Z55" i="1" s="1"/>
  <c r="AC55" i="1" s="1"/>
  <c r="AF55" i="1" s="1"/>
  <c r="Q58" i="1"/>
  <c r="W58" i="1" s="1"/>
  <c r="Z58" i="1" s="1"/>
  <c r="AC58" i="1" s="1"/>
  <c r="AF58" i="1" s="1"/>
  <c r="O59" i="1"/>
  <c r="U59" i="1" s="1"/>
  <c r="X59" i="1" s="1"/>
  <c r="AA59" i="1" s="1"/>
  <c r="AD59" i="1" s="1"/>
  <c r="P60" i="1"/>
  <c r="V60" i="1" s="1"/>
  <c r="Y60" i="1" s="1"/>
  <c r="AB60" i="1" s="1"/>
  <c r="AE60" i="1" s="1"/>
  <c r="Q61" i="1"/>
  <c r="W61" i="1" s="1"/>
  <c r="Z61" i="1" s="1"/>
  <c r="AC61" i="1" s="1"/>
  <c r="AF61" i="1" s="1"/>
  <c r="P61" i="1"/>
  <c r="V61" i="1" s="1"/>
  <c r="Y61" i="1" s="1"/>
  <c r="AB61" i="1" s="1"/>
  <c r="AE61" i="1" s="1"/>
  <c r="Q63" i="1"/>
  <c r="W63" i="1" s="1"/>
  <c r="Z63" i="1" s="1"/>
  <c r="AC63" i="1" s="1"/>
  <c r="AF63" i="1" s="1"/>
  <c r="Q66" i="1"/>
  <c r="W66" i="1" s="1"/>
  <c r="Z66" i="1" s="1"/>
  <c r="AC66" i="1" s="1"/>
  <c r="AF66" i="1" s="1"/>
  <c r="O67" i="1"/>
  <c r="U67" i="1" s="1"/>
  <c r="X67" i="1" s="1"/>
  <c r="AA67" i="1" s="1"/>
  <c r="AD67" i="1" s="1"/>
  <c r="P68" i="1"/>
  <c r="V68" i="1" s="1"/>
  <c r="Y68" i="1" s="1"/>
  <c r="AB68" i="1" s="1"/>
  <c r="AE68" i="1" s="1"/>
  <c r="Q69" i="1"/>
  <c r="W69" i="1" s="1"/>
  <c r="Z69" i="1" s="1"/>
  <c r="AC69" i="1" s="1"/>
  <c r="AF69" i="1" s="1"/>
  <c r="P69" i="1"/>
  <c r="V69" i="1" s="1"/>
  <c r="Y69" i="1" s="1"/>
  <c r="AB69" i="1" s="1"/>
  <c r="AE69" i="1" s="1"/>
  <c r="Q71" i="1"/>
  <c r="W71" i="1" s="1"/>
  <c r="Z71" i="1" s="1"/>
  <c r="AC71" i="1" s="1"/>
  <c r="AF71" i="1" s="1"/>
  <c r="Q74" i="1"/>
  <c r="W74" i="1" s="1"/>
  <c r="Z74" i="1" s="1"/>
  <c r="AC74" i="1" s="1"/>
  <c r="AF74" i="1" s="1"/>
  <c r="O75" i="1"/>
  <c r="U75" i="1" s="1"/>
  <c r="X75" i="1" s="1"/>
  <c r="AA75" i="1" s="1"/>
  <c r="AD75" i="1" s="1"/>
  <c r="P76" i="1"/>
  <c r="V76" i="1" s="1"/>
  <c r="Y76" i="1" s="1"/>
  <c r="AB76" i="1" s="1"/>
  <c r="AE76" i="1" s="1"/>
  <c r="Q77" i="1"/>
  <c r="W77" i="1" s="1"/>
  <c r="Z77" i="1" s="1"/>
  <c r="AC77" i="1" s="1"/>
  <c r="AF77" i="1" s="1"/>
  <c r="P77" i="1"/>
  <c r="V77" i="1" s="1"/>
  <c r="Y77" i="1" s="1"/>
  <c r="AB77" i="1" s="1"/>
  <c r="AE77" i="1" s="1"/>
  <c r="Q79" i="1"/>
  <c r="W79" i="1" s="1"/>
  <c r="Z79" i="1" s="1"/>
  <c r="AC79" i="1" s="1"/>
  <c r="AF79" i="1" s="1"/>
  <c r="Q82" i="1"/>
  <c r="W82" i="1" s="1"/>
  <c r="Z82" i="1" s="1"/>
  <c r="AC82" i="1" s="1"/>
  <c r="AF82" i="1" s="1"/>
  <c r="O83" i="1"/>
  <c r="U83" i="1" s="1"/>
  <c r="X83" i="1" s="1"/>
  <c r="AA83" i="1" s="1"/>
  <c r="AD83" i="1" s="1"/>
  <c r="Q85" i="1"/>
  <c r="W85" i="1" s="1"/>
  <c r="Z85" i="1" s="1"/>
  <c r="AC85" i="1" s="1"/>
  <c r="AF85" i="1" s="1"/>
  <c r="P85" i="1"/>
  <c r="V85" i="1" s="1"/>
  <c r="Y85" i="1" s="1"/>
  <c r="AB85" i="1" s="1"/>
  <c r="AE85" i="1" s="1"/>
  <c r="O95" i="1"/>
  <c r="U95" i="1" s="1"/>
  <c r="X95" i="1" s="1"/>
  <c r="AA95" i="1" s="1"/>
  <c r="AD95" i="1" s="1"/>
  <c r="O97" i="1"/>
  <c r="U97" i="1" s="1"/>
  <c r="X97" i="1" s="1"/>
  <c r="AA97" i="1" s="1"/>
  <c r="AD97" i="1" s="1"/>
  <c r="Q97" i="1"/>
  <c r="W97" i="1" s="1"/>
  <c r="Z97" i="1" s="1"/>
  <c r="AC97" i="1" s="1"/>
  <c r="AF97" i="1" s="1"/>
  <c r="P97" i="1"/>
  <c r="V97" i="1" s="1"/>
  <c r="Y97" i="1" s="1"/>
  <c r="AB97" i="1" s="1"/>
  <c r="AE97" i="1" s="1"/>
  <c r="P102" i="1"/>
  <c r="V102" i="1" s="1"/>
  <c r="Y102" i="1" s="1"/>
  <c r="AB102" i="1" s="1"/>
  <c r="AE102" i="1" s="1"/>
  <c r="O111" i="1"/>
  <c r="U111" i="1" s="1"/>
  <c r="X111" i="1" s="1"/>
  <c r="AA111" i="1" s="1"/>
  <c r="AD111" i="1" s="1"/>
  <c r="O113" i="1"/>
  <c r="U113" i="1" s="1"/>
  <c r="X113" i="1" s="1"/>
  <c r="AA113" i="1" s="1"/>
  <c r="AD113" i="1" s="1"/>
  <c r="Q113" i="1"/>
  <c r="W113" i="1" s="1"/>
  <c r="Z113" i="1" s="1"/>
  <c r="AC113" i="1" s="1"/>
  <c r="AF113" i="1" s="1"/>
  <c r="P113" i="1"/>
  <c r="V113" i="1" s="1"/>
  <c r="Y113" i="1" s="1"/>
  <c r="AB113" i="1" s="1"/>
  <c r="AE113" i="1" s="1"/>
  <c r="P118" i="1"/>
  <c r="V118" i="1" s="1"/>
  <c r="Y118" i="1" s="1"/>
  <c r="AB118" i="1" s="1"/>
  <c r="AE118" i="1" s="1"/>
  <c r="O127" i="1"/>
  <c r="U127" i="1" s="1"/>
  <c r="X127" i="1" s="1"/>
  <c r="AA127" i="1" s="1"/>
  <c r="AD127" i="1" s="1"/>
  <c r="O129" i="1"/>
  <c r="U129" i="1" s="1"/>
  <c r="X129" i="1" s="1"/>
  <c r="AA129" i="1" s="1"/>
  <c r="AD129" i="1" s="1"/>
  <c r="Q129" i="1"/>
  <c r="W129" i="1" s="1"/>
  <c r="Z129" i="1" s="1"/>
  <c r="AC129" i="1" s="1"/>
  <c r="AF129" i="1" s="1"/>
  <c r="P129" i="1"/>
  <c r="V129" i="1" s="1"/>
  <c r="Y129" i="1" s="1"/>
  <c r="AB129" i="1" s="1"/>
  <c r="AE129" i="1" s="1"/>
  <c r="P134" i="1"/>
  <c r="V134" i="1" s="1"/>
  <c r="Y134" i="1" s="1"/>
  <c r="AB134" i="1" s="1"/>
  <c r="AE134" i="1" s="1"/>
  <c r="O140" i="1"/>
  <c r="U140" i="1" s="1"/>
  <c r="X140" i="1" s="1"/>
  <c r="AA140" i="1" s="1"/>
  <c r="AD140" i="1" s="1"/>
  <c r="O143" i="1"/>
  <c r="U143" i="1" s="1"/>
  <c r="X143" i="1" s="1"/>
  <c r="AA143" i="1" s="1"/>
  <c r="AD143" i="1" s="1"/>
  <c r="O145" i="1"/>
  <c r="U145" i="1" s="1"/>
  <c r="X145" i="1" s="1"/>
  <c r="AA145" i="1" s="1"/>
  <c r="AD145" i="1" s="1"/>
  <c r="O147" i="1"/>
  <c r="U147" i="1" s="1"/>
  <c r="X147" i="1" s="1"/>
  <c r="AA147" i="1" s="1"/>
  <c r="AD147" i="1" s="1"/>
  <c r="O149" i="1"/>
  <c r="U149" i="1" s="1"/>
  <c r="X149" i="1" s="1"/>
  <c r="AA149" i="1" s="1"/>
  <c r="AD149" i="1" s="1"/>
  <c r="O151" i="1"/>
  <c r="U151" i="1" s="1"/>
  <c r="X151" i="1" s="1"/>
  <c r="AA151" i="1" s="1"/>
  <c r="AD151" i="1" s="1"/>
  <c r="O153" i="1"/>
  <c r="U153" i="1" s="1"/>
  <c r="X153" i="1" s="1"/>
  <c r="AA153" i="1" s="1"/>
  <c r="AD153" i="1" s="1"/>
  <c r="O155" i="1"/>
  <c r="U155" i="1" s="1"/>
  <c r="X155" i="1" s="1"/>
  <c r="AA155" i="1" s="1"/>
  <c r="AD155" i="1" s="1"/>
  <c r="O157" i="1"/>
  <c r="U157" i="1" s="1"/>
  <c r="X157" i="1" s="1"/>
  <c r="AA157" i="1" s="1"/>
  <c r="AD157" i="1" s="1"/>
  <c r="O159" i="1"/>
  <c r="U159" i="1" s="1"/>
  <c r="X159" i="1" s="1"/>
  <c r="AA159" i="1" s="1"/>
  <c r="AD159" i="1" s="1"/>
  <c r="O161" i="1"/>
  <c r="U161" i="1" s="1"/>
  <c r="X161" i="1" s="1"/>
  <c r="AA161" i="1" s="1"/>
  <c r="AD161" i="1" s="1"/>
  <c r="O163" i="1"/>
  <c r="U163" i="1" s="1"/>
  <c r="X163" i="1" s="1"/>
  <c r="AA163" i="1" s="1"/>
  <c r="AD163" i="1" s="1"/>
  <c r="O165" i="1"/>
  <c r="U165" i="1" s="1"/>
  <c r="X165" i="1" s="1"/>
  <c r="AA165" i="1" s="1"/>
  <c r="AD165" i="1" s="1"/>
  <c r="O167" i="1"/>
  <c r="U167" i="1" s="1"/>
  <c r="X167" i="1" s="1"/>
  <c r="AA167" i="1" s="1"/>
  <c r="AD167" i="1" s="1"/>
  <c r="O169" i="1"/>
  <c r="U169" i="1" s="1"/>
  <c r="X169" i="1" s="1"/>
  <c r="AA169" i="1" s="1"/>
  <c r="AD169" i="1" s="1"/>
  <c r="O171" i="1"/>
  <c r="U171" i="1" s="1"/>
  <c r="X171" i="1" s="1"/>
  <c r="AA171" i="1" s="1"/>
  <c r="AD171" i="1" s="1"/>
  <c r="Q177" i="1"/>
  <c r="W177" i="1" s="1"/>
  <c r="Z177" i="1" s="1"/>
  <c r="AC177" i="1" s="1"/>
  <c r="AF177" i="1" s="1"/>
  <c r="Q181" i="1"/>
  <c r="W181" i="1" s="1"/>
  <c r="Z181" i="1" s="1"/>
  <c r="AC181" i="1" s="1"/>
  <c r="AF181" i="1" s="1"/>
  <c r="P183" i="1"/>
  <c r="V183" i="1" s="1"/>
  <c r="Y183" i="1" s="1"/>
  <c r="AB183" i="1" s="1"/>
  <c r="AE183" i="1" s="1"/>
  <c r="P187" i="1"/>
  <c r="V187" i="1" s="1"/>
  <c r="Y187" i="1" s="1"/>
  <c r="AB187" i="1" s="1"/>
  <c r="AE187" i="1" s="1"/>
  <c r="P195" i="1"/>
  <c r="V195" i="1" s="1"/>
  <c r="Y195" i="1" s="1"/>
  <c r="AB195" i="1" s="1"/>
  <c r="AE195" i="1" s="1"/>
  <c r="P203" i="1"/>
  <c r="V203" i="1" s="1"/>
  <c r="Y203" i="1" s="1"/>
  <c r="AB203" i="1" s="1"/>
  <c r="AE203" i="1" s="1"/>
  <c r="N11" i="1"/>
  <c r="Q133" i="1" s="1"/>
  <c r="W133" i="1" s="1"/>
  <c r="Z133" i="1" s="1"/>
  <c r="AC133" i="1" s="1"/>
  <c r="AF133" i="1" s="1"/>
  <c r="Q27" i="1"/>
  <c r="W27" i="1" s="1"/>
  <c r="Z27" i="1" s="1"/>
  <c r="AC27" i="1" s="1"/>
  <c r="AF27" i="1" s="1"/>
  <c r="O28" i="1"/>
  <c r="U28" i="1" s="1"/>
  <c r="X28" i="1" s="1"/>
  <c r="AA28" i="1" s="1"/>
  <c r="AD28" i="1" s="1"/>
  <c r="Q30" i="1"/>
  <c r="W30" i="1" s="1"/>
  <c r="Z30" i="1" s="1"/>
  <c r="AC30" i="1" s="1"/>
  <c r="AF30" i="1" s="1"/>
  <c r="P31" i="1"/>
  <c r="V31" i="1" s="1"/>
  <c r="Y31" i="1" s="1"/>
  <c r="AB31" i="1" s="1"/>
  <c r="AE31" i="1" s="1"/>
  <c r="P33" i="1"/>
  <c r="V33" i="1" s="1"/>
  <c r="Y33" i="1" s="1"/>
  <c r="AB33" i="1" s="1"/>
  <c r="AE33" i="1" s="1"/>
  <c r="O34" i="1"/>
  <c r="U34" i="1" s="1"/>
  <c r="X34" i="1" s="1"/>
  <c r="AA34" i="1" s="1"/>
  <c r="AD34" i="1" s="1"/>
  <c r="O35" i="1"/>
  <c r="U35" i="1" s="1"/>
  <c r="X35" i="1" s="1"/>
  <c r="AA35" i="1" s="1"/>
  <c r="AD35" i="1" s="1"/>
  <c r="O37" i="1"/>
  <c r="U37" i="1" s="1"/>
  <c r="X37" i="1" s="1"/>
  <c r="AA37" i="1" s="1"/>
  <c r="AD37" i="1" s="1"/>
  <c r="P38" i="1"/>
  <c r="V38" i="1" s="1"/>
  <c r="Y38" i="1" s="1"/>
  <c r="AB38" i="1" s="1"/>
  <c r="AE38" i="1" s="1"/>
  <c r="O38" i="1"/>
  <c r="U38" i="1" s="1"/>
  <c r="X38" i="1" s="1"/>
  <c r="AA38" i="1" s="1"/>
  <c r="AD38" i="1" s="1"/>
  <c r="O40" i="1"/>
  <c r="U40" i="1" s="1"/>
  <c r="X40" i="1" s="1"/>
  <c r="AA40" i="1" s="1"/>
  <c r="AD40" i="1" s="1"/>
  <c r="P43" i="1"/>
  <c r="V43" i="1" s="1"/>
  <c r="Y43" i="1" s="1"/>
  <c r="AB43" i="1" s="1"/>
  <c r="AE43" i="1" s="1"/>
  <c r="O45" i="1"/>
  <c r="U45" i="1" s="1"/>
  <c r="X45" i="1" s="1"/>
  <c r="AA45" i="1" s="1"/>
  <c r="AD45" i="1" s="1"/>
  <c r="P46" i="1"/>
  <c r="V46" i="1" s="1"/>
  <c r="Y46" i="1" s="1"/>
  <c r="AB46" i="1" s="1"/>
  <c r="AE46" i="1" s="1"/>
  <c r="O46" i="1"/>
  <c r="U46" i="1" s="1"/>
  <c r="X46" i="1" s="1"/>
  <c r="AA46" i="1" s="1"/>
  <c r="AD46" i="1" s="1"/>
  <c r="O48" i="1"/>
  <c r="U48" i="1" s="1"/>
  <c r="X48" i="1" s="1"/>
  <c r="AA48" i="1" s="1"/>
  <c r="AD48" i="1" s="1"/>
  <c r="P51" i="1"/>
  <c r="V51" i="1" s="1"/>
  <c r="Y51" i="1" s="1"/>
  <c r="AB51" i="1" s="1"/>
  <c r="AE51" i="1" s="1"/>
  <c r="O53" i="1"/>
  <c r="U53" i="1" s="1"/>
  <c r="X53" i="1" s="1"/>
  <c r="AA53" i="1" s="1"/>
  <c r="AD53" i="1" s="1"/>
  <c r="P54" i="1"/>
  <c r="V54" i="1" s="1"/>
  <c r="Y54" i="1" s="1"/>
  <c r="AB54" i="1" s="1"/>
  <c r="AE54" i="1" s="1"/>
  <c r="O54" i="1"/>
  <c r="U54" i="1" s="1"/>
  <c r="X54" i="1" s="1"/>
  <c r="AA54" i="1" s="1"/>
  <c r="AD54" i="1" s="1"/>
  <c r="O56" i="1"/>
  <c r="U56" i="1" s="1"/>
  <c r="X56" i="1" s="1"/>
  <c r="AA56" i="1" s="1"/>
  <c r="AD56" i="1" s="1"/>
  <c r="P59" i="1"/>
  <c r="V59" i="1" s="1"/>
  <c r="Y59" i="1" s="1"/>
  <c r="AB59" i="1" s="1"/>
  <c r="AE59" i="1" s="1"/>
  <c r="O61" i="1"/>
  <c r="U61" i="1" s="1"/>
  <c r="X61" i="1" s="1"/>
  <c r="AA61" i="1" s="1"/>
  <c r="AD61" i="1" s="1"/>
  <c r="P62" i="1"/>
  <c r="V62" i="1" s="1"/>
  <c r="Y62" i="1" s="1"/>
  <c r="AB62" i="1" s="1"/>
  <c r="AE62" i="1" s="1"/>
  <c r="O62" i="1"/>
  <c r="U62" i="1" s="1"/>
  <c r="X62" i="1" s="1"/>
  <c r="AA62" i="1" s="1"/>
  <c r="AD62" i="1" s="1"/>
  <c r="O64" i="1"/>
  <c r="U64" i="1" s="1"/>
  <c r="X64" i="1" s="1"/>
  <c r="AA64" i="1" s="1"/>
  <c r="AD64" i="1" s="1"/>
  <c r="P67" i="1"/>
  <c r="V67" i="1" s="1"/>
  <c r="Y67" i="1" s="1"/>
  <c r="AB67" i="1" s="1"/>
  <c r="AE67" i="1" s="1"/>
  <c r="O69" i="1"/>
  <c r="U69" i="1" s="1"/>
  <c r="X69" i="1" s="1"/>
  <c r="AA69" i="1" s="1"/>
  <c r="AD69" i="1" s="1"/>
  <c r="P70" i="1"/>
  <c r="V70" i="1" s="1"/>
  <c r="Y70" i="1" s="1"/>
  <c r="AB70" i="1" s="1"/>
  <c r="AE70" i="1" s="1"/>
  <c r="O70" i="1"/>
  <c r="U70" i="1" s="1"/>
  <c r="X70" i="1" s="1"/>
  <c r="AA70" i="1" s="1"/>
  <c r="AD70" i="1" s="1"/>
  <c r="O72" i="1"/>
  <c r="U72" i="1" s="1"/>
  <c r="X72" i="1" s="1"/>
  <c r="AA72" i="1" s="1"/>
  <c r="AD72" i="1" s="1"/>
  <c r="O77" i="1"/>
  <c r="U77" i="1" s="1"/>
  <c r="X77" i="1" s="1"/>
  <c r="AA77" i="1" s="1"/>
  <c r="AD77" i="1" s="1"/>
  <c r="P78" i="1"/>
  <c r="V78" i="1" s="1"/>
  <c r="Y78" i="1" s="1"/>
  <c r="AB78" i="1" s="1"/>
  <c r="AE78" i="1" s="1"/>
  <c r="O78" i="1"/>
  <c r="U78" i="1" s="1"/>
  <c r="X78" i="1" s="1"/>
  <c r="AA78" i="1" s="1"/>
  <c r="AD78" i="1" s="1"/>
  <c r="O85" i="1"/>
  <c r="U85" i="1" s="1"/>
  <c r="X85" i="1" s="1"/>
  <c r="AA85" i="1" s="1"/>
  <c r="AD85" i="1" s="1"/>
  <c r="P86" i="1"/>
  <c r="V86" i="1" s="1"/>
  <c r="Y86" i="1" s="1"/>
  <c r="AB86" i="1" s="1"/>
  <c r="AE86" i="1" s="1"/>
  <c r="O86" i="1"/>
  <c r="U86" i="1" s="1"/>
  <c r="X86" i="1" s="1"/>
  <c r="AA86" i="1" s="1"/>
  <c r="AD86" i="1" s="1"/>
  <c r="O91" i="1"/>
  <c r="U91" i="1" s="1"/>
  <c r="X91" i="1" s="1"/>
  <c r="AA91" i="1" s="1"/>
  <c r="AD91" i="1" s="1"/>
  <c r="O93" i="1"/>
  <c r="U93" i="1" s="1"/>
  <c r="X93" i="1" s="1"/>
  <c r="AA93" i="1" s="1"/>
  <c r="AD93" i="1" s="1"/>
  <c r="Q93" i="1"/>
  <c r="W93" i="1" s="1"/>
  <c r="Z93" i="1" s="1"/>
  <c r="AC93" i="1" s="1"/>
  <c r="AF93" i="1" s="1"/>
  <c r="P93" i="1"/>
  <c r="V93" i="1" s="1"/>
  <c r="Y93" i="1" s="1"/>
  <c r="AB93" i="1" s="1"/>
  <c r="AE93" i="1" s="1"/>
  <c r="P98" i="1"/>
  <c r="V98" i="1" s="1"/>
  <c r="Y98" i="1" s="1"/>
  <c r="AB98" i="1" s="1"/>
  <c r="AE98" i="1" s="1"/>
  <c r="O107" i="1"/>
  <c r="U107" i="1" s="1"/>
  <c r="X107" i="1" s="1"/>
  <c r="AA107" i="1" s="1"/>
  <c r="AD107" i="1" s="1"/>
  <c r="O109" i="1"/>
  <c r="U109" i="1" s="1"/>
  <c r="X109" i="1" s="1"/>
  <c r="AA109" i="1" s="1"/>
  <c r="AD109" i="1" s="1"/>
  <c r="Q109" i="1"/>
  <c r="W109" i="1" s="1"/>
  <c r="Z109" i="1" s="1"/>
  <c r="AC109" i="1" s="1"/>
  <c r="AF109" i="1" s="1"/>
  <c r="P109" i="1"/>
  <c r="V109" i="1" s="1"/>
  <c r="Y109" i="1" s="1"/>
  <c r="AB109" i="1" s="1"/>
  <c r="AE109" i="1" s="1"/>
  <c r="P114" i="1"/>
  <c r="V114" i="1" s="1"/>
  <c r="Y114" i="1" s="1"/>
  <c r="AB114" i="1" s="1"/>
  <c r="AE114" i="1" s="1"/>
  <c r="O123" i="1"/>
  <c r="U123" i="1" s="1"/>
  <c r="X123" i="1" s="1"/>
  <c r="AA123" i="1" s="1"/>
  <c r="AD123" i="1" s="1"/>
  <c r="O125" i="1"/>
  <c r="U125" i="1" s="1"/>
  <c r="X125" i="1" s="1"/>
  <c r="AA125" i="1" s="1"/>
  <c r="AD125" i="1" s="1"/>
  <c r="Q125" i="1"/>
  <c r="W125" i="1" s="1"/>
  <c r="Z125" i="1" s="1"/>
  <c r="AC125" i="1" s="1"/>
  <c r="AF125" i="1" s="1"/>
  <c r="P125" i="1"/>
  <c r="V125" i="1" s="1"/>
  <c r="Y125" i="1" s="1"/>
  <c r="AB125" i="1" s="1"/>
  <c r="AE125" i="1" s="1"/>
  <c r="P130" i="1"/>
  <c r="V130" i="1" s="1"/>
  <c r="Y130" i="1" s="1"/>
  <c r="AB130" i="1" s="1"/>
  <c r="AE130" i="1" s="1"/>
  <c r="O136" i="1"/>
  <c r="U136" i="1" s="1"/>
  <c r="X136" i="1" s="1"/>
  <c r="AA136" i="1" s="1"/>
  <c r="AD136" i="1" s="1"/>
  <c r="O139" i="1"/>
  <c r="U139" i="1" s="1"/>
  <c r="X139" i="1" s="1"/>
  <c r="AA139" i="1" s="1"/>
  <c r="AD139" i="1" s="1"/>
  <c r="O141" i="1"/>
  <c r="U141" i="1" s="1"/>
  <c r="X141" i="1" s="1"/>
  <c r="AA141" i="1" s="1"/>
  <c r="AD141" i="1" s="1"/>
  <c r="Q141" i="1"/>
  <c r="W141" i="1" s="1"/>
  <c r="Z141" i="1" s="1"/>
  <c r="AC141" i="1" s="1"/>
  <c r="AF141" i="1" s="1"/>
  <c r="P141" i="1"/>
  <c r="V141" i="1" s="1"/>
  <c r="Y141" i="1" s="1"/>
  <c r="AB141" i="1" s="1"/>
  <c r="AE141" i="1" s="1"/>
  <c r="P143" i="1"/>
  <c r="V143" i="1" s="1"/>
  <c r="Y143" i="1" s="1"/>
  <c r="AB143" i="1" s="1"/>
  <c r="AE143" i="1" s="1"/>
  <c r="O90" i="1"/>
  <c r="U90" i="1" s="1"/>
  <c r="X90" i="1" s="1"/>
  <c r="AA90" i="1" s="1"/>
  <c r="AD90" i="1" s="1"/>
  <c r="O94" i="1"/>
  <c r="U94" i="1" s="1"/>
  <c r="X94" i="1" s="1"/>
  <c r="AA94" i="1" s="1"/>
  <c r="AD94" i="1" s="1"/>
  <c r="O98" i="1"/>
  <c r="U98" i="1" s="1"/>
  <c r="X98" i="1" s="1"/>
  <c r="AA98" i="1" s="1"/>
  <c r="AD98" i="1" s="1"/>
  <c r="O102" i="1"/>
  <c r="U102" i="1" s="1"/>
  <c r="X102" i="1" s="1"/>
  <c r="AA102" i="1" s="1"/>
  <c r="AD102" i="1" s="1"/>
  <c r="O106" i="1"/>
  <c r="U106" i="1" s="1"/>
  <c r="X106" i="1" s="1"/>
  <c r="AA106" i="1" s="1"/>
  <c r="AD106" i="1" s="1"/>
  <c r="O110" i="1"/>
  <c r="U110" i="1" s="1"/>
  <c r="X110" i="1" s="1"/>
  <c r="AA110" i="1" s="1"/>
  <c r="AD110" i="1" s="1"/>
  <c r="O114" i="1"/>
  <c r="U114" i="1" s="1"/>
  <c r="X114" i="1" s="1"/>
  <c r="AA114" i="1" s="1"/>
  <c r="AD114" i="1" s="1"/>
  <c r="O118" i="1"/>
  <c r="U118" i="1" s="1"/>
  <c r="X118" i="1" s="1"/>
  <c r="AA118" i="1" s="1"/>
  <c r="AD118" i="1" s="1"/>
  <c r="O122" i="1"/>
  <c r="U122" i="1" s="1"/>
  <c r="X122" i="1" s="1"/>
  <c r="AA122" i="1" s="1"/>
  <c r="AD122" i="1" s="1"/>
  <c r="O126" i="1"/>
  <c r="U126" i="1" s="1"/>
  <c r="X126" i="1" s="1"/>
  <c r="AA126" i="1" s="1"/>
  <c r="AD126" i="1" s="1"/>
  <c r="O130" i="1"/>
  <c r="U130" i="1" s="1"/>
  <c r="X130" i="1" s="1"/>
  <c r="AA130" i="1" s="1"/>
  <c r="AD130" i="1" s="1"/>
  <c r="O134" i="1"/>
  <c r="U134" i="1" s="1"/>
  <c r="X134" i="1" s="1"/>
  <c r="AA134" i="1" s="1"/>
  <c r="AD134" i="1" s="1"/>
  <c r="O138" i="1"/>
  <c r="U138" i="1" s="1"/>
  <c r="X138" i="1" s="1"/>
  <c r="AA138" i="1" s="1"/>
  <c r="AD138" i="1" s="1"/>
  <c r="O142" i="1"/>
  <c r="U142" i="1" s="1"/>
  <c r="X142" i="1" s="1"/>
  <c r="AA142" i="1" s="1"/>
  <c r="AD142" i="1" s="1"/>
  <c r="P145" i="1"/>
  <c r="V145" i="1" s="1"/>
  <c r="Y145" i="1" s="1"/>
  <c r="AB145" i="1" s="1"/>
  <c r="AE145" i="1" s="1"/>
  <c r="O146" i="1"/>
  <c r="U146" i="1" s="1"/>
  <c r="X146" i="1" s="1"/>
  <c r="AA146" i="1" s="1"/>
  <c r="AD146" i="1" s="1"/>
  <c r="P149" i="1"/>
  <c r="V149" i="1" s="1"/>
  <c r="Y149" i="1" s="1"/>
  <c r="AB149" i="1" s="1"/>
  <c r="AE149" i="1" s="1"/>
  <c r="O150" i="1"/>
  <c r="U150" i="1" s="1"/>
  <c r="X150" i="1" s="1"/>
  <c r="AA150" i="1" s="1"/>
  <c r="AD150" i="1" s="1"/>
  <c r="P153" i="1"/>
  <c r="V153" i="1" s="1"/>
  <c r="Y153" i="1" s="1"/>
  <c r="AB153" i="1" s="1"/>
  <c r="AE153" i="1" s="1"/>
  <c r="O154" i="1"/>
  <c r="U154" i="1" s="1"/>
  <c r="X154" i="1" s="1"/>
  <c r="AA154" i="1" s="1"/>
  <c r="AD154" i="1" s="1"/>
  <c r="P157" i="1"/>
  <c r="V157" i="1" s="1"/>
  <c r="Y157" i="1" s="1"/>
  <c r="AB157" i="1" s="1"/>
  <c r="AE157" i="1" s="1"/>
  <c r="O158" i="1"/>
  <c r="U158" i="1" s="1"/>
  <c r="X158" i="1" s="1"/>
  <c r="AA158" i="1" s="1"/>
  <c r="AD158" i="1" s="1"/>
  <c r="P161" i="1"/>
  <c r="V161" i="1" s="1"/>
  <c r="Y161" i="1" s="1"/>
  <c r="AB161" i="1" s="1"/>
  <c r="AE161" i="1" s="1"/>
  <c r="O162" i="1"/>
  <c r="U162" i="1" s="1"/>
  <c r="X162" i="1" s="1"/>
  <c r="AA162" i="1" s="1"/>
  <c r="AD162" i="1" s="1"/>
  <c r="P165" i="1"/>
  <c r="V165" i="1" s="1"/>
  <c r="Y165" i="1" s="1"/>
  <c r="AB165" i="1" s="1"/>
  <c r="AE165" i="1" s="1"/>
  <c r="O166" i="1"/>
  <c r="U166" i="1" s="1"/>
  <c r="X166" i="1" s="1"/>
  <c r="AA166" i="1" s="1"/>
  <c r="AD166" i="1" s="1"/>
  <c r="P169" i="1"/>
  <c r="V169" i="1" s="1"/>
  <c r="Y169" i="1" s="1"/>
  <c r="AB169" i="1" s="1"/>
  <c r="AE169" i="1" s="1"/>
  <c r="O170" i="1"/>
  <c r="U170" i="1" s="1"/>
  <c r="X170" i="1" s="1"/>
  <c r="AA170" i="1" s="1"/>
  <c r="AD170" i="1" s="1"/>
  <c r="Q175" i="1"/>
  <c r="W175" i="1" s="1"/>
  <c r="Z175" i="1" s="1"/>
  <c r="AC175" i="1" s="1"/>
  <c r="AF175" i="1" s="1"/>
  <c r="P181" i="1"/>
  <c r="V181" i="1" s="1"/>
  <c r="Y181" i="1" s="1"/>
  <c r="AB181" i="1" s="1"/>
  <c r="AE181" i="1" s="1"/>
  <c r="O184" i="1"/>
  <c r="U184" i="1" s="1"/>
  <c r="X184" i="1" s="1"/>
  <c r="AA184" i="1" s="1"/>
  <c r="AD184" i="1" s="1"/>
  <c r="O185" i="1"/>
  <c r="U185" i="1" s="1"/>
  <c r="X185" i="1" s="1"/>
  <c r="AA185" i="1" s="1"/>
  <c r="AD185" i="1" s="1"/>
  <c r="Q185" i="1"/>
  <c r="W185" i="1" s="1"/>
  <c r="Z185" i="1" s="1"/>
  <c r="AC185" i="1" s="1"/>
  <c r="AF185" i="1" s="1"/>
  <c r="P188" i="1"/>
  <c r="V188" i="1" s="1"/>
  <c r="Y188" i="1" s="1"/>
  <c r="AB188" i="1" s="1"/>
  <c r="AE188" i="1" s="1"/>
  <c r="O193" i="1"/>
  <c r="U193" i="1" s="1"/>
  <c r="X193" i="1" s="1"/>
  <c r="AA193" i="1" s="1"/>
  <c r="AD193" i="1" s="1"/>
  <c r="Q193" i="1"/>
  <c r="W193" i="1" s="1"/>
  <c r="Z193" i="1" s="1"/>
  <c r="AC193" i="1" s="1"/>
  <c r="AF193" i="1" s="1"/>
  <c r="P196" i="1"/>
  <c r="V196" i="1" s="1"/>
  <c r="Y196" i="1" s="1"/>
  <c r="AB196" i="1" s="1"/>
  <c r="AE196" i="1" s="1"/>
  <c r="O201" i="1"/>
  <c r="U201" i="1" s="1"/>
  <c r="X201" i="1" s="1"/>
  <c r="AA201" i="1" s="1"/>
  <c r="AD201" i="1" s="1"/>
  <c r="Q201" i="1"/>
  <c r="W201" i="1" s="1"/>
  <c r="Z201" i="1" s="1"/>
  <c r="AC201" i="1" s="1"/>
  <c r="AF201" i="1" s="1"/>
  <c r="P204" i="1"/>
  <c r="V204" i="1" s="1"/>
  <c r="Y204" i="1" s="1"/>
  <c r="AB204" i="1" s="1"/>
  <c r="AE204" i="1" s="1"/>
  <c r="O213" i="1"/>
  <c r="U213" i="1" s="1"/>
  <c r="X213" i="1" s="1"/>
  <c r="AA213" i="1" s="1"/>
  <c r="AD213" i="1" s="1"/>
  <c r="Q215" i="1"/>
  <c r="W215" i="1" s="1"/>
  <c r="Z215" i="1" s="1"/>
  <c r="AC215" i="1" s="1"/>
  <c r="AF215" i="1" s="1"/>
  <c r="P215" i="1"/>
  <c r="V215" i="1" s="1"/>
  <c r="Y215" i="1" s="1"/>
  <c r="AB215" i="1" s="1"/>
  <c r="AE215" i="1" s="1"/>
  <c r="O215" i="1"/>
  <c r="U215" i="1" s="1"/>
  <c r="X215" i="1" s="1"/>
  <c r="AA215" i="1" s="1"/>
  <c r="AD215" i="1" s="1"/>
  <c r="P220" i="1"/>
  <c r="V220" i="1" s="1"/>
  <c r="Y220" i="1" s="1"/>
  <c r="AB220" i="1" s="1"/>
  <c r="AE220" i="1" s="1"/>
  <c r="O229" i="1"/>
  <c r="U229" i="1" s="1"/>
  <c r="X229" i="1" s="1"/>
  <c r="AA229" i="1" s="1"/>
  <c r="AD229" i="1" s="1"/>
  <c r="Q231" i="1"/>
  <c r="W231" i="1" s="1"/>
  <c r="Z231" i="1" s="1"/>
  <c r="AC231" i="1" s="1"/>
  <c r="AF231" i="1" s="1"/>
  <c r="P231" i="1"/>
  <c r="V231" i="1" s="1"/>
  <c r="Y231" i="1" s="1"/>
  <c r="AB231" i="1" s="1"/>
  <c r="AE231" i="1" s="1"/>
  <c r="O231" i="1"/>
  <c r="U231" i="1" s="1"/>
  <c r="X231" i="1" s="1"/>
  <c r="AA231" i="1" s="1"/>
  <c r="AD231" i="1" s="1"/>
  <c r="P236" i="1"/>
  <c r="V236" i="1" s="1"/>
  <c r="Y236" i="1" s="1"/>
  <c r="AB236" i="1" s="1"/>
  <c r="AE236" i="1" s="1"/>
  <c r="O245" i="1"/>
  <c r="U245" i="1" s="1"/>
  <c r="X245" i="1" s="1"/>
  <c r="AA245" i="1" s="1"/>
  <c r="AD245" i="1" s="1"/>
  <c r="Q247" i="1"/>
  <c r="W247" i="1" s="1"/>
  <c r="Z247" i="1" s="1"/>
  <c r="AC247" i="1" s="1"/>
  <c r="AF247" i="1" s="1"/>
  <c r="P247" i="1"/>
  <c r="V247" i="1" s="1"/>
  <c r="Y247" i="1" s="1"/>
  <c r="AB247" i="1" s="1"/>
  <c r="AE247" i="1" s="1"/>
  <c r="O247" i="1"/>
  <c r="U247" i="1" s="1"/>
  <c r="X247" i="1" s="1"/>
  <c r="AA247" i="1" s="1"/>
  <c r="AD247" i="1" s="1"/>
  <c r="P252" i="1"/>
  <c r="V252" i="1" s="1"/>
  <c r="Y252" i="1" s="1"/>
  <c r="AB252" i="1" s="1"/>
  <c r="AE252" i="1" s="1"/>
  <c r="P260" i="1"/>
  <c r="V260" i="1" s="1"/>
  <c r="Y260" i="1" s="1"/>
  <c r="AB260" i="1" s="1"/>
  <c r="AE260" i="1" s="1"/>
  <c r="P264" i="1"/>
  <c r="V264" i="1" s="1"/>
  <c r="Y264" i="1" s="1"/>
  <c r="AB264" i="1" s="1"/>
  <c r="AE264" i="1" s="1"/>
  <c r="P268" i="1"/>
  <c r="V268" i="1" s="1"/>
  <c r="Y268" i="1" s="1"/>
  <c r="AB268" i="1" s="1"/>
  <c r="AE268" i="1" s="1"/>
  <c r="Q270" i="1"/>
  <c r="W270" i="1" s="1"/>
  <c r="Z270" i="1" s="1"/>
  <c r="AC270" i="1" s="1"/>
  <c r="AF270" i="1" s="1"/>
  <c r="P272" i="1"/>
  <c r="V272" i="1" s="1"/>
  <c r="Y272" i="1" s="1"/>
  <c r="AB272" i="1" s="1"/>
  <c r="AE272" i="1" s="1"/>
  <c r="Q274" i="1"/>
  <c r="W274" i="1" s="1"/>
  <c r="Z274" i="1" s="1"/>
  <c r="AC274" i="1" s="1"/>
  <c r="AF274" i="1" s="1"/>
  <c r="P276" i="1"/>
  <c r="V276" i="1" s="1"/>
  <c r="Y276" i="1" s="1"/>
  <c r="AB276" i="1" s="1"/>
  <c r="AE276" i="1" s="1"/>
  <c r="Q278" i="1"/>
  <c r="W278" i="1" s="1"/>
  <c r="Z278" i="1" s="1"/>
  <c r="AC278" i="1" s="1"/>
  <c r="AF278" i="1" s="1"/>
  <c r="P280" i="1"/>
  <c r="V280" i="1" s="1"/>
  <c r="Y280" i="1" s="1"/>
  <c r="AB280" i="1" s="1"/>
  <c r="AE280" i="1" s="1"/>
  <c r="Q282" i="1"/>
  <c r="W282" i="1" s="1"/>
  <c r="Z282" i="1" s="1"/>
  <c r="AC282" i="1" s="1"/>
  <c r="AF282" i="1" s="1"/>
  <c r="P284" i="1"/>
  <c r="V284" i="1" s="1"/>
  <c r="Y284" i="1" s="1"/>
  <c r="AB284" i="1" s="1"/>
  <c r="AE284" i="1" s="1"/>
  <c r="Q286" i="1"/>
  <c r="W286" i="1" s="1"/>
  <c r="Z286" i="1" s="1"/>
  <c r="AC286" i="1" s="1"/>
  <c r="AF286" i="1" s="1"/>
  <c r="P288" i="1"/>
  <c r="V288" i="1" s="1"/>
  <c r="Y288" i="1" s="1"/>
  <c r="AB288" i="1" s="1"/>
  <c r="AE288" i="1" s="1"/>
  <c r="Q290" i="1"/>
  <c r="W290" i="1" s="1"/>
  <c r="Z290" i="1" s="1"/>
  <c r="AC290" i="1" s="1"/>
  <c r="AF290" i="1" s="1"/>
  <c r="P292" i="1"/>
  <c r="V292" i="1" s="1"/>
  <c r="Y292" i="1" s="1"/>
  <c r="AB292" i="1" s="1"/>
  <c r="AE292" i="1" s="1"/>
  <c r="Q294" i="1"/>
  <c r="W294" i="1" s="1"/>
  <c r="Z294" i="1" s="1"/>
  <c r="AC294" i="1" s="1"/>
  <c r="AF294" i="1" s="1"/>
  <c r="P296" i="1"/>
  <c r="V296" i="1" s="1"/>
  <c r="Y296" i="1" s="1"/>
  <c r="AB296" i="1" s="1"/>
  <c r="AE296" i="1" s="1"/>
  <c r="Q298" i="1"/>
  <c r="W298" i="1" s="1"/>
  <c r="Z298" i="1" s="1"/>
  <c r="AC298" i="1" s="1"/>
  <c r="AF298" i="1" s="1"/>
  <c r="P300" i="1"/>
  <c r="V300" i="1" s="1"/>
  <c r="Y300" i="1" s="1"/>
  <c r="AB300" i="1" s="1"/>
  <c r="AE300" i="1" s="1"/>
  <c r="Q302" i="1"/>
  <c r="W302" i="1" s="1"/>
  <c r="Z302" i="1" s="1"/>
  <c r="AC302" i="1" s="1"/>
  <c r="AF302" i="1" s="1"/>
  <c r="P304" i="1"/>
  <c r="V304" i="1" s="1"/>
  <c r="Y304" i="1" s="1"/>
  <c r="AB304" i="1" s="1"/>
  <c r="AE304" i="1" s="1"/>
  <c r="Q306" i="1"/>
  <c r="W306" i="1" s="1"/>
  <c r="Z306" i="1" s="1"/>
  <c r="AC306" i="1" s="1"/>
  <c r="AF306" i="1" s="1"/>
  <c r="P308" i="1"/>
  <c r="V308" i="1" s="1"/>
  <c r="Y308" i="1" s="1"/>
  <c r="AB308" i="1" s="1"/>
  <c r="AE308" i="1" s="1"/>
  <c r="Q310" i="1"/>
  <c r="W310" i="1" s="1"/>
  <c r="Z310" i="1" s="1"/>
  <c r="AC310" i="1" s="1"/>
  <c r="AF310" i="1" s="1"/>
  <c r="P312" i="1"/>
  <c r="V312" i="1" s="1"/>
  <c r="Y312" i="1" s="1"/>
  <c r="AB312" i="1" s="1"/>
  <c r="AE312" i="1" s="1"/>
  <c r="Q314" i="1"/>
  <c r="W314" i="1" s="1"/>
  <c r="Z314" i="1" s="1"/>
  <c r="AC314" i="1" s="1"/>
  <c r="AF314" i="1" s="1"/>
  <c r="Q316" i="1"/>
  <c r="W316" i="1" s="1"/>
  <c r="Z316" i="1" s="1"/>
  <c r="AC316" i="1" s="1"/>
  <c r="AF316" i="1" s="1"/>
  <c r="O318" i="1"/>
  <c r="U318" i="1" s="1"/>
  <c r="X318" i="1" s="1"/>
  <c r="AA318" i="1" s="1"/>
  <c r="AD318" i="1" s="1"/>
  <c r="Q320" i="1"/>
  <c r="W320" i="1" s="1"/>
  <c r="Z320" i="1" s="1"/>
  <c r="AC320" i="1" s="1"/>
  <c r="AF320" i="1" s="1"/>
  <c r="Q322" i="1"/>
  <c r="W322" i="1" s="1"/>
  <c r="Z322" i="1" s="1"/>
  <c r="AC322" i="1" s="1"/>
  <c r="AF322" i="1" s="1"/>
  <c r="Q145" i="1"/>
  <c r="W145" i="1" s="1"/>
  <c r="Z145" i="1" s="1"/>
  <c r="AC145" i="1" s="1"/>
  <c r="AF145" i="1" s="1"/>
  <c r="Q161" i="1"/>
  <c r="W161" i="1" s="1"/>
  <c r="Z161" i="1" s="1"/>
  <c r="AC161" i="1" s="1"/>
  <c r="AF161" i="1" s="1"/>
  <c r="O173" i="1"/>
  <c r="U173" i="1" s="1"/>
  <c r="X173" i="1" s="1"/>
  <c r="AA173" i="1" s="1"/>
  <c r="AD173" i="1" s="1"/>
  <c r="O175" i="1"/>
  <c r="U175" i="1" s="1"/>
  <c r="X175" i="1" s="1"/>
  <c r="AA175" i="1" s="1"/>
  <c r="AD175" i="1" s="1"/>
  <c r="P176" i="1"/>
  <c r="V176" i="1" s="1"/>
  <c r="Y176" i="1" s="1"/>
  <c r="AB176" i="1" s="1"/>
  <c r="AE176" i="1" s="1"/>
  <c r="Q179" i="1"/>
  <c r="W179" i="1" s="1"/>
  <c r="Z179" i="1" s="1"/>
  <c r="AC179" i="1" s="1"/>
  <c r="AF179" i="1" s="1"/>
  <c r="P185" i="1"/>
  <c r="V185" i="1" s="1"/>
  <c r="Y185" i="1" s="1"/>
  <c r="AB185" i="1" s="1"/>
  <c r="AE185" i="1" s="1"/>
  <c r="Q191" i="1"/>
  <c r="W191" i="1" s="1"/>
  <c r="Z191" i="1" s="1"/>
  <c r="AC191" i="1" s="1"/>
  <c r="AF191" i="1" s="1"/>
  <c r="O191" i="1"/>
  <c r="U191" i="1" s="1"/>
  <c r="X191" i="1" s="1"/>
  <c r="AA191" i="1" s="1"/>
  <c r="AD191" i="1" s="1"/>
  <c r="P193" i="1"/>
  <c r="V193" i="1" s="1"/>
  <c r="Y193" i="1" s="1"/>
  <c r="AB193" i="1" s="1"/>
  <c r="AE193" i="1" s="1"/>
  <c r="Q199" i="1"/>
  <c r="W199" i="1" s="1"/>
  <c r="Z199" i="1" s="1"/>
  <c r="AC199" i="1" s="1"/>
  <c r="AF199" i="1" s="1"/>
  <c r="O199" i="1"/>
  <c r="U199" i="1" s="1"/>
  <c r="X199" i="1" s="1"/>
  <c r="AA199" i="1" s="1"/>
  <c r="AD199" i="1" s="1"/>
  <c r="P201" i="1"/>
  <c r="V201" i="1" s="1"/>
  <c r="Y201" i="1" s="1"/>
  <c r="AB201" i="1" s="1"/>
  <c r="AE201" i="1" s="1"/>
  <c r="O209" i="1"/>
  <c r="U209" i="1" s="1"/>
  <c r="X209" i="1" s="1"/>
  <c r="AA209" i="1" s="1"/>
  <c r="AD209" i="1" s="1"/>
  <c r="Q211" i="1"/>
  <c r="W211" i="1" s="1"/>
  <c r="Z211" i="1" s="1"/>
  <c r="AC211" i="1" s="1"/>
  <c r="AF211" i="1" s="1"/>
  <c r="P211" i="1"/>
  <c r="V211" i="1" s="1"/>
  <c r="Y211" i="1" s="1"/>
  <c r="AB211" i="1" s="1"/>
  <c r="AE211" i="1" s="1"/>
  <c r="O211" i="1"/>
  <c r="U211" i="1" s="1"/>
  <c r="X211" i="1" s="1"/>
  <c r="AA211" i="1" s="1"/>
  <c r="AD211" i="1" s="1"/>
  <c r="P216" i="1"/>
  <c r="V216" i="1" s="1"/>
  <c r="Y216" i="1" s="1"/>
  <c r="AB216" i="1" s="1"/>
  <c r="AE216" i="1" s="1"/>
  <c r="O225" i="1"/>
  <c r="U225" i="1" s="1"/>
  <c r="X225" i="1" s="1"/>
  <c r="AA225" i="1" s="1"/>
  <c r="AD225" i="1" s="1"/>
  <c r="Q227" i="1"/>
  <c r="W227" i="1" s="1"/>
  <c r="Z227" i="1" s="1"/>
  <c r="AC227" i="1" s="1"/>
  <c r="AF227" i="1" s="1"/>
  <c r="P227" i="1"/>
  <c r="V227" i="1" s="1"/>
  <c r="Y227" i="1" s="1"/>
  <c r="AB227" i="1" s="1"/>
  <c r="AE227" i="1" s="1"/>
  <c r="O227" i="1"/>
  <c r="U227" i="1" s="1"/>
  <c r="X227" i="1" s="1"/>
  <c r="AA227" i="1" s="1"/>
  <c r="AD227" i="1" s="1"/>
  <c r="P232" i="1"/>
  <c r="V232" i="1" s="1"/>
  <c r="Y232" i="1" s="1"/>
  <c r="AB232" i="1" s="1"/>
  <c r="AE232" i="1" s="1"/>
  <c r="O241" i="1"/>
  <c r="U241" i="1" s="1"/>
  <c r="X241" i="1" s="1"/>
  <c r="AA241" i="1" s="1"/>
  <c r="AD241" i="1" s="1"/>
  <c r="Q243" i="1"/>
  <c r="W243" i="1" s="1"/>
  <c r="Z243" i="1" s="1"/>
  <c r="AC243" i="1" s="1"/>
  <c r="AF243" i="1" s="1"/>
  <c r="P243" i="1"/>
  <c r="V243" i="1" s="1"/>
  <c r="Y243" i="1" s="1"/>
  <c r="AB243" i="1" s="1"/>
  <c r="AE243" i="1" s="1"/>
  <c r="O243" i="1"/>
  <c r="U243" i="1" s="1"/>
  <c r="X243" i="1" s="1"/>
  <c r="AA243" i="1" s="1"/>
  <c r="AD243" i="1" s="1"/>
  <c r="P248" i="1"/>
  <c r="V248" i="1" s="1"/>
  <c r="Y248" i="1" s="1"/>
  <c r="AB248" i="1" s="1"/>
  <c r="AE248" i="1" s="1"/>
  <c r="O257" i="1"/>
  <c r="U257" i="1" s="1"/>
  <c r="X257" i="1" s="1"/>
  <c r="AA257" i="1" s="1"/>
  <c r="AD257" i="1" s="1"/>
  <c r="O177" i="1"/>
  <c r="U177" i="1" s="1"/>
  <c r="X177" i="1" s="1"/>
  <c r="AA177" i="1" s="1"/>
  <c r="AD177" i="1" s="1"/>
  <c r="P180" i="1"/>
  <c r="V180" i="1" s="1"/>
  <c r="Y180" i="1" s="1"/>
  <c r="AB180" i="1" s="1"/>
  <c r="AE180" i="1" s="1"/>
  <c r="Q183" i="1"/>
  <c r="W183" i="1" s="1"/>
  <c r="Z183" i="1" s="1"/>
  <c r="AC183" i="1" s="1"/>
  <c r="AF183" i="1" s="1"/>
  <c r="O189" i="1"/>
  <c r="U189" i="1" s="1"/>
  <c r="X189" i="1" s="1"/>
  <c r="AA189" i="1" s="1"/>
  <c r="AD189" i="1" s="1"/>
  <c r="Q189" i="1"/>
  <c r="W189" i="1" s="1"/>
  <c r="Z189" i="1" s="1"/>
  <c r="AC189" i="1" s="1"/>
  <c r="AF189" i="1" s="1"/>
  <c r="P192" i="1"/>
  <c r="V192" i="1" s="1"/>
  <c r="Y192" i="1" s="1"/>
  <c r="AB192" i="1" s="1"/>
  <c r="AE192" i="1" s="1"/>
  <c r="O197" i="1"/>
  <c r="U197" i="1" s="1"/>
  <c r="X197" i="1" s="1"/>
  <c r="AA197" i="1" s="1"/>
  <c r="AD197" i="1" s="1"/>
  <c r="Q197" i="1"/>
  <c r="W197" i="1" s="1"/>
  <c r="Z197" i="1" s="1"/>
  <c r="AC197" i="1" s="1"/>
  <c r="AF197" i="1" s="1"/>
  <c r="P200" i="1"/>
  <c r="V200" i="1" s="1"/>
  <c r="Y200" i="1" s="1"/>
  <c r="AB200" i="1" s="1"/>
  <c r="AE200" i="1" s="1"/>
  <c r="O205" i="1"/>
  <c r="U205" i="1" s="1"/>
  <c r="X205" i="1" s="1"/>
  <c r="AA205" i="1" s="1"/>
  <c r="AD205" i="1" s="1"/>
  <c r="Q207" i="1"/>
  <c r="W207" i="1" s="1"/>
  <c r="Z207" i="1" s="1"/>
  <c r="AC207" i="1" s="1"/>
  <c r="AF207" i="1" s="1"/>
  <c r="P207" i="1"/>
  <c r="V207" i="1" s="1"/>
  <c r="Y207" i="1" s="1"/>
  <c r="AB207" i="1" s="1"/>
  <c r="AE207" i="1" s="1"/>
  <c r="O207" i="1"/>
  <c r="U207" i="1" s="1"/>
  <c r="X207" i="1" s="1"/>
  <c r="AA207" i="1" s="1"/>
  <c r="AD207" i="1" s="1"/>
  <c r="P212" i="1"/>
  <c r="V212" i="1" s="1"/>
  <c r="Y212" i="1" s="1"/>
  <c r="AB212" i="1" s="1"/>
  <c r="AE212" i="1" s="1"/>
  <c r="O221" i="1"/>
  <c r="U221" i="1" s="1"/>
  <c r="X221" i="1" s="1"/>
  <c r="AA221" i="1" s="1"/>
  <c r="AD221" i="1" s="1"/>
  <c r="Q223" i="1"/>
  <c r="W223" i="1" s="1"/>
  <c r="Z223" i="1" s="1"/>
  <c r="AC223" i="1" s="1"/>
  <c r="AF223" i="1" s="1"/>
  <c r="P223" i="1"/>
  <c r="V223" i="1" s="1"/>
  <c r="Y223" i="1" s="1"/>
  <c r="AB223" i="1" s="1"/>
  <c r="AE223" i="1" s="1"/>
  <c r="O223" i="1"/>
  <c r="U223" i="1" s="1"/>
  <c r="X223" i="1" s="1"/>
  <c r="AA223" i="1" s="1"/>
  <c r="AD223" i="1" s="1"/>
  <c r="P228" i="1"/>
  <c r="V228" i="1" s="1"/>
  <c r="Y228" i="1" s="1"/>
  <c r="AB228" i="1" s="1"/>
  <c r="AE228" i="1" s="1"/>
  <c r="O237" i="1"/>
  <c r="U237" i="1" s="1"/>
  <c r="X237" i="1" s="1"/>
  <c r="AA237" i="1" s="1"/>
  <c r="AD237" i="1" s="1"/>
  <c r="Q239" i="1"/>
  <c r="W239" i="1" s="1"/>
  <c r="Z239" i="1" s="1"/>
  <c r="AC239" i="1" s="1"/>
  <c r="AF239" i="1" s="1"/>
  <c r="P239" i="1"/>
  <c r="V239" i="1" s="1"/>
  <c r="Y239" i="1" s="1"/>
  <c r="AB239" i="1" s="1"/>
  <c r="AE239" i="1" s="1"/>
  <c r="O239" i="1"/>
  <c r="U239" i="1" s="1"/>
  <c r="X239" i="1" s="1"/>
  <c r="AA239" i="1" s="1"/>
  <c r="AD239" i="1" s="1"/>
  <c r="P244" i="1"/>
  <c r="V244" i="1" s="1"/>
  <c r="Y244" i="1" s="1"/>
  <c r="AB244" i="1" s="1"/>
  <c r="AE244" i="1" s="1"/>
  <c r="O253" i="1"/>
  <c r="U253" i="1" s="1"/>
  <c r="X253" i="1" s="1"/>
  <c r="AA253" i="1" s="1"/>
  <c r="AD253" i="1" s="1"/>
  <c r="Q255" i="1"/>
  <c r="W255" i="1" s="1"/>
  <c r="Z255" i="1" s="1"/>
  <c r="AC255" i="1" s="1"/>
  <c r="AF255" i="1" s="1"/>
  <c r="P255" i="1"/>
  <c r="V255" i="1" s="1"/>
  <c r="Y255" i="1" s="1"/>
  <c r="AB255" i="1" s="1"/>
  <c r="AE255" i="1" s="1"/>
  <c r="O255" i="1"/>
  <c r="U255" i="1" s="1"/>
  <c r="X255" i="1" s="1"/>
  <c r="AA255" i="1" s="1"/>
  <c r="AD255" i="1" s="1"/>
  <c r="Q259" i="1"/>
  <c r="W259" i="1" s="1"/>
  <c r="Z259" i="1" s="1"/>
  <c r="AC259" i="1" s="1"/>
  <c r="AF259" i="1" s="1"/>
  <c r="O261" i="1"/>
  <c r="U261" i="1" s="1"/>
  <c r="X261" i="1" s="1"/>
  <c r="AA261" i="1" s="1"/>
  <c r="AD261" i="1" s="1"/>
  <c r="Q263" i="1"/>
  <c r="W263" i="1" s="1"/>
  <c r="Z263" i="1" s="1"/>
  <c r="AC263" i="1" s="1"/>
  <c r="AF263" i="1" s="1"/>
  <c r="O265" i="1"/>
  <c r="U265" i="1" s="1"/>
  <c r="X265" i="1" s="1"/>
  <c r="AA265" i="1" s="1"/>
  <c r="AD265" i="1" s="1"/>
  <c r="Q267" i="1"/>
  <c r="W267" i="1" s="1"/>
  <c r="Z267" i="1" s="1"/>
  <c r="AC267" i="1" s="1"/>
  <c r="AF267" i="1" s="1"/>
  <c r="O269" i="1"/>
  <c r="U269" i="1" s="1"/>
  <c r="X269" i="1" s="1"/>
  <c r="AA269" i="1" s="1"/>
  <c r="AD269" i="1" s="1"/>
  <c r="Q271" i="1"/>
  <c r="W271" i="1" s="1"/>
  <c r="Z271" i="1" s="1"/>
  <c r="AC271" i="1" s="1"/>
  <c r="AF271" i="1" s="1"/>
  <c r="Q275" i="1"/>
  <c r="W275" i="1" s="1"/>
  <c r="Z275" i="1" s="1"/>
  <c r="AC275" i="1" s="1"/>
  <c r="AF275" i="1" s="1"/>
  <c r="Q279" i="1"/>
  <c r="W279" i="1" s="1"/>
  <c r="Z279" i="1" s="1"/>
  <c r="AC279" i="1" s="1"/>
  <c r="AF279" i="1" s="1"/>
  <c r="Q283" i="1"/>
  <c r="W283" i="1" s="1"/>
  <c r="Z283" i="1" s="1"/>
  <c r="AC283" i="1" s="1"/>
  <c r="AF283" i="1" s="1"/>
  <c r="Q287" i="1"/>
  <c r="W287" i="1" s="1"/>
  <c r="Z287" i="1" s="1"/>
  <c r="AC287" i="1" s="1"/>
  <c r="AF287" i="1" s="1"/>
  <c r="Q291" i="1"/>
  <c r="W291" i="1" s="1"/>
  <c r="Z291" i="1" s="1"/>
  <c r="AC291" i="1" s="1"/>
  <c r="AF291" i="1" s="1"/>
  <c r="Q295" i="1"/>
  <c r="W295" i="1" s="1"/>
  <c r="Z295" i="1" s="1"/>
  <c r="AC295" i="1" s="1"/>
  <c r="AF295" i="1" s="1"/>
  <c r="Q299" i="1"/>
  <c r="W299" i="1" s="1"/>
  <c r="Z299" i="1" s="1"/>
  <c r="AC299" i="1" s="1"/>
  <c r="AF299" i="1" s="1"/>
  <c r="Q303" i="1"/>
  <c r="W303" i="1" s="1"/>
  <c r="Z303" i="1" s="1"/>
  <c r="AC303" i="1" s="1"/>
  <c r="AF303" i="1" s="1"/>
  <c r="Q307" i="1"/>
  <c r="W307" i="1" s="1"/>
  <c r="Z307" i="1" s="1"/>
  <c r="AC307" i="1" s="1"/>
  <c r="AF307" i="1" s="1"/>
  <c r="Q311" i="1"/>
  <c r="W311" i="1" s="1"/>
  <c r="Z311" i="1" s="1"/>
  <c r="AC311" i="1" s="1"/>
  <c r="AF311" i="1" s="1"/>
  <c r="Q315" i="1"/>
  <c r="W315" i="1" s="1"/>
  <c r="Z315" i="1" s="1"/>
  <c r="AC315" i="1" s="1"/>
  <c r="AF315" i="1" s="1"/>
  <c r="P319" i="1"/>
  <c r="V319" i="1" s="1"/>
  <c r="Y319" i="1" s="1"/>
  <c r="AB319" i="1" s="1"/>
  <c r="AE319" i="1" s="1"/>
  <c r="P177" i="1"/>
  <c r="V177" i="1" s="1"/>
  <c r="Y177" i="1" s="1"/>
  <c r="AB177" i="1" s="1"/>
  <c r="AE177" i="1" s="1"/>
  <c r="O180" i="1"/>
  <c r="U180" i="1" s="1"/>
  <c r="X180" i="1" s="1"/>
  <c r="AA180" i="1" s="1"/>
  <c r="AD180" i="1" s="1"/>
  <c r="O181" i="1"/>
  <c r="U181" i="1" s="1"/>
  <c r="X181" i="1" s="1"/>
  <c r="AA181" i="1" s="1"/>
  <c r="AD181" i="1" s="1"/>
  <c r="O183" i="1"/>
  <c r="U183" i="1" s="1"/>
  <c r="X183" i="1" s="1"/>
  <c r="AA183" i="1" s="1"/>
  <c r="AD183" i="1" s="1"/>
  <c r="P184" i="1"/>
  <c r="V184" i="1" s="1"/>
  <c r="Y184" i="1" s="1"/>
  <c r="AB184" i="1" s="1"/>
  <c r="AE184" i="1" s="1"/>
  <c r="Q187" i="1"/>
  <c r="W187" i="1" s="1"/>
  <c r="Z187" i="1" s="1"/>
  <c r="AC187" i="1" s="1"/>
  <c r="AF187" i="1" s="1"/>
  <c r="O187" i="1"/>
  <c r="U187" i="1" s="1"/>
  <c r="X187" i="1" s="1"/>
  <c r="AA187" i="1" s="1"/>
  <c r="AD187" i="1" s="1"/>
  <c r="P189" i="1"/>
  <c r="V189" i="1" s="1"/>
  <c r="Y189" i="1" s="1"/>
  <c r="AB189" i="1" s="1"/>
  <c r="AE189" i="1" s="1"/>
  <c r="Q195" i="1"/>
  <c r="W195" i="1" s="1"/>
  <c r="Z195" i="1" s="1"/>
  <c r="AC195" i="1" s="1"/>
  <c r="AF195" i="1" s="1"/>
  <c r="O195" i="1"/>
  <c r="U195" i="1" s="1"/>
  <c r="X195" i="1" s="1"/>
  <c r="AA195" i="1" s="1"/>
  <c r="AD195" i="1" s="1"/>
  <c r="P197" i="1"/>
  <c r="V197" i="1" s="1"/>
  <c r="Y197" i="1" s="1"/>
  <c r="AB197" i="1" s="1"/>
  <c r="AE197" i="1" s="1"/>
  <c r="Q203" i="1"/>
  <c r="W203" i="1" s="1"/>
  <c r="Z203" i="1" s="1"/>
  <c r="AC203" i="1" s="1"/>
  <c r="AF203" i="1" s="1"/>
  <c r="O203" i="1"/>
  <c r="U203" i="1" s="1"/>
  <c r="X203" i="1" s="1"/>
  <c r="AA203" i="1" s="1"/>
  <c r="AD203" i="1" s="1"/>
  <c r="P208" i="1"/>
  <c r="V208" i="1" s="1"/>
  <c r="Y208" i="1" s="1"/>
  <c r="AB208" i="1" s="1"/>
  <c r="AE208" i="1" s="1"/>
  <c r="O217" i="1"/>
  <c r="U217" i="1" s="1"/>
  <c r="X217" i="1" s="1"/>
  <c r="AA217" i="1" s="1"/>
  <c r="AD217" i="1" s="1"/>
  <c r="Q219" i="1"/>
  <c r="W219" i="1" s="1"/>
  <c r="Z219" i="1" s="1"/>
  <c r="AC219" i="1" s="1"/>
  <c r="AF219" i="1" s="1"/>
  <c r="P219" i="1"/>
  <c r="V219" i="1" s="1"/>
  <c r="Y219" i="1" s="1"/>
  <c r="AB219" i="1" s="1"/>
  <c r="AE219" i="1" s="1"/>
  <c r="O219" i="1"/>
  <c r="U219" i="1" s="1"/>
  <c r="X219" i="1" s="1"/>
  <c r="AA219" i="1" s="1"/>
  <c r="AD219" i="1" s="1"/>
  <c r="P224" i="1"/>
  <c r="V224" i="1" s="1"/>
  <c r="Y224" i="1" s="1"/>
  <c r="AB224" i="1" s="1"/>
  <c r="AE224" i="1" s="1"/>
  <c r="O233" i="1"/>
  <c r="U233" i="1" s="1"/>
  <c r="X233" i="1" s="1"/>
  <c r="AA233" i="1" s="1"/>
  <c r="AD233" i="1" s="1"/>
  <c r="Q235" i="1"/>
  <c r="W235" i="1" s="1"/>
  <c r="Z235" i="1" s="1"/>
  <c r="AC235" i="1" s="1"/>
  <c r="AF235" i="1" s="1"/>
  <c r="P235" i="1"/>
  <c r="V235" i="1" s="1"/>
  <c r="Y235" i="1" s="1"/>
  <c r="AB235" i="1" s="1"/>
  <c r="AE235" i="1" s="1"/>
  <c r="O235" i="1"/>
  <c r="U235" i="1" s="1"/>
  <c r="X235" i="1" s="1"/>
  <c r="AA235" i="1" s="1"/>
  <c r="AD235" i="1" s="1"/>
  <c r="P240" i="1"/>
  <c r="V240" i="1" s="1"/>
  <c r="Y240" i="1" s="1"/>
  <c r="AB240" i="1" s="1"/>
  <c r="AE240" i="1" s="1"/>
  <c r="O249" i="1"/>
  <c r="U249" i="1" s="1"/>
  <c r="X249" i="1" s="1"/>
  <c r="AA249" i="1" s="1"/>
  <c r="AD249" i="1" s="1"/>
  <c r="Q251" i="1"/>
  <c r="W251" i="1" s="1"/>
  <c r="Z251" i="1" s="1"/>
  <c r="AC251" i="1" s="1"/>
  <c r="AF251" i="1" s="1"/>
  <c r="P251" i="1"/>
  <c r="V251" i="1" s="1"/>
  <c r="Y251" i="1" s="1"/>
  <c r="AB251" i="1" s="1"/>
  <c r="AE251" i="1" s="1"/>
  <c r="O251" i="1"/>
  <c r="U251" i="1" s="1"/>
  <c r="X251" i="1" s="1"/>
  <c r="AA251" i="1" s="1"/>
  <c r="AD251" i="1" s="1"/>
  <c r="P256" i="1"/>
  <c r="V256" i="1" s="1"/>
  <c r="Y256" i="1" s="1"/>
  <c r="AB256" i="1" s="1"/>
  <c r="AE256" i="1" s="1"/>
  <c r="Q205" i="1"/>
  <c r="W205" i="1" s="1"/>
  <c r="Z205" i="1" s="1"/>
  <c r="AC205" i="1" s="1"/>
  <c r="AF205" i="1" s="1"/>
  <c r="Q209" i="1"/>
  <c r="W209" i="1" s="1"/>
  <c r="Z209" i="1" s="1"/>
  <c r="AC209" i="1" s="1"/>
  <c r="AF209" i="1" s="1"/>
  <c r="Q213" i="1"/>
  <c r="W213" i="1" s="1"/>
  <c r="Z213" i="1" s="1"/>
  <c r="AC213" i="1" s="1"/>
  <c r="AF213" i="1" s="1"/>
  <c r="Q217" i="1"/>
  <c r="W217" i="1" s="1"/>
  <c r="Z217" i="1" s="1"/>
  <c r="AC217" i="1" s="1"/>
  <c r="AF217" i="1" s="1"/>
  <c r="Q221" i="1"/>
  <c r="W221" i="1" s="1"/>
  <c r="Z221" i="1" s="1"/>
  <c r="AC221" i="1" s="1"/>
  <c r="AF221" i="1" s="1"/>
  <c r="Q225" i="1"/>
  <c r="W225" i="1" s="1"/>
  <c r="Z225" i="1" s="1"/>
  <c r="AC225" i="1" s="1"/>
  <c r="AF225" i="1" s="1"/>
  <c r="Q229" i="1"/>
  <c r="W229" i="1" s="1"/>
  <c r="Z229" i="1" s="1"/>
  <c r="AC229" i="1" s="1"/>
  <c r="AF229" i="1" s="1"/>
  <c r="Q233" i="1"/>
  <c r="W233" i="1" s="1"/>
  <c r="Z233" i="1" s="1"/>
  <c r="AC233" i="1" s="1"/>
  <c r="AF233" i="1" s="1"/>
  <c r="Q237" i="1"/>
  <c r="W237" i="1" s="1"/>
  <c r="Z237" i="1" s="1"/>
  <c r="AC237" i="1" s="1"/>
  <c r="AF237" i="1" s="1"/>
  <c r="Q241" i="1"/>
  <c r="W241" i="1" s="1"/>
  <c r="Z241" i="1" s="1"/>
  <c r="AC241" i="1" s="1"/>
  <c r="AF241" i="1" s="1"/>
  <c r="Q245" i="1"/>
  <c r="W245" i="1" s="1"/>
  <c r="Z245" i="1" s="1"/>
  <c r="AC245" i="1" s="1"/>
  <c r="AF245" i="1" s="1"/>
  <c r="Q249" i="1"/>
  <c r="W249" i="1" s="1"/>
  <c r="Z249" i="1" s="1"/>
  <c r="AC249" i="1" s="1"/>
  <c r="AF249" i="1" s="1"/>
  <c r="Q253" i="1"/>
  <c r="W253" i="1" s="1"/>
  <c r="Z253" i="1" s="1"/>
  <c r="AC253" i="1" s="1"/>
  <c r="AF253" i="1" s="1"/>
  <c r="Q257" i="1"/>
  <c r="W257" i="1" s="1"/>
  <c r="Z257" i="1" s="1"/>
  <c r="AC257" i="1" s="1"/>
  <c r="AF257" i="1" s="1"/>
  <c r="O259" i="1"/>
  <c r="U259" i="1" s="1"/>
  <c r="X259" i="1" s="1"/>
  <c r="AA259" i="1" s="1"/>
  <c r="AD259" i="1" s="1"/>
  <c r="Q261" i="1"/>
  <c r="W261" i="1" s="1"/>
  <c r="Z261" i="1" s="1"/>
  <c r="AC261" i="1" s="1"/>
  <c r="AF261" i="1" s="1"/>
  <c r="O263" i="1"/>
  <c r="U263" i="1" s="1"/>
  <c r="X263" i="1" s="1"/>
  <c r="AA263" i="1" s="1"/>
  <c r="AD263" i="1" s="1"/>
  <c r="Q265" i="1"/>
  <c r="W265" i="1" s="1"/>
  <c r="Z265" i="1" s="1"/>
  <c r="AC265" i="1" s="1"/>
  <c r="AF265" i="1" s="1"/>
  <c r="O267" i="1"/>
  <c r="U267" i="1" s="1"/>
  <c r="X267" i="1" s="1"/>
  <c r="AA267" i="1" s="1"/>
  <c r="AD267" i="1" s="1"/>
  <c r="Q269" i="1"/>
  <c r="W269" i="1" s="1"/>
  <c r="Z269" i="1" s="1"/>
  <c r="AC269" i="1" s="1"/>
  <c r="AF269" i="1" s="1"/>
  <c r="O271" i="1"/>
  <c r="U271" i="1" s="1"/>
  <c r="X271" i="1" s="1"/>
  <c r="AA271" i="1" s="1"/>
  <c r="AD271" i="1" s="1"/>
  <c r="O275" i="1"/>
  <c r="U275" i="1" s="1"/>
  <c r="X275" i="1" s="1"/>
  <c r="AA275" i="1" s="1"/>
  <c r="AD275" i="1" s="1"/>
  <c r="O279" i="1"/>
  <c r="U279" i="1" s="1"/>
  <c r="X279" i="1" s="1"/>
  <c r="AA279" i="1" s="1"/>
  <c r="AD279" i="1" s="1"/>
  <c r="O283" i="1"/>
  <c r="U283" i="1" s="1"/>
  <c r="X283" i="1" s="1"/>
  <c r="AA283" i="1" s="1"/>
  <c r="AD283" i="1" s="1"/>
  <c r="O287" i="1"/>
  <c r="U287" i="1" s="1"/>
  <c r="X287" i="1" s="1"/>
  <c r="AA287" i="1" s="1"/>
  <c r="AD287" i="1" s="1"/>
  <c r="O291" i="1"/>
  <c r="U291" i="1" s="1"/>
  <c r="X291" i="1" s="1"/>
  <c r="AA291" i="1" s="1"/>
  <c r="AD291" i="1" s="1"/>
  <c r="O295" i="1"/>
  <c r="U295" i="1" s="1"/>
  <c r="X295" i="1" s="1"/>
  <c r="AA295" i="1" s="1"/>
  <c r="AD295" i="1" s="1"/>
  <c r="O299" i="1"/>
  <c r="U299" i="1" s="1"/>
  <c r="X299" i="1" s="1"/>
  <c r="AA299" i="1" s="1"/>
  <c r="AD299" i="1" s="1"/>
  <c r="O303" i="1"/>
  <c r="U303" i="1" s="1"/>
  <c r="X303" i="1" s="1"/>
  <c r="AA303" i="1" s="1"/>
  <c r="AD303" i="1" s="1"/>
  <c r="O307" i="1"/>
  <c r="U307" i="1" s="1"/>
  <c r="X307" i="1" s="1"/>
  <c r="AA307" i="1" s="1"/>
  <c r="AD307" i="1" s="1"/>
  <c r="O311" i="1"/>
  <c r="U311" i="1" s="1"/>
  <c r="X311" i="1" s="1"/>
  <c r="AA311" i="1" s="1"/>
  <c r="AD311" i="1" s="1"/>
  <c r="O315" i="1"/>
  <c r="U315" i="1" s="1"/>
  <c r="X315" i="1" s="1"/>
  <c r="AA315" i="1" s="1"/>
  <c r="AD315" i="1" s="1"/>
  <c r="O323" i="1"/>
  <c r="U323" i="1" s="1"/>
  <c r="X323" i="1" s="1"/>
  <c r="AA323" i="1" s="1"/>
  <c r="AD323" i="1" s="1"/>
  <c r="P326" i="1"/>
  <c r="V326" i="1" s="1"/>
  <c r="Y326" i="1" s="1"/>
  <c r="AB326" i="1" s="1"/>
  <c r="AE326" i="1" s="1"/>
  <c r="Q329" i="1"/>
  <c r="W329" i="1" s="1"/>
  <c r="Z329" i="1" s="1"/>
  <c r="AC329" i="1" s="1"/>
  <c r="AF329" i="1" s="1"/>
  <c r="P331" i="1"/>
  <c r="V331" i="1" s="1"/>
  <c r="Y331" i="1" s="1"/>
  <c r="AB331" i="1" s="1"/>
  <c r="AE331" i="1" s="1"/>
  <c r="O331" i="1"/>
  <c r="U331" i="1" s="1"/>
  <c r="X331" i="1" s="1"/>
  <c r="AA331" i="1" s="1"/>
  <c r="AD331" i="1" s="1"/>
  <c r="P339" i="1"/>
  <c r="V339" i="1" s="1"/>
  <c r="Y339" i="1" s="1"/>
  <c r="AB339" i="1" s="1"/>
  <c r="AE339" i="1" s="1"/>
  <c r="O339" i="1"/>
  <c r="U339" i="1" s="1"/>
  <c r="X339" i="1" s="1"/>
  <c r="AA339" i="1" s="1"/>
  <c r="AD339" i="1" s="1"/>
  <c r="P347" i="1"/>
  <c r="V347" i="1" s="1"/>
  <c r="Y347" i="1" s="1"/>
  <c r="AB347" i="1" s="1"/>
  <c r="AE347" i="1" s="1"/>
  <c r="O347" i="1"/>
  <c r="U347" i="1" s="1"/>
  <c r="X347" i="1" s="1"/>
  <c r="AA347" i="1" s="1"/>
  <c r="AD347" i="1" s="1"/>
  <c r="Q354" i="1"/>
  <c r="W354" i="1" s="1"/>
  <c r="Z354" i="1" s="1"/>
  <c r="AC354" i="1" s="1"/>
  <c r="AF354" i="1" s="1"/>
  <c r="P354" i="1"/>
  <c r="V354" i="1" s="1"/>
  <c r="Y354" i="1" s="1"/>
  <c r="AB354" i="1" s="1"/>
  <c r="AE354" i="1" s="1"/>
  <c r="O354" i="1"/>
  <c r="U354" i="1" s="1"/>
  <c r="X354" i="1" s="1"/>
  <c r="AA354" i="1" s="1"/>
  <c r="AD354" i="1" s="1"/>
  <c r="P359" i="1"/>
  <c r="V359" i="1" s="1"/>
  <c r="Y359" i="1" s="1"/>
  <c r="AB359" i="1" s="1"/>
  <c r="AE359" i="1" s="1"/>
  <c r="Q361" i="1"/>
  <c r="W361" i="1" s="1"/>
  <c r="Z361" i="1" s="1"/>
  <c r="AC361" i="1" s="1"/>
  <c r="AF361" i="1" s="1"/>
  <c r="Q370" i="1"/>
  <c r="W370" i="1" s="1"/>
  <c r="Z370" i="1" s="1"/>
  <c r="AC370" i="1" s="1"/>
  <c r="AF370" i="1" s="1"/>
  <c r="P370" i="1"/>
  <c r="V370" i="1" s="1"/>
  <c r="Y370" i="1" s="1"/>
  <c r="AB370" i="1" s="1"/>
  <c r="AE370" i="1" s="1"/>
  <c r="O370" i="1"/>
  <c r="U370" i="1" s="1"/>
  <c r="X370" i="1" s="1"/>
  <c r="AA370" i="1" s="1"/>
  <c r="AD370" i="1" s="1"/>
  <c r="Q378" i="1"/>
  <c r="W378" i="1" s="1"/>
  <c r="Z378" i="1" s="1"/>
  <c r="AC378" i="1" s="1"/>
  <c r="AF378" i="1" s="1"/>
  <c r="Q382" i="1"/>
  <c r="W382" i="1" s="1"/>
  <c r="Z382" i="1" s="1"/>
  <c r="AC382" i="1" s="1"/>
  <c r="AF382" i="1" s="1"/>
  <c r="Q386" i="1"/>
  <c r="W386" i="1" s="1"/>
  <c r="Z386" i="1" s="1"/>
  <c r="AC386" i="1" s="1"/>
  <c r="AF386" i="1" s="1"/>
  <c r="Q390" i="1"/>
  <c r="W390" i="1" s="1"/>
  <c r="Z390" i="1" s="1"/>
  <c r="AC390" i="1" s="1"/>
  <c r="AF390" i="1" s="1"/>
  <c r="Q394" i="1"/>
  <c r="W394" i="1" s="1"/>
  <c r="Z394" i="1" s="1"/>
  <c r="AC394" i="1" s="1"/>
  <c r="AF394" i="1" s="1"/>
  <c r="Q398" i="1"/>
  <c r="W398" i="1" s="1"/>
  <c r="Z398" i="1" s="1"/>
  <c r="AC398" i="1" s="1"/>
  <c r="AF398" i="1" s="1"/>
  <c r="Q402" i="1"/>
  <c r="W402" i="1" s="1"/>
  <c r="Z402" i="1" s="1"/>
  <c r="AC402" i="1" s="1"/>
  <c r="AF402" i="1" s="1"/>
  <c r="Q406" i="1"/>
  <c r="W406" i="1" s="1"/>
  <c r="Z406" i="1" s="1"/>
  <c r="AC406" i="1" s="1"/>
  <c r="AF406" i="1" s="1"/>
  <c r="Q410" i="1"/>
  <c r="W410" i="1" s="1"/>
  <c r="Z410" i="1" s="1"/>
  <c r="AC410" i="1" s="1"/>
  <c r="AF410" i="1" s="1"/>
  <c r="Q414" i="1"/>
  <c r="W414" i="1" s="1"/>
  <c r="Z414" i="1" s="1"/>
  <c r="AC414" i="1" s="1"/>
  <c r="AF414" i="1" s="1"/>
  <c r="Q418" i="1"/>
  <c r="W418" i="1" s="1"/>
  <c r="Z418" i="1" s="1"/>
  <c r="AC418" i="1" s="1"/>
  <c r="AF418" i="1" s="1"/>
  <c r="Q422" i="1"/>
  <c r="W422" i="1" s="1"/>
  <c r="Z422" i="1" s="1"/>
  <c r="AC422" i="1" s="1"/>
  <c r="AF422" i="1" s="1"/>
  <c r="Q426" i="1"/>
  <c r="W426" i="1" s="1"/>
  <c r="Z426" i="1" s="1"/>
  <c r="AC426" i="1" s="1"/>
  <c r="AF426" i="1" s="1"/>
  <c r="O428" i="1"/>
  <c r="U428" i="1" s="1"/>
  <c r="X428" i="1" s="1"/>
  <c r="AA428" i="1" s="1"/>
  <c r="AD428" i="1" s="1"/>
  <c r="Q430" i="1"/>
  <c r="W430" i="1" s="1"/>
  <c r="Z430" i="1" s="1"/>
  <c r="AC430" i="1" s="1"/>
  <c r="AF430" i="1" s="1"/>
  <c r="O432" i="1"/>
  <c r="U432" i="1" s="1"/>
  <c r="X432" i="1" s="1"/>
  <c r="AA432" i="1" s="1"/>
  <c r="AD432" i="1" s="1"/>
  <c r="P259" i="1"/>
  <c r="V259" i="1" s="1"/>
  <c r="Y259" i="1" s="1"/>
  <c r="AB259" i="1" s="1"/>
  <c r="AE259" i="1" s="1"/>
  <c r="P263" i="1"/>
  <c r="V263" i="1" s="1"/>
  <c r="Y263" i="1" s="1"/>
  <c r="AB263" i="1" s="1"/>
  <c r="AE263" i="1" s="1"/>
  <c r="P267" i="1"/>
  <c r="V267" i="1" s="1"/>
  <c r="Y267" i="1" s="1"/>
  <c r="AB267" i="1" s="1"/>
  <c r="AE267" i="1" s="1"/>
  <c r="P271" i="1"/>
  <c r="V271" i="1" s="1"/>
  <c r="Y271" i="1" s="1"/>
  <c r="AB271" i="1" s="1"/>
  <c r="AE271" i="1" s="1"/>
  <c r="O272" i="1"/>
  <c r="U272" i="1" s="1"/>
  <c r="X272" i="1" s="1"/>
  <c r="AA272" i="1" s="1"/>
  <c r="AD272" i="1" s="1"/>
  <c r="P275" i="1"/>
  <c r="V275" i="1" s="1"/>
  <c r="Y275" i="1" s="1"/>
  <c r="AB275" i="1" s="1"/>
  <c r="AE275" i="1" s="1"/>
  <c r="O276" i="1"/>
  <c r="U276" i="1" s="1"/>
  <c r="X276" i="1" s="1"/>
  <c r="AA276" i="1" s="1"/>
  <c r="AD276" i="1" s="1"/>
  <c r="P279" i="1"/>
  <c r="V279" i="1" s="1"/>
  <c r="Y279" i="1" s="1"/>
  <c r="AB279" i="1" s="1"/>
  <c r="AE279" i="1" s="1"/>
  <c r="O280" i="1"/>
  <c r="U280" i="1" s="1"/>
  <c r="X280" i="1" s="1"/>
  <c r="AA280" i="1" s="1"/>
  <c r="AD280" i="1" s="1"/>
  <c r="P283" i="1"/>
  <c r="V283" i="1" s="1"/>
  <c r="Y283" i="1" s="1"/>
  <c r="AB283" i="1" s="1"/>
  <c r="AE283" i="1" s="1"/>
  <c r="O284" i="1"/>
  <c r="U284" i="1" s="1"/>
  <c r="X284" i="1" s="1"/>
  <c r="AA284" i="1" s="1"/>
  <c r="AD284" i="1" s="1"/>
  <c r="P287" i="1"/>
  <c r="V287" i="1" s="1"/>
  <c r="Y287" i="1" s="1"/>
  <c r="AB287" i="1" s="1"/>
  <c r="AE287" i="1" s="1"/>
  <c r="O288" i="1"/>
  <c r="U288" i="1" s="1"/>
  <c r="X288" i="1" s="1"/>
  <c r="AA288" i="1" s="1"/>
  <c r="AD288" i="1" s="1"/>
  <c r="P291" i="1"/>
  <c r="V291" i="1" s="1"/>
  <c r="Y291" i="1" s="1"/>
  <c r="AB291" i="1" s="1"/>
  <c r="AE291" i="1" s="1"/>
  <c r="O292" i="1"/>
  <c r="U292" i="1" s="1"/>
  <c r="X292" i="1" s="1"/>
  <c r="AA292" i="1" s="1"/>
  <c r="AD292" i="1" s="1"/>
  <c r="P295" i="1"/>
  <c r="V295" i="1" s="1"/>
  <c r="Y295" i="1" s="1"/>
  <c r="AB295" i="1" s="1"/>
  <c r="AE295" i="1" s="1"/>
  <c r="O296" i="1"/>
  <c r="U296" i="1" s="1"/>
  <c r="X296" i="1" s="1"/>
  <c r="AA296" i="1" s="1"/>
  <c r="AD296" i="1" s="1"/>
  <c r="P299" i="1"/>
  <c r="V299" i="1" s="1"/>
  <c r="Y299" i="1" s="1"/>
  <c r="AB299" i="1" s="1"/>
  <c r="AE299" i="1" s="1"/>
  <c r="O300" i="1"/>
  <c r="U300" i="1" s="1"/>
  <c r="X300" i="1" s="1"/>
  <c r="AA300" i="1" s="1"/>
  <c r="AD300" i="1" s="1"/>
  <c r="P303" i="1"/>
  <c r="V303" i="1" s="1"/>
  <c r="Y303" i="1" s="1"/>
  <c r="AB303" i="1" s="1"/>
  <c r="AE303" i="1" s="1"/>
  <c r="O304" i="1"/>
  <c r="U304" i="1" s="1"/>
  <c r="X304" i="1" s="1"/>
  <c r="AA304" i="1" s="1"/>
  <c r="AD304" i="1" s="1"/>
  <c r="P307" i="1"/>
  <c r="V307" i="1" s="1"/>
  <c r="Y307" i="1" s="1"/>
  <c r="AB307" i="1" s="1"/>
  <c r="AE307" i="1" s="1"/>
  <c r="O308" i="1"/>
  <c r="U308" i="1" s="1"/>
  <c r="X308" i="1" s="1"/>
  <c r="AA308" i="1" s="1"/>
  <c r="AD308" i="1" s="1"/>
  <c r="P311" i="1"/>
  <c r="V311" i="1" s="1"/>
  <c r="Y311" i="1" s="1"/>
  <c r="AB311" i="1" s="1"/>
  <c r="AE311" i="1" s="1"/>
  <c r="O312" i="1"/>
  <c r="U312" i="1" s="1"/>
  <c r="X312" i="1" s="1"/>
  <c r="AA312" i="1" s="1"/>
  <c r="AD312" i="1" s="1"/>
  <c r="P315" i="1"/>
  <c r="V315" i="1" s="1"/>
  <c r="Y315" i="1" s="1"/>
  <c r="AB315" i="1" s="1"/>
  <c r="AE315" i="1" s="1"/>
  <c r="O316" i="1"/>
  <c r="U316" i="1" s="1"/>
  <c r="X316" i="1" s="1"/>
  <c r="AA316" i="1" s="1"/>
  <c r="AD316" i="1" s="1"/>
  <c r="Q318" i="1"/>
  <c r="W318" i="1" s="1"/>
  <c r="Z318" i="1" s="1"/>
  <c r="AC318" i="1" s="1"/>
  <c r="AF318" i="1" s="1"/>
  <c r="O320" i="1"/>
  <c r="U320" i="1" s="1"/>
  <c r="X320" i="1" s="1"/>
  <c r="AA320" i="1" s="1"/>
  <c r="AD320" i="1" s="1"/>
  <c r="P323" i="1"/>
  <c r="V323" i="1" s="1"/>
  <c r="Y323" i="1" s="1"/>
  <c r="AB323" i="1" s="1"/>
  <c r="AE323" i="1" s="1"/>
  <c r="O326" i="1"/>
  <c r="U326" i="1" s="1"/>
  <c r="X326" i="1" s="1"/>
  <c r="AA326" i="1" s="1"/>
  <c r="AD326" i="1" s="1"/>
  <c r="O327" i="1"/>
  <c r="U327" i="1" s="1"/>
  <c r="X327" i="1" s="1"/>
  <c r="AA327" i="1" s="1"/>
  <c r="AD327" i="1" s="1"/>
  <c r="O329" i="1"/>
  <c r="U329" i="1" s="1"/>
  <c r="X329" i="1" s="1"/>
  <c r="AA329" i="1" s="1"/>
  <c r="AD329" i="1" s="1"/>
  <c r="P330" i="1"/>
  <c r="V330" i="1" s="1"/>
  <c r="Y330" i="1" s="1"/>
  <c r="AB330" i="1" s="1"/>
  <c r="AE330" i="1" s="1"/>
  <c r="Q331" i="1"/>
  <c r="W331" i="1" s="1"/>
  <c r="Z331" i="1" s="1"/>
  <c r="AC331" i="1" s="1"/>
  <c r="AF331" i="1" s="1"/>
  <c r="Q334" i="1"/>
  <c r="W334" i="1" s="1"/>
  <c r="Z334" i="1" s="1"/>
  <c r="AC334" i="1" s="1"/>
  <c r="AF334" i="1" s="1"/>
  <c r="P334" i="1"/>
  <c r="V334" i="1" s="1"/>
  <c r="Y334" i="1" s="1"/>
  <c r="AB334" i="1" s="1"/>
  <c r="AE334" i="1" s="1"/>
  <c r="Q337" i="1"/>
  <c r="W337" i="1" s="1"/>
  <c r="Z337" i="1" s="1"/>
  <c r="AC337" i="1" s="1"/>
  <c r="AF337" i="1" s="1"/>
  <c r="Q339" i="1"/>
  <c r="W339" i="1" s="1"/>
  <c r="Z339" i="1" s="1"/>
  <c r="AC339" i="1" s="1"/>
  <c r="AF339" i="1" s="1"/>
  <c r="Q342" i="1"/>
  <c r="W342" i="1" s="1"/>
  <c r="Z342" i="1" s="1"/>
  <c r="AC342" i="1" s="1"/>
  <c r="AF342" i="1" s="1"/>
  <c r="P342" i="1"/>
  <c r="V342" i="1" s="1"/>
  <c r="Y342" i="1" s="1"/>
  <c r="AB342" i="1" s="1"/>
  <c r="AE342" i="1" s="1"/>
  <c r="Q345" i="1"/>
  <c r="W345" i="1" s="1"/>
  <c r="Z345" i="1" s="1"/>
  <c r="AC345" i="1" s="1"/>
  <c r="AF345" i="1" s="1"/>
  <c r="Q347" i="1"/>
  <c r="W347" i="1" s="1"/>
  <c r="Z347" i="1" s="1"/>
  <c r="AC347" i="1" s="1"/>
  <c r="AF347" i="1" s="1"/>
  <c r="Q350" i="1"/>
  <c r="W350" i="1" s="1"/>
  <c r="Z350" i="1" s="1"/>
  <c r="AC350" i="1" s="1"/>
  <c r="AF350" i="1" s="1"/>
  <c r="P350" i="1"/>
  <c r="V350" i="1" s="1"/>
  <c r="Y350" i="1" s="1"/>
  <c r="AB350" i="1" s="1"/>
  <c r="AE350" i="1" s="1"/>
  <c r="Q353" i="1"/>
  <c r="W353" i="1" s="1"/>
  <c r="Z353" i="1" s="1"/>
  <c r="AC353" i="1" s="1"/>
  <c r="AF353" i="1" s="1"/>
  <c r="P355" i="1"/>
  <c r="V355" i="1" s="1"/>
  <c r="Y355" i="1" s="1"/>
  <c r="AB355" i="1" s="1"/>
  <c r="AE355" i="1" s="1"/>
  <c r="Q357" i="1"/>
  <c r="W357" i="1" s="1"/>
  <c r="Z357" i="1" s="1"/>
  <c r="AC357" i="1" s="1"/>
  <c r="AF357" i="1" s="1"/>
  <c r="Q366" i="1"/>
  <c r="W366" i="1" s="1"/>
  <c r="Z366" i="1" s="1"/>
  <c r="AC366" i="1" s="1"/>
  <c r="AF366" i="1" s="1"/>
  <c r="P366" i="1"/>
  <c r="V366" i="1" s="1"/>
  <c r="Y366" i="1" s="1"/>
  <c r="AB366" i="1" s="1"/>
  <c r="AE366" i="1" s="1"/>
  <c r="O366" i="1"/>
  <c r="U366" i="1" s="1"/>
  <c r="X366" i="1" s="1"/>
  <c r="AA366" i="1" s="1"/>
  <c r="AD366" i="1" s="1"/>
  <c r="P371" i="1"/>
  <c r="V371" i="1" s="1"/>
  <c r="Y371" i="1" s="1"/>
  <c r="AB371" i="1" s="1"/>
  <c r="AE371" i="1" s="1"/>
  <c r="Q373" i="1"/>
  <c r="W373" i="1" s="1"/>
  <c r="Z373" i="1" s="1"/>
  <c r="AC373" i="1" s="1"/>
  <c r="AF373" i="1" s="1"/>
  <c r="P316" i="1"/>
  <c r="V316" i="1" s="1"/>
  <c r="Y316" i="1" s="1"/>
  <c r="AB316" i="1" s="1"/>
  <c r="AE316" i="1" s="1"/>
  <c r="P320" i="1"/>
  <c r="V320" i="1" s="1"/>
  <c r="Y320" i="1" s="1"/>
  <c r="AB320" i="1" s="1"/>
  <c r="AE320" i="1" s="1"/>
  <c r="Q323" i="1"/>
  <c r="W323" i="1" s="1"/>
  <c r="Z323" i="1" s="1"/>
  <c r="AC323" i="1" s="1"/>
  <c r="AF323" i="1" s="1"/>
  <c r="Q326" i="1"/>
  <c r="W326" i="1" s="1"/>
  <c r="Z326" i="1" s="1"/>
  <c r="AC326" i="1" s="1"/>
  <c r="AF326" i="1" s="1"/>
  <c r="P329" i="1"/>
  <c r="V329" i="1" s="1"/>
  <c r="Y329" i="1" s="1"/>
  <c r="AB329" i="1" s="1"/>
  <c r="AE329" i="1" s="1"/>
  <c r="P335" i="1"/>
  <c r="V335" i="1" s="1"/>
  <c r="Y335" i="1" s="1"/>
  <c r="AB335" i="1" s="1"/>
  <c r="AE335" i="1" s="1"/>
  <c r="O335" i="1"/>
  <c r="U335" i="1" s="1"/>
  <c r="X335" i="1" s="1"/>
  <c r="AA335" i="1" s="1"/>
  <c r="AD335" i="1" s="1"/>
  <c r="P343" i="1"/>
  <c r="V343" i="1" s="1"/>
  <c r="Y343" i="1" s="1"/>
  <c r="AB343" i="1" s="1"/>
  <c r="AE343" i="1" s="1"/>
  <c r="O343" i="1"/>
  <c r="U343" i="1" s="1"/>
  <c r="X343" i="1" s="1"/>
  <c r="AA343" i="1" s="1"/>
  <c r="AD343" i="1" s="1"/>
  <c r="P351" i="1"/>
  <c r="V351" i="1" s="1"/>
  <c r="Y351" i="1" s="1"/>
  <c r="AB351" i="1" s="1"/>
  <c r="AE351" i="1" s="1"/>
  <c r="O351" i="1"/>
  <c r="U351" i="1" s="1"/>
  <c r="X351" i="1" s="1"/>
  <c r="AA351" i="1" s="1"/>
  <c r="AD351" i="1" s="1"/>
  <c r="Q362" i="1"/>
  <c r="W362" i="1" s="1"/>
  <c r="Z362" i="1" s="1"/>
  <c r="AC362" i="1" s="1"/>
  <c r="AF362" i="1" s="1"/>
  <c r="P362" i="1"/>
  <c r="V362" i="1" s="1"/>
  <c r="Y362" i="1" s="1"/>
  <c r="AB362" i="1" s="1"/>
  <c r="AE362" i="1" s="1"/>
  <c r="O362" i="1"/>
  <c r="U362" i="1" s="1"/>
  <c r="X362" i="1" s="1"/>
  <c r="AA362" i="1" s="1"/>
  <c r="AD362" i="1" s="1"/>
  <c r="P367" i="1"/>
  <c r="V367" i="1" s="1"/>
  <c r="Y367" i="1" s="1"/>
  <c r="AB367" i="1" s="1"/>
  <c r="AE367" i="1" s="1"/>
  <c r="Q369" i="1"/>
  <c r="W369" i="1" s="1"/>
  <c r="Z369" i="1" s="1"/>
  <c r="AC369" i="1" s="1"/>
  <c r="AF369" i="1" s="1"/>
  <c r="P375" i="1"/>
  <c r="V375" i="1" s="1"/>
  <c r="Y375" i="1" s="1"/>
  <c r="AB375" i="1" s="1"/>
  <c r="AE375" i="1" s="1"/>
  <c r="Q377" i="1"/>
  <c r="W377" i="1" s="1"/>
  <c r="Z377" i="1" s="1"/>
  <c r="AC377" i="1" s="1"/>
  <c r="AF377" i="1" s="1"/>
  <c r="P379" i="1"/>
  <c r="V379" i="1" s="1"/>
  <c r="Y379" i="1" s="1"/>
  <c r="AB379" i="1" s="1"/>
  <c r="AE379" i="1" s="1"/>
  <c r="Q381" i="1"/>
  <c r="W381" i="1" s="1"/>
  <c r="Z381" i="1" s="1"/>
  <c r="AC381" i="1" s="1"/>
  <c r="AF381" i="1" s="1"/>
  <c r="P383" i="1"/>
  <c r="V383" i="1" s="1"/>
  <c r="Y383" i="1" s="1"/>
  <c r="AB383" i="1" s="1"/>
  <c r="AE383" i="1" s="1"/>
  <c r="Q385" i="1"/>
  <c r="W385" i="1" s="1"/>
  <c r="Z385" i="1" s="1"/>
  <c r="AC385" i="1" s="1"/>
  <c r="AF385" i="1" s="1"/>
  <c r="P387" i="1"/>
  <c r="V387" i="1" s="1"/>
  <c r="Y387" i="1" s="1"/>
  <c r="AB387" i="1" s="1"/>
  <c r="AE387" i="1" s="1"/>
  <c r="Q389" i="1"/>
  <c r="W389" i="1" s="1"/>
  <c r="Z389" i="1" s="1"/>
  <c r="AC389" i="1" s="1"/>
  <c r="AF389" i="1" s="1"/>
  <c r="P391" i="1"/>
  <c r="V391" i="1" s="1"/>
  <c r="Y391" i="1" s="1"/>
  <c r="AB391" i="1" s="1"/>
  <c r="AE391" i="1" s="1"/>
  <c r="Q393" i="1"/>
  <c r="W393" i="1" s="1"/>
  <c r="Z393" i="1" s="1"/>
  <c r="AC393" i="1" s="1"/>
  <c r="AF393" i="1" s="1"/>
  <c r="P395" i="1"/>
  <c r="V395" i="1" s="1"/>
  <c r="Y395" i="1" s="1"/>
  <c r="AB395" i="1" s="1"/>
  <c r="AE395" i="1" s="1"/>
  <c r="Q397" i="1"/>
  <c r="W397" i="1" s="1"/>
  <c r="Z397" i="1" s="1"/>
  <c r="AC397" i="1" s="1"/>
  <c r="AF397" i="1" s="1"/>
  <c r="P399" i="1"/>
  <c r="V399" i="1" s="1"/>
  <c r="Y399" i="1" s="1"/>
  <c r="AB399" i="1" s="1"/>
  <c r="AE399" i="1" s="1"/>
  <c r="Q401" i="1"/>
  <c r="W401" i="1" s="1"/>
  <c r="Z401" i="1" s="1"/>
  <c r="AC401" i="1" s="1"/>
  <c r="AF401" i="1" s="1"/>
  <c r="P403" i="1"/>
  <c r="V403" i="1" s="1"/>
  <c r="Y403" i="1" s="1"/>
  <c r="AB403" i="1" s="1"/>
  <c r="AE403" i="1" s="1"/>
  <c r="Q405" i="1"/>
  <c r="W405" i="1" s="1"/>
  <c r="Z405" i="1" s="1"/>
  <c r="AC405" i="1" s="1"/>
  <c r="AF405" i="1" s="1"/>
  <c r="P407" i="1"/>
  <c r="V407" i="1" s="1"/>
  <c r="Y407" i="1" s="1"/>
  <c r="AB407" i="1" s="1"/>
  <c r="AE407" i="1" s="1"/>
  <c r="Q409" i="1"/>
  <c r="W409" i="1" s="1"/>
  <c r="Z409" i="1" s="1"/>
  <c r="AC409" i="1" s="1"/>
  <c r="AF409" i="1" s="1"/>
  <c r="P411" i="1"/>
  <c r="V411" i="1" s="1"/>
  <c r="Y411" i="1" s="1"/>
  <c r="AB411" i="1" s="1"/>
  <c r="AE411" i="1" s="1"/>
  <c r="Q413" i="1"/>
  <c r="W413" i="1" s="1"/>
  <c r="Z413" i="1" s="1"/>
  <c r="AC413" i="1" s="1"/>
  <c r="AF413" i="1" s="1"/>
  <c r="P415" i="1"/>
  <c r="V415" i="1" s="1"/>
  <c r="Y415" i="1" s="1"/>
  <c r="AB415" i="1" s="1"/>
  <c r="AE415" i="1" s="1"/>
  <c r="Q417" i="1"/>
  <c r="W417" i="1" s="1"/>
  <c r="Z417" i="1" s="1"/>
  <c r="AC417" i="1" s="1"/>
  <c r="AF417" i="1" s="1"/>
  <c r="P419" i="1"/>
  <c r="V419" i="1" s="1"/>
  <c r="Y419" i="1" s="1"/>
  <c r="AB419" i="1" s="1"/>
  <c r="AE419" i="1" s="1"/>
  <c r="Q421" i="1"/>
  <c r="W421" i="1" s="1"/>
  <c r="Z421" i="1" s="1"/>
  <c r="AC421" i="1" s="1"/>
  <c r="AF421" i="1" s="1"/>
  <c r="P423" i="1"/>
  <c r="V423" i="1" s="1"/>
  <c r="Y423" i="1" s="1"/>
  <c r="AB423" i="1" s="1"/>
  <c r="AE423" i="1" s="1"/>
  <c r="Q425" i="1"/>
  <c r="W425" i="1" s="1"/>
  <c r="Z425" i="1" s="1"/>
  <c r="AC425" i="1" s="1"/>
  <c r="AF425" i="1" s="1"/>
  <c r="P427" i="1"/>
  <c r="V427" i="1" s="1"/>
  <c r="Y427" i="1" s="1"/>
  <c r="AB427" i="1" s="1"/>
  <c r="AE427" i="1" s="1"/>
  <c r="Q429" i="1"/>
  <c r="W429" i="1" s="1"/>
  <c r="Z429" i="1" s="1"/>
  <c r="AC429" i="1" s="1"/>
  <c r="AF429" i="1" s="1"/>
  <c r="P431" i="1"/>
  <c r="V431" i="1" s="1"/>
  <c r="Y431" i="1" s="1"/>
  <c r="AB431" i="1" s="1"/>
  <c r="AE431" i="1" s="1"/>
  <c r="Q433" i="1"/>
  <c r="W433" i="1" s="1"/>
  <c r="Z433" i="1" s="1"/>
  <c r="AC433" i="1" s="1"/>
  <c r="AF433" i="1" s="1"/>
  <c r="P322" i="1"/>
  <c r="V322" i="1" s="1"/>
  <c r="Y322" i="1" s="1"/>
  <c r="AB322" i="1" s="1"/>
  <c r="AE322" i="1" s="1"/>
  <c r="Q325" i="1"/>
  <c r="W325" i="1" s="1"/>
  <c r="Z325" i="1" s="1"/>
  <c r="AC325" i="1" s="1"/>
  <c r="AF325" i="1" s="1"/>
  <c r="Q327" i="1"/>
  <c r="W327" i="1" s="1"/>
  <c r="Z327" i="1" s="1"/>
  <c r="AC327" i="1" s="1"/>
  <c r="AF327" i="1" s="1"/>
  <c r="Q330" i="1"/>
  <c r="W330" i="1" s="1"/>
  <c r="Z330" i="1" s="1"/>
  <c r="AC330" i="1" s="1"/>
  <c r="AF330" i="1" s="1"/>
  <c r="Q333" i="1"/>
  <c r="W333" i="1" s="1"/>
  <c r="Z333" i="1" s="1"/>
  <c r="AC333" i="1" s="1"/>
  <c r="AF333" i="1" s="1"/>
  <c r="Q335" i="1"/>
  <c r="W335" i="1" s="1"/>
  <c r="Z335" i="1" s="1"/>
  <c r="AC335" i="1" s="1"/>
  <c r="AF335" i="1" s="1"/>
  <c r="Q338" i="1"/>
  <c r="W338" i="1" s="1"/>
  <c r="Z338" i="1" s="1"/>
  <c r="AC338" i="1" s="1"/>
  <c r="AF338" i="1" s="1"/>
  <c r="P338" i="1"/>
  <c r="V338" i="1" s="1"/>
  <c r="Y338" i="1" s="1"/>
  <c r="AB338" i="1" s="1"/>
  <c r="AE338" i="1" s="1"/>
  <c r="Q341" i="1"/>
  <c r="W341" i="1" s="1"/>
  <c r="Z341" i="1" s="1"/>
  <c r="AC341" i="1" s="1"/>
  <c r="AF341" i="1" s="1"/>
  <c r="Q343" i="1"/>
  <c r="W343" i="1" s="1"/>
  <c r="Z343" i="1" s="1"/>
  <c r="AC343" i="1" s="1"/>
  <c r="AF343" i="1" s="1"/>
  <c r="Q346" i="1"/>
  <c r="W346" i="1" s="1"/>
  <c r="Z346" i="1" s="1"/>
  <c r="AC346" i="1" s="1"/>
  <c r="AF346" i="1" s="1"/>
  <c r="P346" i="1"/>
  <c r="V346" i="1" s="1"/>
  <c r="Y346" i="1" s="1"/>
  <c r="AB346" i="1" s="1"/>
  <c r="AE346" i="1" s="1"/>
  <c r="Q349" i="1"/>
  <c r="W349" i="1" s="1"/>
  <c r="Z349" i="1" s="1"/>
  <c r="AC349" i="1" s="1"/>
  <c r="AF349" i="1" s="1"/>
  <c r="Q351" i="1"/>
  <c r="W351" i="1" s="1"/>
  <c r="Z351" i="1" s="1"/>
  <c r="AC351" i="1" s="1"/>
  <c r="AF351" i="1" s="1"/>
  <c r="Q358" i="1"/>
  <c r="W358" i="1" s="1"/>
  <c r="Z358" i="1" s="1"/>
  <c r="AC358" i="1" s="1"/>
  <c r="AF358" i="1" s="1"/>
  <c r="P358" i="1"/>
  <c r="V358" i="1" s="1"/>
  <c r="Y358" i="1" s="1"/>
  <c r="AB358" i="1" s="1"/>
  <c r="AE358" i="1" s="1"/>
  <c r="O358" i="1"/>
  <c r="U358" i="1" s="1"/>
  <c r="X358" i="1" s="1"/>
  <c r="AA358" i="1" s="1"/>
  <c r="AD358" i="1" s="1"/>
  <c r="P363" i="1"/>
  <c r="V363" i="1" s="1"/>
  <c r="Y363" i="1" s="1"/>
  <c r="AB363" i="1" s="1"/>
  <c r="AE363" i="1" s="1"/>
  <c r="Q365" i="1"/>
  <c r="W365" i="1" s="1"/>
  <c r="Z365" i="1" s="1"/>
  <c r="AC365" i="1" s="1"/>
  <c r="AF365" i="1" s="1"/>
  <c r="Q374" i="1"/>
  <c r="W374" i="1" s="1"/>
  <c r="Z374" i="1" s="1"/>
  <c r="AC374" i="1" s="1"/>
  <c r="AF374" i="1" s="1"/>
  <c r="P374" i="1"/>
  <c r="V374" i="1" s="1"/>
  <c r="Y374" i="1" s="1"/>
  <c r="AB374" i="1" s="1"/>
  <c r="AE374" i="1" s="1"/>
  <c r="O374" i="1"/>
  <c r="U374" i="1" s="1"/>
  <c r="X374" i="1" s="1"/>
  <c r="AA374" i="1" s="1"/>
  <c r="AD374" i="1" s="1"/>
  <c r="Q435" i="1"/>
  <c r="W435" i="1" s="1"/>
  <c r="Z435" i="1" s="1"/>
  <c r="AC435" i="1" s="1"/>
  <c r="AF435" i="1" s="1"/>
  <c r="O445" i="1"/>
  <c r="U445" i="1" s="1"/>
  <c r="X445" i="1" s="1"/>
  <c r="AA445" i="1" s="1"/>
  <c r="AD445" i="1" s="1"/>
  <c r="O449" i="1"/>
  <c r="U449" i="1" s="1"/>
  <c r="X449" i="1" s="1"/>
  <c r="AA449" i="1" s="1"/>
  <c r="AD449" i="1" s="1"/>
  <c r="P449" i="1"/>
  <c r="V449" i="1" s="1"/>
  <c r="Y449" i="1" s="1"/>
  <c r="AB449" i="1" s="1"/>
  <c r="AE449" i="1" s="1"/>
  <c r="Q459" i="1"/>
  <c r="W459" i="1" s="1"/>
  <c r="Z459" i="1" s="1"/>
  <c r="AC459" i="1" s="1"/>
  <c r="AF459" i="1" s="1"/>
  <c r="O461" i="1"/>
  <c r="U461" i="1" s="1"/>
  <c r="X461" i="1" s="1"/>
  <c r="AA461" i="1" s="1"/>
  <c r="AD461" i="1" s="1"/>
  <c r="Q461" i="1"/>
  <c r="W461" i="1" s="1"/>
  <c r="Z461" i="1" s="1"/>
  <c r="AC461" i="1" s="1"/>
  <c r="AF461" i="1" s="1"/>
  <c r="P461" i="1"/>
  <c r="V461" i="1" s="1"/>
  <c r="Y461" i="1" s="1"/>
  <c r="AB461" i="1" s="1"/>
  <c r="AE461" i="1" s="1"/>
  <c r="P468" i="1"/>
  <c r="V468" i="1" s="1"/>
  <c r="Y468" i="1" s="1"/>
  <c r="AB468" i="1" s="1"/>
  <c r="AE468" i="1" s="1"/>
  <c r="Q475" i="1"/>
  <c r="W475" i="1" s="1"/>
  <c r="Z475" i="1" s="1"/>
  <c r="AC475" i="1" s="1"/>
  <c r="AF475" i="1" s="1"/>
  <c r="O477" i="1"/>
  <c r="U477" i="1" s="1"/>
  <c r="X477" i="1" s="1"/>
  <c r="AA477" i="1" s="1"/>
  <c r="AD477" i="1" s="1"/>
  <c r="Q477" i="1"/>
  <c r="W477" i="1" s="1"/>
  <c r="Z477" i="1" s="1"/>
  <c r="AC477" i="1" s="1"/>
  <c r="AF477" i="1" s="1"/>
  <c r="P477" i="1"/>
  <c r="V477" i="1" s="1"/>
  <c r="Y477" i="1" s="1"/>
  <c r="AB477" i="1" s="1"/>
  <c r="AE477" i="1" s="1"/>
  <c r="P484" i="1"/>
  <c r="V484" i="1" s="1"/>
  <c r="Y484" i="1" s="1"/>
  <c r="AB484" i="1" s="1"/>
  <c r="AE484" i="1" s="1"/>
  <c r="Q491" i="1"/>
  <c r="W491" i="1" s="1"/>
  <c r="Z491" i="1" s="1"/>
  <c r="AC491" i="1" s="1"/>
  <c r="AF491" i="1" s="1"/>
  <c r="O493" i="1"/>
  <c r="U493" i="1" s="1"/>
  <c r="X493" i="1" s="1"/>
  <c r="AA493" i="1" s="1"/>
  <c r="AD493" i="1" s="1"/>
  <c r="Q493" i="1"/>
  <c r="W493" i="1" s="1"/>
  <c r="Z493" i="1" s="1"/>
  <c r="AC493" i="1" s="1"/>
  <c r="AF493" i="1" s="1"/>
  <c r="P493" i="1"/>
  <c r="V493" i="1" s="1"/>
  <c r="Y493" i="1" s="1"/>
  <c r="AB493" i="1" s="1"/>
  <c r="AE493" i="1" s="1"/>
  <c r="P500" i="1"/>
  <c r="V500" i="1" s="1"/>
  <c r="Y500" i="1" s="1"/>
  <c r="AB500" i="1" s="1"/>
  <c r="AE500" i="1" s="1"/>
  <c r="Q518" i="1"/>
  <c r="W518" i="1" s="1"/>
  <c r="Z518" i="1" s="1"/>
  <c r="AC518" i="1" s="1"/>
  <c r="AF518" i="1" s="1"/>
  <c r="O378" i="1"/>
  <c r="U378" i="1" s="1"/>
  <c r="X378" i="1" s="1"/>
  <c r="AA378" i="1" s="1"/>
  <c r="AD378" i="1" s="1"/>
  <c r="O382" i="1"/>
  <c r="U382" i="1" s="1"/>
  <c r="X382" i="1" s="1"/>
  <c r="AA382" i="1" s="1"/>
  <c r="AD382" i="1" s="1"/>
  <c r="O386" i="1"/>
  <c r="U386" i="1" s="1"/>
  <c r="X386" i="1" s="1"/>
  <c r="AA386" i="1" s="1"/>
  <c r="AD386" i="1" s="1"/>
  <c r="O390" i="1"/>
  <c r="U390" i="1" s="1"/>
  <c r="X390" i="1" s="1"/>
  <c r="AA390" i="1" s="1"/>
  <c r="AD390" i="1" s="1"/>
  <c r="O394" i="1"/>
  <c r="U394" i="1" s="1"/>
  <c r="X394" i="1" s="1"/>
  <c r="AA394" i="1" s="1"/>
  <c r="AD394" i="1" s="1"/>
  <c r="O398" i="1"/>
  <c r="U398" i="1" s="1"/>
  <c r="X398" i="1" s="1"/>
  <c r="AA398" i="1" s="1"/>
  <c r="AD398" i="1" s="1"/>
  <c r="O402" i="1"/>
  <c r="U402" i="1" s="1"/>
  <c r="X402" i="1" s="1"/>
  <c r="AA402" i="1" s="1"/>
  <c r="AD402" i="1" s="1"/>
  <c r="O406" i="1"/>
  <c r="U406" i="1" s="1"/>
  <c r="X406" i="1" s="1"/>
  <c r="AA406" i="1" s="1"/>
  <c r="AD406" i="1" s="1"/>
  <c r="O410" i="1"/>
  <c r="U410" i="1" s="1"/>
  <c r="X410" i="1" s="1"/>
  <c r="AA410" i="1" s="1"/>
  <c r="AD410" i="1" s="1"/>
  <c r="O414" i="1"/>
  <c r="U414" i="1" s="1"/>
  <c r="X414" i="1" s="1"/>
  <c r="AA414" i="1" s="1"/>
  <c r="AD414" i="1" s="1"/>
  <c r="O418" i="1"/>
  <c r="U418" i="1" s="1"/>
  <c r="X418" i="1" s="1"/>
  <c r="AA418" i="1" s="1"/>
  <c r="AD418" i="1" s="1"/>
  <c r="O422" i="1"/>
  <c r="U422" i="1" s="1"/>
  <c r="X422" i="1" s="1"/>
  <c r="AA422" i="1" s="1"/>
  <c r="AD422" i="1" s="1"/>
  <c r="O426" i="1"/>
  <c r="U426" i="1" s="1"/>
  <c r="X426" i="1" s="1"/>
  <c r="AA426" i="1" s="1"/>
  <c r="AD426" i="1" s="1"/>
  <c r="O430" i="1"/>
  <c r="U430" i="1" s="1"/>
  <c r="X430" i="1" s="1"/>
  <c r="AA430" i="1" s="1"/>
  <c r="AD430" i="1" s="1"/>
  <c r="O435" i="1"/>
  <c r="U435" i="1" s="1"/>
  <c r="X435" i="1" s="1"/>
  <c r="AA435" i="1" s="1"/>
  <c r="AD435" i="1" s="1"/>
  <c r="P436" i="1"/>
  <c r="V436" i="1" s="1"/>
  <c r="Y436" i="1" s="1"/>
  <c r="AB436" i="1" s="1"/>
  <c r="AE436" i="1" s="1"/>
  <c r="Q439" i="1"/>
  <c r="W439" i="1" s="1"/>
  <c r="Z439" i="1" s="1"/>
  <c r="AC439" i="1" s="1"/>
  <c r="AF439" i="1" s="1"/>
  <c r="P445" i="1"/>
  <c r="V445" i="1" s="1"/>
  <c r="Y445" i="1" s="1"/>
  <c r="AB445" i="1" s="1"/>
  <c r="AE445" i="1" s="1"/>
  <c r="Q447" i="1"/>
  <c r="W447" i="1" s="1"/>
  <c r="Z447" i="1" s="1"/>
  <c r="AC447" i="1" s="1"/>
  <c r="AF447" i="1" s="1"/>
  <c r="Q449" i="1"/>
  <c r="W449" i="1" s="1"/>
  <c r="Z449" i="1" s="1"/>
  <c r="AC449" i="1" s="1"/>
  <c r="AF449" i="1" s="1"/>
  <c r="P452" i="1"/>
  <c r="V452" i="1" s="1"/>
  <c r="Y452" i="1" s="1"/>
  <c r="AB452" i="1" s="1"/>
  <c r="AE452" i="1" s="1"/>
  <c r="Q452" i="1"/>
  <c r="W452" i="1" s="1"/>
  <c r="Z452" i="1" s="1"/>
  <c r="AC452" i="1" s="1"/>
  <c r="AF452" i="1" s="1"/>
  <c r="Q455" i="1"/>
  <c r="W455" i="1" s="1"/>
  <c r="Z455" i="1" s="1"/>
  <c r="AC455" i="1" s="1"/>
  <c r="AF455" i="1" s="1"/>
  <c r="O457" i="1"/>
  <c r="U457" i="1" s="1"/>
  <c r="X457" i="1" s="1"/>
  <c r="AA457" i="1" s="1"/>
  <c r="AD457" i="1" s="1"/>
  <c r="Q457" i="1"/>
  <c r="W457" i="1" s="1"/>
  <c r="Z457" i="1" s="1"/>
  <c r="AC457" i="1" s="1"/>
  <c r="AF457" i="1" s="1"/>
  <c r="P457" i="1"/>
  <c r="V457" i="1" s="1"/>
  <c r="Y457" i="1" s="1"/>
  <c r="AB457" i="1" s="1"/>
  <c r="AE457" i="1" s="1"/>
  <c r="P464" i="1"/>
  <c r="V464" i="1" s="1"/>
  <c r="Y464" i="1" s="1"/>
  <c r="AB464" i="1" s="1"/>
  <c r="AE464" i="1" s="1"/>
  <c r="Q471" i="1"/>
  <c r="W471" i="1" s="1"/>
  <c r="Z471" i="1" s="1"/>
  <c r="AC471" i="1" s="1"/>
  <c r="AF471" i="1" s="1"/>
  <c r="O473" i="1"/>
  <c r="U473" i="1" s="1"/>
  <c r="X473" i="1" s="1"/>
  <c r="AA473" i="1" s="1"/>
  <c r="AD473" i="1" s="1"/>
  <c r="Q473" i="1"/>
  <c r="W473" i="1" s="1"/>
  <c r="Z473" i="1" s="1"/>
  <c r="AC473" i="1" s="1"/>
  <c r="AF473" i="1" s="1"/>
  <c r="P473" i="1"/>
  <c r="V473" i="1" s="1"/>
  <c r="Y473" i="1" s="1"/>
  <c r="AB473" i="1" s="1"/>
  <c r="AE473" i="1" s="1"/>
  <c r="P480" i="1"/>
  <c r="V480" i="1" s="1"/>
  <c r="Y480" i="1" s="1"/>
  <c r="AB480" i="1" s="1"/>
  <c r="AE480" i="1" s="1"/>
  <c r="Q487" i="1"/>
  <c r="W487" i="1" s="1"/>
  <c r="Z487" i="1" s="1"/>
  <c r="AC487" i="1" s="1"/>
  <c r="AF487" i="1" s="1"/>
  <c r="O489" i="1"/>
  <c r="U489" i="1" s="1"/>
  <c r="X489" i="1" s="1"/>
  <c r="AA489" i="1" s="1"/>
  <c r="AD489" i="1" s="1"/>
  <c r="Q489" i="1"/>
  <c r="W489" i="1" s="1"/>
  <c r="Z489" i="1" s="1"/>
  <c r="AC489" i="1" s="1"/>
  <c r="AF489" i="1" s="1"/>
  <c r="P489" i="1"/>
  <c r="V489" i="1" s="1"/>
  <c r="Y489" i="1" s="1"/>
  <c r="AB489" i="1" s="1"/>
  <c r="AE489" i="1" s="1"/>
  <c r="P496" i="1"/>
  <c r="V496" i="1" s="1"/>
  <c r="Y496" i="1" s="1"/>
  <c r="AB496" i="1" s="1"/>
  <c r="AE496" i="1" s="1"/>
  <c r="Q503" i="1"/>
  <c r="W503" i="1" s="1"/>
  <c r="Z503" i="1" s="1"/>
  <c r="AC503" i="1" s="1"/>
  <c r="AF503" i="1" s="1"/>
  <c r="O505" i="1"/>
  <c r="U505" i="1" s="1"/>
  <c r="X505" i="1" s="1"/>
  <c r="AA505" i="1" s="1"/>
  <c r="AD505" i="1" s="1"/>
  <c r="Q505" i="1"/>
  <c r="W505" i="1" s="1"/>
  <c r="Z505" i="1" s="1"/>
  <c r="AC505" i="1" s="1"/>
  <c r="AF505" i="1" s="1"/>
  <c r="P505" i="1"/>
  <c r="V505" i="1" s="1"/>
  <c r="Y505" i="1" s="1"/>
  <c r="AB505" i="1" s="1"/>
  <c r="AE505" i="1" s="1"/>
  <c r="O355" i="1"/>
  <c r="U355" i="1" s="1"/>
  <c r="X355" i="1" s="1"/>
  <c r="AA355" i="1" s="1"/>
  <c r="AD355" i="1" s="1"/>
  <c r="O359" i="1"/>
  <c r="U359" i="1" s="1"/>
  <c r="X359" i="1" s="1"/>
  <c r="AA359" i="1" s="1"/>
  <c r="AD359" i="1" s="1"/>
  <c r="O363" i="1"/>
  <c r="U363" i="1" s="1"/>
  <c r="X363" i="1" s="1"/>
  <c r="AA363" i="1" s="1"/>
  <c r="AD363" i="1" s="1"/>
  <c r="O367" i="1"/>
  <c r="U367" i="1" s="1"/>
  <c r="X367" i="1" s="1"/>
  <c r="AA367" i="1" s="1"/>
  <c r="AD367" i="1" s="1"/>
  <c r="O371" i="1"/>
  <c r="U371" i="1" s="1"/>
  <c r="X371" i="1" s="1"/>
  <c r="AA371" i="1" s="1"/>
  <c r="AD371" i="1" s="1"/>
  <c r="O375" i="1"/>
  <c r="U375" i="1" s="1"/>
  <c r="X375" i="1" s="1"/>
  <c r="AA375" i="1" s="1"/>
  <c r="AD375" i="1" s="1"/>
  <c r="P378" i="1"/>
  <c r="V378" i="1" s="1"/>
  <c r="Y378" i="1" s="1"/>
  <c r="AB378" i="1" s="1"/>
  <c r="AE378" i="1" s="1"/>
  <c r="O379" i="1"/>
  <c r="U379" i="1" s="1"/>
  <c r="X379" i="1" s="1"/>
  <c r="AA379" i="1" s="1"/>
  <c r="AD379" i="1" s="1"/>
  <c r="P382" i="1"/>
  <c r="V382" i="1" s="1"/>
  <c r="Y382" i="1" s="1"/>
  <c r="AB382" i="1" s="1"/>
  <c r="AE382" i="1" s="1"/>
  <c r="O383" i="1"/>
  <c r="U383" i="1" s="1"/>
  <c r="X383" i="1" s="1"/>
  <c r="AA383" i="1" s="1"/>
  <c r="AD383" i="1" s="1"/>
  <c r="P386" i="1"/>
  <c r="V386" i="1" s="1"/>
  <c r="Y386" i="1" s="1"/>
  <c r="AB386" i="1" s="1"/>
  <c r="AE386" i="1" s="1"/>
  <c r="O387" i="1"/>
  <c r="U387" i="1" s="1"/>
  <c r="X387" i="1" s="1"/>
  <c r="AA387" i="1" s="1"/>
  <c r="AD387" i="1" s="1"/>
  <c r="P390" i="1"/>
  <c r="V390" i="1" s="1"/>
  <c r="Y390" i="1" s="1"/>
  <c r="AB390" i="1" s="1"/>
  <c r="AE390" i="1" s="1"/>
  <c r="O391" i="1"/>
  <c r="U391" i="1" s="1"/>
  <c r="X391" i="1" s="1"/>
  <c r="AA391" i="1" s="1"/>
  <c r="AD391" i="1" s="1"/>
  <c r="P394" i="1"/>
  <c r="V394" i="1" s="1"/>
  <c r="Y394" i="1" s="1"/>
  <c r="AB394" i="1" s="1"/>
  <c r="AE394" i="1" s="1"/>
  <c r="O395" i="1"/>
  <c r="U395" i="1" s="1"/>
  <c r="X395" i="1" s="1"/>
  <c r="AA395" i="1" s="1"/>
  <c r="AD395" i="1" s="1"/>
  <c r="P398" i="1"/>
  <c r="V398" i="1" s="1"/>
  <c r="Y398" i="1" s="1"/>
  <c r="AB398" i="1" s="1"/>
  <c r="AE398" i="1" s="1"/>
  <c r="O399" i="1"/>
  <c r="U399" i="1" s="1"/>
  <c r="X399" i="1" s="1"/>
  <c r="AA399" i="1" s="1"/>
  <c r="AD399" i="1" s="1"/>
  <c r="P402" i="1"/>
  <c r="V402" i="1" s="1"/>
  <c r="Y402" i="1" s="1"/>
  <c r="AB402" i="1" s="1"/>
  <c r="AE402" i="1" s="1"/>
  <c r="O403" i="1"/>
  <c r="U403" i="1" s="1"/>
  <c r="X403" i="1" s="1"/>
  <c r="AA403" i="1" s="1"/>
  <c r="AD403" i="1" s="1"/>
  <c r="P406" i="1"/>
  <c r="V406" i="1" s="1"/>
  <c r="Y406" i="1" s="1"/>
  <c r="AB406" i="1" s="1"/>
  <c r="AE406" i="1" s="1"/>
  <c r="O407" i="1"/>
  <c r="U407" i="1" s="1"/>
  <c r="X407" i="1" s="1"/>
  <c r="AA407" i="1" s="1"/>
  <c r="AD407" i="1" s="1"/>
  <c r="P410" i="1"/>
  <c r="V410" i="1" s="1"/>
  <c r="Y410" i="1" s="1"/>
  <c r="AB410" i="1" s="1"/>
  <c r="AE410" i="1" s="1"/>
  <c r="O411" i="1"/>
  <c r="U411" i="1" s="1"/>
  <c r="X411" i="1" s="1"/>
  <c r="AA411" i="1" s="1"/>
  <c r="AD411" i="1" s="1"/>
  <c r="P414" i="1"/>
  <c r="V414" i="1" s="1"/>
  <c r="Y414" i="1" s="1"/>
  <c r="AB414" i="1" s="1"/>
  <c r="AE414" i="1" s="1"/>
  <c r="O415" i="1"/>
  <c r="U415" i="1" s="1"/>
  <c r="X415" i="1" s="1"/>
  <c r="AA415" i="1" s="1"/>
  <c r="AD415" i="1" s="1"/>
  <c r="P418" i="1"/>
  <c r="V418" i="1" s="1"/>
  <c r="Y418" i="1" s="1"/>
  <c r="AB418" i="1" s="1"/>
  <c r="AE418" i="1" s="1"/>
  <c r="O419" i="1"/>
  <c r="U419" i="1" s="1"/>
  <c r="X419" i="1" s="1"/>
  <c r="AA419" i="1" s="1"/>
  <c r="AD419" i="1" s="1"/>
  <c r="P422" i="1"/>
  <c r="V422" i="1" s="1"/>
  <c r="Y422" i="1" s="1"/>
  <c r="AB422" i="1" s="1"/>
  <c r="AE422" i="1" s="1"/>
  <c r="O423" i="1"/>
  <c r="U423" i="1" s="1"/>
  <c r="X423" i="1" s="1"/>
  <c r="AA423" i="1" s="1"/>
  <c r="AD423" i="1" s="1"/>
  <c r="P426" i="1"/>
  <c r="V426" i="1" s="1"/>
  <c r="Y426" i="1" s="1"/>
  <c r="AB426" i="1" s="1"/>
  <c r="AE426" i="1" s="1"/>
  <c r="O427" i="1"/>
  <c r="U427" i="1" s="1"/>
  <c r="X427" i="1" s="1"/>
  <c r="AA427" i="1" s="1"/>
  <c r="AD427" i="1" s="1"/>
  <c r="P430" i="1"/>
  <c r="V430" i="1" s="1"/>
  <c r="Y430" i="1" s="1"/>
  <c r="AB430" i="1" s="1"/>
  <c r="AE430" i="1" s="1"/>
  <c r="O431" i="1"/>
  <c r="U431" i="1" s="1"/>
  <c r="X431" i="1" s="1"/>
  <c r="AA431" i="1" s="1"/>
  <c r="AD431" i="1" s="1"/>
  <c r="P435" i="1"/>
  <c r="V435" i="1" s="1"/>
  <c r="Y435" i="1" s="1"/>
  <c r="AB435" i="1" s="1"/>
  <c r="AE435" i="1" s="1"/>
  <c r="O436" i="1"/>
  <c r="U436" i="1" s="1"/>
  <c r="X436" i="1" s="1"/>
  <c r="AA436" i="1" s="1"/>
  <c r="AD436" i="1" s="1"/>
  <c r="O437" i="1"/>
  <c r="U437" i="1" s="1"/>
  <c r="X437" i="1" s="1"/>
  <c r="AA437" i="1" s="1"/>
  <c r="AD437" i="1" s="1"/>
  <c r="O439" i="1"/>
  <c r="U439" i="1" s="1"/>
  <c r="X439" i="1" s="1"/>
  <c r="AA439" i="1" s="1"/>
  <c r="AD439" i="1" s="1"/>
  <c r="P440" i="1"/>
  <c r="V440" i="1" s="1"/>
  <c r="Y440" i="1" s="1"/>
  <c r="AB440" i="1" s="1"/>
  <c r="AE440" i="1" s="1"/>
  <c r="Q443" i="1"/>
  <c r="W443" i="1" s="1"/>
  <c r="Z443" i="1" s="1"/>
  <c r="AC443" i="1" s="1"/>
  <c r="AF443" i="1" s="1"/>
  <c r="Q445" i="1"/>
  <c r="W445" i="1" s="1"/>
  <c r="Z445" i="1" s="1"/>
  <c r="AC445" i="1" s="1"/>
  <c r="AF445" i="1" s="1"/>
  <c r="O452" i="1"/>
  <c r="U452" i="1" s="1"/>
  <c r="X452" i="1" s="1"/>
  <c r="AA452" i="1" s="1"/>
  <c r="AD452" i="1" s="1"/>
  <c r="O453" i="1"/>
  <c r="U453" i="1" s="1"/>
  <c r="X453" i="1" s="1"/>
  <c r="AA453" i="1" s="1"/>
  <c r="AD453" i="1" s="1"/>
  <c r="P453" i="1"/>
  <c r="V453" i="1" s="1"/>
  <c r="Y453" i="1" s="1"/>
  <c r="AB453" i="1" s="1"/>
  <c r="AE453" i="1" s="1"/>
  <c r="P460" i="1"/>
  <c r="V460" i="1" s="1"/>
  <c r="Y460" i="1" s="1"/>
  <c r="AB460" i="1" s="1"/>
  <c r="AE460" i="1" s="1"/>
  <c r="Q467" i="1"/>
  <c r="W467" i="1" s="1"/>
  <c r="Z467" i="1" s="1"/>
  <c r="AC467" i="1" s="1"/>
  <c r="AF467" i="1" s="1"/>
  <c r="O469" i="1"/>
  <c r="U469" i="1" s="1"/>
  <c r="X469" i="1" s="1"/>
  <c r="AA469" i="1" s="1"/>
  <c r="AD469" i="1" s="1"/>
  <c r="Q469" i="1"/>
  <c r="W469" i="1" s="1"/>
  <c r="Z469" i="1" s="1"/>
  <c r="AC469" i="1" s="1"/>
  <c r="AF469" i="1" s="1"/>
  <c r="P469" i="1"/>
  <c r="V469" i="1" s="1"/>
  <c r="Y469" i="1" s="1"/>
  <c r="AB469" i="1" s="1"/>
  <c r="AE469" i="1" s="1"/>
  <c r="P476" i="1"/>
  <c r="V476" i="1" s="1"/>
  <c r="Y476" i="1" s="1"/>
  <c r="AB476" i="1" s="1"/>
  <c r="AE476" i="1" s="1"/>
  <c r="Q483" i="1"/>
  <c r="W483" i="1" s="1"/>
  <c r="Z483" i="1" s="1"/>
  <c r="AC483" i="1" s="1"/>
  <c r="AF483" i="1" s="1"/>
  <c r="O485" i="1"/>
  <c r="U485" i="1" s="1"/>
  <c r="X485" i="1" s="1"/>
  <c r="AA485" i="1" s="1"/>
  <c r="AD485" i="1" s="1"/>
  <c r="Q485" i="1"/>
  <c r="W485" i="1" s="1"/>
  <c r="Z485" i="1" s="1"/>
  <c r="AC485" i="1" s="1"/>
  <c r="AF485" i="1" s="1"/>
  <c r="P485" i="1"/>
  <c r="V485" i="1" s="1"/>
  <c r="Y485" i="1" s="1"/>
  <c r="AB485" i="1" s="1"/>
  <c r="AE485" i="1" s="1"/>
  <c r="P492" i="1"/>
  <c r="V492" i="1" s="1"/>
  <c r="Y492" i="1" s="1"/>
  <c r="AB492" i="1" s="1"/>
  <c r="AE492" i="1" s="1"/>
  <c r="Q499" i="1"/>
  <c r="W499" i="1" s="1"/>
  <c r="Z499" i="1" s="1"/>
  <c r="AC499" i="1" s="1"/>
  <c r="AF499" i="1" s="1"/>
  <c r="O501" i="1"/>
  <c r="U501" i="1" s="1"/>
  <c r="X501" i="1" s="1"/>
  <c r="AA501" i="1" s="1"/>
  <c r="AD501" i="1" s="1"/>
  <c r="Q501" i="1"/>
  <c r="W501" i="1" s="1"/>
  <c r="Z501" i="1" s="1"/>
  <c r="AC501" i="1" s="1"/>
  <c r="AF501" i="1" s="1"/>
  <c r="P501" i="1"/>
  <c r="V501" i="1" s="1"/>
  <c r="Y501" i="1" s="1"/>
  <c r="AB501" i="1" s="1"/>
  <c r="AE501" i="1" s="1"/>
  <c r="O514" i="1"/>
  <c r="U514" i="1" s="1"/>
  <c r="X514" i="1" s="1"/>
  <c r="AA514" i="1" s="1"/>
  <c r="AD514" i="1" s="1"/>
  <c r="P514" i="1"/>
  <c r="V514" i="1" s="1"/>
  <c r="Y514" i="1" s="1"/>
  <c r="AB514" i="1" s="1"/>
  <c r="AE514" i="1" s="1"/>
  <c r="Q514" i="1"/>
  <c r="W514" i="1" s="1"/>
  <c r="Z514" i="1" s="1"/>
  <c r="AC514" i="1" s="1"/>
  <c r="AF514" i="1" s="1"/>
  <c r="Q436" i="1"/>
  <c r="W436" i="1" s="1"/>
  <c r="Z436" i="1" s="1"/>
  <c r="AC436" i="1" s="1"/>
  <c r="AF436" i="1" s="1"/>
  <c r="P437" i="1"/>
  <c r="V437" i="1" s="1"/>
  <c r="Y437" i="1" s="1"/>
  <c r="AB437" i="1" s="1"/>
  <c r="AE437" i="1" s="1"/>
  <c r="P439" i="1"/>
  <c r="V439" i="1" s="1"/>
  <c r="Y439" i="1" s="1"/>
  <c r="AB439" i="1" s="1"/>
  <c r="AE439" i="1" s="1"/>
  <c r="O441" i="1"/>
  <c r="U441" i="1" s="1"/>
  <c r="X441" i="1" s="1"/>
  <c r="AA441" i="1" s="1"/>
  <c r="AD441" i="1" s="1"/>
  <c r="P444" i="1"/>
  <c r="V444" i="1" s="1"/>
  <c r="Y444" i="1" s="1"/>
  <c r="AB444" i="1" s="1"/>
  <c r="AE444" i="1" s="1"/>
  <c r="P448" i="1"/>
  <c r="V448" i="1" s="1"/>
  <c r="Y448" i="1" s="1"/>
  <c r="AB448" i="1" s="1"/>
  <c r="AE448" i="1" s="1"/>
  <c r="Q448" i="1"/>
  <c r="W448" i="1" s="1"/>
  <c r="Z448" i="1" s="1"/>
  <c r="AC448" i="1" s="1"/>
  <c r="AF448" i="1" s="1"/>
  <c r="Q451" i="1"/>
  <c r="W451" i="1" s="1"/>
  <c r="Z451" i="1" s="1"/>
  <c r="AC451" i="1" s="1"/>
  <c r="AF451" i="1" s="1"/>
  <c r="Q453" i="1"/>
  <c r="W453" i="1" s="1"/>
  <c r="Z453" i="1" s="1"/>
  <c r="AC453" i="1" s="1"/>
  <c r="AF453" i="1" s="1"/>
  <c r="P456" i="1"/>
  <c r="V456" i="1" s="1"/>
  <c r="Y456" i="1" s="1"/>
  <c r="AB456" i="1" s="1"/>
  <c r="AE456" i="1" s="1"/>
  <c r="Q463" i="1"/>
  <c r="W463" i="1" s="1"/>
  <c r="Z463" i="1" s="1"/>
  <c r="AC463" i="1" s="1"/>
  <c r="AF463" i="1" s="1"/>
  <c r="O465" i="1"/>
  <c r="U465" i="1" s="1"/>
  <c r="X465" i="1" s="1"/>
  <c r="AA465" i="1" s="1"/>
  <c r="AD465" i="1" s="1"/>
  <c r="Q465" i="1"/>
  <c r="W465" i="1" s="1"/>
  <c r="Z465" i="1" s="1"/>
  <c r="AC465" i="1" s="1"/>
  <c r="AF465" i="1" s="1"/>
  <c r="P465" i="1"/>
  <c r="V465" i="1" s="1"/>
  <c r="Y465" i="1" s="1"/>
  <c r="AB465" i="1" s="1"/>
  <c r="AE465" i="1" s="1"/>
  <c r="P472" i="1"/>
  <c r="V472" i="1" s="1"/>
  <c r="Y472" i="1" s="1"/>
  <c r="AB472" i="1" s="1"/>
  <c r="AE472" i="1" s="1"/>
  <c r="Q479" i="1"/>
  <c r="W479" i="1" s="1"/>
  <c r="Z479" i="1" s="1"/>
  <c r="AC479" i="1" s="1"/>
  <c r="AF479" i="1" s="1"/>
  <c r="O481" i="1"/>
  <c r="U481" i="1" s="1"/>
  <c r="X481" i="1" s="1"/>
  <c r="AA481" i="1" s="1"/>
  <c r="AD481" i="1" s="1"/>
  <c r="Q481" i="1"/>
  <c r="W481" i="1" s="1"/>
  <c r="Z481" i="1" s="1"/>
  <c r="AC481" i="1" s="1"/>
  <c r="AF481" i="1" s="1"/>
  <c r="P481" i="1"/>
  <c r="V481" i="1" s="1"/>
  <c r="Y481" i="1" s="1"/>
  <c r="AB481" i="1" s="1"/>
  <c r="AE481" i="1" s="1"/>
  <c r="P488" i="1"/>
  <c r="V488" i="1" s="1"/>
  <c r="Y488" i="1" s="1"/>
  <c r="AB488" i="1" s="1"/>
  <c r="AE488" i="1" s="1"/>
  <c r="Q495" i="1"/>
  <c r="W495" i="1" s="1"/>
  <c r="Z495" i="1" s="1"/>
  <c r="AC495" i="1" s="1"/>
  <c r="AF495" i="1" s="1"/>
  <c r="O497" i="1"/>
  <c r="U497" i="1" s="1"/>
  <c r="X497" i="1" s="1"/>
  <c r="AA497" i="1" s="1"/>
  <c r="AD497" i="1" s="1"/>
  <c r="Q497" i="1"/>
  <c r="W497" i="1" s="1"/>
  <c r="Z497" i="1" s="1"/>
  <c r="AC497" i="1" s="1"/>
  <c r="AF497" i="1" s="1"/>
  <c r="P497" i="1"/>
  <c r="V497" i="1" s="1"/>
  <c r="Y497" i="1" s="1"/>
  <c r="AB497" i="1" s="1"/>
  <c r="AE497" i="1" s="1"/>
  <c r="P504" i="1"/>
  <c r="V504" i="1" s="1"/>
  <c r="Y504" i="1" s="1"/>
  <c r="AB504" i="1" s="1"/>
  <c r="AE504" i="1" s="1"/>
  <c r="Q456" i="1"/>
  <c r="W456" i="1" s="1"/>
  <c r="Z456" i="1" s="1"/>
  <c r="AC456" i="1" s="1"/>
  <c r="AF456" i="1" s="1"/>
  <c r="Q460" i="1"/>
  <c r="W460" i="1" s="1"/>
  <c r="Z460" i="1" s="1"/>
  <c r="AC460" i="1" s="1"/>
  <c r="AF460" i="1" s="1"/>
  <c r="Q464" i="1"/>
  <c r="W464" i="1" s="1"/>
  <c r="Z464" i="1" s="1"/>
  <c r="AC464" i="1" s="1"/>
  <c r="AF464" i="1" s="1"/>
  <c r="O506" i="1"/>
  <c r="U506" i="1" s="1"/>
  <c r="X506" i="1" s="1"/>
  <c r="AA506" i="1" s="1"/>
  <c r="AD506" i="1" s="1"/>
  <c r="P509" i="1"/>
  <c r="V509" i="1" s="1"/>
  <c r="Y509" i="1" s="1"/>
  <c r="AB509" i="1" s="1"/>
  <c r="AE509" i="1" s="1"/>
  <c r="Q512" i="1"/>
  <c r="W512" i="1" s="1"/>
  <c r="Z512" i="1" s="1"/>
  <c r="AC512" i="1" s="1"/>
  <c r="AF512" i="1" s="1"/>
  <c r="P521" i="1"/>
  <c r="V521" i="1" s="1"/>
  <c r="Y521" i="1" s="1"/>
  <c r="AB521" i="1" s="1"/>
  <c r="AE521" i="1" s="1"/>
  <c r="O521" i="1"/>
  <c r="U521" i="1" s="1"/>
  <c r="X521" i="1" s="1"/>
  <c r="AA521" i="1" s="1"/>
  <c r="AD521" i="1" s="1"/>
  <c r="O526" i="1"/>
  <c r="U526" i="1" s="1"/>
  <c r="X526" i="1" s="1"/>
  <c r="AA526" i="1" s="1"/>
  <c r="AD526" i="1" s="1"/>
  <c r="Q528" i="1"/>
  <c r="W528" i="1" s="1"/>
  <c r="Z528" i="1" s="1"/>
  <c r="AC528" i="1" s="1"/>
  <c r="AF528" i="1" s="1"/>
  <c r="Q537" i="1"/>
  <c r="W537" i="1" s="1"/>
  <c r="Z537" i="1" s="1"/>
  <c r="AC537" i="1" s="1"/>
  <c r="AF537" i="1" s="1"/>
  <c r="P537" i="1"/>
  <c r="V537" i="1" s="1"/>
  <c r="Y537" i="1" s="1"/>
  <c r="AB537" i="1" s="1"/>
  <c r="AE537" i="1" s="1"/>
  <c r="O537" i="1"/>
  <c r="U537" i="1" s="1"/>
  <c r="X537" i="1" s="1"/>
  <c r="AA537" i="1" s="1"/>
  <c r="AD537" i="1" s="1"/>
  <c r="O542" i="1"/>
  <c r="U542" i="1" s="1"/>
  <c r="X542" i="1" s="1"/>
  <c r="AA542" i="1" s="1"/>
  <c r="AD542" i="1" s="1"/>
  <c r="Q544" i="1"/>
  <c r="W544" i="1" s="1"/>
  <c r="Z544" i="1" s="1"/>
  <c r="AC544" i="1" s="1"/>
  <c r="AF544" i="1" s="1"/>
  <c r="O546" i="1"/>
  <c r="U546" i="1" s="1"/>
  <c r="X546" i="1" s="1"/>
  <c r="AA546" i="1" s="1"/>
  <c r="AD546" i="1" s="1"/>
  <c r="Q548" i="1"/>
  <c r="W548" i="1" s="1"/>
  <c r="Z548" i="1" s="1"/>
  <c r="AC548" i="1" s="1"/>
  <c r="AF548" i="1" s="1"/>
  <c r="O550" i="1"/>
  <c r="U550" i="1" s="1"/>
  <c r="X550" i="1" s="1"/>
  <c r="AA550" i="1" s="1"/>
  <c r="AD550" i="1" s="1"/>
  <c r="Q552" i="1"/>
  <c r="W552" i="1" s="1"/>
  <c r="Z552" i="1" s="1"/>
  <c r="AC552" i="1" s="1"/>
  <c r="AF552" i="1" s="1"/>
  <c r="O554" i="1"/>
  <c r="U554" i="1" s="1"/>
  <c r="X554" i="1" s="1"/>
  <c r="AA554" i="1" s="1"/>
  <c r="AD554" i="1" s="1"/>
  <c r="Q556" i="1"/>
  <c r="W556" i="1" s="1"/>
  <c r="Z556" i="1" s="1"/>
  <c r="AC556" i="1" s="1"/>
  <c r="AF556" i="1" s="1"/>
  <c r="O558" i="1"/>
  <c r="U558" i="1" s="1"/>
  <c r="X558" i="1" s="1"/>
  <c r="AA558" i="1" s="1"/>
  <c r="AD558" i="1" s="1"/>
  <c r="Q560" i="1"/>
  <c r="W560" i="1" s="1"/>
  <c r="Z560" i="1" s="1"/>
  <c r="AC560" i="1" s="1"/>
  <c r="AF560" i="1" s="1"/>
  <c r="O562" i="1"/>
  <c r="U562" i="1" s="1"/>
  <c r="X562" i="1" s="1"/>
  <c r="AA562" i="1" s="1"/>
  <c r="AD562" i="1" s="1"/>
  <c r="Q564" i="1"/>
  <c r="W564" i="1" s="1"/>
  <c r="Z564" i="1" s="1"/>
  <c r="AC564" i="1" s="1"/>
  <c r="AF564" i="1" s="1"/>
  <c r="Q566" i="1"/>
  <c r="W566" i="1" s="1"/>
  <c r="Z566" i="1" s="1"/>
  <c r="AC566" i="1" s="1"/>
  <c r="AF566" i="1" s="1"/>
  <c r="O467" i="1"/>
  <c r="U467" i="1" s="1"/>
  <c r="X467" i="1" s="1"/>
  <c r="AA467" i="1" s="1"/>
  <c r="AD467" i="1" s="1"/>
  <c r="O471" i="1"/>
  <c r="U471" i="1" s="1"/>
  <c r="X471" i="1" s="1"/>
  <c r="AA471" i="1" s="1"/>
  <c r="AD471" i="1" s="1"/>
  <c r="O475" i="1"/>
  <c r="U475" i="1" s="1"/>
  <c r="X475" i="1" s="1"/>
  <c r="AA475" i="1" s="1"/>
  <c r="AD475" i="1" s="1"/>
  <c r="O479" i="1"/>
  <c r="U479" i="1" s="1"/>
  <c r="X479" i="1" s="1"/>
  <c r="AA479" i="1" s="1"/>
  <c r="AD479" i="1" s="1"/>
  <c r="O483" i="1"/>
  <c r="U483" i="1" s="1"/>
  <c r="X483" i="1" s="1"/>
  <c r="AA483" i="1" s="1"/>
  <c r="AD483" i="1" s="1"/>
  <c r="O487" i="1"/>
  <c r="U487" i="1" s="1"/>
  <c r="X487" i="1" s="1"/>
  <c r="AA487" i="1" s="1"/>
  <c r="AD487" i="1" s="1"/>
  <c r="O491" i="1"/>
  <c r="U491" i="1" s="1"/>
  <c r="X491" i="1" s="1"/>
  <c r="AA491" i="1" s="1"/>
  <c r="AD491" i="1" s="1"/>
  <c r="O495" i="1"/>
  <c r="U495" i="1" s="1"/>
  <c r="X495" i="1" s="1"/>
  <c r="AA495" i="1" s="1"/>
  <c r="AD495" i="1" s="1"/>
  <c r="O499" i="1"/>
  <c r="U499" i="1" s="1"/>
  <c r="X499" i="1" s="1"/>
  <c r="AA499" i="1" s="1"/>
  <c r="AD499" i="1" s="1"/>
  <c r="O503" i="1"/>
  <c r="U503" i="1" s="1"/>
  <c r="X503" i="1" s="1"/>
  <c r="AA503" i="1" s="1"/>
  <c r="AD503" i="1" s="1"/>
  <c r="P506" i="1"/>
  <c r="V506" i="1" s="1"/>
  <c r="Y506" i="1" s="1"/>
  <c r="AB506" i="1" s="1"/>
  <c r="AE506" i="1" s="1"/>
  <c r="O509" i="1"/>
  <c r="U509" i="1" s="1"/>
  <c r="X509" i="1" s="1"/>
  <c r="AA509" i="1" s="1"/>
  <c r="AD509" i="1" s="1"/>
  <c r="O510" i="1"/>
  <c r="U510" i="1" s="1"/>
  <c r="X510" i="1" s="1"/>
  <c r="AA510" i="1" s="1"/>
  <c r="AD510" i="1" s="1"/>
  <c r="O512" i="1"/>
  <c r="U512" i="1" s="1"/>
  <c r="X512" i="1" s="1"/>
  <c r="AA512" i="1" s="1"/>
  <c r="AD512" i="1" s="1"/>
  <c r="P513" i="1"/>
  <c r="V513" i="1" s="1"/>
  <c r="Y513" i="1" s="1"/>
  <c r="AB513" i="1" s="1"/>
  <c r="AE513" i="1" s="1"/>
  <c r="Q516" i="1"/>
  <c r="W516" i="1" s="1"/>
  <c r="Z516" i="1" s="1"/>
  <c r="AC516" i="1" s="1"/>
  <c r="AF516" i="1" s="1"/>
  <c r="Q521" i="1"/>
  <c r="W521" i="1" s="1"/>
  <c r="Z521" i="1" s="1"/>
  <c r="AC521" i="1" s="1"/>
  <c r="AF521" i="1" s="1"/>
  <c r="O522" i="1"/>
  <c r="U522" i="1" s="1"/>
  <c r="X522" i="1" s="1"/>
  <c r="AA522" i="1" s="1"/>
  <c r="AD522" i="1" s="1"/>
  <c r="Q524" i="1"/>
  <c r="W524" i="1" s="1"/>
  <c r="Z524" i="1" s="1"/>
  <c r="AC524" i="1" s="1"/>
  <c r="AF524" i="1" s="1"/>
  <c r="Q533" i="1"/>
  <c r="W533" i="1" s="1"/>
  <c r="Z533" i="1" s="1"/>
  <c r="AC533" i="1" s="1"/>
  <c r="AF533" i="1" s="1"/>
  <c r="P533" i="1"/>
  <c r="V533" i="1" s="1"/>
  <c r="Y533" i="1" s="1"/>
  <c r="AB533" i="1" s="1"/>
  <c r="AE533" i="1" s="1"/>
  <c r="O533" i="1"/>
  <c r="U533" i="1" s="1"/>
  <c r="X533" i="1" s="1"/>
  <c r="AA533" i="1" s="1"/>
  <c r="AD533" i="1" s="1"/>
  <c r="O538" i="1"/>
  <c r="U538" i="1" s="1"/>
  <c r="X538" i="1" s="1"/>
  <c r="AA538" i="1" s="1"/>
  <c r="AD538" i="1" s="1"/>
  <c r="Q540" i="1"/>
  <c r="W540" i="1" s="1"/>
  <c r="Z540" i="1" s="1"/>
  <c r="AC540" i="1" s="1"/>
  <c r="AF540" i="1" s="1"/>
  <c r="P517" i="1"/>
  <c r="V517" i="1" s="1"/>
  <c r="Y517" i="1" s="1"/>
  <c r="AB517" i="1" s="1"/>
  <c r="AE517" i="1" s="1"/>
  <c r="Q529" i="1"/>
  <c r="W529" i="1" s="1"/>
  <c r="Z529" i="1" s="1"/>
  <c r="AC529" i="1" s="1"/>
  <c r="AF529" i="1" s="1"/>
  <c r="P529" i="1"/>
  <c r="V529" i="1" s="1"/>
  <c r="Y529" i="1" s="1"/>
  <c r="AB529" i="1" s="1"/>
  <c r="AE529" i="1" s="1"/>
  <c r="O529" i="1"/>
  <c r="U529" i="1" s="1"/>
  <c r="X529" i="1" s="1"/>
  <c r="AA529" i="1" s="1"/>
  <c r="AD529" i="1" s="1"/>
  <c r="O534" i="1"/>
  <c r="U534" i="1" s="1"/>
  <c r="X534" i="1" s="1"/>
  <c r="AA534" i="1" s="1"/>
  <c r="AD534" i="1" s="1"/>
  <c r="Q536" i="1"/>
  <c r="W536" i="1" s="1"/>
  <c r="Z536" i="1" s="1"/>
  <c r="AC536" i="1" s="1"/>
  <c r="AF536" i="1" s="1"/>
  <c r="Q545" i="1"/>
  <c r="W545" i="1" s="1"/>
  <c r="Z545" i="1" s="1"/>
  <c r="AC545" i="1" s="1"/>
  <c r="AF545" i="1" s="1"/>
  <c r="P545" i="1"/>
  <c r="V545" i="1" s="1"/>
  <c r="Y545" i="1" s="1"/>
  <c r="AB545" i="1" s="1"/>
  <c r="AE545" i="1" s="1"/>
  <c r="O545" i="1"/>
  <c r="U545" i="1" s="1"/>
  <c r="X545" i="1" s="1"/>
  <c r="AA545" i="1" s="1"/>
  <c r="AD545" i="1" s="1"/>
  <c r="Q549" i="1"/>
  <c r="W549" i="1" s="1"/>
  <c r="Z549" i="1" s="1"/>
  <c r="AC549" i="1" s="1"/>
  <c r="AF549" i="1" s="1"/>
  <c r="Q553" i="1"/>
  <c r="W553" i="1" s="1"/>
  <c r="Z553" i="1" s="1"/>
  <c r="AC553" i="1" s="1"/>
  <c r="AF553" i="1" s="1"/>
  <c r="Q557" i="1"/>
  <c r="W557" i="1" s="1"/>
  <c r="Z557" i="1" s="1"/>
  <c r="AC557" i="1" s="1"/>
  <c r="AF557" i="1" s="1"/>
  <c r="Q561" i="1"/>
  <c r="W561" i="1" s="1"/>
  <c r="Z561" i="1" s="1"/>
  <c r="AC561" i="1" s="1"/>
  <c r="AF561" i="1" s="1"/>
  <c r="Q508" i="1"/>
  <c r="W508" i="1" s="1"/>
  <c r="Z508" i="1" s="1"/>
  <c r="AC508" i="1" s="1"/>
  <c r="AF508" i="1" s="1"/>
  <c r="Q510" i="1"/>
  <c r="W510" i="1" s="1"/>
  <c r="Z510" i="1" s="1"/>
  <c r="AC510" i="1" s="1"/>
  <c r="AF510" i="1" s="1"/>
  <c r="Q513" i="1"/>
  <c r="W513" i="1" s="1"/>
  <c r="Z513" i="1" s="1"/>
  <c r="AC513" i="1" s="1"/>
  <c r="AF513" i="1" s="1"/>
  <c r="O517" i="1"/>
  <c r="U517" i="1" s="1"/>
  <c r="X517" i="1" s="1"/>
  <c r="AA517" i="1" s="1"/>
  <c r="AD517" i="1" s="1"/>
  <c r="O518" i="1"/>
  <c r="U518" i="1" s="1"/>
  <c r="X518" i="1" s="1"/>
  <c r="AA518" i="1" s="1"/>
  <c r="AD518" i="1" s="1"/>
  <c r="Q520" i="1"/>
  <c r="W520" i="1" s="1"/>
  <c r="Z520" i="1" s="1"/>
  <c r="AC520" i="1" s="1"/>
  <c r="AF520" i="1" s="1"/>
  <c r="P520" i="1"/>
  <c r="V520" i="1" s="1"/>
  <c r="Y520" i="1" s="1"/>
  <c r="AB520" i="1" s="1"/>
  <c r="AE520" i="1" s="1"/>
  <c r="Q525" i="1"/>
  <c r="W525" i="1" s="1"/>
  <c r="Z525" i="1" s="1"/>
  <c r="AC525" i="1" s="1"/>
  <c r="AF525" i="1" s="1"/>
  <c r="P525" i="1"/>
  <c r="V525" i="1" s="1"/>
  <c r="Y525" i="1" s="1"/>
  <c r="AB525" i="1" s="1"/>
  <c r="AE525" i="1" s="1"/>
  <c r="O525" i="1"/>
  <c r="U525" i="1" s="1"/>
  <c r="X525" i="1" s="1"/>
  <c r="AA525" i="1" s="1"/>
  <c r="AD525" i="1" s="1"/>
  <c r="O530" i="1"/>
  <c r="U530" i="1" s="1"/>
  <c r="X530" i="1" s="1"/>
  <c r="AA530" i="1" s="1"/>
  <c r="AD530" i="1" s="1"/>
  <c r="Q532" i="1"/>
  <c r="W532" i="1" s="1"/>
  <c r="Z532" i="1" s="1"/>
  <c r="AC532" i="1" s="1"/>
  <c r="AF532" i="1" s="1"/>
  <c r="Q541" i="1"/>
  <c r="W541" i="1" s="1"/>
  <c r="Z541" i="1" s="1"/>
  <c r="AC541" i="1" s="1"/>
  <c r="AF541" i="1" s="1"/>
  <c r="P541" i="1"/>
  <c r="V541" i="1" s="1"/>
  <c r="Y541" i="1" s="1"/>
  <c r="AB541" i="1" s="1"/>
  <c r="AE541" i="1" s="1"/>
  <c r="O541" i="1"/>
  <c r="U541" i="1" s="1"/>
  <c r="X541" i="1" s="1"/>
  <c r="AA541" i="1" s="1"/>
  <c r="AD541" i="1" s="1"/>
  <c r="O567" i="1"/>
  <c r="U567" i="1" s="1"/>
  <c r="X567" i="1" s="1"/>
  <c r="AA567" i="1" s="1"/>
  <c r="AD567" i="1" s="1"/>
  <c r="P570" i="1"/>
  <c r="V570" i="1" s="1"/>
  <c r="Y570" i="1" s="1"/>
  <c r="AB570" i="1" s="1"/>
  <c r="AE570" i="1" s="1"/>
  <c r="P573" i="1"/>
  <c r="V573" i="1" s="1"/>
  <c r="Y573" i="1" s="1"/>
  <c r="AB573" i="1" s="1"/>
  <c r="AE573" i="1" s="1"/>
  <c r="Q576" i="1"/>
  <c r="W576" i="1" s="1"/>
  <c r="Z576" i="1" s="1"/>
  <c r="AC576" i="1" s="1"/>
  <c r="AF576" i="1" s="1"/>
  <c r="Q586" i="1"/>
  <c r="W586" i="1" s="1"/>
  <c r="Z586" i="1" s="1"/>
  <c r="AC586" i="1" s="1"/>
  <c r="AF586" i="1" s="1"/>
  <c r="P586" i="1"/>
  <c r="V586" i="1" s="1"/>
  <c r="Y586" i="1" s="1"/>
  <c r="AB586" i="1" s="1"/>
  <c r="AE586" i="1" s="1"/>
  <c r="Q589" i="1"/>
  <c r="W589" i="1" s="1"/>
  <c r="Z589" i="1" s="1"/>
  <c r="AC589" i="1" s="1"/>
  <c r="AF589" i="1" s="1"/>
  <c r="Q594" i="1"/>
  <c r="W594" i="1" s="1"/>
  <c r="Z594" i="1" s="1"/>
  <c r="AC594" i="1" s="1"/>
  <c r="AF594" i="1" s="1"/>
  <c r="P594" i="1"/>
  <c r="V594" i="1" s="1"/>
  <c r="Y594" i="1" s="1"/>
  <c r="AB594" i="1" s="1"/>
  <c r="AE594" i="1" s="1"/>
  <c r="Q597" i="1"/>
  <c r="W597" i="1" s="1"/>
  <c r="Z597" i="1" s="1"/>
  <c r="AC597" i="1" s="1"/>
  <c r="AF597" i="1" s="1"/>
  <c r="Q602" i="1"/>
  <c r="W602" i="1" s="1"/>
  <c r="Z602" i="1" s="1"/>
  <c r="AC602" i="1" s="1"/>
  <c r="AF602" i="1" s="1"/>
  <c r="P602" i="1"/>
  <c r="V602" i="1" s="1"/>
  <c r="Y602" i="1" s="1"/>
  <c r="AB602" i="1" s="1"/>
  <c r="AE602" i="1" s="1"/>
  <c r="Q605" i="1"/>
  <c r="W605" i="1" s="1"/>
  <c r="Z605" i="1" s="1"/>
  <c r="AC605" i="1" s="1"/>
  <c r="AF605" i="1" s="1"/>
  <c r="Q610" i="1"/>
  <c r="W610" i="1" s="1"/>
  <c r="Z610" i="1" s="1"/>
  <c r="AC610" i="1" s="1"/>
  <c r="AF610" i="1" s="1"/>
  <c r="P610" i="1"/>
  <c r="V610" i="1" s="1"/>
  <c r="Y610" i="1" s="1"/>
  <c r="AB610" i="1" s="1"/>
  <c r="AE610" i="1" s="1"/>
  <c r="Q613" i="1"/>
  <c r="W613" i="1" s="1"/>
  <c r="Z613" i="1" s="1"/>
  <c r="AC613" i="1" s="1"/>
  <c r="AF613" i="1" s="1"/>
  <c r="P524" i="1"/>
  <c r="V524" i="1" s="1"/>
  <c r="Y524" i="1" s="1"/>
  <c r="AB524" i="1" s="1"/>
  <c r="AE524" i="1" s="1"/>
  <c r="P528" i="1"/>
  <c r="V528" i="1" s="1"/>
  <c r="Y528" i="1" s="1"/>
  <c r="AB528" i="1" s="1"/>
  <c r="AE528" i="1" s="1"/>
  <c r="P532" i="1"/>
  <c r="V532" i="1" s="1"/>
  <c r="Y532" i="1" s="1"/>
  <c r="AB532" i="1" s="1"/>
  <c r="AE532" i="1" s="1"/>
  <c r="P536" i="1"/>
  <c r="V536" i="1" s="1"/>
  <c r="Y536" i="1" s="1"/>
  <c r="AB536" i="1" s="1"/>
  <c r="AE536" i="1" s="1"/>
  <c r="P540" i="1"/>
  <c r="V540" i="1" s="1"/>
  <c r="Y540" i="1" s="1"/>
  <c r="AB540" i="1" s="1"/>
  <c r="AE540" i="1" s="1"/>
  <c r="P544" i="1"/>
  <c r="V544" i="1" s="1"/>
  <c r="Y544" i="1" s="1"/>
  <c r="AB544" i="1" s="1"/>
  <c r="AE544" i="1" s="1"/>
  <c r="P548" i="1"/>
  <c r="V548" i="1" s="1"/>
  <c r="Y548" i="1" s="1"/>
  <c r="AB548" i="1" s="1"/>
  <c r="AE548" i="1" s="1"/>
  <c r="O549" i="1"/>
  <c r="U549" i="1" s="1"/>
  <c r="X549" i="1" s="1"/>
  <c r="AA549" i="1" s="1"/>
  <c r="AD549" i="1" s="1"/>
  <c r="P552" i="1"/>
  <c r="V552" i="1" s="1"/>
  <c r="Y552" i="1" s="1"/>
  <c r="AB552" i="1" s="1"/>
  <c r="AE552" i="1" s="1"/>
  <c r="O553" i="1"/>
  <c r="U553" i="1" s="1"/>
  <c r="X553" i="1" s="1"/>
  <c r="AA553" i="1" s="1"/>
  <c r="AD553" i="1" s="1"/>
  <c r="P556" i="1"/>
  <c r="V556" i="1" s="1"/>
  <c r="Y556" i="1" s="1"/>
  <c r="AB556" i="1" s="1"/>
  <c r="AE556" i="1" s="1"/>
  <c r="O557" i="1"/>
  <c r="U557" i="1" s="1"/>
  <c r="X557" i="1" s="1"/>
  <c r="AA557" i="1" s="1"/>
  <c r="AD557" i="1" s="1"/>
  <c r="P560" i="1"/>
  <c r="V560" i="1" s="1"/>
  <c r="Y560" i="1" s="1"/>
  <c r="AB560" i="1" s="1"/>
  <c r="AE560" i="1" s="1"/>
  <c r="O561" i="1"/>
  <c r="U561" i="1" s="1"/>
  <c r="X561" i="1" s="1"/>
  <c r="AA561" i="1" s="1"/>
  <c r="AD561" i="1" s="1"/>
  <c r="P564" i="1"/>
  <c r="V564" i="1" s="1"/>
  <c r="Y564" i="1" s="1"/>
  <c r="AB564" i="1" s="1"/>
  <c r="AE564" i="1" s="1"/>
  <c r="P567" i="1"/>
  <c r="V567" i="1" s="1"/>
  <c r="Y567" i="1" s="1"/>
  <c r="AB567" i="1" s="1"/>
  <c r="AE567" i="1" s="1"/>
  <c r="O570" i="1"/>
  <c r="U570" i="1" s="1"/>
  <c r="X570" i="1" s="1"/>
  <c r="AA570" i="1" s="1"/>
  <c r="AD570" i="1" s="1"/>
  <c r="O573" i="1"/>
  <c r="U573" i="1" s="1"/>
  <c r="X573" i="1" s="1"/>
  <c r="AA573" i="1" s="1"/>
  <c r="AD573" i="1" s="1"/>
  <c r="O574" i="1"/>
  <c r="U574" i="1" s="1"/>
  <c r="X574" i="1" s="1"/>
  <c r="AA574" i="1" s="1"/>
  <c r="AD574" i="1" s="1"/>
  <c r="O576" i="1"/>
  <c r="U576" i="1" s="1"/>
  <c r="X576" i="1" s="1"/>
  <c r="AA576" i="1" s="1"/>
  <c r="AD576" i="1" s="1"/>
  <c r="P577" i="1"/>
  <c r="V577" i="1" s="1"/>
  <c r="Y577" i="1" s="1"/>
  <c r="AB577" i="1" s="1"/>
  <c r="AE577" i="1" s="1"/>
  <c r="P579" i="1"/>
  <c r="V579" i="1" s="1"/>
  <c r="Y579" i="1" s="1"/>
  <c r="AB579" i="1" s="1"/>
  <c r="AE579" i="1" s="1"/>
  <c r="S579" i="1"/>
  <c r="T583" i="1"/>
  <c r="S583" i="1"/>
  <c r="P583" i="1"/>
  <c r="V583" i="1" s="1"/>
  <c r="Y583" i="1" s="1"/>
  <c r="AB583" i="1" s="1"/>
  <c r="AE583" i="1" s="1"/>
  <c r="O583" i="1"/>
  <c r="U583" i="1" s="1"/>
  <c r="X583" i="1" s="1"/>
  <c r="AA583" i="1" s="1"/>
  <c r="AD583" i="1" s="1"/>
  <c r="O586" i="1"/>
  <c r="U586" i="1" s="1"/>
  <c r="X586" i="1" s="1"/>
  <c r="AA586" i="1" s="1"/>
  <c r="AD586" i="1" s="1"/>
  <c r="P587" i="1"/>
  <c r="V587" i="1" s="1"/>
  <c r="Y587" i="1" s="1"/>
  <c r="AB587" i="1" s="1"/>
  <c r="AE587" i="1" s="1"/>
  <c r="O587" i="1"/>
  <c r="U587" i="1" s="1"/>
  <c r="X587" i="1" s="1"/>
  <c r="AA587" i="1" s="1"/>
  <c r="AD587" i="1" s="1"/>
  <c r="O594" i="1"/>
  <c r="U594" i="1" s="1"/>
  <c r="X594" i="1" s="1"/>
  <c r="AA594" i="1" s="1"/>
  <c r="AD594" i="1" s="1"/>
  <c r="P595" i="1"/>
  <c r="V595" i="1" s="1"/>
  <c r="Y595" i="1" s="1"/>
  <c r="AB595" i="1" s="1"/>
  <c r="AE595" i="1" s="1"/>
  <c r="O595" i="1"/>
  <c r="U595" i="1" s="1"/>
  <c r="X595" i="1" s="1"/>
  <c r="AA595" i="1" s="1"/>
  <c r="AD595" i="1" s="1"/>
  <c r="O602" i="1"/>
  <c r="U602" i="1" s="1"/>
  <c r="X602" i="1" s="1"/>
  <c r="AA602" i="1" s="1"/>
  <c r="AD602" i="1" s="1"/>
  <c r="P603" i="1"/>
  <c r="V603" i="1" s="1"/>
  <c r="Y603" i="1" s="1"/>
  <c r="AB603" i="1" s="1"/>
  <c r="AE603" i="1" s="1"/>
  <c r="O603" i="1"/>
  <c r="U603" i="1" s="1"/>
  <c r="X603" i="1" s="1"/>
  <c r="AA603" i="1" s="1"/>
  <c r="AD603" i="1" s="1"/>
  <c r="O610" i="1"/>
  <c r="U610" i="1" s="1"/>
  <c r="X610" i="1" s="1"/>
  <c r="AA610" i="1" s="1"/>
  <c r="AD610" i="1" s="1"/>
  <c r="P611" i="1"/>
  <c r="V611" i="1" s="1"/>
  <c r="Y611" i="1" s="1"/>
  <c r="AB611" i="1" s="1"/>
  <c r="AE611" i="1" s="1"/>
  <c r="O611" i="1"/>
  <c r="U611" i="1" s="1"/>
  <c r="X611" i="1" s="1"/>
  <c r="AA611" i="1" s="1"/>
  <c r="AD611" i="1" s="1"/>
  <c r="Q618" i="1"/>
  <c r="W618" i="1" s="1"/>
  <c r="Z618" i="1" s="1"/>
  <c r="AC618" i="1" s="1"/>
  <c r="AF618" i="1" s="1"/>
  <c r="Q622" i="1"/>
  <c r="W622" i="1" s="1"/>
  <c r="Z622" i="1" s="1"/>
  <c r="AC622" i="1" s="1"/>
  <c r="AF622" i="1" s="1"/>
  <c r="Q626" i="1"/>
  <c r="W626" i="1" s="1"/>
  <c r="Z626" i="1" s="1"/>
  <c r="AC626" i="1" s="1"/>
  <c r="AF626" i="1" s="1"/>
  <c r="Q630" i="1"/>
  <c r="W630" i="1" s="1"/>
  <c r="Z630" i="1" s="1"/>
  <c r="AC630" i="1" s="1"/>
  <c r="AF630" i="1" s="1"/>
  <c r="Q634" i="1"/>
  <c r="W634" i="1" s="1"/>
  <c r="Z634" i="1" s="1"/>
  <c r="AC634" i="1" s="1"/>
  <c r="AF634" i="1" s="1"/>
  <c r="Q638" i="1"/>
  <c r="W638" i="1" s="1"/>
  <c r="Z638" i="1" s="1"/>
  <c r="AC638" i="1" s="1"/>
  <c r="AF638" i="1" s="1"/>
  <c r="Q642" i="1"/>
  <c r="W642" i="1" s="1"/>
  <c r="Z642" i="1" s="1"/>
  <c r="AC642" i="1" s="1"/>
  <c r="AF642" i="1" s="1"/>
  <c r="Q646" i="1"/>
  <c r="W646" i="1" s="1"/>
  <c r="Z646" i="1" s="1"/>
  <c r="AC646" i="1" s="1"/>
  <c r="AF646" i="1" s="1"/>
  <c r="P652" i="1"/>
  <c r="V652" i="1" s="1"/>
  <c r="Y652" i="1" s="1"/>
  <c r="AB652" i="1" s="1"/>
  <c r="AE652" i="1" s="1"/>
  <c r="P549" i="1"/>
  <c r="V549" i="1" s="1"/>
  <c r="Y549" i="1" s="1"/>
  <c r="AB549" i="1" s="1"/>
  <c r="AE549" i="1" s="1"/>
  <c r="P553" i="1"/>
  <c r="V553" i="1" s="1"/>
  <c r="Y553" i="1" s="1"/>
  <c r="AB553" i="1" s="1"/>
  <c r="AE553" i="1" s="1"/>
  <c r="P557" i="1"/>
  <c r="V557" i="1" s="1"/>
  <c r="Y557" i="1" s="1"/>
  <c r="AB557" i="1" s="1"/>
  <c r="AE557" i="1" s="1"/>
  <c r="P561" i="1"/>
  <c r="V561" i="1" s="1"/>
  <c r="Y561" i="1" s="1"/>
  <c r="AB561" i="1" s="1"/>
  <c r="AE561" i="1" s="1"/>
  <c r="Q565" i="1"/>
  <c r="W565" i="1" s="1"/>
  <c r="Z565" i="1" s="1"/>
  <c r="AC565" i="1" s="1"/>
  <c r="AF565" i="1" s="1"/>
  <c r="Q567" i="1"/>
  <c r="W567" i="1" s="1"/>
  <c r="Z567" i="1" s="1"/>
  <c r="AC567" i="1" s="1"/>
  <c r="AF567" i="1" s="1"/>
  <c r="Q570" i="1"/>
  <c r="W570" i="1" s="1"/>
  <c r="Z570" i="1" s="1"/>
  <c r="AC570" i="1" s="1"/>
  <c r="AF570" i="1" s="1"/>
  <c r="Q573" i="1"/>
  <c r="W573" i="1" s="1"/>
  <c r="Z573" i="1" s="1"/>
  <c r="AC573" i="1" s="1"/>
  <c r="AF573" i="1" s="1"/>
  <c r="P574" i="1"/>
  <c r="V574" i="1" s="1"/>
  <c r="Y574" i="1" s="1"/>
  <c r="AB574" i="1" s="1"/>
  <c r="AE574" i="1" s="1"/>
  <c r="P576" i="1"/>
  <c r="V576" i="1" s="1"/>
  <c r="Y576" i="1" s="1"/>
  <c r="AB576" i="1" s="1"/>
  <c r="AE576" i="1" s="1"/>
  <c r="O577" i="1"/>
  <c r="U577" i="1" s="1"/>
  <c r="X577" i="1" s="1"/>
  <c r="AA577" i="1" s="1"/>
  <c r="AD577" i="1" s="1"/>
  <c r="O579" i="1"/>
  <c r="U579" i="1" s="1"/>
  <c r="X579" i="1" s="1"/>
  <c r="AA579" i="1" s="1"/>
  <c r="AD579" i="1" s="1"/>
  <c r="Q582" i="1"/>
  <c r="W582" i="1" s="1"/>
  <c r="Z582" i="1" s="1"/>
  <c r="AC582" i="1" s="1"/>
  <c r="AF582" i="1" s="1"/>
  <c r="Q583" i="1"/>
  <c r="W583" i="1" s="1"/>
  <c r="Z583" i="1" s="1"/>
  <c r="AC583" i="1" s="1"/>
  <c r="AF583" i="1" s="1"/>
  <c r="Q585" i="1"/>
  <c r="W585" i="1" s="1"/>
  <c r="Z585" i="1" s="1"/>
  <c r="AC585" i="1" s="1"/>
  <c r="AF585" i="1" s="1"/>
  <c r="Q587" i="1"/>
  <c r="W587" i="1" s="1"/>
  <c r="Z587" i="1" s="1"/>
  <c r="AC587" i="1" s="1"/>
  <c r="AF587" i="1" s="1"/>
  <c r="Q590" i="1"/>
  <c r="W590" i="1" s="1"/>
  <c r="Z590" i="1" s="1"/>
  <c r="AC590" i="1" s="1"/>
  <c r="AF590" i="1" s="1"/>
  <c r="P590" i="1"/>
  <c r="V590" i="1" s="1"/>
  <c r="Y590" i="1" s="1"/>
  <c r="AB590" i="1" s="1"/>
  <c r="AE590" i="1" s="1"/>
  <c r="Q593" i="1"/>
  <c r="W593" i="1" s="1"/>
  <c r="Z593" i="1" s="1"/>
  <c r="AC593" i="1" s="1"/>
  <c r="AF593" i="1" s="1"/>
  <c r="Q595" i="1"/>
  <c r="W595" i="1" s="1"/>
  <c r="Z595" i="1" s="1"/>
  <c r="AC595" i="1" s="1"/>
  <c r="AF595" i="1" s="1"/>
  <c r="Q598" i="1"/>
  <c r="W598" i="1" s="1"/>
  <c r="Z598" i="1" s="1"/>
  <c r="AC598" i="1" s="1"/>
  <c r="AF598" i="1" s="1"/>
  <c r="P598" i="1"/>
  <c r="V598" i="1" s="1"/>
  <c r="Y598" i="1" s="1"/>
  <c r="AB598" i="1" s="1"/>
  <c r="AE598" i="1" s="1"/>
  <c r="Q601" i="1"/>
  <c r="W601" i="1" s="1"/>
  <c r="Z601" i="1" s="1"/>
  <c r="AC601" i="1" s="1"/>
  <c r="AF601" i="1" s="1"/>
  <c r="Q603" i="1"/>
  <c r="W603" i="1" s="1"/>
  <c r="Z603" i="1" s="1"/>
  <c r="AC603" i="1" s="1"/>
  <c r="AF603" i="1" s="1"/>
  <c r="Q606" i="1"/>
  <c r="W606" i="1" s="1"/>
  <c r="Z606" i="1" s="1"/>
  <c r="AC606" i="1" s="1"/>
  <c r="AF606" i="1" s="1"/>
  <c r="P606" i="1"/>
  <c r="V606" i="1" s="1"/>
  <c r="Y606" i="1" s="1"/>
  <c r="AB606" i="1" s="1"/>
  <c r="AE606" i="1" s="1"/>
  <c r="Q609" i="1"/>
  <c r="W609" i="1" s="1"/>
  <c r="Z609" i="1" s="1"/>
  <c r="AC609" i="1" s="1"/>
  <c r="AF609" i="1" s="1"/>
  <c r="Q611" i="1"/>
  <c r="W611" i="1" s="1"/>
  <c r="Z611" i="1" s="1"/>
  <c r="AC611" i="1" s="1"/>
  <c r="AF611" i="1" s="1"/>
  <c r="Q614" i="1"/>
  <c r="W614" i="1" s="1"/>
  <c r="Z614" i="1" s="1"/>
  <c r="AC614" i="1" s="1"/>
  <c r="AF614" i="1" s="1"/>
  <c r="P614" i="1"/>
  <c r="V614" i="1" s="1"/>
  <c r="Y614" i="1" s="1"/>
  <c r="AB614" i="1" s="1"/>
  <c r="AE614" i="1" s="1"/>
  <c r="P566" i="1"/>
  <c r="V566" i="1" s="1"/>
  <c r="Y566" i="1" s="1"/>
  <c r="AB566" i="1" s="1"/>
  <c r="AE566" i="1" s="1"/>
  <c r="Q569" i="1"/>
  <c r="W569" i="1" s="1"/>
  <c r="Z569" i="1" s="1"/>
  <c r="AC569" i="1" s="1"/>
  <c r="AF569" i="1" s="1"/>
  <c r="Q572" i="1"/>
  <c r="W572" i="1" s="1"/>
  <c r="Z572" i="1" s="1"/>
  <c r="AC572" i="1" s="1"/>
  <c r="AF572" i="1" s="1"/>
  <c r="Q574" i="1"/>
  <c r="W574" i="1" s="1"/>
  <c r="Z574" i="1" s="1"/>
  <c r="AC574" i="1" s="1"/>
  <c r="AF574" i="1" s="1"/>
  <c r="Q577" i="1"/>
  <c r="W577" i="1" s="1"/>
  <c r="Z577" i="1" s="1"/>
  <c r="AC577" i="1" s="1"/>
  <c r="AF577" i="1" s="1"/>
  <c r="Q579" i="1"/>
  <c r="W579" i="1" s="1"/>
  <c r="Z579" i="1" s="1"/>
  <c r="AC579" i="1" s="1"/>
  <c r="AF579" i="1" s="1"/>
  <c r="P580" i="1"/>
  <c r="V580" i="1" s="1"/>
  <c r="Y580" i="1" s="1"/>
  <c r="AB580" i="1" s="1"/>
  <c r="AE580" i="1" s="1"/>
  <c r="O580" i="1"/>
  <c r="U580" i="1" s="1"/>
  <c r="X580" i="1" s="1"/>
  <c r="AA580" i="1" s="1"/>
  <c r="AD580" i="1" s="1"/>
  <c r="R583" i="1"/>
  <c r="P591" i="1"/>
  <c r="V591" i="1" s="1"/>
  <c r="Y591" i="1" s="1"/>
  <c r="AB591" i="1" s="1"/>
  <c r="AE591" i="1" s="1"/>
  <c r="O591" i="1"/>
  <c r="U591" i="1" s="1"/>
  <c r="X591" i="1" s="1"/>
  <c r="AA591" i="1" s="1"/>
  <c r="AD591" i="1" s="1"/>
  <c r="P599" i="1"/>
  <c r="V599" i="1" s="1"/>
  <c r="Y599" i="1" s="1"/>
  <c r="AB599" i="1" s="1"/>
  <c r="AE599" i="1" s="1"/>
  <c r="O599" i="1"/>
  <c r="U599" i="1" s="1"/>
  <c r="X599" i="1" s="1"/>
  <c r="AA599" i="1" s="1"/>
  <c r="AD599" i="1" s="1"/>
  <c r="P607" i="1"/>
  <c r="V607" i="1" s="1"/>
  <c r="Y607" i="1" s="1"/>
  <c r="AB607" i="1" s="1"/>
  <c r="AE607" i="1" s="1"/>
  <c r="O607" i="1"/>
  <c r="U607" i="1" s="1"/>
  <c r="X607" i="1" s="1"/>
  <c r="AA607" i="1" s="1"/>
  <c r="AD607" i="1" s="1"/>
  <c r="P615" i="1"/>
  <c r="V615" i="1" s="1"/>
  <c r="Y615" i="1" s="1"/>
  <c r="AB615" i="1" s="1"/>
  <c r="AE615" i="1" s="1"/>
  <c r="O615" i="1"/>
  <c r="U615" i="1" s="1"/>
  <c r="X615" i="1" s="1"/>
  <c r="AA615" i="1" s="1"/>
  <c r="AD615" i="1" s="1"/>
  <c r="Q617" i="1"/>
  <c r="W617" i="1" s="1"/>
  <c r="Z617" i="1" s="1"/>
  <c r="AC617" i="1" s="1"/>
  <c r="AF617" i="1" s="1"/>
  <c r="O619" i="1"/>
  <c r="U619" i="1" s="1"/>
  <c r="X619" i="1" s="1"/>
  <c r="AA619" i="1" s="1"/>
  <c r="AD619" i="1" s="1"/>
  <c r="Q621" i="1"/>
  <c r="W621" i="1" s="1"/>
  <c r="Z621" i="1" s="1"/>
  <c r="AC621" i="1" s="1"/>
  <c r="AF621" i="1" s="1"/>
  <c r="O623" i="1"/>
  <c r="U623" i="1" s="1"/>
  <c r="X623" i="1" s="1"/>
  <c r="AA623" i="1" s="1"/>
  <c r="AD623" i="1" s="1"/>
  <c r="Q625" i="1"/>
  <c r="W625" i="1" s="1"/>
  <c r="Z625" i="1" s="1"/>
  <c r="AC625" i="1" s="1"/>
  <c r="AF625" i="1" s="1"/>
  <c r="O627" i="1"/>
  <c r="U627" i="1" s="1"/>
  <c r="X627" i="1" s="1"/>
  <c r="AA627" i="1" s="1"/>
  <c r="AD627" i="1" s="1"/>
  <c r="Q629" i="1"/>
  <c r="W629" i="1" s="1"/>
  <c r="Z629" i="1" s="1"/>
  <c r="AC629" i="1" s="1"/>
  <c r="AF629" i="1" s="1"/>
  <c r="O631" i="1"/>
  <c r="U631" i="1" s="1"/>
  <c r="X631" i="1" s="1"/>
  <c r="AA631" i="1" s="1"/>
  <c r="AD631" i="1" s="1"/>
  <c r="Q633" i="1"/>
  <c r="W633" i="1" s="1"/>
  <c r="Z633" i="1" s="1"/>
  <c r="AC633" i="1" s="1"/>
  <c r="AF633" i="1" s="1"/>
  <c r="O635" i="1"/>
  <c r="U635" i="1" s="1"/>
  <c r="X635" i="1" s="1"/>
  <c r="AA635" i="1" s="1"/>
  <c r="AD635" i="1" s="1"/>
  <c r="Q637" i="1"/>
  <c r="W637" i="1" s="1"/>
  <c r="Z637" i="1" s="1"/>
  <c r="AC637" i="1" s="1"/>
  <c r="AF637" i="1" s="1"/>
  <c r="O639" i="1"/>
  <c r="U639" i="1" s="1"/>
  <c r="X639" i="1" s="1"/>
  <c r="AA639" i="1" s="1"/>
  <c r="AD639" i="1" s="1"/>
  <c r="Q641" i="1"/>
  <c r="W641" i="1" s="1"/>
  <c r="Z641" i="1" s="1"/>
  <c r="AC641" i="1" s="1"/>
  <c r="AF641" i="1" s="1"/>
  <c r="O643" i="1"/>
  <c r="U643" i="1" s="1"/>
  <c r="X643" i="1" s="1"/>
  <c r="AA643" i="1" s="1"/>
  <c r="AD643" i="1" s="1"/>
  <c r="Q645" i="1"/>
  <c r="W645" i="1" s="1"/>
  <c r="Z645" i="1" s="1"/>
  <c r="AC645" i="1" s="1"/>
  <c r="AF645" i="1" s="1"/>
  <c r="Q649" i="1"/>
  <c r="W649" i="1" s="1"/>
  <c r="Z649" i="1" s="1"/>
  <c r="AC649" i="1" s="1"/>
  <c r="AF649" i="1" s="1"/>
  <c r="P617" i="1"/>
  <c r="V617" i="1" s="1"/>
  <c r="Y617" i="1" s="1"/>
  <c r="AB617" i="1" s="1"/>
  <c r="AE617" i="1" s="1"/>
  <c r="O618" i="1"/>
  <c r="U618" i="1" s="1"/>
  <c r="X618" i="1" s="1"/>
  <c r="AA618" i="1" s="1"/>
  <c r="AD618" i="1" s="1"/>
  <c r="P621" i="1"/>
  <c r="V621" i="1" s="1"/>
  <c r="Y621" i="1" s="1"/>
  <c r="AB621" i="1" s="1"/>
  <c r="AE621" i="1" s="1"/>
  <c r="O622" i="1"/>
  <c r="U622" i="1" s="1"/>
  <c r="X622" i="1" s="1"/>
  <c r="AA622" i="1" s="1"/>
  <c r="AD622" i="1" s="1"/>
  <c r="P625" i="1"/>
  <c r="V625" i="1" s="1"/>
  <c r="Y625" i="1" s="1"/>
  <c r="AB625" i="1" s="1"/>
  <c r="AE625" i="1" s="1"/>
  <c r="O626" i="1"/>
  <c r="U626" i="1" s="1"/>
  <c r="X626" i="1" s="1"/>
  <c r="AA626" i="1" s="1"/>
  <c r="AD626" i="1" s="1"/>
  <c r="P629" i="1"/>
  <c r="V629" i="1" s="1"/>
  <c r="Y629" i="1" s="1"/>
  <c r="AB629" i="1" s="1"/>
  <c r="AE629" i="1" s="1"/>
  <c r="O630" i="1"/>
  <c r="U630" i="1" s="1"/>
  <c r="X630" i="1" s="1"/>
  <c r="AA630" i="1" s="1"/>
  <c r="AD630" i="1" s="1"/>
  <c r="P633" i="1"/>
  <c r="V633" i="1" s="1"/>
  <c r="Y633" i="1" s="1"/>
  <c r="AB633" i="1" s="1"/>
  <c r="AE633" i="1" s="1"/>
  <c r="O634" i="1"/>
  <c r="U634" i="1" s="1"/>
  <c r="X634" i="1" s="1"/>
  <c r="AA634" i="1" s="1"/>
  <c r="AD634" i="1" s="1"/>
  <c r="P637" i="1"/>
  <c r="V637" i="1" s="1"/>
  <c r="Y637" i="1" s="1"/>
  <c r="AB637" i="1" s="1"/>
  <c r="AE637" i="1" s="1"/>
  <c r="O638" i="1"/>
  <c r="U638" i="1" s="1"/>
  <c r="X638" i="1" s="1"/>
  <c r="AA638" i="1" s="1"/>
  <c r="AD638" i="1" s="1"/>
  <c r="P641" i="1"/>
  <c r="V641" i="1" s="1"/>
  <c r="Y641" i="1" s="1"/>
  <c r="AB641" i="1" s="1"/>
  <c r="AE641" i="1" s="1"/>
  <c r="O642" i="1"/>
  <c r="U642" i="1" s="1"/>
  <c r="X642" i="1" s="1"/>
  <c r="AA642" i="1" s="1"/>
  <c r="AD642" i="1" s="1"/>
  <c r="P646" i="1"/>
  <c r="V646" i="1" s="1"/>
  <c r="Y646" i="1" s="1"/>
  <c r="AB646" i="1" s="1"/>
  <c r="AE646" i="1" s="1"/>
  <c r="O649" i="1"/>
  <c r="U649" i="1" s="1"/>
  <c r="X649" i="1" s="1"/>
  <c r="AA649" i="1" s="1"/>
  <c r="AD649" i="1" s="1"/>
  <c r="O650" i="1"/>
  <c r="U650" i="1" s="1"/>
  <c r="X650" i="1" s="1"/>
  <c r="AA650" i="1" s="1"/>
  <c r="AD650" i="1" s="1"/>
  <c r="O652" i="1"/>
  <c r="U652" i="1" s="1"/>
  <c r="X652" i="1" s="1"/>
  <c r="AA652" i="1" s="1"/>
  <c r="AD652" i="1" s="1"/>
  <c r="P653" i="1"/>
  <c r="V653" i="1" s="1"/>
  <c r="Y653" i="1" s="1"/>
  <c r="AB653" i="1" s="1"/>
  <c r="AE653" i="1" s="1"/>
  <c r="O654" i="1"/>
  <c r="U654" i="1" s="1"/>
  <c r="X654" i="1" s="1"/>
  <c r="AA654" i="1" s="1"/>
  <c r="AD654" i="1" s="1"/>
  <c r="Q656" i="1"/>
  <c r="W656" i="1" s="1"/>
  <c r="Z656" i="1" s="1"/>
  <c r="AC656" i="1" s="1"/>
  <c r="AF656" i="1" s="1"/>
  <c r="P656" i="1"/>
  <c r="V656" i="1" s="1"/>
  <c r="Y656" i="1" s="1"/>
  <c r="AB656" i="1" s="1"/>
  <c r="AE656" i="1" s="1"/>
  <c r="O656" i="1"/>
  <c r="U656" i="1" s="1"/>
  <c r="X656" i="1" s="1"/>
  <c r="AA656" i="1" s="1"/>
  <c r="AD656" i="1" s="1"/>
  <c r="P661" i="1"/>
  <c r="V661" i="1" s="1"/>
  <c r="Y661" i="1" s="1"/>
  <c r="AB661" i="1" s="1"/>
  <c r="AE661" i="1" s="1"/>
  <c r="P618" i="1"/>
  <c r="V618" i="1" s="1"/>
  <c r="Y618" i="1" s="1"/>
  <c r="AB618" i="1" s="1"/>
  <c r="AE618" i="1" s="1"/>
  <c r="P622" i="1"/>
  <c r="V622" i="1" s="1"/>
  <c r="Y622" i="1" s="1"/>
  <c r="AB622" i="1" s="1"/>
  <c r="AE622" i="1" s="1"/>
  <c r="P626" i="1"/>
  <c r="V626" i="1" s="1"/>
  <c r="Y626" i="1" s="1"/>
  <c r="AB626" i="1" s="1"/>
  <c r="AE626" i="1" s="1"/>
  <c r="P630" i="1"/>
  <c r="V630" i="1" s="1"/>
  <c r="Y630" i="1" s="1"/>
  <c r="AB630" i="1" s="1"/>
  <c r="AE630" i="1" s="1"/>
  <c r="P634" i="1"/>
  <c r="V634" i="1" s="1"/>
  <c r="Y634" i="1" s="1"/>
  <c r="AB634" i="1" s="1"/>
  <c r="AE634" i="1" s="1"/>
  <c r="P638" i="1"/>
  <c r="V638" i="1" s="1"/>
  <c r="Y638" i="1" s="1"/>
  <c r="AB638" i="1" s="1"/>
  <c r="AE638" i="1" s="1"/>
  <c r="P642" i="1"/>
  <c r="V642" i="1" s="1"/>
  <c r="Y642" i="1" s="1"/>
  <c r="AB642" i="1" s="1"/>
  <c r="AE642" i="1" s="1"/>
  <c r="P650" i="1"/>
  <c r="V650" i="1" s="1"/>
  <c r="Y650" i="1" s="1"/>
  <c r="AB650" i="1" s="1"/>
  <c r="AE650" i="1" s="1"/>
  <c r="O653" i="1"/>
  <c r="U653" i="1" s="1"/>
  <c r="X653" i="1" s="1"/>
  <c r="AA653" i="1" s="1"/>
  <c r="AD653" i="1" s="1"/>
  <c r="P657" i="1"/>
  <c r="V657" i="1" s="1"/>
  <c r="Y657" i="1" s="1"/>
  <c r="AB657" i="1" s="1"/>
  <c r="AE657" i="1" s="1"/>
  <c r="P645" i="1"/>
  <c r="V645" i="1" s="1"/>
  <c r="Y645" i="1" s="1"/>
  <c r="AB645" i="1" s="1"/>
  <c r="AE645" i="1" s="1"/>
  <c r="Q648" i="1"/>
  <c r="W648" i="1" s="1"/>
  <c r="Z648" i="1" s="1"/>
  <c r="AC648" i="1" s="1"/>
  <c r="AF648" i="1" s="1"/>
  <c r="Q650" i="1"/>
  <c r="W650" i="1" s="1"/>
  <c r="Z650" i="1" s="1"/>
  <c r="AC650" i="1" s="1"/>
  <c r="AF650" i="1" s="1"/>
  <c r="Q653" i="1"/>
  <c r="W653" i="1" s="1"/>
  <c r="Z653" i="1" s="1"/>
  <c r="AC653" i="1" s="1"/>
  <c r="AF653" i="1" s="1"/>
  <c r="O662" i="1"/>
  <c r="U662" i="1" s="1"/>
  <c r="X662" i="1" s="1"/>
  <c r="AA662" i="1" s="1"/>
  <c r="AD662" i="1" s="1"/>
  <c r="P664" i="1"/>
  <c r="V664" i="1" s="1"/>
  <c r="Y664" i="1" s="1"/>
  <c r="AB664" i="1" s="1"/>
  <c r="AE664" i="1" s="1"/>
  <c r="O646" i="1"/>
  <c r="U646" i="1" s="1"/>
  <c r="X646" i="1" s="1"/>
  <c r="AA646" i="1" s="1"/>
  <c r="AD646" i="1" s="1"/>
  <c r="P649" i="1"/>
  <c r="V649" i="1" s="1"/>
  <c r="Y649" i="1" s="1"/>
  <c r="AB649" i="1" s="1"/>
  <c r="AE649" i="1" s="1"/>
  <c r="Q652" i="1"/>
  <c r="W652" i="1" s="1"/>
  <c r="Z652" i="1" s="1"/>
  <c r="AC652" i="1" s="1"/>
  <c r="AF652" i="1" s="1"/>
  <c r="O658" i="1"/>
  <c r="U658" i="1" s="1"/>
  <c r="X658" i="1" s="1"/>
  <c r="AA658" i="1" s="1"/>
  <c r="AD658" i="1" s="1"/>
  <c r="Q660" i="1"/>
  <c r="W660" i="1" s="1"/>
  <c r="Z660" i="1" s="1"/>
  <c r="AC660" i="1" s="1"/>
  <c r="AF660" i="1" s="1"/>
  <c r="P660" i="1"/>
  <c r="V660" i="1" s="1"/>
  <c r="Y660" i="1" s="1"/>
  <c r="AB660" i="1" s="1"/>
  <c r="AE660" i="1" s="1"/>
  <c r="O660" i="1"/>
  <c r="U660" i="1" s="1"/>
  <c r="X660" i="1" s="1"/>
  <c r="AA660" i="1" s="1"/>
  <c r="AD660" i="1" s="1"/>
  <c r="P668" i="1"/>
  <c r="V668" i="1" s="1"/>
  <c r="Y668" i="1" s="1"/>
  <c r="AB668" i="1" s="1"/>
  <c r="AE668" i="1" s="1"/>
  <c r="P670" i="1"/>
  <c r="V670" i="1" s="1"/>
  <c r="Y670" i="1" s="1"/>
  <c r="AB670" i="1" s="1"/>
  <c r="AE670" i="1" s="1"/>
  <c r="P672" i="1"/>
  <c r="V672" i="1" s="1"/>
  <c r="Y672" i="1" s="1"/>
  <c r="AB672" i="1" s="1"/>
  <c r="AE672" i="1" s="1"/>
  <c r="P674" i="1"/>
  <c r="V674" i="1" s="1"/>
  <c r="Y674" i="1" s="1"/>
  <c r="AB674" i="1" s="1"/>
  <c r="AE674" i="1" s="1"/>
  <c r="P676" i="1"/>
  <c r="V676" i="1" s="1"/>
  <c r="Y676" i="1" s="1"/>
  <c r="AB676" i="1" s="1"/>
  <c r="AE676" i="1" s="1"/>
  <c r="P678" i="1"/>
  <c r="V678" i="1" s="1"/>
  <c r="Y678" i="1" s="1"/>
  <c r="AB678" i="1" s="1"/>
  <c r="AE678" i="1" s="1"/>
  <c r="P680" i="1"/>
  <c r="V680" i="1" s="1"/>
  <c r="Y680" i="1" s="1"/>
  <c r="AB680" i="1" s="1"/>
  <c r="AE680" i="1" s="1"/>
  <c r="P682" i="1"/>
  <c r="V682" i="1" s="1"/>
  <c r="Y682" i="1" s="1"/>
  <c r="AB682" i="1" s="1"/>
  <c r="AE682" i="1" s="1"/>
  <c r="P684" i="1"/>
  <c r="V684" i="1" s="1"/>
  <c r="Y684" i="1" s="1"/>
  <c r="AB684" i="1" s="1"/>
  <c r="AE684" i="1" s="1"/>
  <c r="P686" i="1"/>
  <c r="V686" i="1" s="1"/>
  <c r="Y686" i="1" s="1"/>
  <c r="AB686" i="1" s="1"/>
  <c r="AE686" i="1" s="1"/>
  <c r="P688" i="1"/>
  <c r="V688" i="1" s="1"/>
  <c r="Y688" i="1" s="1"/>
  <c r="AB688" i="1" s="1"/>
  <c r="AE688" i="1" s="1"/>
  <c r="Q690" i="1"/>
  <c r="W690" i="1" s="1"/>
  <c r="Z690" i="1" s="1"/>
  <c r="AC690" i="1" s="1"/>
  <c r="AF690" i="1" s="1"/>
  <c r="Q692" i="1"/>
  <c r="W692" i="1" s="1"/>
  <c r="Z692" i="1" s="1"/>
  <c r="AC692" i="1" s="1"/>
  <c r="AF692" i="1" s="1"/>
  <c r="Q722" i="1"/>
  <c r="W722" i="1" s="1"/>
  <c r="Z722" i="1" s="1"/>
  <c r="AC722" i="1" s="1"/>
  <c r="AF722" i="1" s="1"/>
  <c r="P722" i="1"/>
  <c r="V722" i="1" s="1"/>
  <c r="Y722" i="1" s="1"/>
  <c r="AB722" i="1" s="1"/>
  <c r="AE722" i="1" s="1"/>
  <c r="O722" i="1"/>
  <c r="U722" i="1" s="1"/>
  <c r="X722" i="1" s="1"/>
  <c r="AA722" i="1" s="1"/>
  <c r="AD722" i="1" s="1"/>
  <c r="Q728" i="1"/>
  <c r="W728" i="1" s="1"/>
  <c r="Z728" i="1" s="1"/>
  <c r="AC728" i="1" s="1"/>
  <c r="AF728" i="1" s="1"/>
  <c r="P728" i="1"/>
  <c r="V728" i="1" s="1"/>
  <c r="Y728" i="1" s="1"/>
  <c r="AB728" i="1" s="1"/>
  <c r="AE728" i="1" s="1"/>
  <c r="O728" i="1"/>
  <c r="U728" i="1" s="1"/>
  <c r="X728" i="1" s="1"/>
  <c r="AA728" i="1" s="1"/>
  <c r="AD728" i="1" s="1"/>
  <c r="O690" i="1"/>
  <c r="U690" i="1" s="1"/>
  <c r="X690" i="1" s="1"/>
  <c r="AA690" i="1" s="1"/>
  <c r="AD690" i="1" s="1"/>
  <c r="P695" i="1"/>
  <c r="V695" i="1" s="1"/>
  <c r="Y695" i="1" s="1"/>
  <c r="AB695" i="1" s="1"/>
  <c r="AE695" i="1" s="1"/>
  <c r="P697" i="1"/>
  <c r="V697" i="1" s="1"/>
  <c r="Y697" i="1" s="1"/>
  <c r="AB697" i="1" s="1"/>
  <c r="AE697" i="1" s="1"/>
  <c r="P699" i="1"/>
  <c r="V699" i="1" s="1"/>
  <c r="Y699" i="1" s="1"/>
  <c r="AB699" i="1" s="1"/>
  <c r="AE699" i="1" s="1"/>
  <c r="P701" i="1"/>
  <c r="V701" i="1" s="1"/>
  <c r="Y701" i="1" s="1"/>
  <c r="AB701" i="1" s="1"/>
  <c r="AE701" i="1" s="1"/>
  <c r="P703" i="1"/>
  <c r="V703" i="1" s="1"/>
  <c r="Y703" i="1" s="1"/>
  <c r="AB703" i="1" s="1"/>
  <c r="AE703" i="1" s="1"/>
  <c r="P705" i="1"/>
  <c r="V705" i="1" s="1"/>
  <c r="Y705" i="1" s="1"/>
  <c r="AB705" i="1" s="1"/>
  <c r="AE705" i="1" s="1"/>
  <c r="P707" i="1"/>
  <c r="V707" i="1" s="1"/>
  <c r="Y707" i="1" s="1"/>
  <c r="AB707" i="1" s="1"/>
  <c r="AE707" i="1" s="1"/>
  <c r="P709" i="1"/>
  <c r="V709" i="1" s="1"/>
  <c r="Y709" i="1" s="1"/>
  <c r="AB709" i="1" s="1"/>
  <c r="AE709" i="1" s="1"/>
  <c r="P711" i="1"/>
  <c r="V711" i="1" s="1"/>
  <c r="Y711" i="1" s="1"/>
  <c r="AB711" i="1" s="1"/>
  <c r="AE711" i="1" s="1"/>
  <c r="P713" i="1"/>
  <c r="V713" i="1" s="1"/>
  <c r="Y713" i="1" s="1"/>
  <c r="AB713" i="1" s="1"/>
  <c r="AE713" i="1" s="1"/>
  <c r="P715" i="1"/>
  <c r="V715" i="1" s="1"/>
  <c r="Y715" i="1" s="1"/>
  <c r="AB715" i="1" s="1"/>
  <c r="AE715" i="1" s="1"/>
  <c r="Q720" i="1"/>
  <c r="W720" i="1" s="1"/>
  <c r="Z720" i="1" s="1"/>
  <c r="AC720" i="1" s="1"/>
  <c r="AF720" i="1" s="1"/>
  <c r="P720" i="1"/>
  <c r="V720" i="1" s="1"/>
  <c r="Y720" i="1" s="1"/>
  <c r="AB720" i="1" s="1"/>
  <c r="AE720" i="1" s="1"/>
  <c r="O720" i="1"/>
  <c r="U720" i="1" s="1"/>
  <c r="X720" i="1" s="1"/>
  <c r="AA720" i="1" s="1"/>
  <c r="AD720" i="1" s="1"/>
  <c r="Q730" i="1"/>
  <c r="W730" i="1" s="1"/>
  <c r="Z730" i="1" s="1"/>
  <c r="AC730" i="1" s="1"/>
  <c r="AF730" i="1" s="1"/>
  <c r="P730" i="1"/>
  <c r="V730" i="1" s="1"/>
  <c r="Y730" i="1" s="1"/>
  <c r="AB730" i="1" s="1"/>
  <c r="AE730" i="1" s="1"/>
  <c r="O730" i="1"/>
  <c r="U730" i="1" s="1"/>
  <c r="X730" i="1" s="1"/>
  <c r="AA730" i="1" s="1"/>
  <c r="AD730" i="1" s="1"/>
  <c r="O657" i="1"/>
  <c r="U657" i="1" s="1"/>
  <c r="X657" i="1" s="1"/>
  <c r="AA657" i="1" s="1"/>
  <c r="AD657" i="1" s="1"/>
  <c r="O661" i="1"/>
  <c r="U661" i="1" s="1"/>
  <c r="X661" i="1" s="1"/>
  <c r="AA661" i="1" s="1"/>
  <c r="AD661" i="1" s="1"/>
  <c r="O664" i="1"/>
  <c r="U664" i="1" s="1"/>
  <c r="X664" i="1" s="1"/>
  <c r="AA664" i="1" s="1"/>
  <c r="AD664" i="1" s="1"/>
  <c r="O668" i="1"/>
  <c r="U668" i="1" s="1"/>
  <c r="X668" i="1" s="1"/>
  <c r="AA668" i="1" s="1"/>
  <c r="AD668" i="1" s="1"/>
  <c r="O670" i="1"/>
  <c r="U670" i="1" s="1"/>
  <c r="X670" i="1" s="1"/>
  <c r="AA670" i="1" s="1"/>
  <c r="AD670" i="1" s="1"/>
  <c r="O672" i="1"/>
  <c r="U672" i="1" s="1"/>
  <c r="X672" i="1" s="1"/>
  <c r="AA672" i="1" s="1"/>
  <c r="AD672" i="1" s="1"/>
  <c r="O674" i="1"/>
  <c r="U674" i="1" s="1"/>
  <c r="X674" i="1" s="1"/>
  <c r="AA674" i="1" s="1"/>
  <c r="AD674" i="1" s="1"/>
  <c r="O676" i="1"/>
  <c r="U676" i="1" s="1"/>
  <c r="X676" i="1" s="1"/>
  <c r="AA676" i="1" s="1"/>
  <c r="AD676" i="1" s="1"/>
  <c r="O678" i="1"/>
  <c r="U678" i="1" s="1"/>
  <c r="X678" i="1" s="1"/>
  <c r="AA678" i="1" s="1"/>
  <c r="AD678" i="1" s="1"/>
  <c r="O680" i="1"/>
  <c r="U680" i="1" s="1"/>
  <c r="X680" i="1" s="1"/>
  <c r="AA680" i="1" s="1"/>
  <c r="AD680" i="1" s="1"/>
  <c r="O682" i="1"/>
  <c r="U682" i="1" s="1"/>
  <c r="X682" i="1" s="1"/>
  <c r="AA682" i="1" s="1"/>
  <c r="AD682" i="1" s="1"/>
  <c r="O684" i="1"/>
  <c r="U684" i="1" s="1"/>
  <c r="X684" i="1" s="1"/>
  <c r="AA684" i="1" s="1"/>
  <c r="AD684" i="1" s="1"/>
  <c r="O686" i="1"/>
  <c r="U686" i="1" s="1"/>
  <c r="X686" i="1" s="1"/>
  <c r="AA686" i="1" s="1"/>
  <c r="AD686" i="1" s="1"/>
  <c r="O688" i="1"/>
  <c r="U688" i="1" s="1"/>
  <c r="X688" i="1" s="1"/>
  <c r="AA688" i="1" s="1"/>
  <c r="AD688" i="1" s="1"/>
  <c r="P690" i="1"/>
  <c r="V690" i="1" s="1"/>
  <c r="Y690" i="1" s="1"/>
  <c r="AB690" i="1" s="1"/>
  <c r="AE690" i="1" s="1"/>
  <c r="O691" i="1"/>
  <c r="U691" i="1" s="1"/>
  <c r="X691" i="1" s="1"/>
  <c r="AA691" i="1" s="1"/>
  <c r="AD691" i="1" s="1"/>
  <c r="P693" i="1"/>
  <c r="V693" i="1" s="1"/>
  <c r="Y693" i="1" s="1"/>
  <c r="AB693" i="1" s="1"/>
  <c r="AE693" i="1" s="1"/>
  <c r="O693" i="1"/>
  <c r="U693" i="1" s="1"/>
  <c r="X693" i="1" s="1"/>
  <c r="AA693" i="1" s="1"/>
  <c r="AD693" i="1" s="1"/>
  <c r="Q718" i="1"/>
  <c r="W718" i="1" s="1"/>
  <c r="Z718" i="1" s="1"/>
  <c r="AC718" i="1" s="1"/>
  <c r="AF718" i="1" s="1"/>
  <c r="P718" i="1"/>
  <c r="V718" i="1" s="1"/>
  <c r="Y718" i="1" s="1"/>
  <c r="AB718" i="1" s="1"/>
  <c r="AE718" i="1" s="1"/>
  <c r="O718" i="1"/>
  <c r="U718" i="1" s="1"/>
  <c r="X718" i="1" s="1"/>
  <c r="AA718" i="1" s="1"/>
  <c r="AD718" i="1" s="1"/>
  <c r="Q726" i="1"/>
  <c r="W726" i="1" s="1"/>
  <c r="Z726" i="1" s="1"/>
  <c r="AC726" i="1" s="1"/>
  <c r="AF726" i="1" s="1"/>
  <c r="P726" i="1"/>
  <c r="V726" i="1" s="1"/>
  <c r="Y726" i="1" s="1"/>
  <c r="AB726" i="1" s="1"/>
  <c r="AE726" i="1" s="1"/>
  <c r="O726" i="1"/>
  <c r="U726" i="1" s="1"/>
  <c r="X726" i="1" s="1"/>
  <c r="AA726" i="1" s="1"/>
  <c r="AD726" i="1" s="1"/>
  <c r="Q732" i="1"/>
  <c r="W732" i="1" s="1"/>
  <c r="Z732" i="1" s="1"/>
  <c r="AC732" i="1" s="1"/>
  <c r="AF732" i="1" s="1"/>
  <c r="P732" i="1"/>
  <c r="V732" i="1" s="1"/>
  <c r="Y732" i="1" s="1"/>
  <c r="AB732" i="1" s="1"/>
  <c r="AE732" i="1" s="1"/>
  <c r="O732" i="1"/>
  <c r="U732" i="1" s="1"/>
  <c r="X732" i="1" s="1"/>
  <c r="AA732" i="1" s="1"/>
  <c r="AD732" i="1" s="1"/>
  <c r="P691" i="1"/>
  <c r="V691" i="1" s="1"/>
  <c r="Y691" i="1" s="1"/>
  <c r="AB691" i="1" s="1"/>
  <c r="AE691" i="1" s="1"/>
  <c r="Q693" i="1"/>
  <c r="W693" i="1" s="1"/>
  <c r="Z693" i="1" s="1"/>
  <c r="AC693" i="1" s="1"/>
  <c r="AF693" i="1" s="1"/>
  <c r="Q694" i="1"/>
  <c r="W694" i="1" s="1"/>
  <c r="Z694" i="1" s="1"/>
  <c r="AC694" i="1" s="1"/>
  <c r="AF694" i="1" s="1"/>
  <c r="Q696" i="1"/>
  <c r="W696" i="1" s="1"/>
  <c r="Z696" i="1" s="1"/>
  <c r="AC696" i="1" s="1"/>
  <c r="AF696" i="1" s="1"/>
  <c r="Q698" i="1"/>
  <c r="W698" i="1" s="1"/>
  <c r="Z698" i="1" s="1"/>
  <c r="AC698" i="1" s="1"/>
  <c r="AF698" i="1" s="1"/>
  <c r="Q700" i="1"/>
  <c r="W700" i="1" s="1"/>
  <c r="Z700" i="1" s="1"/>
  <c r="AC700" i="1" s="1"/>
  <c r="AF700" i="1" s="1"/>
  <c r="Q702" i="1"/>
  <c r="W702" i="1" s="1"/>
  <c r="Z702" i="1" s="1"/>
  <c r="AC702" i="1" s="1"/>
  <c r="AF702" i="1" s="1"/>
  <c r="Q704" i="1"/>
  <c r="W704" i="1" s="1"/>
  <c r="Z704" i="1" s="1"/>
  <c r="AC704" i="1" s="1"/>
  <c r="AF704" i="1" s="1"/>
  <c r="Q706" i="1"/>
  <c r="W706" i="1" s="1"/>
  <c r="Z706" i="1" s="1"/>
  <c r="AC706" i="1" s="1"/>
  <c r="AF706" i="1" s="1"/>
  <c r="Q708" i="1"/>
  <c r="W708" i="1" s="1"/>
  <c r="Z708" i="1" s="1"/>
  <c r="AC708" i="1" s="1"/>
  <c r="AF708" i="1" s="1"/>
  <c r="Q710" i="1"/>
  <c r="W710" i="1" s="1"/>
  <c r="Z710" i="1" s="1"/>
  <c r="AC710" i="1" s="1"/>
  <c r="AF710" i="1" s="1"/>
  <c r="Q712" i="1"/>
  <c r="W712" i="1" s="1"/>
  <c r="Z712" i="1" s="1"/>
  <c r="AC712" i="1" s="1"/>
  <c r="AF712" i="1" s="1"/>
  <c r="Q714" i="1"/>
  <c r="W714" i="1" s="1"/>
  <c r="Z714" i="1" s="1"/>
  <c r="AC714" i="1" s="1"/>
  <c r="AF714" i="1" s="1"/>
  <c r="Q716" i="1"/>
  <c r="W716" i="1" s="1"/>
  <c r="Z716" i="1" s="1"/>
  <c r="AC716" i="1" s="1"/>
  <c r="AF716" i="1" s="1"/>
  <c r="P716" i="1"/>
  <c r="V716" i="1" s="1"/>
  <c r="Y716" i="1" s="1"/>
  <c r="AB716" i="1" s="1"/>
  <c r="AE716" i="1" s="1"/>
  <c r="O716" i="1"/>
  <c r="U716" i="1" s="1"/>
  <c r="X716" i="1" s="1"/>
  <c r="AA716" i="1" s="1"/>
  <c r="AD716" i="1" s="1"/>
  <c r="Q724" i="1"/>
  <c r="W724" i="1" s="1"/>
  <c r="Z724" i="1" s="1"/>
  <c r="AC724" i="1" s="1"/>
  <c r="AF724" i="1" s="1"/>
  <c r="P724" i="1"/>
  <c r="V724" i="1" s="1"/>
  <c r="Y724" i="1" s="1"/>
  <c r="AB724" i="1" s="1"/>
  <c r="AE724" i="1" s="1"/>
  <c r="O724" i="1"/>
  <c r="U724" i="1" s="1"/>
  <c r="X724" i="1" s="1"/>
  <c r="AA724" i="1" s="1"/>
  <c r="AD724" i="1" s="1"/>
  <c r="Q734" i="1"/>
  <c r="W734" i="1" s="1"/>
  <c r="Z734" i="1" s="1"/>
  <c r="AC734" i="1" s="1"/>
  <c r="AF734" i="1" s="1"/>
  <c r="P734" i="1"/>
  <c r="V734" i="1" s="1"/>
  <c r="Y734" i="1" s="1"/>
  <c r="AB734" i="1" s="1"/>
  <c r="AE734" i="1" s="1"/>
  <c r="O734" i="1"/>
  <c r="U734" i="1" s="1"/>
  <c r="X734" i="1" s="1"/>
  <c r="AA734" i="1" s="1"/>
  <c r="AD734" i="1" s="1"/>
  <c r="P737" i="1"/>
  <c r="V737" i="1" s="1"/>
  <c r="Y737" i="1" s="1"/>
  <c r="AB737" i="1" s="1"/>
  <c r="AE737" i="1" s="1"/>
  <c r="Q737" i="1"/>
  <c r="W737" i="1" s="1"/>
  <c r="Z737" i="1" s="1"/>
  <c r="AC737" i="1" s="1"/>
  <c r="AF737" i="1" s="1"/>
  <c r="O737" i="1"/>
  <c r="U737" i="1" s="1"/>
  <c r="X737" i="1" s="1"/>
  <c r="AA737" i="1" s="1"/>
  <c r="AD737" i="1" s="1"/>
  <c r="O695" i="1"/>
  <c r="U695" i="1" s="1"/>
  <c r="X695" i="1" s="1"/>
  <c r="AA695" i="1" s="1"/>
  <c r="AD695" i="1" s="1"/>
  <c r="O697" i="1"/>
  <c r="U697" i="1" s="1"/>
  <c r="X697" i="1" s="1"/>
  <c r="AA697" i="1" s="1"/>
  <c r="AD697" i="1" s="1"/>
  <c r="O699" i="1"/>
  <c r="U699" i="1" s="1"/>
  <c r="X699" i="1" s="1"/>
  <c r="AA699" i="1" s="1"/>
  <c r="AD699" i="1" s="1"/>
  <c r="O701" i="1"/>
  <c r="U701" i="1" s="1"/>
  <c r="X701" i="1" s="1"/>
  <c r="AA701" i="1" s="1"/>
  <c r="AD701" i="1" s="1"/>
  <c r="O703" i="1"/>
  <c r="U703" i="1" s="1"/>
  <c r="X703" i="1" s="1"/>
  <c r="AA703" i="1" s="1"/>
  <c r="AD703" i="1" s="1"/>
  <c r="O705" i="1"/>
  <c r="U705" i="1" s="1"/>
  <c r="X705" i="1" s="1"/>
  <c r="AA705" i="1" s="1"/>
  <c r="AD705" i="1" s="1"/>
  <c r="O707" i="1"/>
  <c r="U707" i="1" s="1"/>
  <c r="X707" i="1" s="1"/>
  <c r="AA707" i="1" s="1"/>
  <c r="AD707" i="1" s="1"/>
  <c r="O709" i="1"/>
  <c r="U709" i="1" s="1"/>
  <c r="X709" i="1" s="1"/>
  <c r="AA709" i="1" s="1"/>
  <c r="AD709" i="1" s="1"/>
  <c r="O711" i="1"/>
  <c r="U711" i="1" s="1"/>
  <c r="X711" i="1" s="1"/>
  <c r="AA711" i="1" s="1"/>
  <c r="AD711" i="1" s="1"/>
  <c r="O713" i="1"/>
  <c r="U713" i="1" s="1"/>
  <c r="X713" i="1" s="1"/>
  <c r="AA713" i="1" s="1"/>
  <c r="AD713" i="1" s="1"/>
  <c r="O715" i="1"/>
  <c r="U715" i="1" s="1"/>
  <c r="X715" i="1" s="1"/>
  <c r="AA715" i="1" s="1"/>
  <c r="AD715" i="1" s="1"/>
  <c r="O717" i="1"/>
  <c r="U717" i="1" s="1"/>
  <c r="X717" i="1" s="1"/>
  <c r="AA717" i="1" s="1"/>
  <c r="AD717" i="1" s="1"/>
  <c r="O719" i="1"/>
  <c r="U719" i="1" s="1"/>
  <c r="X719" i="1" s="1"/>
  <c r="AA719" i="1" s="1"/>
  <c r="AD719" i="1" s="1"/>
  <c r="O721" i="1"/>
  <c r="U721" i="1" s="1"/>
  <c r="X721" i="1" s="1"/>
  <c r="AA721" i="1" s="1"/>
  <c r="AD721" i="1" s="1"/>
  <c r="O723" i="1"/>
  <c r="U723" i="1" s="1"/>
  <c r="X723" i="1" s="1"/>
  <c r="AA723" i="1" s="1"/>
  <c r="AD723" i="1" s="1"/>
  <c r="O725" i="1"/>
  <c r="U725" i="1" s="1"/>
  <c r="X725" i="1" s="1"/>
  <c r="AA725" i="1" s="1"/>
  <c r="AD725" i="1" s="1"/>
  <c r="O727" i="1"/>
  <c r="U727" i="1" s="1"/>
  <c r="X727" i="1" s="1"/>
  <c r="AA727" i="1" s="1"/>
  <c r="AD727" i="1" s="1"/>
  <c r="O729" i="1"/>
  <c r="U729" i="1" s="1"/>
  <c r="X729" i="1" s="1"/>
  <c r="AA729" i="1" s="1"/>
  <c r="AD729" i="1" s="1"/>
  <c r="O731" i="1"/>
  <c r="U731" i="1" s="1"/>
  <c r="X731" i="1" s="1"/>
  <c r="AA731" i="1" s="1"/>
  <c r="AD731" i="1" s="1"/>
  <c r="O733" i="1"/>
  <c r="U733" i="1" s="1"/>
  <c r="X733" i="1" s="1"/>
  <c r="AA733" i="1" s="1"/>
  <c r="AD733" i="1" s="1"/>
  <c r="O735" i="1"/>
  <c r="U735" i="1" s="1"/>
  <c r="X735" i="1" s="1"/>
  <c r="AA735" i="1" s="1"/>
  <c r="AD735" i="1" s="1"/>
  <c r="P739" i="1"/>
  <c r="V739" i="1" s="1"/>
  <c r="Y739" i="1" s="1"/>
  <c r="AB739" i="1" s="1"/>
  <c r="AE739" i="1" s="1"/>
  <c r="Q739" i="1"/>
  <c r="W739" i="1" s="1"/>
  <c r="Z739" i="1" s="1"/>
  <c r="AC739" i="1" s="1"/>
  <c r="AF739" i="1" s="1"/>
  <c r="O739" i="1"/>
  <c r="U739" i="1" s="1"/>
  <c r="X739" i="1" s="1"/>
  <c r="AA739" i="1" s="1"/>
  <c r="AD739" i="1" s="1"/>
  <c r="P741" i="1"/>
  <c r="V741" i="1" s="1"/>
  <c r="Y741" i="1" s="1"/>
  <c r="AB741" i="1" s="1"/>
  <c r="AE741" i="1" s="1"/>
  <c r="P743" i="1"/>
  <c r="V743" i="1" s="1"/>
  <c r="Y743" i="1" s="1"/>
  <c r="AB743" i="1" s="1"/>
  <c r="AE743" i="1" s="1"/>
  <c r="P745" i="1"/>
  <c r="V745" i="1" s="1"/>
  <c r="Y745" i="1" s="1"/>
  <c r="AB745" i="1" s="1"/>
  <c r="AE745" i="1" s="1"/>
  <c r="P747" i="1"/>
  <c r="V747" i="1" s="1"/>
  <c r="Y747" i="1" s="1"/>
  <c r="AB747" i="1" s="1"/>
  <c r="AE747" i="1" s="1"/>
  <c r="P749" i="1"/>
  <c r="V749" i="1" s="1"/>
  <c r="Y749" i="1" s="1"/>
  <c r="AB749" i="1" s="1"/>
  <c r="AE749" i="1" s="1"/>
  <c r="Q751" i="1"/>
  <c r="W751" i="1" s="1"/>
  <c r="Z751" i="1" s="1"/>
  <c r="AC751" i="1" s="1"/>
  <c r="AF751" i="1" s="1"/>
  <c r="P751" i="1"/>
  <c r="V751" i="1" s="1"/>
  <c r="Y751" i="1" s="1"/>
  <c r="AB751" i="1" s="1"/>
  <c r="AE751" i="1" s="1"/>
  <c r="Q753" i="1"/>
  <c r="W753" i="1" s="1"/>
  <c r="Z753" i="1" s="1"/>
  <c r="AC753" i="1" s="1"/>
  <c r="AF753" i="1" s="1"/>
  <c r="P753" i="1"/>
  <c r="V753" i="1" s="1"/>
  <c r="Y753" i="1" s="1"/>
  <c r="AB753" i="1" s="1"/>
  <c r="AE753" i="1" s="1"/>
  <c r="Q755" i="1"/>
  <c r="W755" i="1" s="1"/>
  <c r="Z755" i="1" s="1"/>
  <c r="AC755" i="1" s="1"/>
  <c r="AF755" i="1" s="1"/>
  <c r="P755" i="1"/>
  <c r="V755" i="1" s="1"/>
  <c r="Y755" i="1" s="1"/>
  <c r="AB755" i="1" s="1"/>
  <c r="AE755" i="1" s="1"/>
  <c r="Q757" i="1"/>
  <c r="W757" i="1" s="1"/>
  <c r="Z757" i="1" s="1"/>
  <c r="AC757" i="1" s="1"/>
  <c r="AF757" i="1" s="1"/>
  <c r="P757" i="1"/>
  <c r="V757" i="1" s="1"/>
  <c r="Y757" i="1" s="1"/>
  <c r="AB757" i="1" s="1"/>
  <c r="AE757" i="1" s="1"/>
  <c r="Q759" i="1"/>
  <c r="W759" i="1" s="1"/>
  <c r="Z759" i="1" s="1"/>
  <c r="AC759" i="1" s="1"/>
  <c r="AF759" i="1" s="1"/>
  <c r="P759" i="1"/>
  <c r="V759" i="1" s="1"/>
  <c r="Y759" i="1" s="1"/>
  <c r="AB759" i="1" s="1"/>
  <c r="AE759" i="1" s="1"/>
  <c r="Q762" i="1"/>
  <c r="W762" i="1" s="1"/>
  <c r="Z762" i="1" s="1"/>
  <c r="AC762" i="1" s="1"/>
  <c r="AF762" i="1" s="1"/>
  <c r="P762" i="1"/>
  <c r="V762" i="1" s="1"/>
  <c r="Y762" i="1" s="1"/>
  <c r="AB762" i="1" s="1"/>
  <c r="AE762" i="1" s="1"/>
  <c r="Q764" i="1"/>
  <c r="W764" i="1" s="1"/>
  <c r="Z764" i="1" s="1"/>
  <c r="AC764" i="1" s="1"/>
  <c r="AF764" i="1" s="1"/>
  <c r="P764" i="1"/>
  <c r="V764" i="1" s="1"/>
  <c r="Y764" i="1" s="1"/>
  <c r="AB764" i="1" s="1"/>
  <c r="AE764" i="1" s="1"/>
  <c r="Q780" i="1"/>
  <c r="W780" i="1" s="1"/>
  <c r="Z780" i="1" s="1"/>
  <c r="AC780" i="1" s="1"/>
  <c r="AF780" i="1" s="1"/>
  <c r="P780" i="1"/>
  <c r="V780" i="1" s="1"/>
  <c r="Y780" i="1" s="1"/>
  <c r="AB780" i="1" s="1"/>
  <c r="AE780" i="1" s="1"/>
  <c r="O780" i="1"/>
  <c r="U780" i="1" s="1"/>
  <c r="X780" i="1" s="1"/>
  <c r="AA780" i="1" s="1"/>
  <c r="AD780" i="1" s="1"/>
  <c r="Q788" i="1"/>
  <c r="W788" i="1" s="1"/>
  <c r="Z788" i="1" s="1"/>
  <c r="AC788" i="1" s="1"/>
  <c r="AF788" i="1" s="1"/>
  <c r="P788" i="1"/>
  <c r="V788" i="1" s="1"/>
  <c r="Y788" i="1" s="1"/>
  <c r="AB788" i="1" s="1"/>
  <c r="AE788" i="1" s="1"/>
  <c r="O788" i="1"/>
  <c r="U788" i="1" s="1"/>
  <c r="X788" i="1" s="1"/>
  <c r="AA788" i="1" s="1"/>
  <c r="AD788" i="1" s="1"/>
  <c r="O741" i="1"/>
  <c r="U741" i="1" s="1"/>
  <c r="X741" i="1" s="1"/>
  <c r="AA741" i="1" s="1"/>
  <c r="AD741" i="1" s="1"/>
  <c r="O743" i="1"/>
  <c r="U743" i="1" s="1"/>
  <c r="X743" i="1" s="1"/>
  <c r="AA743" i="1" s="1"/>
  <c r="AD743" i="1" s="1"/>
  <c r="O745" i="1"/>
  <c r="U745" i="1" s="1"/>
  <c r="X745" i="1" s="1"/>
  <c r="AA745" i="1" s="1"/>
  <c r="AD745" i="1" s="1"/>
  <c r="O747" i="1"/>
  <c r="U747" i="1" s="1"/>
  <c r="X747" i="1" s="1"/>
  <c r="AA747" i="1" s="1"/>
  <c r="AD747" i="1" s="1"/>
  <c r="O749" i="1"/>
  <c r="U749" i="1" s="1"/>
  <c r="X749" i="1" s="1"/>
  <c r="AA749" i="1" s="1"/>
  <c r="AD749" i="1" s="1"/>
  <c r="O751" i="1"/>
  <c r="U751" i="1" s="1"/>
  <c r="X751" i="1" s="1"/>
  <c r="AA751" i="1" s="1"/>
  <c r="AD751" i="1" s="1"/>
  <c r="O753" i="1"/>
  <c r="U753" i="1" s="1"/>
  <c r="X753" i="1" s="1"/>
  <c r="AA753" i="1" s="1"/>
  <c r="AD753" i="1" s="1"/>
  <c r="O755" i="1"/>
  <c r="U755" i="1" s="1"/>
  <c r="X755" i="1" s="1"/>
  <c r="AA755" i="1" s="1"/>
  <c r="AD755" i="1" s="1"/>
  <c r="O757" i="1"/>
  <c r="U757" i="1" s="1"/>
  <c r="X757" i="1" s="1"/>
  <c r="AA757" i="1" s="1"/>
  <c r="AD757" i="1" s="1"/>
  <c r="O759" i="1"/>
  <c r="U759" i="1" s="1"/>
  <c r="X759" i="1" s="1"/>
  <c r="AA759" i="1" s="1"/>
  <c r="AD759" i="1" s="1"/>
  <c r="O762" i="1"/>
  <c r="U762" i="1" s="1"/>
  <c r="X762" i="1" s="1"/>
  <c r="AA762" i="1" s="1"/>
  <c r="AD762" i="1" s="1"/>
  <c r="O764" i="1"/>
  <c r="U764" i="1" s="1"/>
  <c r="X764" i="1" s="1"/>
  <c r="AA764" i="1" s="1"/>
  <c r="AD764" i="1" s="1"/>
  <c r="Q766" i="1"/>
  <c r="W766" i="1" s="1"/>
  <c r="Z766" i="1" s="1"/>
  <c r="AC766" i="1" s="1"/>
  <c r="AF766" i="1" s="1"/>
  <c r="P766" i="1"/>
  <c r="V766" i="1" s="1"/>
  <c r="Y766" i="1" s="1"/>
  <c r="AB766" i="1" s="1"/>
  <c r="AE766" i="1" s="1"/>
  <c r="Q772" i="1"/>
  <c r="W772" i="1" s="1"/>
  <c r="Z772" i="1" s="1"/>
  <c r="AC772" i="1" s="1"/>
  <c r="AF772" i="1" s="1"/>
  <c r="O772" i="1"/>
  <c r="U772" i="1" s="1"/>
  <c r="X772" i="1" s="1"/>
  <c r="AA772" i="1" s="1"/>
  <c r="AD772" i="1" s="1"/>
  <c r="Q782" i="1"/>
  <c r="W782" i="1" s="1"/>
  <c r="Z782" i="1" s="1"/>
  <c r="AC782" i="1" s="1"/>
  <c r="AF782" i="1" s="1"/>
  <c r="P782" i="1"/>
  <c r="V782" i="1" s="1"/>
  <c r="Y782" i="1" s="1"/>
  <c r="AB782" i="1" s="1"/>
  <c r="AE782" i="1" s="1"/>
  <c r="O782" i="1"/>
  <c r="U782" i="1" s="1"/>
  <c r="X782" i="1" s="1"/>
  <c r="AA782" i="1" s="1"/>
  <c r="AD782" i="1" s="1"/>
  <c r="Q790" i="1"/>
  <c r="W790" i="1" s="1"/>
  <c r="Z790" i="1" s="1"/>
  <c r="AC790" i="1" s="1"/>
  <c r="AF790" i="1" s="1"/>
  <c r="P790" i="1"/>
  <c r="V790" i="1" s="1"/>
  <c r="Y790" i="1" s="1"/>
  <c r="AB790" i="1" s="1"/>
  <c r="AE790" i="1" s="1"/>
  <c r="O790" i="1"/>
  <c r="U790" i="1" s="1"/>
  <c r="X790" i="1" s="1"/>
  <c r="AA790" i="1" s="1"/>
  <c r="AD790" i="1" s="1"/>
  <c r="Q741" i="1"/>
  <c r="W741" i="1" s="1"/>
  <c r="Z741" i="1" s="1"/>
  <c r="AC741" i="1" s="1"/>
  <c r="AF741" i="1" s="1"/>
  <c r="Q743" i="1"/>
  <c r="W743" i="1" s="1"/>
  <c r="Z743" i="1" s="1"/>
  <c r="AC743" i="1" s="1"/>
  <c r="AF743" i="1" s="1"/>
  <c r="Q745" i="1"/>
  <c r="W745" i="1" s="1"/>
  <c r="Z745" i="1" s="1"/>
  <c r="AC745" i="1" s="1"/>
  <c r="AF745" i="1" s="1"/>
  <c r="Q747" i="1"/>
  <c r="W747" i="1" s="1"/>
  <c r="Z747" i="1" s="1"/>
  <c r="AC747" i="1" s="1"/>
  <c r="AF747" i="1" s="1"/>
  <c r="Q749" i="1"/>
  <c r="W749" i="1" s="1"/>
  <c r="Z749" i="1" s="1"/>
  <c r="AC749" i="1" s="1"/>
  <c r="AF749" i="1" s="1"/>
  <c r="O766" i="1"/>
  <c r="U766" i="1" s="1"/>
  <c r="X766" i="1" s="1"/>
  <c r="AA766" i="1" s="1"/>
  <c r="AD766" i="1" s="1"/>
  <c r="Q768" i="1"/>
  <c r="W768" i="1" s="1"/>
  <c r="Z768" i="1" s="1"/>
  <c r="AC768" i="1" s="1"/>
  <c r="AF768" i="1" s="1"/>
  <c r="P768" i="1"/>
  <c r="V768" i="1" s="1"/>
  <c r="Y768" i="1" s="1"/>
  <c r="AB768" i="1" s="1"/>
  <c r="AE768" i="1" s="1"/>
  <c r="P772" i="1"/>
  <c r="V772" i="1" s="1"/>
  <c r="Y772" i="1" s="1"/>
  <c r="AB772" i="1" s="1"/>
  <c r="AE772" i="1" s="1"/>
  <c r="Q774" i="1"/>
  <c r="W774" i="1" s="1"/>
  <c r="Z774" i="1" s="1"/>
  <c r="AC774" i="1" s="1"/>
  <c r="AF774" i="1" s="1"/>
  <c r="O774" i="1"/>
  <c r="U774" i="1" s="1"/>
  <c r="X774" i="1" s="1"/>
  <c r="AA774" i="1" s="1"/>
  <c r="AD774" i="1" s="1"/>
  <c r="Q776" i="1"/>
  <c r="W776" i="1" s="1"/>
  <c r="Z776" i="1" s="1"/>
  <c r="AC776" i="1" s="1"/>
  <c r="AF776" i="1" s="1"/>
  <c r="P776" i="1"/>
  <c r="V776" i="1" s="1"/>
  <c r="Y776" i="1" s="1"/>
  <c r="AB776" i="1" s="1"/>
  <c r="AE776" i="1" s="1"/>
  <c r="O776" i="1"/>
  <c r="U776" i="1" s="1"/>
  <c r="X776" i="1" s="1"/>
  <c r="AA776" i="1" s="1"/>
  <c r="AD776" i="1" s="1"/>
  <c r="Q784" i="1"/>
  <c r="W784" i="1" s="1"/>
  <c r="Z784" i="1" s="1"/>
  <c r="AC784" i="1" s="1"/>
  <c r="AF784" i="1" s="1"/>
  <c r="P784" i="1"/>
  <c r="V784" i="1" s="1"/>
  <c r="Y784" i="1" s="1"/>
  <c r="AB784" i="1" s="1"/>
  <c r="AE784" i="1" s="1"/>
  <c r="O784" i="1"/>
  <c r="U784" i="1" s="1"/>
  <c r="X784" i="1" s="1"/>
  <c r="AA784" i="1" s="1"/>
  <c r="AD784" i="1" s="1"/>
  <c r="O768" i="1"/>
  <c r="U768" i="1" s="1"/>
  <c r="X768" i="1" s="1"/>
  <c r="AA768" i="1" s="1"/>
  <c r="AD768" i="1" s="1"/>
  <c r="Q770" i="1"/>
  <c r="W770" i="1" s="1"/>
  <c r="Z770" i="1" s="1"/>
  <c r="AC770" i="1" s="1"/>
  <c r="AF770" i="1" s="1"/>
  <c r="P770" i="1"/>
  <c r="V770" i="1" s="1"/>
  <c r="Y770" i="1" s="1"/>
  <c r="AB770" i="1" s="1"/>
  <c r="AE770" i="1" s="1"/>
  <c r="Q778" i="1"/>
  <c r="W778" i="1" s="1"/>
  <c r="Z778" i="1" s="1"/>
  <c r="AC778" i="1" s="1"/>
  <c r="AF778" i="1" s="1"/>
  <c r="P778" i="1"/>
  <c r="V778" i="1" s="1"/>
  <c r="Y778" i="1" s="1"/>
  <c r="AB778" i="1" s="1"/>
  <c r="AE778" i="1" s="1"/>
  <c r="O778" i="1"/>
  <c r="U778" i="1" s="1"/>
  <c r="X778" i="1" s="1"/>
  <c r="AA778" i="1" s="1"/>
  <c r="AD778" i="1" s="1"/>
  <c r="Q786" i="1"/>
  <c r="W786" i="1" s="1"/>
  <c r="Z786" i="1" s="1"/>
  <c r="AC786" i="1" s="1"/>
  <c r="AF786" i="1" s="1"/>
  <c r="P786" i="1"/>
  <c r="V786" i="1" s="1"/>
  <c r="Y786" i="1" s="1"/>
  <c r="AB786" i="1" s="1"/>
  <c r="AE786" i="1" s="1"/>
  <c r="O786" i="1"/>
  <c r="U786" i="1" s="1"/>
  <c r="X786" i="1" s="1"/>
  <c r="AA786" i="1" s="1"/>
  <c r="AD786" i="1" s="1"/>
  <c r="Q792" i="1"/>
  <c r="W792" i="1" s="1"/>
  <c r="Z792" i="1" s="1"/>
  <c r="AC792" i="1" s="1"/>
  <c r="AF792" i="1" s="1"/>
  <c r="P792" i="1"/>
  <c r="V792" i="1" s="1"/>
  <c r="Y792" i="1" s="1"/>
  <c r="AB792" i="1" s="1"/>
  <c r="AE792" i="1" s="1"/>
  <c r="O792" i="1"/>
  <c r="U792" i="1" s="1"/>
  <c r="X792" i="1" s="1"/>
  <c r="AA792" i="1" s="1"/>
  <c r="AD792" i="1" s="1"/>
  <c r="Q798" i="1"/>
  <c r="W798" i="1" s="1"/>
  <c r="Z798" i="1" s="1"/>
  <c r="AC798" i="1" s="1"/>
  <c r="AF798" i="1" s="1"/>
  <c r="P798" i="1"/>
  <c r="V798" i="1" s="1"/>
  <c r="Y798" i="1" s="1"/>
  <c r="AB798" i="1" s="1"/>
  <c r="AE798" i="1" s="1"/>
  <c r="O798" i="1"/>
  <c r="U798" i="1" s="1"/>
  <c r="X798" i="1" s="1"/>
  <c r="AA798" i="1" s="1"/>
  <c r="AD798" i="1" s="1"/>
  <c r="O761" i="1"/>
  <c r="U761" i="1" s="1"/>
  <c r="X761" i="1" s="1"/>
  <c r="AA761" i="1" s="1"/>
  <c r="AD761" i="1" s="1"/>
  <c r="O763" i="1"/>
  <c r="U763" i="1" s="1"/>
  <c r="X763" i="1" s="1"/>
  <c r="AA763" i="1" s="1"/>
  <c r="AD763" i="1" s="1"/>
  <c r="O771" i="1"/>
  <c r="U771" i="1" s="1"/>
  <c r="X771" i="1" s="1"/>
  <c r="AA771" i="1" s="1"/>
  <c r="AD771" i="1" s="1"/>
  <c r="Q771" i="1"/>
  <c r="W771" i="1" s="1"/>
  <c r="Z771" i="1" s="1"/>
  <c r="AC771" i="1" s="1"/>
  <c r="AF771" i="1" s="1"/>
  <c r="O773" i="1"/>
  <c r="U773" i="1" s="1"/>
  <c r="X773" i="1" s="1"/>
  <c r="AA773" i="1" s="1"/>
  <c r="AD773" i="1" s="1"/>
  <c r="Q773" i="1"/>
  <c r="W773" i="1" s="1"/>
  <c r="Z773" i="1" s="1"/>
  <c r="AC773" i="1" s="1"/>
  <c r="AF773" i="1" s="1"/>
  <c r="O775" i="1"/>
  <c r="U775" i="1" s="1"/>
  <c r="X775" i="1" s="1"/>
  <c r="AA775" i="1" s="1"/>
  <c r="AD775" i="1" s="1"/>
  <c r="Q775" i="1"/>
  <c r="W775" i="1" s="1"/>
  <c r="Z775" i="1" s="1"/>
  <c r="AC775" i="1" s="1"/>
  <c r="AF775" i="1" s="1"/>
  <c r="Q796" i="1"/>
  <c r="W796" i="1" s="1"/>
  <c r="Z796" i="1" s="1"/>
  <c r="AC796" i="1" s="1"/>
  <c r="AF796" i="1" s="1"/>
  <c r="P796" i="1"/>
  <c r="V796" i="1" s="1"/>
  <c r="Y796" i="1" s="1"/>
  <c r="AB796" i="1" s="1"/>
  <c r="AE796" i="1" s="1"/>
  <c r="O796" i="1"/>
  <c r="U796" i="1" s="1"/>
  <c r="X796" i="1" s="1"/>
  <c r="AA796" i="1" s="1"/>
  <c r="AD796" i="1" s="1"/>
  <c r="Q794" i="1"/>
  <c r="W794" i="1" s="1"/>
  <c r="Z794" i="1" s="1"/>
  <c r="AC794" i="1" s="1"/>
  <c r="AF794" i="1" s="1"/>
  <c r="P794" i="1"/>
  <c r="V794" i="1" s="1"/>
  <c r="Y794" i="1" s="1"/>
  <c r="AB794" i="1" s="1"/>
  <c r="AE794" i="1" s="1"/>
  <c r="O794" i="1"/>
  <c r="U794" i="1" s="1"/>
  <c r="X794" i="1" s="1"/>
  <c r="AA794" i="1" s="1"/>
  <c r="AD794" i="1" s="1"/>
  <c r="Q800" i="1"/>
  <c r="W800" i="1" s="1"/>
  <c r="Z800" i="1" s="1"/>
  <c r="AC800" i="1" s="1"/>
  <c r="AF800" i="1" s="1"/>
  <c r="P800" i="1"/>
  <c r="V800" i="1" s="1"/>
  <c r="Y800" i="1" s="1"/>
  <c r="AB800" i="1" s="1"/>
  <c r="AE800" i="1" s="1"/>
  <c r="O800" i="1"/>
  <c r="U800" i="1" s="1"/>
  <c r="X800" i="1" s="1"/>
  <c r="AA800" i="1" s="1"/>
  <c r="AD800" i="1" s="1"/>
  <c r="Q801" i="1"/>
  <c r="W801" i="1" s="1"/>
  <c r="Z801" i="1" s="1"/>
  <c r="AC801" i="1" s="1"/>
  <c r="AF801" i="1" s="1"/>
  <c r="P801" i="1"/>
  <c r="V801" i="1" s="1"/>
  <c r="Y801" i="1" s="1"/>
  <c r="AB801" i="1" s="1"/>
  <c r="AE801" i="1" s="1"/>
  <c r="O801" i="1"/>
  <c r="U801" i="1" s="1"/>
  <c r="X801" i="1" s="1"/>
  <c r="AA801" i="1" s="1"/>
  <c r="AD801" i="1" s="1"/>
  <c r="O802" i="1"/>
  <c r="U802" i="1" s="1"/>
  <c r="X802" i="1" s="1"/>
  <c r="AA802" i="1" s="1"/>
  <c r="AD802" i="1" s="1"/>
  <c r="P802" i="1"/>
  <c r="V802" i="1" s="1"/>
  <c r="Y802" i="1" s="1"/>
  <c r="AB802" i="1" s="1"/>
  <c r="AE802" i="1" s="1"/>
  <c r="Q802" i="1"/>
  <c r="W802" i="1" s="1"/>
  <c r="Z802" i="1" s="1"/>
  <c r="AC802" i="1" s="1"/>
  <c r="AF802" i="1" s="1"/>
  <c r="Q809" i="1"/>
  <c r="W809" i="1" s="1"/>
  <c r="Z809" i="1" s="1"/>
  <c r="AC809" i="1" s="1"/>
  <c r="AF809" i="1" s="1"/>
  <c r="P809" i="1"/>
  <c r="V809" i="1" s="1"/>
  <c r="Y809" i="1" s="1"/>
  <c r="AB809" i="1" s="1"/>
  <c r="AE809" i="1" s="1"/>
  <c r="O809" i="1"/>
  <c r="U809" i="1" s="1"/>
  <c r="X809" i="1" s="1"/>
  <c r="AA809" i="1" s="1"/>
  <c r="AD809" i="1" s="1"/>
  <c r="O810" i="1"/>
  <c r="U810" i="1" s="1"/>
  <c r="X810" i="1" s="1"/>
  <c r="AA810" i="1" s="1"/>
  <c r="AD810" i="1" s="1"/>
  <c r="P810" i="1"/>
  <c r="V810" i="1" s="1"/>
  <c r="Y810" i="1" s="1"/>
  <c r="AB810" i="1" s="1"/>
  <c r="AE810" i="1" s="1"/>
  <c r="Q810" i="1"/>
  <c r="W810" i="1" s="1"/>
  <c r="Z810" i="1" s="1"/>
  <c r="AC810" i="1" s="1"/>
  <c r="AF810" i="1" s="1"/>
  <c r="Q777" i="1"/>
  <c r="W777" i="1" s="1"/>
  <c r="Z777" i="1" s="1"/>
  <c r="AC777" i="1" s="1"/>
  <c r="AF777" i="1" s="1"/>
  <c r="Q779" i="1"/>
  <c r="W779" i="1" s="1"/>
  <c r="Z779" i="1" s="1"/>
  <c r="AC779" i="1" s="1"/>
  <c r="AF779" i="1" s="1"/>
  <c r="Q781" i="1"/>
  <c r="W781" i="1" s="1"/>
  <c r="Z781" i="1" s="1"/>
  <c r="AC781" i="1" s="1"/>
  <c r="AF781" i="1" s="1"/>
  <c r="Q783" i="1"/>
  <c r="W783" i="1" s="1"/>
  <c r="Z783" i="1" s="1"/>
  <c r="AC783" i="1" s="1"/>
  <c r="AF783" i="1" s="1"/>
  <c r="Q785" i="1"/>
  <c r="W785" i="1" s="1"/>
  <c r="Z785" i="1" s="1"/>
  <c r="AC785" i="1" s="1"/>
  <c r="AF785" i="1" s="1"/>
  <c r="Q787" i="1"/>
  <c r="W787" i="1" s="1"/>
  <c r="Z787" i="1" s="1"/>
  <c r="AC787" i="1" s="1"/>
  <c r="AF787" i="1" s="1"/>
  <c r="Q789" i="1"/>
  <c r="W789" i="1" s="1"/>
  <c r="Z789" i="1" s="1"/>
  <c r="AC789" i="1" s="1"/>
  <c r="AF789" i="1" s="1"/>
  <c r="O808" i="1"/>
  <c r="U808" i="1" s="1"/>
  <c r="X808" i="1" s="1"/>
  <c r="AA808" i="1" s="1"/>
  <c r="AD808" i="1" s="1"/>
  <c r="P808" i="1"/>
  <c r="V808" i="1" s="1"/>
  <c r="Y808" i="1" s="1"/>
  <c r="AB808" i="1" s="1"/>
  <c r="AE808" i="1" s="1"/>
  <c r="O806" i="1"/>
  <c r="U806" i="1" s="1"/>
  <c r="X806" i="1" s="1"/>
  <c r="AA806" i="1" s="1"/>
  <c r="AD806" i="1" s="1"/>
  <c r="P806" i="1"/>
  <c r="V806" i="1" s="1"/>
  <c r="Y806" i="1" s="1"/>
  <c r="AB806" i="1" s="1"/>
  <c r="AE806" i="1" s="1"/>
  <c r="O807" i="1"/>
  <c r="U807" i="1" s="1"/>
  <c r="X807" i="1" s="1"/>
  <c r="AA807" i="1" s="1"/>
  <c r="AD807" i="1" s="1"/>
  <c r="Q808" i="1"/>
  <c r="W808" i="1" s="1"/>
  <c r="Z808" i="1" s="1"/>
  <c r="AC808" i="1" s="1"/>
  <c r="AF808" i="1" s="1"/>
  <c r="P791" i="1"/>
  <c r="V791" i="1" s="1"/>
  <c r="Y791" i="1" s="1"/>
  <c r="AB791" i="1" s="1"/>
  <c r="AE791" i="1" s="1"/>
  <c r="P793" i="1"/>
  <c r="V793" i="1" s="1"/>
  <c r="Y793" i="1" s="1"/>
  <c r="AB793" i="1" s="1"/>
  <c r="AE793" i="1" s="1"/>
  <c r="P795" i="1"/>
  <c r="V795" i="1" s="1"/>
  <c r="Y795" i="1" s="1"/>
  <c r="AB795" i="1" s="1"/>
  <c r="AE795" i="1" s="1"/>
  <c r="P797" i="1"/>
  <c r="V797" i="1" s="1"/>
  <c r="Y797" i="1" s="1"/>
  <c r="AB797" i="1" s="1"/>
  <c r="AE797" i="1" s="1"/>
  <c r="P799" i="1"/>
  <c r="V799" i="1" s="1"/>
  <c r="Y799" i="1" s="1"/>
  <c r="AB799" i="1" s="1"/>
  <c r="AE799" i="1" s="1"/>
  <c r="O804" i="1"/>
  <c r="U804" i="1" s="1"/>
  <c r="X804" i="1" s="1"/>
  <c r="AA804" i="1" s="1"/>
  <c r="AD804" i="1" s="1"/>
  <c r="P804" i="1"/>
  <c r="V804" i="1" s="1"/>
  <c r="Y804" i="1" s="1"/>
  <c r="AB804" i="1" s="1"/>
  <c r="AE804" i="1" s="1"/>
  <c r="O805" i="1"/>
  <c r="U805" i="1" s="1"/>
  <c r="X805" i="1" s="1"/>
  <c r="AA805" i="1" s="1"/>
  <c r="AD805" i="1" s="1"/>
  <c r="Q806" i="1"/>
  <c r="W806" i="1" s="1"/>
  <c r="Z806" i="1" s="1"/>
  <c r="AC806" i="1" s="1"/>
  <c r="AF806" i="1" s="1"/>
  <c r="P807" i="1"/>
  <c r="V807" i="1" s="1"/>
  <c r="Y807" i="1" s="1"/>
  <c r="AB807" i="1" s="1"/>
  <c r="AE807" i="1" s="1"/>
  <c r="Q831" i="1"/>
  <c r="W831" i="1" s="1"/>
  <c r="Z831" i="1" s="1"/>
  <c r="AC831" i="1" s="1"/>
  <c r="AF831" i="1" s="1"/>
  <c r="P831" i="1"/>
  <c r="V831" i="1" s="1"/>
  <c r="Y831" i="1" s="1"/>
  <c r="AB831" i="1" s="1"/>
  <c r="AE831" i="1" s="1"/>
  <c r="O831" i="1"/>
  <c r="U831" i="1" s="1"/>
  <c r="X831" i="1" s="1"/>
  <c r="AA831" i="1" s="1"/>
  <c r="AD831" i="1" s="1"/>
  <c r="P813" i="1"/>
  <c r="V813" i="1" s="1"/>
  <c r="Y813" i="1" s="1"/>
  <c r="AB813" i="1" s="1"/>
  <c r="AE813" i="1" s="1"/>
  <c r="O813" i="1"/>
  <c r="U813" i="1" s="1"/>
  <c r="X813" i="1" s="1"/>
  <c r="AA813" i="1" s="1"/>
  <c r="AD813" i="1" s="1"/>
  <c r="P815" i="1"/>
  <c r="V815" i="1" s="1"/>
  <c r="Y815" i="1" s="1"/>
  <c r="AB815" i="1" s="1"/>
  <c r="AE815" i="1" s="1"/>
  <c r="O815" i="1"/>
  <c r="U815" i="1" s="1"/>
  <c r="X815" i="1" s="1"/>
  <c r="AA815" i="1" s="1"/>
  <c r="AD815" i="1" s="1"/>
  <c r="P817" i="1"/>
  <c r="V817" i="1" s="1"/>
  <c r="Y817" i="1" s="1"/>
  <c r="AB817" i="1" s="1"/>
  <c r="AE817" i="1" s="1"/>
  <c r="O817" i="1"/>
  <c r="U817" i="1" s="1"/>
  <c r="X817" i="1" s="1"/>
  <c r="AA817" i="1" s="1"/>
  <c r="AD817" i="1" s="1"/>
  <c r="P819" i="1"/>
  <c r="V819" i="1" s="1"/>
  <c r="Y819" i="1" s="1"/>
  <c r="AB819" i="1" s="1"/>
  <c r="AE819" i="1" s="1"/>
  <c r="O819" i="1"/>
  <c r="U819" i="1" s="1"/>
  <c r="X819" i="1" s="1"/>
  <c r="AA819" i="1" s="1"/>
  <c r="AD819" i="1" s="1"/>
  <c r="P821" i="1"/>
  <c r="V821" i="1" s="1"/>
  <c r="Y821" i="1" s="1"/>
  <c r="AB821" i="1" s="1"/>
  <c r="AE821" i="1" s="1"/>
  <c r="O821" i="1"/>
  <c r="U821" i="1" s="1"/>
  <c r="X821" i="1" s="1"/>
  <c r="AA821" i="1" s="1"/>
  <c r="AD821" i="1" s="1"/>
  <c r="P823" i="1"/>
  <c r="V823" i="1" s="1"/>
  <c r="Y823" i="1" s="1"/>
  <c r="AB823" i="1" s="1"/>
  <c r="AE823" i="1" s="1"/>
  <c r="O823" i="1"/>
  <c r="U823" i="1" s="1"/>
  <c r="X823" i="1" s="1"/>
  <c r="AA823" i="1" s="1"/>
  <c r="AD823" i="1" s="1"/>
  <c r="P825" i="1"/>
  <c r="V825" i="1" s="1"/>
  <c r="Y825" i="1" s="1"/>
  <c r="AB825" i="1" s="1"/>
  <c r="AE825" i="1" s="1"/>
  <c r="O825" i="1"/>
  <c r="U825" i="1" s="1"/>
  <c r="X825" i="1" s="1"/>
  <c r="AA825" i="1" s="1"/>
  <c r="AD825" i="1" s="1"/>
  <c r="P827" i="1"/>
  <c r="V827" i="1" s="1"/>
  <c r="Y827" i="1" s="1"/>
  <c r="AB827" i="1" s="1"/>
  <c r="AE827" i="1" s="1"/>
  <c r="O827" i="1"/>
  <c r="U827" i="1" s="1"/>
  <c r="X827" i="1" s="1"/>
  <c r="AA827" i="1" s="1"/>
  <c r="AD827" i="1" s="1"/>
  <c r="P829" i="1"/>
  <c r="V829" i="1" s="1"/>
  <c r="Y829" i="1" s="1"/>
  <c r="AB829" i="1" s="1"/>
  <c r="AE829" i="1" s="1"/>
  <c r="O829" i="1"/>
  <c r="U829" i="1" s="1"/>
  <c r="X829" i="1" s="1"/>
  <c r="AA829" i="1" s="1"/>
  <c r="AD829" i="1" s="1"/>
  <c r="Q137" i="1" l="1"/>
  <c r="W137" i="1" s="1"/>
  <c r="Z137" i="1" s="1"/>
  <c r="AC137" i="1" s="1"/>
  <c r="AF137" i="1" s="1"/>
  <c r="Q157" i="1"/>
  <c r="W157" i="1" s="1"/>
  <c r="Z157" i="1" s="1"/>
  <c r="AC157" i="1" s="1"/>
  <c r="AF157" i="1" s="1"/>
  <c r="Q763" i="1"/>
  <c r="W763" i="1" s="1"/>
  <c r="Z763" i="1" s="1"/>
  <c r="AC763" i="1" s="1"/>
  <c r="AF763" i="1" s="1"/>
  <c r="Q761" i="1"/>
  <c r="W761" i="1" s="1"/>
  <c r="Z761" i="1" s="1"/>
  <c r="AC761" i="1" s="1"/>
  <c r="AF761" i="1" s="1"/>
  <c r="Q760" i="1"/>
  <c r="W760" i="1" s="1"/>
  <c r="Z760" i="1" s="1"/>
  <c r="AC760" i="1" s="1"/>
  <c r="AF760" i="1" s="1"/>
  <c r="Q758" i="1"/>
  <c r="W758" i="1" s="1"/>
  <c r="Z758" i="1" s="1"/>
  <c r="AC758" i="1" s="1"/>
  <c r="AF758" i="1" s="1"/>
  <c r="Q756" i="1"/>
  <c r="W756" i="1" s="1"/>
  <c r="Z756" i="1" s="1"/>
  <c r="AC756" i="1" s="1"/>
  <c r="AF756" i="1" s="1"/>
  <c r="Q721" i="1"/>
  <c r="W721" i="1" s="1"/>
  <c r="Z721" i="1" s="1"/>
  <c r="AC721" i="1" s="1"/>
  <c r="AF721" i="1" s="1"/>
  <c r="Q715" i="1"/>
  <c r="W715" i="1" s="1"/>
  <c r="Z715" i="1" s="1"/>
  <c r="AC715" i="1" s="1"/>
  <c r="AF715" i="1" s="1"/>
  <c r="Q713" i="1"/>
  <c r="W713" i="1" s="1"/>
  <c r="Z713" i="1" s="1"/>
  <c r="AC713" i="1" s="1"/>
  <c r="AF713" i="1" s="1"/>
  <c r="Q711" i="1"/>
  <c r="W711" i="1" s="1"/>
  <c r="Z711" i="1" s="1"/>
  <c r="AC711" i="1" s="1"/>
  <c r="AF711" i="1" s="1"/>
  <c r="Q709" i="1"/>
  <c r="W709" i="1" s="1"/>
  <c r="Z709" i="1" s="1"/>
  <c r="AC709" i="1" s="1"/>
  <c r="AF709" i="1" s="1"/>
  <c r="Q707" i="1"/>
  <c r="W707" i="1" s="1"/>
  <c r="Z707" i="1" s="1"/>
  <c r="AC707" i="1" s="1"/>
  <c r="AF707" i="1" s="1"/>
  <c r="Q705" i="1"/>
  <c r="W705" i="1" s="1"/>
  <c r="Z705" i="1" s="1"/>
  <c r="AC705" i="1" s="1"/>
  <c r="AF705" i="1" s="1"/>
  <c r="Q703" i="1"/>
  <c r="W703" i="1" s="1"/>
  <c r="Z703" i="1" s="1"/>
  <c r="AC703" i="1" s="1"/>
  <c r="AF703" i="1" s="1"/>
  <c r="Q701" i="1"/>
  <c r="W701" i="1" s="1"/>
  <c r="Z701" i="1" s="1"/>
  <c r="AC701" i="1" s="1"/>
  <c r="AF701" i="1" s="1"/>
  <c r="Q699" i="1"/>
  <c r="W699" i="1" s="1"/>
  <c r="Z699" i="1" s="1"/>
  <c r="AC699" i="1" s="1"/>
  <c r="AF699" i="1" s="1"/>
  <c r="Q697" i="1"/>
  <c r="W697" i="1" s="1"/>
  <c r="Z697" i="1" s="1"/>
  <c r="AC697" i="1" s="1"/>
  <c r="AF697" i="1" s="1"/>
  <c r="Q695" i="1"/>
  <c r="W695" i="1" s="1"/>
  <c r="Z695" i="1" s="1"/>
  <c r="AC695" i="1" s="1"/>
  <c r="AF695" i="1" s="1"/>
  <c r="Q689" i="1"/>
  <c r="W689" i="1" s="1"/>
  <c r="Z689" i="1" s="1"/>
  <c r="AC689" i="1" s="1"/>
  <c r="AF689" i="1" s="1"/>
  <c r="Q687" i="1"/>
  <c r="W687" i="1" s="1"/>
  <c r="Z687" i="1" s="1"/>
  <c r="AC687" i="1" s="1"/>
  <c r="AF687" i="1" s="1"/>
  <c r="Q685" i="1"/>
  <c r="W685" i="1" s="1"/>
  <c r="Z685" i="1" s="1"/>
  <c r="AC685" i="1" s="1"/>
  <c r="AF685" i="1" s="1"/>
  <c r="Q683" i="1"/>
  <c r="W683" i="1" s="1"/>
  <c r="Z683" i="1" s="1"/>
  <c r="AC683" i="1" s="1"/>
  <c r="AF683" i="1" s="1"/>
  <c r="Q681" i="1"/>
  <c r="W681" i="1" s="1"/>
  <c r="Z681" i="1" s="1"/>
  <c r="AC681" i="1" s="1"/>
  <c r="AF681" i="1" s="1"/>
  <c r="Q679" i="1"/>
  <c r="W679" i="1" s="1"/>
  <c r="Z679" i="1" s="1"/>
  <c r="AC679" i="1" s="1"/>
  <c r="AF679" i="1" s="1"/>
  <c r="Q677" i="1"/>
  <c r="W677" i="1" s="1"/>
  <c r="Z677" i="1" s="1"/>
  <c r="AC677" i="1" s="1"/>
  <c r="AF677" i="1" s="1"/>
  <c r="Q675" i="1"/>
  <c r="W675" i="1" s="1"/>
  <c r="Z675" i="1" s="1"/>
  <c r="AC675" i="1" s="1"/>
  <c r="AF675" i="1" s="1"/>
  <c r="Q673" i="1"/>
  <c r="W673" i="1" s="1"/>
  <c r="Z673" i="1" s="1"/>
  <c r="AC673" i="1" s="1"/>
  <c r="AF673" i="1" s="1"/>
  <c r="Q671" i="1"/>
  <c r="W671" i="1" s="1"/>
  <c r="Z671" i="1" s="1"/>
  <c r="AC671" i="1" s="1"/>
  <c r="AF671" i="1" s="1"/>
  <c r="Q669" i="1"/>
  <c r="W669" i="1" s="1"/>
  <c r="Z669" i="1" s="1"/>
  <c r="AC669" i="1" s="1"/>
  <c r="AF669" i="1" s="1"/>
  <c r="Q667" i="1"/>
  <c r="W667" i="1" s="1"/>
  <c r="Z667" i="1" s="1"/>
  <c r="AC667" i="1" s="1"/>
  <c r="AF667" i="1" s="1"/>
  <c r="Q666" i="1"/>
  <c r="W666" i="1" s="1"/>
  <c r="Z666" i="1" s="1"/>
  <c r="AC666" i="1" s="1"/>
  <c r="AF666" i="1" s="1"/>
  <c r="Q665" i="1"/>
  <c r="W665" i="1" s="1"/>
  <c r="Z665" i="1" s="1"/>
  <c r="AC665" i="1" s="1"/>
  <c r="AF665" i="1" s="1"/>
  <c r="Q663" i="1"/>
  <c r="W663" i="1" s="1"/>
  <c r="Z663" i="1" s="1"/>
  <c r="AC663" i="1" s="1"/>
  <c r="AF663" i="1" s="1"/>
  <c r="Q659" i="1"/>
  <c r="W659" i="1" s="1"/>
  <c r="Z659" i="1" s="1"/>
  <c r="AC659" i="1" s="1"/>
  <c r="AF659" i="1" s="1"/>
  <c r="Q655" i="1"/>
  <c r="W655" i="1" s="1"/>
  <c r="Z655" i="1" s="1"/>
  <c r="AC655" i="1" s="1"/>
  <c r="AF655" i="1" s="1"/>
  <c r="Q717" i="1"/>
  <c r="W717" i="1" s="1"/>
  <c r="Z717" i="1" s="1"/>
  <c r="AC717" i="1" s="1"/>
  <c r="AF717" i="1" s="1"/>
  <c r="Q662" i="1"/>
  <c r="W662" i="1" s="1"/>
  <c r="Z662" i="1" s="1"/>
  <c r="AC662" i="1" s="1"/>
  <c r="AF662" i="1" s="1"/>
  <c r="Q658" i="1"/>
  <c r="W658" i="1" s="1"/>
  <c r="Z658" i="1" s="1"/>
  <c r="AC658" i="1" s="1"/>
  <c r="AF658" i="1" s="1"/>
  <c r="Q719" i="1"/>
  <c r="W719" i="1" s="1"/>
  <c r="Z719" i="1" s="1"/>
  <c r="AC719" i="1" s="1"/>
  <c r="AF719" i="1" s="1"/>
  <c r="Q691" i="1"/>
  <c r="W691" i="1" s="1"/>
  <c r="Z691" i="1" s="1"/>
  <c r="AC691" i="1" s="1"/>
  <c r="AF691" i="1" s="1"/>
  <c r="Q688" i="1"/>
  <c r="W688" i="1" s="1"/>
  <c r="Z688" i="1" s="1"/>
  <c r="AC688" i="1" s="1"/>
  <c r="AF688" i="1" s="1"/>
  <c r="Q686" i="1"/>
  <c r="W686" i="1" s="1"/>
  <c r="Z686" i="1" s="1"/>
  <c r="AC686" i="1" s="1"/>
  <c r="AF686" i="1" s="1"/>
  <c r="Q684" i="1"/>
  <c r="W684" i="1" s="1"/>
  <c r="Z684" i="1" s="1"/>
  <c r="AC684" i="1" s="1"/>
  <c r="AF684" i="1" s="1"/>
  <c r="Q682" i="1"/>
  <c r="W682" i="1" s="1"/>
  <c r="Z682" i="1" s="1"/>
  <c r="AC682" i="1" s="1"/>
  <c r="AF682" i="1" s="1"/>
  <c r="Q680" i="1"/>
  <c r="W680" i="1" s="1"/>
  <c r="Z680" i="1" s="1"/>
  <c r="AC680" i="1" s="1"/>
  <c r="AF680" i="1" s="1"/>
  <c r="Q678" i="1"/>
  <c r="W678" i="1" s="1"/>
  <c r="Z678" i="1" s="1"/>
  <c r="AC678" i="1" s="1"/>
  <c r="AF678" i="1" s="1"/>
  <c r="Q676" i="1"/>
  <c r="W676" i="1" s="1"/>
  <c r="Z676" i="1" s="1"/>
  <c r="AC676" i="1" s="1"/>
  <c r="AF676" i="1" s="1"/>
  <c r="Q674" i="1"/>
  <c r="W674" i="1" s="1"/>
  <c r="Z674" i="1" s="1"/>
  <c r="AC674" i="1" s="1"/>
  <c r="AF674" i="1" s="1"/>
  <c r="Q672" i="1"/>
  <c r="W672" i="1" s="1"/>
  <c r="Z672" i="1" s="1"/>
  <c r="AC672" i="1" s="1"/>
  <c r="AF672" i="1" s="1"/>
  <c r="Q670" i="1"/>
  <c r="W670" i="1" s="1"/>
  <c r="Z670" i="1" s="1"/>
  <c r="AC670" i="1" s="1"/>
  <c r="AF670" i="1" s="1"/>
  <c r="Q668" i="1"/>
  <c r="W668" i="1" s="1"/>
  <c r="Z668" i="1" s="1"/>
  <c r="AC668" i="1" s="1"/>
  <c r="AF668" i="1" s="1"/>
  <c r="Q664" i="1"/>
  <c r="W664" i="1" s="1"/>
  <c r="Z664" i="1" s="1"/>
  <c r="AC664" i="1" s="1"/>
  <c r="AF664" i="1" s="1"/>
  <c r="Q647" i="1"/>
  <c r="W647" i="1" s="1"/>
  <c r="Z647" i="1" s="1"/>
  <c r="AC647" i="1" s="1"/>
  <c r="AF647" i="1" s="1"/>
  <c r="Q643" i="1"/>
  <c r="W643" i="1" s="1"/>
  <c r="Z643" i="1" s="1"/>
  <c r="AC643" i="1" s="1"/>
  <c r="AF643" i="1" s="1"/>
  <c r="Q639" i="1"/>
  <c r="W639" i="1" s="1"/>
  <c r="Z639" i="1" s="1"/>
  <c r="AC639" i="1" s="1"/>
  <c r="AF639" i="1" s="1"/>
  <c r="Q635" i="1"/>
  <c r="W635" i="1" s="1"/>
  <c r="Z635" i="1" s="1"/>
  <c r="AC635" i="1" s="1"/>
  <c r="AF635" i="1" s="1"/>
  <c r="Q631" i="1"/>
  <c r="W631" i="1" s="1"/>
  <c r="Z631" i="1" s="1"/>
  <c r="AC631" i="1" s="1"/>
  <c r="AF631" i="1" s="1"/>
  <c r="Q627" i="1"/>
  <c r="W627" i="1" s="1"/>
  <c r="Z627" i="1" s="1"/>
  <c r="AC627" i="1" s="1"/>
  <c r="AF627" i="1" s="1"/>
  <c r="Q623" i="1"/>
  <c r="W623" i="1" s="1"/>
  <c r="Z623" i="1" s="1"/>
  <c r="AC623" i="1" s="1"/>
  <c r="AF623" i="1" s="1"/>
  <c r="Q619" i="1"/>
  <c r="W619" i="1" s="1"/>
  <c r="Z619" i="1" s="1"/>
  <c r="AC619" i="1" s="1"/>
  <c r="AF619" i="1" s="1"/>
  <c r="Q657" i="1"/>
  <c r="W657" i="1" s="1"/>
  <c r="Z657" i="1" s="1"/>
  <c r="AC657" i="1" s="1"/>
  <c r="AF657" i="1" s="1"/>
  <c r="Q654" i="1"/>
  <c r="W654" i="1" s="1"/>
  <c r="Z654" i="1" s="1"/>
  <c r="AC654" i="1" s="1"/>
  <c r="AF654" i="1" s="1"/>
  <c r="Q661" i="1"/>
  <c r="W661" i="1" s="1"/>
  <c r="Z661" i="1" s="1"/>
  <c r="AC661" i="1" s="1"/>
  <c r="AF661" i="1" s="1"/>
  <c r="Q651" i="1"/>
  <c r="W651" i="1" s="1"/>
  <c r="Z651" i="1" s="1"/>
  <c r="AC651" i="1" s="1"/>
  <c r="AF651" i="1" s="1"/>
  <c r="Q644" i="1"/>
  <c r="W644" i="1" s="1"/>
  <c r="Z644" i="1" s="1"/>
  <c r="AC644" i="1" s="1"/>
  <c r="AF644" i="1" s="1"/>
  <c r="Q640" i="1"/>
  <c r="W640" i="1" s="1"/>
  <c r="Z640" i="1" s="1"/>
  <c r="AC640" i="1" s="1"/>
  <c r="AF640" i="1" s="1"/>
  <c r="Q636" i="1"/>
  <c r="W636" i="1" s="1"/>
  <c r="Z636" i="1" s="1"/>
  <c r="AC636" i="1" s="1"/>
  <c r="AF636" i="1" s="1"/>
  <c r="Q632" i="1"/>
  <c r="W632" i="1" s="1"/>
  <c r="Z632" i="1" s="1"/>
  <c r="AC632" i="1" s="1"/>
  <c r="AF632" i="1" s="1"/>
  <c r="Q628" i="1"/>
  <c r="W628" i="1" s="1"/>
  <c r="Z628" i="1" s="1"/>
  <c r="AC628" i="1" s="1"/>
  <c r="AF628" i="1" s="1"/>
  <c r="Q624" i="1"/>
  <c r="W624" i="1" s="1"/>
  <c r="Z624" i="1" s="1"/>
  <c r="AC624" i="1" s="1"/>
  <c r="AF624" i="1" s="1"/>
  <c r="Q620" i="1"/>
  <c r="W620" i="1" s="1"/>
  <c r="Z620" i="1" s="1"/>
  <c r="AC620" i="1" s="1"/>
  <c r="AF620" i="1" s="1"/>
  <c r="Q616" i="1"/>
  <c r="W616" i="1" s="1"/>
  <c r="Z616" i="1" s="1"/>
  <c r="AC616" i="1" s="1"/>
  <c r="AF616" i="1" s="1"/>
  <c r="Q608" i="1"/>
  <c r="W608" i="1" s="1"/>
  <c r="Z608" i="1" s="1"/>
  <c r="AC608" i="1" s="1"/>
  <c r="AF608" i="1" s="1"/>
  <c r="Q600" i="1"/>
  <c r="W600" i="1" s="1"/>
  <c r="Z600" i="1" s="1"/>
  <c r="AC600" i="1" s="1"/>
  <c r="AF600" i="1" s="1"/>
  <c r="Q592" i="1"/>
  <c r="W592" i="1" s="1"/>
  <c r="Z592" i="1" s="1"/>
  <c r="AC592" i="1" s="1"/>
  <c r="AF592" i="1" s="1"/>
  <c r="Q584" i="1"/>
  <c r="W584" i="1" s="1"/>
  <c r="Z584" i="1" s="1"/>
  <c r="AC584" i="1" s="1"/>
  <c r="AF584" i="1" s="1"/>
  <c r="Q581" i="1"/>
  <c r="W581" i="1" s="1"/>
  <c r="Z581" i="1" s="1"/>
  <c r="AC581" i="1" s="1"/>
  <c r="AF581" i="1" s="1"/>
  <c r="Q578" i="1"/>
  <c r="W578" i="1" s="1"/>
  <c r="Z578" i="1" s="1"/>
  <c r="AC578" i="1" s="1"/>
  <c r="AF578" i="1" s="1"/>
  <c r="Q575" i="1"/>
  <c r="W575" i="1" s="1"/>
  <c r="Z575" i="1" s="1"/>
  <c r="AC575" i="1" s="1"/>
  <c r="AF575" i="1" s="1"/>
  <c r="Q571" i="1"/>
  <c r="W571" i="1" s="1"/>
  <c r="Z571" i="1" s="1"/>
  <c r="AC571" i="1" s="1"/>
  <c r="AF571" i="1" s="1"/>
  <c r="Q615" i="1"/>
  <c r="W615" i="1" s="1"/>
  <c r="Z615" i="1" s="1"/>
  <c r="AC615" i="1" s="1"/>
  <c r="AF615" i="1" s="1"/>
  <c r="Q612" i="1"/>
  <c r="W612" i="1" s="1"/>
  <c r="Z612" i="1" s="1"/>
  <c r="AC612" i="1" s="1"/>
  <c r="AF612" i="1" s="1"/>
  <c r="Q607" i="1"/>
  <c r="W607" i="1" s="1"/>
  <c r="Z607" i="1" s="1"/>
  <c r="AC607" i="1" s="1"/>
  <c r="AF607" i="1" s="1"/>
  <c r="Q604" i="1"/>
  <c r="W604" i="1" s="1"/>
  <c r="Z604" i="1" s="1"/>
  <c r="AC604" i="1" s="1"/>
  <c r="AF604" i="1" s="1"/>
  <c r="Q599" i="1"/>
  <c r="W599" i="1" s="1"/>
  <c r="Z599" i="1" s="1"/>
  <c r="AC599" i="1" s="1"/>
  <c r="AF599" i="1" s="1"/>
  <c r="Q596" i="1"/>
  <c r="W596" i="1" s="1"/>
  <c r="Z596" i="1" s="1"/>
  <c r="AC596" i="1" s="1"/>
  <c r="AF596" i="1" s="1"/>
  <c r="Q591" i="1"/>
  <c r="W591" i="1" s="1"/>
  <c r="Z591" i="1" s="1"/>
  <c r="AC591" i="1" s="1"/>
  <c r="AF591" i="1" s="1"/>
  <c r="Q588" i="1"/>
  <c r="W588" i="1" s="1"/>
  <c r="Z588" i="1" s="1"/>
  <c r="AC588" i="1" s="1"/>
  <c r="AF588" i="1" s="1"/>
  <c r="Q580" i="1"/>
  <c r="W580" i="1" s="1"/>
  <c r="Z580" i="1" s="1"/>
  <c r="AC580" i="1" s="1"/>
  <c r="AF580" i="1" s="1"/>
  <c r="Q169" i="1"/>
  <c r="W169" i="1" s="1"/>
  <c r="Z169" i="1" s="1"/>
  <c r="AC169" i="1" s="1"/>
  <c r="AF169" i="1" s="1"/>
  <c r="Q153" i="1"/>
  <c r="W153" i="1" s="1"/>
  <c r="Z153" i="1" s="1"/>
  <c r="AC153" i="1" s="1"/>
  <c r="AF153" i="1" s="1"/>
  <c r="Q171" i="1"/>
  <c r="W171" i="1" s="1"/>
  <c r="Z171" i="1" s="1"/>
  <c r="AC171" i="1" s="1"/>
  <c r="AF171" i="1" s="1"/>
  <c r="Q167" i="1"/>
  <c r="W167" i="1" s="1"/>
  <c r="Z167" i="1" s="1"/>
  <c r="AC167" i="1" s="1"/>
  <c r="AF167" i="1" s="1"/>
  <c r="Q163" i="1"/>
  <c r="W163" i="1" s="1"/>
  <c r="Z163" i="1" s="1"/>
  <c r="AC163" i="1" s="1"/>
  <c r="AF163" i="1" s="1"/>
  <c r="Q159" i="1"/>
  <c r="W159" i="1" s="1"/>
  <c r="Z159" i="1" s="1"/>
  <c r="AC159" i="1" s="1"/>
  <c r="AF159" i="1" s="1"/>
  <c r="Q155" i="1"/>
  <c r="W155" i="1" s="1"/>
  <c r="Z155" i="1" s="1"/>
  <c r="AC155" i="1" s="1"/>
  <c r="AF155" i="1" s="1"/>
  <c r="Q151" i="1"/>
  <c r="W151" i="1" s="1"/>
  <c r="Z151" i="1" s="1"/>
  <c r="AC151" i="1" s="1"/>
  <c r="AF151" i="1" s="1"/>
  <c r="Q147" i="1"/>
  <c r="W147" i="1" s="1"/>
  <c r="Z147" i="1" s="1"/>
  <c r="AC147" i="1" s="1"/>
  <c r="AF147" i="1" s="1"/>
  <c r="Q143" i="1"/>
  <c r="W143" i="1" s="1"/>
  <c r="Z143" i="1" s="1"/>
  <c r="AC143" i="1" s="1"/>
  <c r="AF143" i="1" s="1"/>
  <c r="Q139" i="1"/>
  <c r="W139" i="1" s="1"/>
  <c r="Z139" i="1" s="1"/>
  <c r="AC139" i="1" s="1"/>
  <c r="AF139" i="1" s="1"/>
  <c r="Q135" i="1"/>
  <c r="W135" i="1" s="1"/>
  <c r="Z135" i="1" s="1"/>
  <c r="AC135" i="1" s="1"/>
  <c r="AF135" i="1" s="1"/>
  <c r="Q170" i="1"/>
  <c r="W170" i="1" s="1"/>
  <c r="Z170" i="1" s="1"/>
  <c r="AC170" i="1" s="1"/>
  <c r="AF170" i="1" s="1"/>
  <c r="Q166" i="1"/>
  <c r="W166" i="1" s="1"/>
  <c r="Z166" i="1" s="1"/>
  <c r="AC166" i="1" s="1"/>
  <c r="AF166" i="1" s="1"/>
  <c r="Q162" i="1"/>
  <c r="W162" i="1" s="1"/>
  <c r="Z162" i="1" s="1"/>
  <c r="AC162" i="1" s="1"/>
  <c r="AF162" i="1" s="1"/>
  <c r="Q158" i="1"/>
  <c r="W158" i="1" s="1"/>
  <c r="Z158" i="1" s="1"/>
  <c r="AC158" i="1" s="1"/>
  <c r="AF158" i="1" s="1"/>
  <c r="Q154" i="1"/>
  <c r="W154" i="1" s="1"/>
  <c r="Z154" i="1" s="1"/>
  <c r="AC154" i="1" s="1"/>
  <c r="AF154" i="1" s="1"/>
  <c r="Q150" i="1"/>
  <c r="W150" i="1" s="1"/>
  <c r="Z150" i="1" s="1"/>
  <c r="AC150" i="1" s="1"/>
  <c r="AF150" i="1" s="1"/>
  <c r="Q146" i="1"/>
  <c r="W146" i="1" s="1"/>
  <c r="Z146" i="1" s="1"/>
  <c r="AC146" i="1" s="1"/>
  <c r="AF146" i="1" s="1"/>
  <c r="Q172" i="1"/>
  <c r="W172" i="1" s="1"/>
  <c r="Z172" i="1" s="1"/>
  <c r="AC172" i="1" s="1"/>
  <c r="AF172" i="1" s="1"/>
  <c r="Q168" i="1"/>
  <c r="W168" i="1" s="1"/>
  <c r="Z168" i="1" s="1"/>
  <c r="AC168" i="1" s="1"/>
  <c r="AF168" i="1" s="1"/>
  <c r="Q164" i="1"/>
  <c r="W164" i="1" s="1"/>
  <c r="Z164" i="1" s="1"/>
  <c r="AC164" i="1" s="1"/>
  <c r="AF164" i="1" s="1"/>
  <c r="Q160" i="1"/>
  <c r="W160" i="1" s="1"/>
  <c r="Z160" i="1" s="1"/>
  <c r="AC160" i="1" s="1"/>
  <c r="AF160" i="1" s="1"/>
  <c r="Q156" i="1"/>
  <c r="W156" i="1" s="1"/>
  <c r="Z156" i="1" s="1"/>
  <c r="AC156" i="1" s="1"/>
  <c r="AF156" i="1" s="1"/>
  <c r="Q152" i="1"/>
  <c r="W152" i="1" s="1"/>
  <c r="Z152" i="1" s="1"/>
  <c r="AC152" i="1" s="1"/>
  <c r="AF152" i="1" s="1"/>
  <c r="Q148" i="1"/>
  <c r="W148" i="1" s="1"/>
  <c r="Z148" i="1" s="1"/>
  <c r="AC148" i="1" s="1"/>
  <c r="AF148" i="1" s="1"/>
  <c r="Q144" i="1"/>
  <c r="W144" i="1" s="1"/>
  <c r="Z144" i="1" s="1"/>
  <c r="AC144" i="1" s="1"/>
  <c r="AF144" i="1" s="1"/>
  <c r="Q140" i="1"/>
  <c r="W140" i="1" s="1"/>
  <c r="Z140" i="1" s="1"/>
  <c r="AC140" i="1" s="1"/>
  <c r="AF140" i="1" s="1"/>
  <c r="Q136" i="1"/>
  <c r="W136" i="1" s="1"/>
  <c r="Z136" i="1" s="1"/>
  <c r="AC136" i="1" s="1"/>
  <c r="AF136" i="1" s="1"/>
  <c r="Q134" i="1"/>
  <c r="W134" i="1" s="1"/>
  <c r="Z134" i="1" s="1"/>
  <c r="AC134" i="1" s="1"/>
  <c r="AF134" i="1" s="1"/>
  <c r="Q138" i="1"/>
  <c r="W138" i="1" s="1"/>
  <c r="Z138" i="1" s="1"/>
  <c r="AC138" i="1" s="1"/>
  <c r="AF138" i="1" s="1"/>
  <c r="Q142" i="1"/>
  <c r="W142" i="1" s="1"/>
  <c r="Z142" i="1" s="1"/>
  <c r="AC142" i="1" s="1"/>
  <c r="AF142" i="1" s="1"/>
  <c r="Q165" i="1"/>
  <c r="W165" i="1" s="1"/>
  <c r="Z165" i="1" s="1"/>
  <c r="AC165" i="1" s="1"/>
  <c r="AF165" i="1" s="1"/>
  <c r="Q149" i="1"/>
  <c r="W149" i="1" s="1"/>
  <c r="Z149" i="1" s="1"/>
  <c r="AC149" i="1" s="1"/>
  <c r="AF149" i="1" s="1"/>
  <c r="P763" i="1"/>
  <c r="V763" i="1" s="1"/>
  <c r="Y763" i="1" s="1"/>
  <c r="AB763" i="1" s="1"/>
  <c r="AE763" i="1" s="1"/>
  <c r="P761" i="1"/>
  <c r="V761" i="1" s="1"/>
  <c r="Y761" i="1" s="1"/>
  <c r="AB761" i="1" s="1"/>
  <c r="AE761" i="1" s="1"/>
  <c r="P760" i="1"/>
  <c r="V760" i="1" s="1"/>
  <c r="Y760" i="1" s="1"/>
  <c r="AB760" i="1" s="1"/>
  <c r="AE760" i="1" s="1"/>
  <c r="P758" i="1"/>
  <c r="V758" i="1" s="1"/>
  <c r="Y758" i="1" s="1"/>
  <c r="AB758" i="1" s="1"/>
  <c r="AE758" i="1" s="1"/>
  <c r="P756" i="1"/>
  <c r="V756" i="1" s="1"/>
  <c r="Y756" i="1" s="1"/>
  <c r="AB756" i="1" s="1"/>
  <c r="AE756" i="1" s="1"/>
  <c r="P721" i="1"/>
  <c r="V721" i="1" s="1"/>
  <c r="Y721" i="1" s="1"/>
  <c r="AB721" i="1" s="1"/>
  <c r="AE721" i="1" s="1"/>
  <c r="P719" i="1"/>
  <c r="V719" i="1" s="1"/>
  <c r="Y719" i="1" s="1"/>
  <c r="AB719" i="1" s="1"/>
  <c r="AE719" i="1" s="1"/>
  <c r="P717" i="1"/>
  <c r="V717" i="1" s="1"/>
  <c r="Y717" i="1" s="1"/>
  <c r="AB717" i="1" s="1"/>
  <c r="AE717" i="1" s="1"/>
  <c r="P714" i="1"/>
  <c r="V714" i="1" s="1"/>
  <c r="Y714" i="1" s="1"/>
  <c r="AB714" i="1" s="1"/>
  <c r="AE714" i="1" s="1"/>
  <c r="P712" i="1"/>
  <c r="V712" i="1" s="1"/>
  <c r="Y712" i="1" s="1"/>
  <c r="AB712" i="1" s="1"/>
  <c r="AE712" i="1" s="1"/>
  <c r="P710" i="1"/>
  <c r="V710" i="1" s="1"/>
  <c r="Y710" i="1" s="1"/>
  <c r="AB710" i="1" s="1"/>
  <c r="AE710" i="1" s="1"/>
  <c r="P708" i="1"/>
  <c r="V708" i="1" s="1"/>
  <c r="Y708" i="1" s="1"/>
  <c r="AB708" i="1" s="1"/>
  <c r="AE708" i="1" s="1"/>
  <c r="P706" i="1"/>
  <c r="V706" i="1" s="1"/>
  <c r="Y706" i="1" s="1"/>
  <c r="AB706" i="1" s="1"/>
  <c r="AE706" i="1" s="1"/>
  <c r="P704" i="1"/>
  <c r="V704" i="1" s="1"/>
  <c r="Y704" i="1" s="1"/>
  <c r="AB704" i="1" s="1"/>
  <c r="AE704" i="1" s="1"/>
  <c r="P702" i="1"/>
  <c r="V702" i="1" s="1"/>
  <c r="Y702" i="1" s="1"/>
  <c r="AB702" i="1" s="1"/>
  <c r="AE702" i="1" s="1"/>
  <c r="P700" i="1"/>
  <c r="V700" i="1" s="1"/>
  <c r="Y700" i="1" s="1"/>
  <c r="AB700" i="1" s="1"/>
  <c r="AE700" i="1" s="1"/>
  <c r="P698" i="1"/>
  <c r="V698" i="1" s="1"/>
  <c r="Y698" i="1" s="1"/>
  <c r="AB698" i="1" s="1"/>
  <c r="AE698" i="1" s="1"/>
  <c r="P696" i="1"/>
  <c r="V696" i="1" s="1"/>
  <c r="Y696" i="1" s="1"/>
  <c r="AB696" i="1" s="1"/>
  <c r="AE696" i="1" s="1"/>
  <c r="P694" i="1"/>
  <c r="V694" i="1" s="1"/>
  <c r="Y694" i="1" s="1"/>
  <c r="AB694" i="1" s="1"/>
  <c r="AE694" i="1" s="1"/>
  <c r="P692" i="1"/>
  <c r="V692" i="1" s="1"/>
  <c r="Y692" i="1" s="1"/>
  <c r="AB692" i="1" s="1"/>
  <c r="AE692" i="1" s="1"/>
  <c r="P689" i="1"/>
  <c r="V689" i="1" s="1"/>
  <c r="Y689" i="1" s="1"/>
  <c r="AB689" i="1" s="1"/>
  <c r="AE689" i="1" s="1"/>
  <c r="P687" i="1"/>
  <c r="V687" i="1" s="1"/>
  <c r="Y687" i="1" s="1"/>
  <c r="AB687" i="1" s="1"/>
  <c r="AE687" i="1" s="1"/>
  <c r="P685" i="1"/>
  <c r="V685" i="1" s="1"/>
  <c r="Y685" i="1" s="1"/>
  <c r="AB685" i="1" s="1"/>
  <c r="AE685" i="1" s="1"/>
  <c r="P683" i="1"/>
  <c r="V683" i="1" s="1"/>
  <c r="Y683" i="1" s="1"/>
  <c r="AB683" i="1" s="1"/>
  <c r="AE683" i="1" s="1"/>
  <c r="P681" i="1"/>
  <c r="V681" i="1" s="1"/>
  <c r="Y681" i="1" s="1"/>
  <c r="AB681" i="1" s="1"/>
  <c r="AE681" i="1" s="1"/>
  <c r="P679" i="1"/>
  <c r="V679" i="1" s="1"/>
  <c r="Y679" i="1" s="1"/>
  <c r="AB679" i="1" s="1"/>
  <c r="AE679" i="1" s="1"/>
  <c r="P677" i="1"/>
  <c r="V677" i="1" s="1"/>
  <c r="Y677" i="1" s="1"/>
  <c r="AB677" i="1" s="1"/>
  <c r="AE677" i="1" s="1"/>
  <c r="P675" i="1"/>
  <c r="V675" i="1" s="1"/>
  <c r="Y675" i="1" s="1"/>
  <c r="AB675" i="1" s="1"/>
  <c r="AE675" i="1" s="1"/>
  <c r="P673" i="1"/>
  <c r="V673" i="1" s="1"/>
  <c r="Y673" i="1" s="1"/>
  <c r="AB673" i="1" s="1"/>
  <c r="AE673" i="1" s="1"/>
  <c r="P671" i="1"/>
  <c r="V671" i="1" s="1"/>
  <c r="Y671" i="1" s="1"/>
  <c r="AB671" i="1" s="1"/>
  <c r="AE671" i="1" s="1"/>
  <c r="P669" i="1"/>
  <c r="V669" i="1" s="1"/>
  <c r="Y669" i="1" s="1"/>
  <c r="AB669" i="1" s="1"/>
  <c r="AE669" i="1" s="1"/>
  <c r="P667" i="1"/>
  <c r="V667" i="1" s="1"/>
  <c r="Y667" i="1" s="1"/>
  <c r="AB667" i="1" s="1"/>
  <c r="AE667" i="1" s="1"/>
  <c r="P666" i="1"/>
  <c r="V666" i="1" s="1"/>
  <c r="Y666" i="1" s="1"/>
  <c r="AB666" i="1" s="1"/>
  <c r="AE666" i="1" s="1"/>
  <c r="P665" i="1"/>
  <c r="V665" i="1" s="1"/>
  <c r="Y665" i="1" s="1"/>
  <c r="AB665" i="1" s="1"/>
  <c r="AE665" i="1" s="1"/>
  <c r="P663" i="1"/>
  <c r="V663" i="1" s="1"/>
  <c r="Y663" i="1" s="1"/>
  <c r="AB663" i="1" s="1"/>
  <c r="AE663" i="1" s="1"/>
  <c r="P659" i="1"/>
  <c r="V659" i="1" s="1"/>
  <c r="Y659" i="1" s="1"/>
  <c r="AB659" i="1" s="1"/>
  <c r="AE659" i="1" s="1"/>
  <c r="P655" i="1"/>
  <c r="V655" i="1" s="1"/>
  <c r="Y655" i="1" s="1"/>
  <c r="AB655" i="1" s="1"/>
  <c r="AE655" i="1" s="1"/>
  <c r="P662" i="1"/>
  <c r="V662" i="1" s="1"/>
  <c r="Y662" i="1" s="1"/>
  <c r="AB662" i="1" s="1"/>
  <c r="AE662" i="1" s="1"/>
  <c r="P651" i="1"/>
  <c r="V651" i="1" s="1"/>
  <c r="Y651" i="1" s="1"/>
  <c r="AB651" i="1" s="1"/>
  <c r="AE651" i="1" s="1"/>
  <c r="P644" i="1"/>
  <c r="V644" i="1" s="1"/>
  <c r="Y644" i="1" s="1"/>
  <c r="AB644" i="1" s="1"/>
  <c r="AE644" i="1" s="1"/>
  <c r="P640" i="1"/>
  <c r="V640" i="1" s="1"/>
  <c r="Y640" i="1" s="1"/>
  <c r="AB640" i="1" s="1"/>
  <c r="AE640" i="1" s="1"/>
  <c r="P636" i="1"/>
  <c r="V636" i="1" s="1"/>
  <c r="Y636" i="1" s="1"/>
  <c r="AB636" i="1" s="1"/>
  <c r="AE636" i="1" s="1"/>
  <c r="P632" i="1"/>
  <c r="V632" i="1" s="1"/>
  <c r="Y632" i="1" s="1"/>
  <c r="AB632" i="1" s="1"/>
  <c r="AE632" i="1" s="1"/>
  <c r="P628" i="1"/>
  <c r="V628" i="1" s="1"/>
  <c r="Y628" i="1" s="1"/>
  <c r="AB628" i="1" s="1"/>
  <c r="AE628" i="1" s="1"/>
  <c r="P624" i="1"/>
  <c r="V624" i="1" s="1"/>
  <c r="Y624" i="1" s="1"/>
  <c r="AB624" i="1" s="1"/>
  <c r="AE624" i="1" s="1"/>
  <c r="P620" i="1"/>
  <c r="V620" i="1" s="1"/>
  <c r="Y620" i="1" s="1"/>
  <c r="AB620" i="1" s="1"/>
  <c r="AE620" i="1" s="1"/>
  <c r="P616" i="1"/>
  <c r="V616" i="1" s="1"/>
  <c r="Y616" i="1" s="1"/>
  <c r="AB616" i="1" s="1"/>
  <c r="AE616" i="1" s="1"/>
  <c r="P647" i="1"/>
  <c r="V647" i="1" s="1"/>
  <c r="Y647" i="1" s="1"/>
  <c r="AB647" i="1" s="1"/>
  <c r="AE647" i="1" s="1"/>
  <c r="P643" i="1"/>
  <c r="V643" i="1" s="1"/>
  <c r="Y643" i="1" s="1"/>
  <c r="AB643" i="1" s="1"/>
  <c r="AE643" i="1" s="1"/>
  <c r="P639" i="1"/>
  <c r="V639" i="1" s="1"/>
  <c r="Y639" i="1" s="1"/>
  <c r="AB639" i="1" s="1"/>
  <c r="AE639" i="1" s="1"/>
  <c r="P635" i="1"/>
  <c r="V635" i="1" s="1"/>
  <c r="Y635" i="1" s="1"/>
  <c r="AB635" i="1" s="1"/>
  <c r="AE635" i="1" s="1"/>
  <c r="P631" i="1"/>
  <c r="V631" i="1" s="1"/>
  <c r="Y631" i="1" s="1"/>
  <c r="AB631" i="1" s="1"/>
  <c r="AE631" i="1" s="1"/>
  <c r="P627" i="1"/>
  <c r="V627" i="1" s="1"/>
  <c r="Y627" i="1" s="1"/>
  <c r="AB627" i="1" s="1"/>
  <c r="AE627" i="1" s="1"/>
  <c r="P623" i="1"/>
  <c r="V623" i="1" s="1"/>
  <c r="Y623" i="1" s="1"/>
  <c r="AB623" i="1" s="1"/>
  <c r="AE623" i="1" s="1"/>
  <c r="P619" i="1"/>
  <c r="V619" i="1" s="1"/>
  <c r="Y619" i="1" s="1"/>
  <c r="AB619" i="1" s="1"/>
  <c r="AE619" i="1" s="1"/>
  <c r="P654" i="1"/>
  <c r="V654" i="1" s="1"/>
  <c r="Y654" i="1" s="1"/>
  <c r="AB654" i="1" s="1"/>
  <c r="AE654" i="1" s="1"/>
  <c r="P658" i="1"/>
  <c r="V658" i="1" s="1"/>
  <c r="Y658" i="1" s="1"/>
  <c r="AB658" i="1" s="1"/>
  <c r="AE658" i="1" s="1"/>
  <c r="P648" i="1"/>
  <c r="V648" i="1" s="1"/>
  <c r="Y648" i="1" s="1"/>
  <c r="AB648" i="1" s="1"/>
  <c r="AE648" i="1" s="1"/>
  <c r="P612" i="1"/>
  <c r="V612" i="1" s="1"/>
  <c r="Y612" i="1" s="1"/>
  <c r="AB612" i="1" s="1"/>
  <c r="AE612" i="1" s="1"/>
  <c r="P604" i="1"/>
  <c r="V604" i="1" s="1"/>
  <c r="Y604" i="1" s="1"/>
  <c r="AB604" i="1" s="1"/>
  <c r="AE604" i="1" s="1"/>
  <c r="P596" i="1"/>
  <c r="V596" i="1" s="1"/>
  <c r="Y596" i="1" s="1"/>
  <c r="AB596" i="1" s="1"/>
  <c r="AE596" i="1" s="1"/>
  <c r="P588" i="1"/>
  <c r="V588" i="1" s="1"/>
  <c r="Y588" i="1" s="1"/>
  <c r="AB588" i="1" s="1"/>
  <c r="AE588" i="1" s="1"/>
  <c r="P613" i="1"/>
  <c r="V613" i="1" s="1"/>
  <c r="Y613" i="1" s="1"/>
  <c r="AB613" i="1" s="1"/>
  <c r="AE613" i="1" s="1"/>
  <c r="P605" i="1"/>
  <c r="V605" i="1" s="1"/>
  <c r="Y605" i="1" s="1"/>
  <c r="AB605" i="1" s="1"/>
  <c r="AE605" i="1" s="1"/>
  <c r="P597" i="1"/>
  <c r="V597" i="1" s="1"/>
  <c r="Y597" i="1" s="1"/>
  <c r="AB597" i="1" s="1"/>
  <c r="AE597" i="1" s="1"/>
  <c r="P589" i="1"/>
  <c r="V589" i="1" s="1"/>
  <c r="Y589" i="1" s="1"/>
  <c r="AB589" i="1" s="1"/>
  <c r="AE589" i="1" s="1"/>
  <c r="P608" i="1"/>
  <c r="V608" i="1" s="1"/>
  <c r="Y608" i="1" s="1"/>
  <c r="AB608" i="1" s="1"/>
  <c r="AE608" i="1" s="1"/>
  <c r="P600" i="1"/>
  <c r="V600" i="1" s="1"/>
  <c r="Y600" i="1" s="1"/>
  <c r="AB600" i="1" s="1"/>
  <c r="AE600" i="1" s="1"/>
  <c r="P592" i="1"/>
  <c r="V592" i="1" s="1"/>
  <c r="Y592" i="1" s="1"/>
  <c r="AB592" i="1" s="1"/>
  <c r="AE592" i="1" s="1"/>
  <c r="P584" i="1"/>
  <c r="V584" i="1" s="1"/>
  <c r="Y584" i="1" s="1"/>
  <c r="AB584" i="1" s="1"/>
  <c r="AE584" i="1" s="1"/>
  <c r="P581" i="1"/>
  <c r="V581" i="1" s="1"/>
  <c r="Y581" i="1" s="1"/>
  <c r="AB581" i="1" s="1"/>
  <c r="AE581" i="1" s="1"/>
  <c r="P578" i="1"/>
  <c r="V578" i="1" s="1"/>
  <c r="Y578" i="1" s="1"/>
  <c r="AB578" i="1" s="1"/>
  <c r="AE578" i="1" s="1"/>
  <c r="P572" i="1"/>
  <c r="V572" i="1" s="1"/>
  <c r="Y572" i="1" s="1"/>
  <c r="AB572" i="1" s="1"/>
  <c r="AE572" i="1" s="1"/>
  <c r="P609" i="1"/>
  <c r="V609" i="1" s="1"/>
  <c r="Y609" i="1" s="1"/>
  <c r="AB609" i="1" s="1"/>
  <c r="AE609" i="1" s="1"/>
  <c r="P601" i="1"/>
  <c r="V601" i="1" s="1"/>
  <c r="Y601" i="1" s="1"/>
  <c r="AB601" i="1" s="1"/>
  <c r="AE601" i="1" s="1"/>
  <c r="P593" i="1"/>
  <c r="V593" i="1" s="1"/>
  <c r="Y593" i="1" s="1"/>
  <c r="AB593" i="1" s="1"/>
  <c r="AE593" i="1" s="1"/>
  <c r="P585" i="1"/>
  <c r="V585" i="1" s="1"/>
  <c r="Y585" i="1" s="1"/>
  <c r="AB585" i="1" s="1"/>
  <c r="AE585" i="1" s="1"/>
  <c r="P582" i="1"/>
  <c r="V582" i="1" s="1"/>
  <c r="Y582" i="1" s="1"/>
  <c r="AB582" i="1" s="1"/>
  <c r="AE582" i="1" s="1"/>
  <c r="P575" i="1"/>
  <c r="V575" i="1" s="1"/>
  <c r="Y575" i="1" s="1"/>
  <c r="AB575" i="1" s="1"/>
  <c r="AE575" i="1" s="1"/>
  <c r="P571" i="1"/>
  <c r="V571" i="1" s="1"/>
  <c r="Y571" i="1" s="1"/>
  <c r="AB571" i="1" s="1"/>
  <c r="AE571" i="1" s="1"/>
</calcChain>
</file>

<file path=xl/sharedStrings.xml><?xml version="1.0" encoding="utf-8"?>
<sst xmlns="http://schemas.openxmlformats.org/spreadsheetml/2006/main" count="3075" uniqueCount="1026">
  <si>
    <t>Truck Dimensions in Cubic Meters</t>
  </si>
  <si>
    <t>TRUCK DIMENSIONS</t>
  </si>
  <si>
    <t>9MT</t>
  </si>
  <si>
    <t>14 MT</t>
  </si>
  <si>
    <t>16 MT</t>
  </si>
  <si>
    <t>14MT</t>
  </si>
  <si>
    <t>16MT</t>
  </si>
  <si>
    <t>PC</t>
  </si>
  <si>
    <t>Length (M)</t>
  </si>
  <si>
    <t>Breadth (M)</t>
  </si>
  <si>
    <t>Height (M)</t>
  </si>
  <si>
    <t>VOLUME (CUBIC METERS)</t>
  </si>
  <si>
    <t>Length (Ft)</t>
  </si>
  <si>
    <t>Breadth (Ft)</t>
  </si>
  <si>
    <t>Height (Ft)</t>
  </si>
  <si>
    <t>Sqft</t>
  </si>
  <si>
    <t>KELP</t>
  </si>
  <si>
    <t>Check the Lorry Dimensions Provided in the right</t>
  </si>
  <si>
    <t>NONP</t>
  </si>
  <si>
    <t>AURP</t>
  </si>
  <si>
    <t>INDP</t>
  </si>
  <si>
    <t>KOLL</t>
  </si>
  <si>
    <t>KOLP</t>
  </si>
  <si>
    <t>DDMP</t>
  </si>
  <si>
    <t>BLRP</t>
  </si>
  <si>
    <t>HBDP</t>
  </si>
  <si>
    <t>SONP</t>
  </si>
  <si>
    <t>PULP</t>
  </si>
  <si>
    <t>SAMP</t>
  </si>
  <si>
    <t>STANDARD DIM</t>
  </si>
  <si>
    <t>TRUCK TYPE</t>
  </si>
  <si>
    <t>CAPACITY</t>
  </si>
  <si>
    <t>9 MT</t>
  </si>
  <si>
    <t>KG</t>
  </si>
  <si>
    <t>LCV</t>
  </si>
  <si>
    <t>Sku</t>
  </si>
  <si>
    <t>Input</t>
  </si>
  <si>
    <t>No of Cases as per Net Wt</t>
  </si>
  <si>
    <t>9 zero</t>
  </si>
  <si>
    <t>No of Cases as per Volume</t>
  </si>
  <si>
    <t>No of Cases as per Gr Wt</t>
  </si>
  <si>
    <t>Net by volume</t>
  </si>
  <si>
    <t>Sl.No</t>
  </si>
  <si>
    <t>PC-SKU</t>
  </si>
  <si>
    <t>Select your PC &amp; Blank before Updating</t>
  </si>
  <si>
    <t>Sku Trim</t>
  </si>
  <si>
    <t>SKU CODE</t>
  </si>
  <si>
    <t>NET WT./CASE</t>
  </si>
  <si>
    <t>GROSS WT./CASE</t>
  </si>
  <si>
    <r>
      <t>No.of Cases in a Truck</t>
    </r>
    <r>
      <rPr>
        <b/>
        <sz val="9"/>
        <color indexed="10"/>
        <rFont val="Calibri"/>
        <family val="2"/>
      </rPr>
      <t xml:space="preserve"> 9MT </t>
    </r>
    <r>
      <rPr>
        <b/>
        <sz val="9"/>
        <rFont val="Calibri"/>
        <family val="2"/>
      </rPr>
      <t xml:space="preserve">(BASED ON NET WT.) </t>
    </r>
  </si>
  <si>
    <r>
      <t>No.of Cases in a Truck</t>
    </r>
    <r>
      <rPr>
        <b/>
        <sz val="9"/>
        <color indexed="10"/>
        <rFont val="Calibri"/>
        <family val="2"/>
      </rPr>
      <t xml:space="preserve"> 14MT </t>
    </r>
    <r>
      <rPr>
        <b/>
        <sz val="9"/>
        <rFont val="Calibri"/>
        <family val="2"/>
      </rPr>
      <t xml:space="preserve">(BASED ON NET WT.) </t>
    </r>
  </si>
  <si>
    <r>
      <t xml:space="preserve">No.of Cases in a Truck </t>
    </r>
    <r>
      <rPr>
        <b/>
        <sz val="9"/>
        <color indexed="10"/>
        <rFont val="Calibri"/>
        <family val="2"/>
      </rPr>
      <t xml:space="preserve">16 MT </t>
    </r>
    <r>
      <rPr>
        <b/>
        <sz val="9"/>
        <rFont val="Calibri"/>
        <family val="2"/>
      </rPr>
      <t xml:space="preserve">(BASED ON NET WT.) </t>
    </r>
  </si>
  <si>
    <t>CASE (Length)</t>
  </si>
  <si>
    <t>CASE (Breadth)</t>
  </si>
  <si>
    <t>CASE (Height)</t>
  </si>
  <si>
    <t>VOLUME (CUBIC METER) per Case</t>
  </si>
  <si>
    <t>No.of Cases as per the VOLUME (9 MT)</t>
  </si>
  <si>
    <t>No.of Cases as per the VOLUME (14 MT)</t>
  </si>
  <si>
    <t>No.of Cases as per the VOLUME (16 MT)</t>
  </si>
  <si>
    <t>No of Cases as per Gross Wt (9MT)</t>
  </si>
  <si>
    <t>No of Cases as per Gross Wt (14MT)</t>
  </si>
  <si>
    <t>No of Cases as per Gross Wt (16 MT)</t>
  </si>
  <si>
    <t>Overall net wt 
(9 MT)</t>
  </si>
  <si>
    <t>Overall net wt 
(14 MT)</t>
  </si>
  <si>
    <t>Overall net wt 
(16 MT)</t>
  </si>
  <si>
    <r>
      <t xml:space="preserve">Gr. Wt Factor X loadability  Factor </t>
    </r>
    <r>
      <rPr>
        <b/>
        <sz val="9"/>
        <color indexed="10"/>
        <rFont val="Calibri"/>
        <family val="2"/>
      </rPr>
      <t>(9MT)</t>
    </r>
  </si>
  <si>
    <r>
      <t xml:space="preserve">Gr. Wt Factor X loadability  Factor </t>
    </r>
    <r>
      <rPr>
        <b/>
        <sz val="9"/>
        <color indexed="10"/>
        <rFont val="Calibri"/>
        <family val="2"/>
      </rPr>
      <t>(14MT)</t>
    </r>
  </si>
  <si>
    <r>
      <t xml:space="preserve">Gr. Wt Factor X loadability  Factor 
</t>
    </r>
    <r>
      <rPr>
        <b/>
        <sz val="9"/>
        <color indexed="10"/>
        <rFont val="Calibri"/>
        <family val="2"/>
      </rPr>
      <t>(16 MT)</t>
    </r>
  </si>
  <si>
    <t>Conversion Factor for 9MT</t>
  </si>
  <si>
    <t>Conversion Factor for 14MT</t>
  </si>
  <si>
    <t>Conversion Factor for 16MT</t>
  </si>
  <si>
    <t>CHECK for 
9 MT</t>
  </si>
  <si>
    <t>CHECK for 
14 MT</t>
  </si>
  <si>
    <t>CHECK for 
16 MT</t>
  </si>
  <si>
    <t>Sku Description</t>
  </si>
  <si>
    <t>SHRINKAGE FACTOR</t>
  </si>
  <si>
    <t xml:space="preserve">SHRINKAGE FACTOR VALUE </t>
  </si>
  <si>
    <t>CFC/BAGS</t>
  </si>
  <si>
    <t>TA005</t>
  </si>
  <si>
    <t>Tata Agni Leaf 100 gms Polypack</t>
  </si>
  <si>
    <t>BAGS</t>
  </si>
  <si>
    <t>TA006</t>
  </si>
  <si>
    <t>Tata Agni Leaf 1 kg Polypack</t>
  </si>
  <si>
    <t>CFC</t>
  </si>
  <si>
    <t>TA010</t>
  </si>
  <si>
    <t>Tata Agni Leaf 250 gms Polypack</t>
  </si>
  <si>
    <t>TA010C</t>
  </si>
  <si>
    <t>Tata Agni Leaf 250 gms Polypack CSD</t>
  </si>
  <si>
    <t>TA011</t>
  </si>
  <si>
    <t>Tata Agni Leaf 500 gms Polypack</t>
  </si>
  <si>
    <t>TA066VAO</t>
  </si>
  <si>
    <t>Tata Agni Leaf Rs.5 (16gm)PP(NEW SEC)</t>
  </si>
  <si>
    <t>TA066VAQ</t>
  </si>
  <si>
    <t>Tata Agni Leaf Rs.5 (16g)PP(40 SEC Bag)</t>
  </si>
  <si>
    <t>TA066VAR</t>
  </si>
  <si>
    <t>Tata Agni Lf Rs.5-(16g)PP-40 SEC-Pen Pr</t>
  </si>
  <si>
    <t>TA066VAT</t>
  </si>
  <si>
    <t>Tata Agni Lf Rs.5(16g)40SEC-RYNL Pen Pr</t>
  </si>
  <si>
    <t>TA066VAU</t>
  </si>
  <si>
    <t>Tata Agni Lf Rs.5(16g)40SEC-CanvasBag Pr</t>
  </si>
  <si>
    <t>TA067VAO</t>
  </si>
  <si>
    <t>Tata Agni Leaf Rs.10 (32gm) PP(NEW SEC)</t>
  </si>
  <si>
    <t>TA067VAP</t>
  </si>
  <si>
    <t>Tata Agni Lf Rs.10-(32g) PPk-Pen Promo</t>
  </si>
  <si>
    <t>TA067VAQ</t>
  </si>
  <si>
    <t>Tata Agni Leaf Rs.10 (32g)PP(20 SEC Bag)</t>
  </si>
  <si>
    <t>TA067VAR</t>
  </si>
  <si>
    <t>Tata Agni Leaf Rs.10 (32g)PP20SEC-Pen Pr</t>
  </si>
  <si>
    <t>TA067VAS</t>
  </si>
  <si>
    <t>Tata Agni Lf Rs.10(32g)PP20SEC-Cv Bag Pr</t>
  </si>
  <si>
    <t>TG002</t>
  </si>
  <si>
    <t>Tata Gold Leaf 250gm Cathedral Pack</t>
  </si>
  <si>
    <t>TG002C</t>
  </si>
  <si>
    <t>Tata Gold Leaf 250gm Cathedral Pack CSD</t>
  </si>
  <si>
    <t>TG002PAO</t>
  </si>
  <si>
    <t>Tata Gold 250g Cath Pk Bourbon Promo</t>
  </si>
  <si>
    <t>TG002PAOC</t>
  </si>
  <si>
    <t>Tata Gold 250g Cath Pk Bourbn Prom CSD</t>
  </si>
  <si>
    <t>TG002PAR</t>
  </si>
  <si>
    <t>Tata Gold 250gCathPk-Tetley3in1 Pr</t>
  </si>
  <si>
    <t>TG002PARC</t>
  </si>
  <si>
    <t>Tata Gold 250g Cath Pk-Tetley3in1 PrCSD</t>
  </si>
  <si>
    <t>TG003</t>
  </si>
  <si>
    <t>Tata Gold Leaf 500gm Cathedral Pack</t>
  </si>
  <si>
    <t>TG003C</t>
  </si>
  <si>
    <t>Tata Gold Leaf 500gm Cathedral Pack CSD</t>
  </si>
  <si>
    <t>TG003PAH</t>
  </si>
  <si>
    <t>Tata Gold Leaf 500g CathPk-GT10sLH PROMO</t>
  </si>
  <si>
    <t>TG003PAHC</t>
  </si>
  <si>
    <t>Tata Gold Lf 500gCathPk-GT10sLH PromoCSD</t>
  </si>
  <si>
    <t>TG004</t>
  </si>
  <si>
    <t>Tata Gold Leaf 1kg Standipack</t>
  </si>
  <si>
    <t>TG004PAL</t>
  </si>
  <si>
    <t>Tata Gold Leaf 1kg Standipack-JAR PROMO</t>
  </si>
  <si>
    <t>TG007</t>
  </si>
  <si>
    <t>Tata Tea Gold 100 g New polypouch</t>
  </si>
  <si>
    <t>TT029</t>
  </si>
  <si>
    <t>Tata Tea Pr Leaf 50gm Polypack Mah</t>
  </si>
  <si>
    <t>TT030</t>
  </si>
  <si>
    <t>Tata Tea Pr Leaf 100gm Polypack Mah</t>
  </si>
  <si>
    <t>TT031</t>
  </si>
  <si>
    <t>Tata Tea Pr Leaf 250gm Polypack Mah</t>
  </si>
  <si>
    <t>TT031C</t>
  </si>
  <si>
    <t>Tata Tea Pr Leaf 250gm Polypack Mah CSD</t>
  </si>
  <si>
    <t>TT031PAE</t>
  </si>
  <si>
    <t>Tata Tea Pr Leaf 250gPk Mh-Gold  50g Pr</t>
  </si>
  <si>
    <t>TT031PAEC</t>
  </si>
  <si>
    <t>Tata Tea Pr Lf 250gPp Mh-Gold 50g Pr CSD</t>
  </si>
  <si>
    <t>TT032</t>
  </si>
  <si>
    <t>Tata Tea Pr Leaf 500gm Polypack Mah</t>
  </si>
  <si>
    <t>TT032C</t>
  </si>
  <si>
    <t>Tata Tea Pr Leaf 500gm Polypack Mah CSD</t>
  </si>
  <si>
    <t>TT033</t>
  </si>
  <si>
    <t>Tata Tea Pr Leaf 1kg Standipack Mah</t>
  </si>
  <si>
    <t>TT033PAC</t>
  </si>
  <si>
    <t>TataTeaPr Leaf 1kg StandipackMah-Mug-Pro</t>
  </si>
  <si>
    <t>TT034</t>
  </si>
  <si>
    <t>Tata Tea Pr Leaf 250gm Pet Jar Mah</t>
  </si>
  <si>
    <t>TT035</t>
  </si>
  <si>
    <t>Tata Tea Pr Leaf 500gm Pet Jar Mah</t>
  </si>
  <si>
    <t>TT045</t>
  </si>
  <si>
    <t>Tata Tea Pr Leaf 25gm Polypack South</t>
  </si>
  <si>
    <t>TT046</t>
  </si>
  <si>
    <t>Tata Tea Pr Leaf 50gm Polypack South</t>
  </si>
  <si>
    <t>TT047</t>
  </si>
  <si>
    <t>Tata Tea Pr Leaf 100gm Polypack South</t>
  </si>
  <si>
    <t>TT052</t>
  </si>
  <si>
    <t>Tata Tea Pr Leaf 250gm Cathedral Mah(24)</t>
  </si>
  <si>
    <t>TT052C</t>
  </si>
  <si>
    <t>TataTeaPrLeaf250g Cathedral Mah(24)CSD</t>
  </si>
  <si>
    <t>TT052PAE</t>
  </si>
  <si>
    <t>Tata Tea Pr Lf 250g Cath Mh-Retail PadPr</t>
  </si>
  <si>
    <t>TT053</t>
  </si>
  <si>
    <t>Tata Tea Pr Leaf 500gm Cathedral Mah(24)</t>
  </si>
  <si>
    <t>TT053C</t>
  </si>
  <si>
    <t>TataTeaPrLeaf 500gCathedral Mah(24)CSD</t>
  </si>
  <si>
    <t>TT059VAB</t>
  </si>
  <si>
    <t>TT Pr Lf Rs 1/- PaisaPk Mh(3g) POPULAR</t>
  </si>
  <si>
    <t>TT080VAF</t>
  </si>
  <si>
    <t>TT Pr Lf Rs 5.00 VPk Mah (15g)-NEW SEC</t>
  </si>
  <si>
    <t>TT084VAA</t>
  </si>
  <si>
    <t>Tata Tea Pr Lf Rs.5 Ppk-19g-Chhattisgarh</t>
  </si>
  <si>
    <t>TT084VAB</t>
  </si>
  <si>
    <t>Tata Tea Pr Lf Rs.5 Ppk-18g-Chhattisgarh</t>
  </si>
  <si>
    <t>TT085VAA</t>
  </si>
  <si>
    <t>Tata Tea Pr Lf Rs.10 Pp-38g-Chhattisgarh</t>
  </si>
  <si>
    <t>TT085VAB</t>
  </si>
  <si>
    <t>Tata Tea Pr Lf Rs.10 Pp-36g-Chhattisgarh</t>
  </si>
  <si>
    <t>TT128VAF</t>
  </si>
  <si>
    <t>TataTea Leaf Rs.10/- PP Mh -30g-NEW SEC</t>
  </si>
  <si>
    <t>CG001</t>
  </si>
  <si>
    <t>Chakra Gold Dust Rs 2.00 Paisa Pack(6G)</t>
  </si>
  <si>
    <t>CG010</t>
  </si>
  <si>
    <t>Chakra Gold Dust 500gm x 4 Polypack HTS</t>
  </si>
  <si>
    <t>CG016</t>
  </si>
  <si>
    <t>Chakra Gold 25gm Guill Pack- New</t>
  </si>
  <si>
    <t>CG016PAF</t>
  </si>
  <si>
    <t>Chakra Gold 25g Guill pack Trade promo</t>
  </si>
  <si>
    <t>CG016PAI</t>
  </si>
  <si>
    <t>Chakra Gold 25gm Guill Pk-Rs.2 ins(24kg)</t>
  </si>
  <si>
    <t>CG017</t>
  </si>
  <si>
    <t>Chakra Gold 50gm Guill Pack -New</t>
  </si>
  <si>
    <t>CG017PAF</t>
  </si>
  <si>
    <t>Chakra Gold 50g Guill pack Trade promo</t>
  </si>
  <si>
    <t>CG017PAI</t>
  </si>
  <si>
    <t>Chakra Gold 50gm Guill Pk-Rs.2 ins(24kg)</t>
  </si>
  <si>
    <t>CG038</t>
  </si>
  <si>
    <t xml:space="preserve">Chakra Gold Dust 250g Ceka Pk-(24kg)    </t>
  </si>
  <si>
    <t>CG038PAH</t>
  </si>
  <si>
    <t>Chakra Gold Dust 250g Ceka-Bourbon Promo</t>
  </si>
  <si>
    <t>CG039</t>
  </si>
  <si>
    <t>Chakra Gold Dust 500gm Ceka Pack-New</t>
  </si>
  <si>
    <t>CG051</t>
  </si>
  <si>
    <t>Chakra Gold 25gm Guill Pk-(24kg)net wt.</t>
  </si>
  <si>
    <t>CG052</t>
  </si>
  <si>
    <t>Chakra Gold 50gm Guill Pk-(24kg)net wt.</t>
  </si>
  <si>
    <t>GE006</t>
  </si>
  <si>
    <t>Gemini Dust 250gm Ceka Pack</t>
  </si>
  <si>
    <t>GE006PAG</t>
  </si>
  <si>
    <t>Gemini Dust 250g Ceka Pk-Go for Gold Pr.</t>
  </si>
  <si>
    <t>GE006PAI</t>
  </si>
  <si>
    <t>Gemini Dust 250gm Ceka Pack-COH Promo</t>
  </si>
  <si>
    <t>GE006PAJ</t>
  </si>
  <si>
    <t>Gemini Dust 250gm Ceka Pk-Sankranti Pr</t>
  </si>
  <si>
    <t>GE006PAM</t>
  </si>
  <si>
    <t>Gemini Dust 250gm Ceka Pk-Good Day Promo</t>
  </si>
  <si>
    <t>GE007</t>
  </si>
  <si>
    <t>Gemini Dust 500gm Ceka Pack</t>
  </si>
  <si>
    <t>GE009</t>
  </si>
  <si>
    <t>Gemini Dust (250x8)gm  Polypack</t>
  </si>
  <si>
    <t>GE010</t>
  </si>
  <si>
    <t>Gemini Dust 5kg Polypack</t>
  </si>
  <si>
    <t>LR001</t>
  </si>
  <si>
    <t>Leo Red Dust 25gm Guill Pack</t>
  </si>
  <si>
    <t>LR008</t>
  </si>
  <si>
    <t>Leo Red Dust 50gm Guill Pack</t>
  </si>
  <si>
    <t>LR009</t>
  </si>
  <si>
    <t>Leo Red Dust 100gm Guill Pack</t>
  </si>
  <si>
    <t>TA012</t>
  </si>
  <si>
    <t>Tata Agni Dust 25gm Polypack AP/TN</t>
  </si>
  <si>
    <t>TA013</t>
  </si>
  <si>
    <t>Tata Agni Dust 50gm Polypack AP/TN</t>
  </si>
  <si>
    <t>TA014</t>
  </si>
  <si>
    <t>Tata Agni Dust 100gm Polypack AP/TN</t>
  </si>
  <si>
    <t>TA015</t>
  </si>
  <si>
    <t>Tata Agni Dust 250gm Polypack AP/TN</t>
  </si>
  <si>
    <t>TA016</t>
  </si>
  <si>
    <t>Tata Agni Dust 500gm Polypack AP/TN</t>
  </si>
  <si>
    <t>TA017</t>
  </si>
  <si>
    <t>Tata Agni Dust 1kg Polypack AP/TN</t>
  </si>
  <si>
    <t>TA018</t>
  </si>
  <si>
    <t>Tata Agni Dust 25gm Polypack MH/KK</t>
  </si>
  <si>
    <t>TA019</t>
  </si>
  <si>
    <t>Tata Agni Dust 50gm Polypack MH/KK</t>
  </si>
  <si>
    <t>TA020</t>
  </si>
  <si>
    <t>Tata Agni Dust 100gm Polypack MH/KK</t>
  </si>
  <si>
    <t>TA021</t>
  </si>
  <si>
    <t>Tata Agni Dust 250gm Polypack MH/KK</t>
  </si>
  <si>
    <t>TA022</t>
  </si>
  <si>
    <t>Tata Agni Dust 500gm Polypack MH/KK</t>
  </si>
  <si>
    <t>TA023</t>
  </si>
  <si>
    <t>Tata Agni Dust 1kg Polypack MH/KK</t>
  </si>
  <si>
    <t>TA070VAA</t>
  </si>
  <si>
    <t>Tata Agni Dust Rs 5 Polypack-AD03-17g</t>
  </si>
  <si>
    <t>TA071VAA</t>
  </si>
  <si>
    <t>Tata Agni Dust Rs 5 Polypack-AD04-17g</t>
  </si>
  <si>
    <t>TA072VAA</t>
  </si>
  <si>
    <t>Tata Agni Dust Rs 10 Polypack-AD03-34g</t>
  </si>
  <si>
    <t>TA073VAA</t>
  </si>
  <si>
    <t>Tata Agni Dust Rs 10 Polypack-AD04-34g</t>
  </si>
  <si>
    <t>TA107</t>
  </si>
  <si>
    <t>Tata Agni Dust 1kg Pp-AD03-24kg Net wt.</t>
  </si>
  <si>
    <t>TA108</t>
  </si>
  <si>
    <t>Tata Agni Dust 1kg Pp-AD04-24kg Net wt.</t>
  </si>
  <si>
    <t>TA109</t>
  </si>
  <si>
    <t>Tata Agni Dust 250g Pp-AD03-24kg Net wt.</t>
  </si>
  <si>
    <t>TA109PAE</t>
  </si>
  <si>
    <t>Tata Agni Dust 250g PpAD03-24kg-MaggiNEW</t>
  </si>
  <si>
    <t>TA110</t>
  </si>
  <si>
    <t>Tata Agni Dust 250g Pp-AD04-24kg Net wt.</t>
  </si>
  <si>
    <t>TA110PAE</t>
  </si>
  <si>
    <t>Tata Agni Dust 250g PpAD04-24kg-MaggiNEW</t>
  </si>
  <si>
    <t>TA110PAF</t>
  </si>
  <si>
    <t>Tata Agni Dust 250g Pp-AD04-MilkBikis Pr</t>
  </si>
  <si>
    <t>TT067</t>
  </si>
  <si>
    <t>Tata Tea Dust 25gm Polypack Mah</t>
  </si>
  <si>
    <t>TT071</t>
  </si>
  <si>
    <t>Tata Tea Dust 100gm Polypack Mah</t>
  </si>
  <si>
    <t>TT081</t>
  </si>
  <si>
    <t>Tata Tea Dust 50gm Polypack Mah</t>
  </si>
  <si>
    <t>TT018</t>
  </si>
  <si>
    <t>Tata Tea Pr Dust 25gm Polypack Cuttack</t>
  </si>
  <si>
    <t>TT019</t>
  </si>
  <si>
    <t>Tata Tea Pr Dust 50gm Polypack Cuttack</t>
  </si>
  <si>
    <t>TT020</t>
  </si>
  <si>
    <t>Tata Tea Pr Dust 100gm Polypack Cuttack</t>
  </si>
  <si>
    <t>TT020PAA</t>
  </si>
  <si>
    <t>Tata Tea Pr Dust 100g Pp Cuttack-RET PAD</t>
  </si>
  <si>
    <t>TT021</t>
  </si>
  <si>
    <t>Tata Tea Pr Dust 250gm Polypack Cuttack</t>
  </si>
  <si>
    <t>TT021PAB</t>
  </si>
  <si>
    <t>Tata Tea PrDust250g PkCuttack Biscuit Pr</t>
  </si>
  <si>
    <t>TT022</t>
  </si>
  <si>
    <t>Tata Tea Pr Dust 500gm Polypack Cutack</t>
  </si>
  <si>
    <t>TT023</t>
  </si>
  <si>
    <t>Tata Tea Pr Dust 250gm Pet Jar Cuttack</t>
  </si>
  <si>
    <t>TT024</t>
  </si>
  <si>
    <t>Tata Tea Pr Dust 500gm Pet Jar Cuttack</t>
  </si>
  <si>
    <t>TT037</t>
  </si>
  <si>
    <t>Tata Tea Pr Dust 250gm Polypack Mah</t>
  </si>
  <si>
    <t>TT038</t>
  </si>
  <si>
    <t>Tata Tea Pr Dust 500gm Polypack Mah</t>
  </si>
  <si>
    <t>TT041</t>
  </si>
  <si>
    <t>Tata Tea Pr Dust 250gm Polypack Ahm</t>
  </si>
  <si>
    <t>TT042</t>
  </si>
  <si>
    <t>Tata Tea Pr Dust 500gm Polypack Ahm</t>
  </si>
  <si>
    <t>TT061</t>
  </si>
  <si>
    <t>Tata Tea Pr Dust Rs2.00 PP 6grm Cuttack</t>
  </si>
  <si>
    <t>TT062</t>
  </si>
  <si>
    <t>Tata Tea Pr Dust Rs1.00 Cuttack (3gm)</t>
  </si>
  <si>
    <t>TT076VAF</t>
  </si>
  <si>
    <t>Tata Tea Buff Dust Rs 5 (18gm) Cuttack </t>
  </si>
  <si>
    <t>TT076VAG</t>
  </si>
  <si>
    <t>Tata Tea Buff Dust Rs 5 (17gm) Cuttack</t>
  </si>
  <si>
    <t>TT076VAH</t>
  </si>
  <si>
    <t>Tata Tea Buff Dust Rs5(17g)OR01NewConfig</t>
  </si>
  <si>
    <t>TT076VAI</t>
  </si>
  <si>
    <t>Tata Tea Buff Dust Rs5(16g)OR01NewConfig</t>
  </si>
  <si>
    <t>TT077VAF</t>
  </si>
  <si>
    <t>Tata Tea Buff Dust Rs 10 (36gm) Cuttack </t>
  </si>
  <si>
    <t>TT077VAG</t>
  </si>
  <si>
    <t>Tata Tea Buff Dust Rs 10 (34gm) Cuttack </t>
  </si>
  <si>
    <t>TT077VAH</t>
  </si>
  <si>
    <t>Tata Tea Buff DustRs10(34g)OR01NewConfig</t>
  </si>
  <si>
    <t>TT077VAI</t>
  </si>
  <si>
    <t>Tata Tea Buff DustRs10(32g)OR01NewConfig</t>
  </si>
  <si>
    <t>TT083</t>
  </si>
  <si>
    <t>Tata Tea Dust 1kg Polypack Mah-TD03</t>
  </si>
  <si>
    <t>TT083PAB</t>
  </si>
  <si>
    <t>Tata Tea Dust 1kg Pp. Mh-TD03 Mug Pr</t>
  </si>
  <si>
    <t>TT117</t>
  </si>
  <si>
    <t>Tata Tea PrDust Rs 0.50 Cuttack (14.4kg)</t>
  </si>
  <si>
    <t>TT129VAC</t>
  </si>
  <si>
    <t>Tata Tea Pr DustRs.10(32g) Polypack Mah</t>
  </si>
  <si>
    <t>TT129VAE</t>
  </si>
  <si>
    <t>Tata Tea Pr DustRs.10(30g) Polypack Mah</t>
  </si>
  <si>
    <t>TT129VAF</t>
  </si>
  <si>
    <t>Tata Tea PrDustRs.10(30g)Pp MH-NewConfig</t>
  </si>
  <si>
    <t>TT130VAC</t>
  </si>
  <si>
    <t>Tata Tea Pr DustRs.5(16g) Polypack Mah</t>
  </si>
  <si>
    <t>TT130VAE</t>
  </si>
  <si>
    <t>Tata Tea Pr DustRs.5(15g) Polypack Mah</t>
  </si>
  <si>
    <t>TT133VAA</t>
  </si>
  <si>
    <t>Tata Tea Pr Dust Rs.5(17g) Pp Cuttack</t>
  </si>
  <si>
    <t>TT133VAB</t>
  </si>
  <si>
    <t>Tata Tea Pr Dust Rs.5(16g) Pp Cuttack</t>
  </si>
  <si>
    <t>TT133VAC</t>
  </si>
  <si>
    <t>Tata Tea PrDust Rs.5(17g)OR01-Shampoo PR</t>
  </si>
  <si>
    <t>TT133VAE</t>
  </si>
  <si>
    <t>TT133VAF</t>
  </si>
  <si>
    <t>Tata Tea Pr Dust Rs.5(16g)OR01 NewConfig</t>
  </si>
  <si>
    <t>TT134VAA</t>
  </si>
  <si>
    <t>Tata Tea Pr Dust Rs.10(34g) Pp Cuttack</t>
  </si>
  <si>
    <t>TT134VAB</t>
  </si>
  <si>
    <t>Tata Tea Pr Dust Rs.10(32g) Pp Cuttack</t>
  </si>
  <si>
    <t>TT134VAC</t>
  </si>
  <si>
    <t>Tata Tea Pr DustRs10(34g)OR01-RYNL PenPR</t>
  </si>
  <si>
    <t>TT134VAE</t>
  </si>
  <si>
    <t>CG001VAQ</t>
  </si>
  <si>
    <t>Chakra Gold Dust Rs 1.00 Paisa Pack(3G)</t>
  </si>
  <si>
    <t>CG001VAN</t>
  </si>
  <si>
    <t>Chakra Gold Dust Rs1 2.5G New Config-MT</t>
  </si>
  <si>
    <t>CG002VAA</t>
  </si>
  <si>
    <t>CG011</t>
  </si>
  <si>
    <t>Chakra Gold Dust 100gm Pet Jar</t>
  </si>
  <si>
    <t>CG012</t>
  </si>
  <si>
    <t>Chakra Gold Dust 250gm Pet Jar</t>
  </si>
  <si>
    <t>CG013</t>
  </si>
  <si>
    <t>Chakra Gold Dust 500gm Pet Jar</t>
  </si>
  <si>
    <t>CG019</t>
  </si>
  <si>
    <t>Chakra Gold Tea Stop 500gm x 4 PP-HTS</t>
  </si>
  <si>
    <t>CG028</t>
  </si>
  <si>
    <t>Chakra Gold 100gm Ceka  (24kg)</t>
  </si>
  <si>
    <t>CG033VBH</t>
  </si>
  <si>
    <t>Chakra Gold Fresh Foil Rs.5/-(9.5g)</t>
  </si>
  <si>
    <t>CG033VAQ</t>
  </si>
  <si>
    <t>Chakra Gold Polypack Rs.5/-(13g)-TN</t>
  </si>
  <si>
    <t>CG033VAR</t>
  </si>
  <si>
    <t>Chakra Gold Fresh Foil Rs.5/-(13g)-NEW</t>
  </si>
  <si>
    <t>CG037VA</t>
  </si>
  <si>
    <t>Chakra Gold Fresh Foil Rs.10/-(18.8g)-NEW</t>
  </si>
  <si>
    <t>CG046</t>
  </si>
  <si>
    <t>Chakra Gold Dust 250g Premium jar</t>
  </si>
  <si>
    <t>CG048</t>
  </si>
  <si>
    <t>Chakra Gold Dust 250gm POLYPACK-HTS</t>
  </si>
  <si>
    <t>CG050</t>
  </si>
  <si>
    <t>Chakra Gold Dust 500gx2 POLYPK-HTS-24kgs</t>
  </si>
  <si>
    <t>GE002VAA</t>
  </si>
  <si>
    <t xml:space="preserve">Gemini Dust Rs 1.00 Paisa Pk (3.5g) </t>
  </si>
  <si>
    <t>GE035</t>
  </si>
  <si>
    <t>Gemini Dust 25gm Guill Pack-NEW-24KG</t>
  </si>
  <si>
    <t>GE008</t>
  </si>
  <si>
    <t>Gemini Dust 1kg Standipack</t>
  </si>
  <si>
    <t>GE008PAA</t>
  </si>
  <si>
    <t>Gemini 1 Kg Standi pack Hangama promo</t>
  </si>
  <si>
    <t>GE012</t>
  </si>
  <si>
    <t>Gemini Dust 100gm Pet Jar</t>
  </si>
  <si>
    <t>GE013</t>
  </si>
  <si>
    <t>Gemini Dust 250gm Pet Jar</t>
  </si>
  <si>
    <t>GE014</t>
  </si>
  <si>
    <t>Gemini Dust 500gm Pet Jar</t>
  </si>
  <si>
    <t>GE018</t>
  </si>
  <si>
    <t>Gemini Leaf 250gm Pet Jar</t>
  </si>
  <si>
    <t>GE019</t>
  </si>
  <si>
    <t>Gemini Dust 1kg Pet Jar</t>
  </si>
  <si>
    <t>GE025</t>
  </si>
  <si>
    <t>Gemini Dust 100gm Ceka Pack</t>
  </si>
  <si>
    <t>GE032VAF</t>
  </si>
  <si>
    <t>Gemini Dust Rs.5/-(14g) Polypack</t>
  </si>
  <si>
    <t>GE036</t>
  </si>
  <si>
    <t>Gemini Dust 50gm Guill Pack-NEW-24KG</t>
  </si>
  <si>
    <t>GE037VAA</t>
  </si>
  <si>
    <t>Gemini Dust Rs 2.00 Paisa Pk(6.5g)</t>
  </si>
  <si>
    <t>LB007</t>
  </si>
  <si>
    <t>Leo Blue Dust 500gm POLYPACK</t>
  </si>
  <si>
    <t>TA114</t>
  </si>
  <si>
    <t>Tata Agni Dust 100g Polypack AD04</t>
  </si>
  <si>
    <t>TA115</t>
  </si>
  <si>
    <t>Tata Agni Dust 500gm x 2 Ppk HTS AD04</t>
  </si>
  <si>
    <t>TA115PAA</t>
  </si>
  <si>
    <t>Tata Agni Dust 500gx2Ppk HTS AD04 Promo</t>
  </si>
  <si>
    <t>TT064VAB</t>
  </si>
  <si>
    <t>Tata Tea Dust Rs 1.00 Paisa Pack(3g)</t>
  </si>
  <si>
    <t>TT074VAA</t>
  </si>
  <si>
    <t>Tata Tea SI Dust Rs.5(19g)Polypk MH-NEW</t>
  </si>
  <si>
    <t>TT078VAA</t>
  </si>
  <si>
    <t>Tata Tea SI Dust Rs.10(38g)Polypk MH-NEW</t>
  </si>
  <si>
    <t>KD048</t>
  </si>
  <si>
    <t>Kanan Devan Leaf 500gm Ceka Pack KD</t>
  </si>
  <si>
    <t>KD049</t>
  </si>
  <si>
    <t>Kanan Devan Leaf 250gm Ceka Pack KD</t>
  </si>
  <si>
    <t>KD051</t>
  </si>
  <si>
    <t>Kanan Devan Leaf 500gm Ceka Pack KE</t>
  </si>
  <si>
    <t>KD052</t>
  </si>
  <si>
    <t>Kanan Devan Leaf 250gm Ceka Pack KE</t>
  </si>
  <si>
    <t>TA034</t>
  </si>
  <si>
    <t>Tata Agni Lf 100g PolypackPuj/Har/Raj Bd</t>
  </si>
  <si>
    <t>TA035</t>
  </si>
  <si>
    <t>Tata Agni Lf 1kg Polypack Puj/Har/Raj Bd</t>
  </si>
  <si>
    <t>TA039</t>
  </si>
  <si>
    <t>Tata Agni Lf 250g PP Puj/Har/Raj Bd</t>
  </si>
  <si>
    <t>TA039C</t>
  </si>
  <si>
    <t>Tata Agni Lf 250g PP Puj/Har/Raj Bd CSD</t>
  </si>
  <si>
    <t>TA039PAF</t>
  </si>
  <si>
    <t>Tata Agni Lf 250g PP Pb/Hr/Rj-Biscuit Pr</t>
  </si>
  <si>
    <t>TA039PAFC</t>
  </si>
  <si>
    <t>Tata Agni Lf 250g PB/Hr/Rj Biscuit PrCSD</t>
  </si>
  <si>
    <t>TA040</t>
  </si>
  <si>
    <t>Tata Agni Lf 500 g PP Puj/Har/Raj Bd</t>
  </si>
  <si>
    <t>TA060VAA</t>
  </si>
  <si>
    <t>Tata Agni Leaf Re.1.00 Paisa PK (3gms) New</t>
  </si>
  <si>
    <t>TA061VAA</t>
  </si>
  <si>
    <t>Tata AgniLf Re1 PsPac Puj/Har/Raj Bd 3gm-New</t>
  </si>
  <si>
    <t>TA066VAP</t>
  </si>
  <si>
    <t>Tata Agni Leaf Rs.5-(16g)PPk-Pen Promo</t>
  </si>
  <si>
    <t>TA068VAI</t>
  </si>
  <si>
    <t>Tata Agni Lf Rs.5(16g)Puj/Har PP-NEW SEC</t>
  </si>
  <si>
    <t>TA068VAJ</t>
  </si>
  <si>
    <t>Tata Agni Lf Rs.5(16g)Puj/Har -Pen Promo</t>
  </si>
  <si>
    <t>TA068VAK</t>
  </si>
  <si>
    <t>Tata Agni Lf Rs.5(16g)Puj/HarPP-40SecBag</t>
  </si>
  <si>
    <t>TA068VAL</t>
  </si>
  <si>
    <t>Tata Agni Lf Rs.5(16g)Puj/Hr-40SecPen Pr</t>
  </si>
  <si>
    <t>TA068VAO</t>
  </si>
  <si>
    <t>Tata Agni Lf Rs.5(16g)Pb/Hr-40Sec CVB Pr</t>
  </si>
  <si>
    <t>TA069VAI</t>
  </si>
  <si>
    <t>Tata Agni Lf Rs.10(32g)Puj/HarPp-NEW SEC</t>
  </si>
  <si>
    <t>TA069VAJ</t>
  </si>
  <si>
    <t>Tata Agni Lf Rs.10(32g)Puj/Har-Pen Promo</t>
  </si>
  <si>
    <t>TA069VAK</t>
  </si>
  <si>
    <t>Tata Agni Lf Rs.10(32g)Puj/HarPp-20SEC</t>
  </si>
  <si>
    <t>TA069VAL</t>
  </si>
  <si>
    <t>Tata Agni Lf Rs.10(32g)Pj/Hr-20SecPen Pr</t>
  </si>
  <si>
    <t>TA069VAM</t>
  </si>
  <si>
    <t>Tata Agni Lf Rs.10(32g)Pb/Hr-20SecCVB Pr</t>
  </si>
  <si>
    <t>TA083VAA</t>
  </si>
  <si>
    <t>Tata AgniLf Rs.2 PsPac Puj/Har/Raj Bd(6g</t>
  </si>
  <si>
    <t>TA111</t>
  </si>
  <si>
    <t>Tata Agni Plus Leaf (500gx2) Standi Pk</t>
  </si>
  <si>
    <t>TA111PAA</t>
  </si>
  <si>
    <t>Tata Agni Plus Lf(500gx2)StandiPk Jar Pr</t>
  </si>
  <si>
    <t>TA112</t>
  </si>
  <si>
    <t>Tata Agni Plus Leaf 250 gms Ceka Pack</t>
  </si>
  <si>
    <t>TA113</t>
  </si>
  <si>
    <t>Tata Agni Plus Leaf 100 gms Ceka Pack</t>
  </si>
  <si>
    <t>TG001</t>
  </si>
  <si>
    <t>Tata Gold Leaf 100gm Cathedral Pack</t>
  </si>
  <si>
    <t>TG016VAN</t>
  </si>
  <si>
    <t>Tata Gold Rs.5 (11g) Polypack-NEW CONFIG</t>
  </si>
  <si>
    <t>TG017VAR</t>
  </si>
  <si>
    <t>Tata Gold Rs.10 (22g)Polypack-NEW CONFIG</t>
  </si>
  <si>
    <t>TT006</t>
  </si>
  <si>
    <t>Tata Tea Pr Leaf 250gm Polypack North</t>
  </si>
  <si>
    <t>TT006C</t>
  </si>
  <si>
    <t>Tata Tea Pr Leaf 250gm Polypack NorthCSD</t>
  </si>
  <si>
    <t>TT007</t>
  </si>
  <si>
    <t>Tata Tea Pr Leaf 500gm Polypack North</t>
  </si>
  <si>
    <t>TT007C</t>
  </si>
  <si>
    <t>Tata Tea Pr Leaf 500gm PolypackNorth CSD</t>
  </si>
  <si>
    <t>TT008</t>
  </si>
  <si>
    <t>Tata Tea Pr Leaf 1kg Standipack North</t>
  </si>
  <si>
    <t>TT008PAB</t>
  </si>
  <si>
    <t>TataTeaPrLeaf 1kgStandipcNorth-Mug-Promo</t>
  </si>
  <si>
    <t>TT080VAG</t>
  </si>
  <si>
    <t>TT Pr Lf Rs 5 PP Mh(15g)-NEW SEC-Ins Pr.</t>
  </si>
  <si>
    <t>TT092</t>
  </si>
  <si>
    <t>Tata Tea Pr Leaf 100gm CekaPack South</t>
  </si>
  <si>
    <t>TT093</t>
  </si>
  <si>
    <t>Tata Tea Pr Leaf 250gm CekaPack South</t>
  </si>
  <si>
    <t>TT094</t>
  </si>
  <si>
    <t>Tata Tea Pr Leaf 500gm CekaPack South</t>
  </si>
  <si>
    <t>TT097</t>
  </si>
  <si>
    <t>Tata Tea Pr Leaf 250gm PetJar South</t>
  </si>
  <si>
    <t>TT098</t>
  </si>
  <si>
    <t>Tata Tea Pr Leaf 500gm PetJar South</t>
  </si>
  <si>
    <t>TT102</t>
  </si>
  <si>
    <t>Tata Tea Pr Leaf 1kg Standipack South</t>
  </si>
  <si>
    <t>TT102PAE</t>
  </si>
  <si>
    <t>TataTeaPrLeaf 1kgStandipcSouth-Mug-Promo</t>
  </si>
  <si>
    <t>TT124</t>
  </si>
  <si>
    <t>Tata Tea Pr Leaf Mah (Star)500g pac New</t>
  </si>
  <si>
    <t>TT125</t>
  </si>
  <si>
    <t>Tata Tea Pr Leaf Mah (Star) 250 Grm New</t>
  </si>
  <si>
    <t>TT128VAG</t>
  </si>
  <si>
    <t>TataTea Lf Rs.10PP Mh-30gNEW SEC-Ins Pr.</t>
  </si>
  <si>
    <t>TT131</t>
  </si>
  <si>
    <t>Tata Tea Buff Leaf Chhatisgarh 250g Pp</t>
  </si>
  <si>
    <t>TT136</t>
  </si>
  <si>
    <t>Tata Tea Pr Leaf Mah (Star) 1kg New</t>
  </si>
  <si>
    <t>TG007PAE</t>
  </si>
  <si>
    <t>Tata Tea Gold 100g Polypouch Pen Promo</t>
  </si>
  <si>
    <t>TG016VAJ</t>
  </si>
  <si>
    <t>Tata Gold Rs.5 (12gm) Polypack</t>
  </si>
  <si>
    <t>TG016VAK</t>
  </si>
  <si>
    <t>Tata Gold Rs.5 (12gm) Polypack-New TG08</t>
  </si>
  <si>
    <t>TG016VAL</t>
  </si>
  <si>
    <t>Tata Gold Rs.5 (12g) Polypack-NEW CONFIG</t>
  </si>
  <si>
    <t>TG016VAM</t>
  </si>
  <si>
    <t>Tata Gold Rs.5(12g)Ppk-TG08-NEW CONFIG</t>
  </si>
  <si>
    <t>TG017VAJ</t>
  </si>
  <si>
    <t>Tata Gold Rs.10 (24gm) Polypack</t>
  </si>
  <si>
    <t>TG017VAK</t>
  </si>
  <si>
    <t>Tata Gold Rs.10 (24gm) Polypack-New TG08</t>
  </si>
  <si>
    <t>TG017VAL</t>
  </si>
  <si>
    <t>Tata Gold Rs.10 (24g)Polypack-NEW CONFIG</t>
  </si>
  <si>
    <t>TG017VAN</t>
  </si>
  <si>
    <t>Tata Gold Rs.10 (24g)Ppk-Insertion pr</t>
  </si>
  <si>
    <t>TG026PAA</t>
  </si>
  <si>
    <t>Tata Tea Gold 50g Pp -Free with TTP 250g</t>
  </si>
  <si>
    <t>TG028</t>
  </si>
  <si>
    <t>Tata Gold Leaf 250g Cath Pack New-TG08</t>
  </si>
  <si>
    <t>TG028C</t>
  </si>
  <si>
    <t>Tata Gold Leaf 250g Cath Pk New CSD-TG08</t>
  </si>
  <si>
    <t>TG028PAA</t>
  </si>
  <si>
    <t>Tata Gold Lf250gCath Pk-TG08 Bourbon Pr</t>
  </si>
  <si>
    <t>TG029</t>
  </si>
  <si>
    <t>Tata Gold Leaf 500g Cathedral Pack-TG08</t>
  </si>
  <si>
    <t>TG029C</t>
  </si>
  <si>
    <t>Tata Gold Leaf 500g Cath PackNewCSD-TG08</t>
  </si>
  <si>
    <t>TG030</t>
  </si>
  <si>
    <t>Tata Gold Leaf 1kg Standipack New-TG08</t>
  </si>
  <si>
    <t>TG031</t>
  </si>
  <si>
    <t>Tata Tea Gold 100 g polypk-New TG08</t>
  </si>
  <si>
    <t>TT004</t>
  </si>
  <si>
    <t>Tata Tea Pr Leaf 50gm Polypack North</t>
  </si>
  <si>
    <t>TT005</t>
  </si>
  <si>
    <t>Tata Tea Pr Leaf 100gm Polypack North</t>
  </si>
  <si>
    <t>TT005PAF</t>
  </si>
  <si>
    <t>Tata Tea Pr Leaf 100g PpNorth-RETAIL PAD</t>
  </si>
  <si>
    <t>TT006PAF</t>
  </si>
  <si>
    <t>Tata Tea Pr Leaf 250g PpNorth-Gold50g Pr</t>
  </si>
  <si>
    <t>TT006PAFC</t>
  </si>
  <si>
    <t>Tata Tea Pr Lf250gPpNorth-Gold50g Pr CSD</t>
  </si>
  <si>
    <t>TT008PAI</t>
  </si>
  <si>
    <t>Tata Tea Pr Lf1kg StandiNorthActi 20S Pr</t>
  </si>
  <si>
    <t>TT073VAN</t>
  </si>
  <si>
    <t>TT Pr Lf Rs 5 PP North-12g( NEW SEC)</t>
  </si>
  <si>
    <t>TT073VAO</t>
  </si>
  <si>
    <t>TT Pr Lf Rs 5 PP North-12g-NEW CONFIG</t>
  </si>
  <si>
    <t>TT082VAL</t>
  </si>
  <si>
    <t>TataTeaLeaf Rs.10 Pp North 24g(NEW SEC)</t>
  </si>
  <si>
    <t>TT082VAM</t>
  </si>
  <si>
    <t>TT Pr Lf Rs.10 Pp North 24g-NEW CONFIG</t>
  </si>
  <si>
    <t>TE005</t>
  </si>
  <si>
    <t>Tetley Leaf 100s Hard Tea Bags</t>
  </si>
  <si>
    <t>CG023</t>
  </si>
  <si>
    <t>Chakra Gold Dust 100s Hard Tea Bags</t>
  </si>
  <si>
    <t>KD066</t>
  </si>
  <si>
    <t>Kanan Devan Dust 50s Hard Tea Bags</t>
  </si>
  <si>
    <t>TA032</t>
  </si>
  <si>
    <t>Tata Agni Lf 50 g PP Puj/Har/Raj Bd</t>
  </si>
  <si>
    <t>TA082VAA</t>
  </si>
  <si>
    <t>Tata Agni Leaf Rs.2.00 Paisa Pack (6gms)</t>
  </si>
  <si>
    <t>TA113PAE</t>
  </si>
  <si>
    <t>Tata Agni Plus LF 100g Ceka Glass BowlPr</t>
  </si>
  <si>
    <t>TE004</t>
  </si>
  <si>
    <t>Tetley Leaf 25s Hard Tea Bags</t>
  </si>
  <si>
    <t>TE005C</t>
  </si>
  <si>
    <t>Tetley Leaf 100s Hard Tea Bags CSD</t>
  </si>
  <si>
    <t>TE007</t>
  </si>
  <si>
    <t>Tetley Leaf 12s Hard Tea Bags Masala</t>
  </si>
  <si>
    <t>TE008</t>
  </si>
  <si>
    <t>Tetley Leaf 12s Hard Tea Bags Lemon</t>
  </si>
  <si>
    <t>TE009</t>
  </si>
  <si>
    <t>Tetley Leaf 12s Hard Tea Bags Ginger</t>
  </si>
  <si>
    <t>TE010</t>
  </si>
  <si>
    <t>Tetley Leaf 12s Hard Tea Bags Earl</t>
  </si>
  <si>
    <t>TE014</t>
  </si>
  <si>
    <t xml:space="preserve">Tetley 250s Hard Tag </t>
  </si>
  <si>
    <t>TE019</t>
  </si>
  <si>
    <t>Tetley Leaf 12s Hard Tea Bags Elachi</t>
  </si>
  <si>
    <t>TE038</t>
  </si>
  <si>
    <t>Tetley Green Tea Tea Bags Regular</t>
  </si>
  <si>
    <t>TE038PAA</t>
  </si>
  <si>
    <t>Tetley Green TB 10s Regular-DISPENSER</t>
  </si>
  <si>
    <t>TE039</t>
  </si>
  <si>
    <t>Tetley Green Tea Tea Bags Lemon &amp; Honey</t>
  </si>
  <si>
    <t>TE039PAB</t>
  </si>
  <si>
    <t>Tetley Green TB10sL&amp;H-Free withGold 500g</t>
  </si>
  <si>
    <t>TE039PAE</t>
  </si>
  <si>
    <t>Tetley Green TB 10s L&amp;H-DISPENSER</t>
  </si>
  <si>
    <t>TE040</t>
  </si>
  <si>
    <t>Tetley Green Tea Bags Ginger Mint Lemon</t>
  </si>
  <si>
    <t>TE040PAB</t>
  </si>
  <si>
    <t>Tetley GreenTB10sGML-Free with KD 500g</t>
  </si>
  <si>
    <t>TE040PAE</t>
  </si>
  <si>
    <t>Tetley GreenTB10sGML-Free withChakra500g</t>
  </si>
  <si>
    <t>TE040PAF</t>
  </si>
  <si>
    <t>Tetley Green TB 10s GML-DISPENSER</t>
  </si>
  <si>
    <t>TE048</t>
  </si>
  <si>
    <t>Tetley Pot Tea Bags</t>
  </si>
  <si>
    <t>TE049</t>
  </si>
  <si>
    <t>Tetley 125gm Green Leaf Ceka Pack</t>
  </si>
  <si>
    <t>TE051</t>
  </si>
  <si>
    <t>Tetley Leaf 100s Hard Tea Bags Envelope</t>
  </si>
  <si>
    <t>TE052</t>
  </si>
  <si>
    <t>Tetley Leaf 50s Hard Masala-New</t>
  </si>
  <si>
    <t>TE053</t>
  </si>
  <si>
    <t>Tetley Leaf 50s Hard Lemon-New</t>
  </si>
  <si>
    <t>TE054</t>
  </si>
  <si>
    <t>Tetley Leaf 50s Hard Ginger-New</t>
  </si>
  <si>
    <t>TE055</t>
  </si>
  <si>
    <t>Tetley Leaf 50s Hard Earl-New</t>
  </si>
  <si>
    <t>TE056</t>
  </si>
  <si>
    <t>Tetley Leaf 50s Hard Elachi-New</t>
  </si>
  <si>
    <t>TE058</t>
  </si>
  <si>
    <t>Tetley Leaf 12s Hard Tea BagsTulsi Lemon</t>
  </si>
  <si>
    <t>TE068</t>
  </si>
  <si>
    <t>Tetley Green Tea Tea Bags 30s Regular</t>
  </si>
  <si>
    <t>TE069</t>
  </si>
  <si>
    <t>TetleyGreenTeaTea Bags 30s Lemon &amp; Honey</t>
  </si>
  <si>
    <t>TE070</t>
  </si>
  <si>
    <t>TetleyGreenTea Bags30s Ginger Mint Lemon</t>
  </si>
  <si>
    <t>TE071</t>
  </si>
  <si>
    <t>Tetley Green Tea Tea Bags 100s Regular</t>
  </si>
  <si>
    <t>TE072</t>
  </si>
  <si>
    <t>TetleyGreenTeaTea Bags100s Lemon &amp; Honey</t>
  </si>
  <si>
    <t>TE073</t>
  </si>
  <si>
    <t>TetleyGreenTeaBags100s Ginger Mint Lemon</t>
  </si>
  <si>
    <t>TE074</t>
  </si>
  <si>
    <t>Tetley Leaf 25s Hard Masala-New</t>
  </si>
  <si>
    <t>TE075</t>
  </si>
  <si>
    <t>Tetley Leaf 25s Hard Lemon-New</t>
  </si>
  <si>
    <t>TE076</t>
  </si>
  <si>
    <t>Tetley Leaf 25s Hard Ginger-New</t>
  </si>
  <si>
    <t>TE077</t>
  </si>
  <si>
    <t>Tetley Leaf 25s Hard Elachi-New</t>
  </si>
  <si>
    <t>TE083</t>
  </si>
  <si>
    <t>Tetley Green Tea TB 10s Aloevera  Env</t>
  </si>
  <si>
    <t>TE083PAA</t>
  </si>
  <si>
    <t>Tetley Green TB10sAloevera Env-DISPENSER</t>
  </si>
  <si>
    <t>TE084</t>
  </si>
  <si>
    <t>Tetley Green Tea TB 10s Citrus Spice Env</t>
  </si>
  <si>
    <t>TE084PAA</t>
  </si>
  <si>
    <t>Tetley GreenTB 10sCitrus Spice-DISPENSER</t>
  </si>
  <si>
    <t>TE085</t>
  </si>
  <si>
    <t>Tetley Green Tea TB 10s Cinnamon  Env</t>
  </si>
  <si>
    <t>TE085PAA</t>
  </si>
  <si>
    <t>Tetley Green TB10s CinnamonEnv-DISPENSER</t>
  </si>
  <si>
    <t>cFC</t>
  </si>
  <si>
    <t>TE086</t>
  </si>
  <si>
    <t>Tetley 250gm Green Leaf Ceka Pack</t>
  </si>
  <si>
    <t>TE087</t>
  </si>
  <si>
    <t>Tetley 500gm Green Leaf Ceka Pack</t>
  </si>
  <si>
    <t>TE091</t>
  </si>
  <si>
    <t>Tetley 100gm Green Leaf Ceka Pack-New</t>
  </si>
  <si>
    <t>TE092</t>
  </si>
  <si>
    <t>Tetley 50gm Green Leaf Ceka Pack-New</t>
  </si>
  <si>
    <t>TE093</t>
  </si>
  <si>
    <t>Tetley Green Tea TB 30s Aloevera  Env</t>
  </si>
  <si>
    <t>TG009</t>
  </si>
  <si>
    <t>Tata Gold 100g Spl-Darjeeling</t>
  </si>
  <si>
    <t>TG013</t>
  </si>
  <si>
    <t>Tata Gold 250g Spl</t>
  </si>
  <si>
    <t>TG016VAO</t>
  </si>
  <si>
    <t>Tata Gold Rs.5(11g)Ppk-TG08-NEW CONFIG</t>
  </si>
  <si>
    <t>TG017VAS</t>
  </si>
  <si>
    <t>Tata Gold Rs.10 (22g)Ppk-TG08-NEW CONFIG</t>
  </si>
  <si>
    <t>TG018</t>
  </si>
  <si>
    <t>Tata Gold 250g Jar</t>
  </si>
  <si>
    <t>TG019</t>
  </si>
  <si>
    <t>Tata Gold 25s Tea Bags Darjeeling</t>
  </si>
  <si>
    <t>TG026T</t>
  </si>
  <si>
    <t>Tata Tea Gold 50 g New pp-TRANSIT Tr.</t>
  </si>
  <si>
    <t>TG028PAB</t>
  </si>
  <si>
    <t>Tata Gold 250gCathPk-TG08 Tetley 3in1 Pr</t>
  </si>
  <si>
    <t>TG028PABC</t>
  </si>
  <si>
    <t>TataGold250gCathPkTG08-Tetley3in1 Pr-CSD</t>
  </si>
  <si>
    <t>TG033PAA</t>
  </si>
  <si>
    <t>Tata Tea Gold 50g Free with TTP250g-TG08</t>
  </si>
  <si>
    <t>TT009</t>
  </si>
  <si>
    <t>Tata Tea Pr Leaf 250gm Pet Jar North</t>
  </si>
  <si>
    <t>TT010</t>
  </si>
  <si>
    <t>Tata Tea Pr Leaf 500gm Pet Jar North</t>
  </si>
  <si>
    <t>TT011</t>
  </si>
  <si>
    <t>Tata Tea Pr Leaf 1kg Pet Jar North</t>
  </si>
  <si>
    <t>TT013</t>
  </si>
  <si>
    <t>Tata Tea Buff Leaf 50gm Polypack</t>
  </si>
  <si>
    <t>TT014</t>
  </si>
  <si>
    <t>Tata Tea Buff Leaf 100gm Polypack</t>
  </si>
  <si>
    <t>TT073VAL</t>
  </si>
  <si>
    <t>TT Pr Lf Rs 5 PP North-13g( NEW SEC)</t>
  </si>
  <si>
    <t>TT075VAF</t>
  </si>
  <si>
    <t>Tata Tea Buff Leaf Rs 5 Polypack (16g)</t>
  </si>
  <si>
    <t>TT111</t>
  </si>
  <si>
    <t>Tata Tea Soft Tag 100s Tea Bag</t>
  </si>
  <si>
    <t>TT122</t>
  </si>
  <si>
    <t xml:space="preserve">TataTeaLife100gGenWellbeing C.P W/o Mint </t>
  </si>
  <si>
    <t>TT123</t>
  </si>
  <si>
    <t xml:space="preserve">TataTeaLife250gGenWellbeing CP W/o Mint </t>
  </si>
  <si>
    <t>TT126</t>
  </si>
  <si>
    <t>Tata Tea Buff Leaf 250gm Polypack</t>
  </si>
  <si>
    <t>TT137</t>
  </si>
  <si>
    <t>Tata Tea Acti Green 5s Plain Tea bag</t>
  </si>
  <si>
    <t>TT138</t>
  </si>
  <si>
    <t>Tata Tea Acti Green 20s Plain Tea bag</t>
  </si>
  <si>
    <t>TT138PAA</t>
  </si>
  <si>
    <t>Tata Tea Acti Green20sTb-TTP1kgNorth Pr.</t>
  </si>
  <si>
    <t>TT139</t>
  </si>
  <si>
    <t>Tata Tea ACTI GREEN 50g Packet</t>
  </si>
  <si>
    <t>TT141</t>
  </si>
  <si>
    <t>TT Acti Green 5s Elaichi Green Tea bag</t>
  </si>
  <si>
    <t>TT142</t>
  </si>
  <si>
    <t>TT Acti Green 5s Tulsi Nimbu Tea bag</t>
  </si>
  <si>
    <t>TA066VAS</t>
  </si>
  <si>
    <t>Tata Agni LfRs.5-16gPPk-Reynold Pen Pr</t>
  </si>
  <si>
    <t>TG017VAM</t>
  </si>
  <si>
    <t>Tata Gold Rs.10 (24g)Ppk-TG08-NEW CONFIG</t>
  </si>
  <si>
    <t>TG017VAP</t>
  </si>
  <si>
    <t>Tata Gold Rs.10(24g)Ppk-TG08Insertion Pr</t>
  </si>
  <si>
    <t>TG028PAAC</t>
  </si>
  <si>
    <t>TataGoldLf250gCathPkNewTG08BourbonPr-CSD</t>
  </si>
  <si>
    <t>TG030PAA</t>
  </si>
  <si>
    <t>Tata Gold Leaf 1kg Standipk-TG08-JAR Pr.</t>
  </si>
  <si>
    <t>TG031PAA</t>
  </si>
  <si>
    <t>Tata Tea Gold 100g Polypouch Pen Pr TG08</t>
  </si>
  <si>
    <t>TT004PAA</t>
  </si>
  <si>
    <t>Tata Tea Pr Leaf 50g PPNorth  Trade Pr</t>
  </si>
  <si>
    <t>TT004PAF</t>
  </si>
  <si>
    <t>Tata Tea Pr Leaf 50gPp North-BOWL PROMO</t>
  </si>
  <si>
    <t>TT012</t>
  </si>
  <si>
    <t>Tata Tea Buff Leaf 25gm Polypack</t>
  </si>
  <si>
    <t>TT014PAF</t>
  </si>
  <si>
    <t>Tata Tea Buff Leaf 100g PP-Horlicks Pr</t>
  </si>
  <si>
    <t>TT073VAM</t>
  </si>
  <si>
    <t>TT Pr Lf Rs5PPNorth-13g(NEW SEC) Ins Pr.</t>
  </si>
  <si>
    <t>TT075VAG</t>
  </si>
  <si>
    <t>Tata Tea Buff Leaf Rs 5 Polypack (15g)</t>
  </si>
  <si>
    <t>TT082VAJ</t>
  </si>
  <si>
    <t>TataTeaLeaf Rs.10 Pp North 26g(NEW SEC)</t>
  </si>
  <si>
    <t>TT082VAK</t>
  </si>
  <si>
    <t>TataTeaLf Rs10PpNorth26g(NEW SEC)Ins Pr.</t>
  </si>
  <si>
    <t>TT126PAB</t>
  </si>
  <si>
    <t>Tata Tea Buff Leaf 250gm PPk-Biscuit Pr</t>
  </si>
  <si>
    <t>TT132</t>
  </si>
  <si>
    <t>TT Pr Lf North Rs 2.00 PaisaPack (5g)</t>
  </si>
  <si>
    <t>CG001VAP</t>
  </si>
  <si>
    <t>Chakra Gold Dust Rs1 2.5G Reynolds pr-MT</t>
  </si>
  <si>
    <t>CG028PAK</t>
  </si>
  <si>
    <t>Chakra Gold 100g Ceka(24kg)-Horlicks Pr.</t>
  </si>
  <si>
    <t>CG033VAJ</t>
  </si>
  <si>
    <t>Chakra Gold Fresh Foil Rs.5/-(14g)</t>
  </si>
  <si>
    <t>CG033VAL</t>
  </si>
  <si>
    <t>ChakraGoldFreshFoil Rs.5/-(14g)-Rs.2 Ins</t>
  </si>
  <si>
    <t>CG033VAN</t>
  </si>
  <si>
    <t>Chakra Gold Fresh Foil Rs.5/-(13g)</t>
  </si>
  <si>
    <t>CG037VAY</t>
  </si>
  <si>
    <t>Chakra Gold Fresh Foil Rs.10/-(19gms)-VP</t>
  </si>
  <si>
    <t>CG037VAL</t>
  </si>
  <si>
    <t>Chakra Gold Fresh Foil Rs.10/-(23g)-VP</t>
  </si>
  <si>
    <t>KD002VAG</t>
  </si>
  <si>
    <t>Kanan DevanDustRs1Paisa Pk KK(3g)New Sec</t>
  </si>
  <si>
    <t>KD004</t>
  </si>
  <si>
    <t>Kanan Devan Dust 50gm Polypack KK</t>
  </si>
  <si>
    <t>KD005</t>
  </si>
  <si>
    <t>Kanan Devan Dust 100gm Polypack KK</t>
  </si>
  <si>
    <t>KD005PAJ</t>
  </si>
  <si>
    <t>Kanan Devan Dust 125gPpk KK Promo</t>
  </si>
  <si>
    <t>KD006</t>
  </si>
  <si>
    <t>Kanan Devan Dust 250gm Polypack KK</t>
  </si>
  <si>
    <t>KD006PAH</t>
  </si>
  <si>
    <t>Kanan Devan Dust 250g Ppk KK-Maggi promo</t>
  </si>
  <si>
    <t>KD006PAI</t>
  </si>
  <si>
    <t>Kanan Devan Dust 250gm PPk KK-Biscuit Pr</t>
  </si>
  <si>
    <t>KD007</t>
  </si>
  <si>
    <t>Kanan Devan Dust 500gm Polypack KK</t>
  </si>
  <si>
    <t>KD007PAH</t>
  </si>
  <si>
    <t>Kanan Devan Dust 500g Pp-KK-GT10sGML Pr.</t>
  </si>
  <si>
    <t>KD008</t>
  </si>
  <si>
    <t>Kanan Devan Dust 500gmX2 Polypack HTS KK</t>
  </si>
  <si>
    <t>KD008PAG</t>
  </si>
  <si>
    <t>Kanan Devan 1 kg (500 x 2) PP-TP-Coupon</t>
  </si>
  <si>
    <t>KD009</t>
  </si>
  <si>
    <t>Kanan Devan Dust 1kg Polypack KK</t>
  </si>
  <si>
    <t>KD009PAC</t>
  </si>
  <si>
    <t>Kanan Devan 1 kg Poly pack-Promo-Coupon</t>
  </si>
  <si>
    <t>KD010</t>
  </si>
  <si>
    <t>Kanan Devan Dust 2kg Polypack HTS KK</t>
  </si>
  <si>
    <t>KD010PAB</t>
  </si>
  <si>
    <t>K  D Dust 2kg Polypack HTS KK Coup Pro</t>
  </si>
  <si>
    <t>KD011</t>
  </si>
  <si>
    <t>Kanan Devan Dust 100gm Pet Jar KK</t>
  </si>
  <si>
    <t>KD012</t>
  </si>
  <si>
    <t>Kanan Devan Dust 250gm Pet Jar KK</t>
  </si>
  <si>
    <t>KD013</t>
  </si>
  <si>
    <t>Kanan Devan Dust 500gm Pet Jar KK</t>
  </si>
  <si>
    <t>KD015</t>
  </si>
  <si>
    <t>Kanan Devan Dust 25gm Polypack KL</t>
  </si>
  <si>
    <t>KD016</t>
  </si>
  <si>
    <t>Kanan Devan Dust 50gm Polypack KL</t>
  </si>
  <si>
    <t>KD017</t>
  </si>
  <si>
    <t>Kanan Devan Dust 100gm Polypack KL</t>
  </si>
  <si>
    <t>KD018</t>
  </si>
  <si>
    <t>Kanan Devan Dust 250gm Polypack KL</t>
  </si>
  <si>
    <t>KD018PAP</t>
  </si>
  <si>
    <t>Kanan Devan Dust 250g Ppk KL-price-off promo</t>
  </si>
  <si>
    <t>KD018PAU</t>
  </si>
  <si>
    <t>Kanan Devan Dust 250gm PP KL COFFEE 50 G PR</t>
  </si>
  <si>
    <t>KD019</t>
  </si>
  <si>
    <t>Kanan Devan Dust 500gm Polypack KL</t>
  </si>
  <si>
    <t>KD019PAE</t>
  </si>
  <si>
    <t>Kanan Devan Dust 500g Pp KL-sugar</t>
  </si>
  <si>
    <t>KD020</t>
  </si>
  <si>
    <t>Kanan Devan Dust 1kg Polypack KL</t>
  </si>
  <si>
    <t>KD020PAA</t>
  </si>
  <si>
    <t>Kanan Devan Dust 1kg Polypk KL Coup Pro</t>
  </si>
  <si>
    <t>KD021</t>
  </si>
  <si>
    <t>Kanan Devan Dust 100gm Pet Jar KL</t>
  </si>
  <si>
    <t>KD022</t>
  </si>
  <si>
    <t>Kanan Devan Dust 250gm Pet Jar KL</t>
  </si>
  <si>
    <t>KD023</t>
  </si>
  <si>
    <t>Kanan Devan Dust 500gm Pet Jar KL</t>
  </si>
  <si>
    <t>KD024VAH</t>
  </si>
  <si>
    <t>Kanan Devan Red Rs.10/ 40g-VP-KL-NEW SEC</t>
  </si>
  <si>
    <t>KD026VAE</t>
  </si>
  <si>
    <t>KananDevanDust Rs 1PaisaPk TN(3g)New Sec</t>
  </si>
  <si>
    <t>KD027</t>
  </si>
  <si>
    <t>Kanan Devan Dust 25gm Polypack TN</t>
  </si>
  <si>
    <t>KD028</t>
  </si>
  <si>
    <t>Kanan Devan Dust 50gm Polypack TN</t>
  </si>
  <si>
    <t>KD029</t>
  </si>
  <si>
    <t>Kanan Devan Dust 100gm Polypack TN</t>
  </si>
  <si>
    <t>KD030</t>
  </si>
  <si>
    <t>Kanan Devan Dust 250gm Polypack TN</t>
  </si>
  <si>
    <t>KD031</t>
  </si>
  <si>
    <t>Kanan Devan Dust 500gm Polypack TN</t>
  </si>
  <si>
    <t>KD031PAA</t>
  </si>
  <si>
    <t>Kanan Devan Dust 500gPp TN-GT10sGML Pr.</t>
  </si>
  <si>
    <t>KD032</t>
  </si>
  <si>
    <t>Kanan Devan Dust 500gX2 Poly P HTS TN/KL</t>
  </si>
  <si>
    <t>KD032PAB</t>
  </si>
  <si>
    <t>KD Dust 500gX2 PP HTS TN/KL Coupen Prmo</t>
  </si>
  <si>
    <t>KD032PAK</t>
  </si>
  <si>
    <t>Kanan Devan Dust 500gX2 PP HTS TN/KL-Sugar Offer</t>
  </si>
  <si>
    <t>TT DUST Rs1/- 3gm</t>
  </si>
  <si>
    <t>KD033</t>
  </si>
  <si>
    <t>Kanan Devan Dust 2kg Polypack HTS TN/KL</t>
  </si>
  <si>
    <t>KD033PAC</t>
  </si>
  <si>
    <t>Kanan Devan Dust 2kg PP- HTS TN/KL-Sugar Offer</t>
  </si>
  <si>
    <t>KD033PAE</t>
  </si>
  <si>
    <t>Kanan Devan Gr 2kg PP PriceOff Pr HTS TN</t>
  </si>
  <si>
    <t>KD034</t>
  </si>
  <si>
    <t>Kanan Devan Dust 100gm Pet Jar TN</t>
  </si>
  <si>
    <t>KD035</t>
  </si>
  <si>
    <t>Kanan Devan Dust 250gm Pet Jar TN</t>
  </si>
  <si>
    <t>KD036</t>
  </si>
  <si>
    <t>Kanan Devan Dust 500gm Pet Jar TN</t>
  </si>
  <si>
    <t>KD037VAM</t>
  </si>
  <si>
    <t>Kanan Devan Green Rs10-KK-GO-38g NEW SEC</t>
  </si>
  <si>
    <t>KD037VAK</t>
  </si>
  <si>
    <t>Kanan Devan Green Rs.10 Coupon Pr</t>
  </si>
  <si>
    <t>KD038VAJ</t>
  </si>
  <si>
    <t>Kanan Devan Red -Rs 5-KL-20g-NEW Config</t>
  </si>
  <si>
    <t>KD038VAH</t>
  </si>
  <si>
    <t>Kanan Devan Red -Rs 5 VP-KL-20g-NEW SEC</t>
  </si>
  <si>
    <t>KD039VAA</t>
  </si>
  <si>
    <t>Kanan Devan Green Rs10-KL-35g NEW</t>
  </si>
  <si>
    <t>KD046PAI</t>
  </si>
  <si>
    <t>KD Strong Rs.5-KK-GO-20gNEWCNFG-CouponPr</t>
  </si>
  <si>
    <t>KD046VAI</t>
  </si>
  <si>
    <t>Kanan Devan Strong Rs.5-KK-GO-21gNEW SEC</t>
  </si>
  <si>
    <t>KD046VAm</t>
  </si>
  <si>
    <t xml:space="preserve">Kanan Devan Strong Rs.5/- </t>
  </si>
  <si>
    <t>KD046VAL</t>
  </si>
  <si>
    <t>Kanan Devan Strong Rs.5-KK-GO-20gNEWCNFG</t>
  </si>
  <si>
    <t>KD055</t>
  </si>
  <si>
    <t>Kanan Devan Dust 100gm Polypack Red KL</t>
  </si>
  <si>
    <t>KD056</t>
  </si>
  <si>
    <t>Kanan Devan Dust 250gm Polypack Red KL</t>
  </si>
  <si>
    <t>KD056PAH</t>
  </si>
  <si>
    <t>KD Dust 250gm PP Red KL PriceOff Promo</t>
  </si>
  <si>
    <t>KD057</t>
  </si>
  <si>
    <t>Kanan Devan Dust 500gm Polypack Red KL</t>
  </si>
  <si>
    <t>KD058</t>
  </si>
  <si>
    <t>Kanan Devan Dust 1kg Polypack Red KL</t>
  </si>
  <si>
    <t>KD058PAB</t>
  </si>
  <si>
    <t>Kanan Devan Dust 1kg Polypack Red KL CP</t>
  </si>
  <si>
    <t>KD059</t>
  </si>
  <si>
    <t>Kanan Devan Dust 1kg Polypack Red KK/TN</t>
  </si>
  <si>
    <t>KD059PAE</t>
  </si>
  <si>
    <t>Kanan Devan Dust 1kg PP Red KK/TN-Sugar Offer</t>
  </si>
  <si>
    <t>KD059PAH</t>
  </si>
  <si>
    <t>Kanan Devan Red 1kg PP Price off Pr TN</t>
  </si>
  <si>
    <t>KD060</t>
  </si>
  <si>
    <t>Kanan Devan Dust 500g Polypack Red KK/TN</t>
  </si>
  <si>
    <t>KD061</t>
  </si>
  <si>
    <t>Kanan Devan Dust 250g Polypack Red KK/TN</t>
  </si>
  <si>
    <t>KD062</t>
  </si>
  <si>
    <t>Kanan Devan Dust 100g Polypack Red KK/TN</t>
  </si>
  <si>
    <t>kd066</t>
  </si>
  <si>
    <t>Kanan Devan Red 500gX2 HTS KL</t>
  </si>
  <si>
    <t>trial2</t>
  </si>
  <si>
    <t>trial6</t>
  </si>
  <si>
    <t>KD071PAJ</t>
  </si>
  <si>
    <t>Kanan Devan Red 500x2 Priceoff Pr HTS TN</t>
  </si>
  <si>
    <t>KD072</t>
  </si>
  <si>
    <t>Kanan Devan Red 500gX2 HTS KK</t>
  </si>
  <si>
    <t>KD072PAA</t>
  </si>
  <si>
    <t>Kanan Devan Red 500gX2 HTS KK Cons Promo</t>
  </si>
  <si>
    <t>KD073VAH</t>
  </si>
  <si>
    <t>Kanan Devan Red Rs.10/-40g-VP-TN-NEW SEC</t>
  </si>
  <si>
    <t>KD074VAH</t>
  </si>
  <si>
    <t>Kanan Devan Red Rs 5 VP-TN- 20g-NEW SEC</t>
  </si>
  <si>
    <t>KD074VAJ</t>
  </si>
  <si>
    <t>Kanan Devan Red -Rs 5-TN-20g-NEW Config</t>
  </si>
  <si>
    <t>KD077</t>
  </si>
  <si>
    <t>Kanan Devan Red 250gX8 HTS KK</t>
  </si>
  <si>
    <t>SB002</t>
  </si>
  <si>
    <t>Strawberry Preserve 500gm Glass Jar</t>
  </si>
  <si>
    <t>KD081</t>
  </si>
  <si>
    <t>KananDevan Duet 250g Doy pack KK</t>
  </si>
  <si>
    <t>KD082</t>
  </si>
  <si>
    <t>KD083</t>
  </si>
  <si>
    <t>KananDevan Duet 250g Doy pack KL</t>
  </si>
  <si>
    <t>KD084</t>
  </si>
  <si>
    <t>KananDevan Duet 100g Doy pack KL</t>
  </si>
  <si>
    <t>TE115</t>
  </si>
  <si>
    <t>Tetley Green Tea Tea Bags 10S Regular IMMUNE</t>
  </si>
  <si>
    <t>TE116</t>
  </si>
  <si>
    <t>Tetley Green Tea Tea Bags 30S Regular IMMUNE</t>
  </si>
  <si>
    <t>TE117</t>
  </si>
  <si>
    <t>Tetley Green Tea Tea Bags 10S Regular BOOST</t>
  </si>
  <si>
    <t>te110</t>
  </si>
  <si>
    <t>te112</t>
  </si>
  <si>
    <t>TE112</t>
  </si>
  <si>
    <t>trial10</t>
  </si>
  <si>
    <t>CG033VAz</t>
  </si>
  <si>
    <t>ChakraGoldFreshFoil Rs.5/-(11g)</t>
  </si>
  <si>
    <t>CG037VAQ</t>
  </si>
  <si>
    <t>Chakra Gold Fresh Foil Rs.10/-(21gms)-VP</t>
  </si>
  <si>
    <t>TE105</t>
  </si>
  <si>
    <t>KD039VAB</t>
  </si>
  <si>
    <t>KD037VAL</t>
  </si>
  <si>
    <t>KD002VAF</t>
  </si>
  <si>
    <t>CG037VAN</t>
  </si>
  <si>
    <t>TE095</t>
  </si>
  <si>
    <t>Tetley 100gm Green Leaf Ceka  L/HPack-New</t>
  </si>
  <si>
    <t>TE104</t>
  </si>
  <si>
    <t>KD078</t>
  </si>
  <si>
    <t>KD079</t>
  </si>
  <si>
    <t>KD080</t>
  </si>
  <si>
    <t>KD075</t>
  </si>
  <si>
    <t>Kanan Devan Red 500gX2 HTS KL/TN</t>
  </si>
  <si>
    <t>TE097</t>
  </si>
  <si>
    <t>TE097PAA</t>
  </si>
  <si>
    <t>Tetley Leaf 100s Hard Tea Bags IMA</t>
  </si>
  <si>
    <t>TE118</t>
  </si>
  <si>
    <t>Tetley Green Tea Tea Bags 30S Regular BOOST</t>
  </si>
  <si>
    <t>KD037PAF</t>
  </si>
  <si>
    <t>Kanan Devan Green Rs10-KK-GO-39g NEW SEC PROMO</t>
  </si>
  <si>
    <t>KD046VAk</t>
  </si>
  <si>
    <t>Kanan Devan Strong Rs.5-KK-GO-20gNEWCNFG PROMO</t>
  </si>
  <si>
    <t>kd085</t>
  </si>
  <si>
    <t>KananDevan Duet 250g Doy pack KK/KL</t>
  </si>
  <si>
    <t>kd086</t>
  </si>
  <si>
    <t>ST001</t>
  </si>
  <si>
    <t>KD017PAI</t>
  </si>
  <si>
    <t>Kanan Devan Dust 125gm Polypack KL promo</t>
  </si>
  <si>
    <t>KD092VAA</t>
  </si>
  <si>
    <t>KD DUET RS 5/- SAMPLE</t>
  </si>
  <si>
    <t>KD089</t>
  </si>
  <si>
    <t>Kannan Devan Red 100gm pomo KK</t>
  </si>
  <si>
    <t>KD090</t>
  </si>
  <si>
    <t>Kannan Devan Red 250gm pomo KK</t>
  </si>
  <si>
    <t>KD091</t>
  </si>
  <si>
    <t>Kannan Devan Red 500gm pomo KK</t>
  </si>
  <si>
    <t>TE119PAA</t>
  </si>
  <si>
    <t xml:space="preserve">Tetly green 25+5 promo </t>
  </si>
  <si>
    <t>KD046PAK</t>
  </si>
  <si>
    <t>KD Strong Rs.5-KK-GO-20gNEWPr</t>
  </si>
  <si>
    <t>TE120EMA</t>
  </si>
  <si>
    <t>Tetly green 25  L/H</t>
  </si>
  <si>
    <t>te103</t>
  </si>
  <si>
    <t xml:space="preserve">Tetley Green Tea Tea Bags 10S Regular </t>
  </si>
  <si>
    <t>TE119</t>
  </si>
  <si>
    <t xml:space="preserve">Tetly green 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</si>
</sst>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8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indexed="10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  <scheme val="minor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22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Fill="1" applyProtection="1"/>
    <xf numFmtId="0" fontId="2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Protection="1"/>
    <xf numFmtId="0" fontId="2" fillId="0" borderId="12" xfId="0" applyFont="1" applyBorder="1" applyAlignment="1" applyProtection="1">
      <alignment horizontal="left"/>
    </xf>
    <xf numFmtId="164" fontId="7" fillId="0" borderId="13" xfId="0" applyNumberFormat="1" applyFont="1" applyFill="1" applyBorder="1" applyAlignment="1" applyProtection="1">
      <alignment horizontal="center"/>
    </xf>
    <xf numFmtId="164" fontId="7" fillId="0" borderId="14" xfId="0" applyNumberFormat="1" applyFont="1" applyFill="1" applyBorder="1" applyAlignment="1" applyProtection="1">
      <alignment horizontal="center"/>
    </xf>
    <xf numFmtId="164" fontId="7" fillId="0" borderId="15" xfId="0" applyNumberFormat="1" applyFont="1" applyFill="1" applyBorder="1" applyAlignment="1" applyProtection="1">
      <alignment horizontal="center"/>
    </xf>
    <xf numFmtId="164" fontId="2" fillId="6" borderId="16" xfId="0" applyNumberFormat="1" applyFont="1" applyFill="1" applyBorder="1" applyAlignment="1" applyProtection="1">
      <alignment horizontal="center"/>
    </xf>
    <xf numFmtId="164" fontId="2" fillId="6" borderId="17" xfId="0" applyNumberFormat="1" applyFont="1" applyFill="1" applyBorder="1" applyAlignment="1" applyProtection="1">
      <alignment horizontal="center"/>
    </xf>
    <xf numFmtId="0" fontId="8" fillId="5" borderId="18" xfId="0" applyFont="1" applyFill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right"/>
    </xf>
    <xf numFmtId="164" fontId="7" fillId="0" borderId="19" xfId="0" applyNumberFormat="1" applyFont="1" applyFill="1" applyBorder="1" applyAlignment="1" applyProtection="1">
      <alignment horizontal="center"/>
    </xf>
    <xf numFmtId="164" fontId="7" fillId="0" borderId="20" xfId="0" applyNumberFormat="1" applyFont="1" applyFill="1" applyBorder="1" applyAlignment="1" applyProtection="1">
      <alignment horizontal="center"/>
    </xf>
    <xf numFmtId="164" fontId="7" fillId="0" borderId="21" xfId="0" applyNumberFormat="1" applyFont="1" applyFill="1" applyBorder="1" applyAlignment="1" applyProtection="1">
      <alignment horizontal="center"/>
    </xf>
    <xf numFmtId="164" fontId="2" fillId="6" borderId="22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0" fontId="2" fillId="0" borderId="23" xfId="0" applyFont="1" applyBorder="1" applyAlignment="1" applyProtection="1">
      <alignment horizontal="left"/>
    </xf>
    <xf numFmtId="164" fontId="7" fillId="0" borderId="24" xfId="0" applyNumberFormat="1" applyFont="1" applyFill="1" applyBorder="1" applyAlignment="1" applyProtection="1">
      <alignment horizontal="center"/>
    </xf>
    <xf numFmtId="164" fontId="7" fillId="0" borderId="25" xfId="0" applyNumberFormat="1" applyFont="1" applyFill="1" applyBorder="1" applyAlignment="1" applyProtection="1">
      <alignment horizontal="center"/>
    </xf>
    <xf numFmtId="164" fontId="7" fillId="0" borderId="26" xfId="0" applyNumberFormat="1" applyFont="1" applyFill="1" applyBorder="1" applyAlignment="1" applyProtection="1">
      <alignment horizontal="center"/>
    </xf>
    <xf numFmtId="164" fontId="2" fillId="6" borderId="27" xfId="0" applyNumberFormat="1" applyFont="1" applyFill="1" applyBorder="1" applyAlignment="1" applyProtection="1">
      <alignment horizontal="center"/>
    </xf>
    <xf numFmtId="0" fontId="8" fillId="5" borderId="28" xfId="0" applyFont="1" applyFill="1" applyBorder="1" applyAlignment="1" applyProtection="1">
      <alignment horizontal="center" vertical="center" textRotation="90" wrapText="1"/>
    </xf>
    <xf numFmtId="0" fontId="2" fillId="0" borderId="23" xfId="0" applyFont="1" applyBorder="1" applyAlignment="1" applyProtection="1">
      <alignment horizontal="right"/>
    </xf>
    <xf numFmtId="164" fontId="7" fillId="2" borderId="24" xfId="0" applyNumberFormat="1" applyFont="1" applyFill="1" applyBorder="1" applyAlignment="1" applyProtection="1">
      <alignment horizontal="center"/>
    </xf>
    <xf numFmtId="164" fontId="7" fillId="2" borderId="25" xfId="0" applyNumberFormat="1" applyFont="1" applyFill="1" applyBorder="1" applyAlignment="1" applyProtection="1">
      <alignment horizontal="center"/>
    </xf>
    <xf numFmtId="164" fontId="7" fillId="2" borderId="26" xfId="0" applyNumberFormat="1" applyFont="1" applyFill="1" applyBorder="1" applyAlignment="1" applyProtection="1">
      <alignment horizontal="center"/>
    </xf>
    <xf numFmtId="164" fontId="7" fillId="2" borderId="19" xfId="0" applyNumberFormat="1" applyFont="1" applyFill="1" applyBorder="1" applyAlignment="1" applyProtection="1">
      <alignment horizontal="center"/>
    </xf>
    <xf numFmtId="164" fontId="7" fillId="2" borderId="20" xfId="0" applyNumberFormat="1" applyFont="1" applyFill="1" applyBorder="1" applyAlignment="1" applyProtection="1">
      <alignment horizontal="center"/>
    </xf>
    <xf numFmtId="164" fontId="7" fillId="2" borderId="21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left"/>
    </xf>
    <xf numFmtId="164" fontId="7" fillId="0" borderId="30" xfId="0" applyNumberFormat="1" applyFont="1" applyFill="1" applyBorder="1" applyAlignment="1" applyProtection="1">
      <alignment horizontal="center"/>
    </xf>
    <xf numFmtId="164" fontId="7" fillId="0" borderId="31" xfId="0" applyNumberFormat="1" applyFont="1" applyFill="1" applyBorder="1" applyAlignment="1" applyProtection="1">
      <alignment horizontal="center"/>
    </xf>
    <xf numFmtId="164" fontId="7" fillId="0" borderId="32" xfId="0" applyNumberFormat="1" applyFont="1" applyFill="1" applyBorder="1" applyAlignment="1" applyProtection="1">
      <alignment horizontal="center"/>
    </xf>
    <xf numFmtId="164" fontId="2" fillId="6" borderId="0" xfId="0" applyNumberFormat="1" applyFont="1" applyFill="1" applyBorder="1" applyAlignment="1" applyProtection="1">
      <alignment horizontal="center"/>
    </xf>
    <xf numFmtId="164" fontId="7" fillId="2" borderId="30" xfId="0" applyNumberFormat="1" applyFont="1" applyFill="1" applyBorder="1" applyAlignment="1" applyProtection="1">
      <alignment horizontal="center"/>
    </xf>
    <xf numFmtId="164" fontId="7" fillId="2" borderId="31" xfId="0" applyNumberFormat="1" applyFont="1" applyFill="1" applyBorder="1" applyAlignment="1" applyProtection="1">
      <alignment horizontal="center"/>
    </xf>
    <xf numFmtId="164" fontId="7" fillId="2" borderId="32" xfId="0" applyNumberFormat="1" applyFont="1" applyFill="1" applyBorder="1" applyAlignment="1" applyProtection="1">
      <alignment horizontal="center"/>
    </xf>
    <xf numFmtId="164" fontId="2" fillId="6" borderId="33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/>
    </xf>
    <xf numFmtId="164" fontId="2" fillId="6" borderId="28" xfId="0" applyNumberFormat="1" applyFont="1" applyFill="1" applyBorder="1" applyAlignment="1" applyProtection="1">
      <alignment horizontal="center"/>
    </xf>
    <xf numFmtId="0" fontId="2" fillId="3" borderId="5" xfId="0" applyFont="1" applyFill="1" applyBorder="1" applyAlignment="1" applyProtection="1">
      <alignment horizontal="left"/>
    </xf>
    <xf numFmtId="164" fontId="7" fillId="0" borderId="2" xfId="0" applyNumberFormat="1" applyFont="1" applyFill="1" applyBorder="1" applyAlignment="1" applyProtection="1">
      <alignment horizontal="center"/>
    </xf>
    <xf numFmtId="164" fontId="7" fillId="0" borderId="3" xfId="0" applyNumberFormat="1" applyFont="1" applyFill="1" applyBorder="1" applyAlignment="1" applyProtection="1">
      <alignment horizontal="center"/>
    </xf>
    <xf numFmtId="164" fontId="7" fillId="0" borderId="4" xfId="0" applyNumberFormat="1" applyFont="1" applyFill="1" applyBorder="1" applyAlignment="1" applyProtection="1">
      <alignment horizontal="center"/>
    </xf>
    <xf numFmtId="164" fontId="2" fillId="6" borderId="6" xfId="0" applyNumberFormat="1" applyFont="1" applyFill="1" applyBorder="1" applyAlignment="1" applyProtection="1">
      <alignment horizontal="center"/>
    </xf>
    <xf numFmtId="164" fontId="2" fillId="6" borderId="7" xfId="0" applyNumberFormat="1" applyFont="1" applyFill="1" applyBorder="1" applyAlignment="1" applyProtection="1">
      <alignment horizontal="center"/>
    </xf>
    <xf numFmtId="0" fontId="8" fillId="5" borderId="34" xfId="0" applyFont="1" applyFill="1" applyBorder="1" applyAlignment="1" applyProtection="1">
      <alignment horizontal="center" vertical="center" textRotation="90" wrapText="1"/>
    </xf>
    <xf numFmtId="0" fontId="3" fillId="3" borderId="5" xfId="0" applyFont="1" applyFill="1" applyBorder="1" applyAlignment="1" applyProtection="1">
      <alignment horizontal="right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5" xfId="0" applyNumberFormat="1" applyFont="1" applyFill="1" applyBorder="1" applyAlignment="1" applyProtection="1">
      <alignment horizontal="center"/>
    </xf>
    <xf numFmtId="164" fontId="3" fillId="6" borderId="1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9" fillId="0" borderId="0" xfId="0" applyFont="1" applyProtection="1"/>
    <xf numFmtId="0" fontId="10" fillId="3" borderId="2" xfId="0" applyFont="1" applyFill="1" applyBorder="1" applyProtection="1"/>
    <xf numFmtId="0" fontId="10" fillId="3" borderId="3" xfId="0" applyFont="1" applyFill="1" applyBorder="1" applyProtection="1"/>
    <xf numFmtId="0" fontId="10" fillId="3" borderId="4" xfId="0" applyFont="1" applyFill="1" applyBorder="1" applyProtection="1"/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Protection="1"/>
    <xf numFmtId="0" fontId="10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/>
    </xf>
    <xf numFmtId="0" fontId="2" fillId="5" borderId="20" xfId="0" applyFont="1" applyFill="1" applyBorder="1" applyProtection="1"/>
    <xf numFmtId="0" fontId="9" fillId="5" borderId="20" xfId="0" applyFont="1" applyFill="1" applyBorder="1" applyProtection="1"/>
    <xf numFmtId="0" fontId="2" fillId="5" borderId="25" xfId="0" applyFont="1" applyFill="1" applyBorder="1" applyProtection="1"/>
    <xf numFmtId="0" fontId="9" fillId="5" borderId="25" xfId="0" applyFont="1" applyFill="1" applyBorder="1" applyProtection="1"/>
    <xf numFmtId="0" fontId="10" fillId="5" borderId="25" xfId="0" applyFont="1" applyFill="1" applyBorder="1" applyProtection="1"/>
    <xf numFmtId="0" fontId="11" fillId="0" borderId="4" xfId="0" applyFont="1" applyBorder="1" applyAlignment="1" applyProtection="1">
      <alignment horizontal="center"/>
    </xf>
    <xf numFmtId="0" fontId="9" fillId="0" borderId="0" xfId="0" applyFont="1" applyFill="1" applyProtection="1"/>
    <xf numFmtId="0" fontId="12" fillId="3" borderId="31" xfId="0" applyFont="1" applyFill="1" applyBorder="1" applyAlignment="1" applyProtection="1">
      <alignment horizontal="center"/>
    </xf>
    <xf numFmtId="0" fontId="12" fillId="0" borderId="0" xfId="0" applyFont="1" applyFill="1" applyAlignment="1" applyProtection="1">
      <alignment horizontal="center"/>
    </xf>
    <xf numFmtId="0" fontId="6" fillId="3" borderId="31" xfId="0" applyFont="1" applyFill="1" applyBorder="1" applyAlignment="1" applyProtection="1">
      <alignment horizontal="center"/>
    </xf>
    <xf numFmtId="0" fontId="10" fillId="7" borderId="35" xfId="0" applyFont="1" applyFill="1" applyBorder="1" applyAlignment="1" applyProtection="1">
      <alignment horizontal="center"/>
    </xf>
    <xf numFmtId="0" fontId="10" fillId="7" borderId="36" xfId="0" applyFont="1" applyFill="1" applyBorder="1" applyAlignment="1" applyProtection="1">
      <alignment horizontal="center"/>
    </xf>
    <xf numFmtId="0" fontId="9" fillId="0" borderId="0" xfId="0" applyFont="1" applyFill="1" applyAlignment="1" applyProtection="1">
      <alignment horizontal="center"/>
    </xf>
    <xf numFmtId="0" fontId="10" fillId="8" borderId="37" xfId="0" applyFont="1" applyFill="1" applyBorder="1" applyAlignment="1" applyProtection="1">
      <alignment horizontal="center"/>
    </xf>
    <xf numFmtId="0" fontId="10" fillId="8" borderId="35" xfId="0" applyFont="1" applyFill="1" applyBorder="1" applyAlignment="1" applyProtection="1">
      <alignment horizontal="center"/>
    </xf>
    <xf numFmtId="0" fontId="10" fillId="8" borderId="36" xfId="0" applyFont="1" applyFill="1" applyBorder="1" applyAlignment="1" applyProtection="1">
      <alignment horizontal="center"/>
    </xf>
    <xf numFmtId="0" fontId="10" fillId="9" borderId="37" xfId="0" applyFont="1" applyFill="1" applyBorder="1" applyAlignment="1" applyProtection="1">
      <alignment horizontal="center"/>
    </xf>
    <xf numFmtId="0" fontId="10" fillId="9" borderId="35" xfId="0" applyFont="1" applyFill="1" applyBorder="1" applyAlignment="1" applyProtection="1">
      <alignment horizontal="center"/>
    </xf>
    <xf numFmtId="0" fontId="10" fillId="9" borderId="36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/>
    <xf numFmtId="0" fontId="2" fillId="0" borderId="0" xfId="0" applyFont="1" applyFill="1" applyAlignment="1" applyProtection="1">
      <alignment horizont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0" fillId="10" borderId="3" xfId="0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10" fillId="10" borderId="1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10" fillId="11" borderId="1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10" fillId="12" borderId="3" xfId="0" applyFont="1" applyFill="1" applyBorder="1" applyAlignment="1" applyProtection="1">
      <alignment horizontal="center" vertical="center" wrapText="1"/>
    </xf>
    <xf numFmtId="0" fontId="10" fillId="12" borderId="4" xfId="0" applyFont="1" applyFill="1" applyBorder="1" applyAlignment="1" applyProtection="1">
      <alignment horizontal="center" vertical="center" wrapText="1"/>
    </xf>
    <xf numFmtId="0" fontId="10" fillId="12" borderId="38" xfId="0" applyFont="1" applyFill="1" applyBorder="1" applyAlignment="1" applyProtection="1">
      <alignment horizontal="center" vertical="center" wrapText="1"/>
    </xf>
    <xf numFmtId="0" fontId="10" fillId="12" borderId="11" xfId="0" applyFont="1" applyFill="1" applyBorder="1" applyAlignment="1" applyProtection="1">
      <alignment horizontal="center" vertical="center" wrapText="1"/>
    </xf>
    <xf numFmtId="0" fontId="10" fillId="10" borderId="5" xfId="0" applyFont="1" applyFill="1" applyBorder="1" applyAlignment="1" applyProtection="1">
      <alignment horizontal="center" vertical="center" wrapText="1"/>
    </xf>
    <xf numFmtId="1" fontId="10" fillId="13" borderId="2" xfId="0" applyNumberFormat="1" applyFont="1" applyFill="1" applyBorder="1" applyAlignment="1" applyProtection="1">
      <alignment horizontal="center" vertical="center" wrapText="1"/>
    </xf>
    <xf numFmtId="1" fontId="10" fillId="13" borderId="3" xfId="0" applyNumberFormat="1" applyFont="1" applyFill="1" applyBorder="1" applyAlignment="1" applyProtection="1">
      <alignment horizontal="center" vertical="center" wrapText="1"/>
    </xf>
    <xf numFmtId="1" fontId="10" fillId="13" borderId="11" xfId="0" applyNumberFormat="1" applyFont="1" applyFill="1" applyBorder="1" applyAlignment="1" applyProtection="1">
      <alignment horizontal="center" vertical="center" wrapText="1"/>
    </xf>
    <xf numFmtId="1" fontId="10" fillId="14" borderId="2" xfId="0" applyNumberFormat="1" applyFont="1" applyFill="1" applyBorder="1" applyAlignment="1" applyProtection="1">
      <alignment horizontal="center" vertical="center" wrapText="1"/>
    </xf>
    <xf numFmtId="1" fontId="10" fillId="14" borderId="3" xfId="0" applyNumberFormat="1" applyFont="1" applyFill="1" applyBorder="1" applyAlignment="1" applyProtection="1">
      <alignment horizontal="center" vertical="center" wrapText="1"/>
    </xf>
    <xf numFmtId="1" fontId="10" fillId="14" borderId="11" xfId="0" applyNumberFormat="1" applyFont="1" applyFill="1" applyBorder="1" applyAlignment="1" applyProtection="1">
      <alignment horizontal="center" vertical="center" wrapText="1"/>
    </xf>
    <xf numFmtId="0" fontId="10" fillId="10" borderId="4" xfId="0" applyFont="1" applyFill="1" applyBorder="1" applyAlignment="1" applyProtection="1">
      <alignment horizontal="center" vertical="center" wrapText="1"/>
    </xf>
    <xf numFmtId="0" fontId="10" fillId="15" borderId="2" xfId="0" applyFont="1" applyFill="1" applyBorder="1" applyAlignment="1" applyProtection="1">
      <alignment horizontal="center" vertical="center" wrapText="1"/>
    </xf>
    <xf numFmtId="0" fontId="10" fillId="15" borderId="4" xfId="0" applyFont="1" applyFill="1" applyBorder="1" applyAlignment="1" applyProtection="1">
      <alignment horizontal="center" vertical="center" wrapText="1"/>
    </xf>
    <xf numFmtId="0" fontId="15" fillId="8" borderId="2" xfId="0" applyFont="1" applyFill="1" applyBorder="1" applyAlignment="1" applyProtection="1">
      <alignment horizontal="center" vertical="center" wrapText="1"/>
    </xf>
    <xf numFmtId="0" fontId="15" fillId="8" borderId="4" xfId="0" applyFont="1" applyFill="1" applyBorder="1" applyAlignment="1" applyProtection="1">
      <alignment horizontal="center" vertical="center" wrapText="1"/>
    </xf>
    <xf numFmtId="0" fontId="3" fillId="15" borderId="2" xfId="0" applyFont="1" applyFill="1" applyBorder="1" applyAlignment="1" applyProtection="1">
      <alignment horizontal="center" vertical="center" wrapText="1"/>
    </xf>
    <xf numFmtId="0" fontId="3" fillId="15" borderId="38" xfId="0" applyFont="1" applyFill="1" applyBorder="1" applyAlignment="1" applyProtection="1">
      <alignment horizontal="center" vertical="center" wrapText="1"/>
    </xf>
    <xf numFmtId="0" fontId="3" fillId="15" borderId="4" xfId="0" applyFont="1" applyFill="1" applyBorder="1" applyAlignment="1" applyProtection="1">
      <alignment horizontal="center" vertical="center" wrapText="1"/>
    </xf>
    <xf numFmtId="0" fontId="10" fillId="10" borderId="1" xfId="0" applyFont="1" applyFill="1" applyBorder="1" applyAlignment="1" applyProtection="1">
      <alignment horizontal="center" vertical="center" wrapText="1"/>
    </xf>
    <xf numFmtId="0" fontId="2" fillId="0" borderId="38" xfId="0" applyFont="1" applyBorder="1" applyAlignment="1" applyProtection="1">
      <alignment horizontal="center" vertical="center" wrapText="1"/>
    </xf>
    <xf numFmtId="0" fontId="3" fillId="16" borderId="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</xf>
    <xf numFmtId="0" fontId="10" fillId="0" borderId="22" xfId="0" applyFont="1" applyFill="1" applyBorder="1" applyAlignment="1" applyProtection="1">
      <alignment horizontal="center"/>
      <protection locked="0"/>
    </xf>
    <xf numFmtId="0" fontId="9" fillId="17" borderId="16" xfId="1" applyFont="1" applyFill="1" applyBorder="1" applyProtection="1"/>
    <xf numFmtId="0" fontId="9" fillId="17" borderId="16" xfId="0" applyFont="1" applyFill="1" applyBorder="1" applyProtection="1"/>
    <xf numFmtId="0" fontId="10" fillId="0" borderId="20" xfId="0" applyFont="1" applyFill="1" applyBorder="1" applyProtection="1">
      <protection locked="0"/>
    </xf>
    <xf numFmtId="164" fontId="10" fillId="0" borderId="20" xfId="0" applyNumberFormat="1" applyFont="1" applyFill="1" applyBorder="1" applyAlignment="1" applyProtection="1">
      <alignment horizontal="center"/>
      <protection locked="0"/>
    </xf>
    <xf numFmtId="1" fontId="9" fillId="17" borderId="39" xfId="0" applyNumberFormat="1" applyFont="1" applyFill="1" applyBorder="1" applyAlignment="1" applyProtection="1">
      <alignment horizontal="center"/>
    </xf>
    <xf numFmtId="1" fontId="9" fillId="17" borderId="20" xfId="0" applyNumberFormat="1" applyFont="1" applyFill="1" applyBorder="1" applyAlignment="1" applyProtection="1">
      <alignment horizontal="center"/>
    </xf>
    <xf numFmtId="1" fontId="9" fillId="17" borderId="40" xfId="0" applyNumberFormat="1" applyFont="1" applyFill="1" applyBorder="1" applyAlignment="1" applyProtection="1">
      <alignment horizontal="center"/>
    </xf>
    <xf numFmtId="1" fontId="10" fillId="0" borderId="19" xfId="0" applyNumberFormat="1" applyFont="1" applyFill="1" applyBorder="1" applyAlignment="1" applyProtection="1">
      <alignment horizontal="center"/>
      <protection locked="0"/>
    </xf>
    <xf numFmtId="1" fontId="10" fillId="0" borderId="20" xfId="0" applyNumberFormat="1" applyFont="1" applyFill="1" applyBorder="1" applyAlignment="1" applyProtection="1">
      <alignment horizontal="center"/>
      <protection locked="0"/>
    </xf>
    <xf numFmtId="1" fontId="10" fillId="0" borderId="40" xfId="0" applyNumberFormat="1" applyFont="1" applyFill="1" applyBorder="1" applyAlignment="1" applyProtection="1">
      <alignment horizontal="center"/>
      <protection locked="0"/>
    </xf>
    <xf numFmtId="165" fontId="9" fillId="6" borderId="12" xfId="0" applyNumberFormat="1" applyFont="1" applyFill="1" applyBorder="1" applyAlignment="1" applyProtection="1">
      <alignment horizontal="center"/>
    </xf>
    <xf numFmtId="1" fontId="9" fillId="18" borderId="19" xfId="0" applyNumberFormat="1" applyFont="1" applyFill="1" applyBorder="1" applyAlignment="1" applyProtection="1">
      <alignment horizontal="center"/>
    </xf>
    <xf numFmtId="1" fontId="9" fillId="18" borderId="20" xfId="0" applyNumberFormat="1" applyFont="1" applyFill="1" applyBorder="1" applyAlignment="1" applyProtection="1">
      <alignment horizontal="center"/>
    </xf>
    <xf numFmtId="1" fontId="9" fillId="18" borderId="40" xfId="0" applyNumberFormat="1" applyFont="1" applyFill="1" applyBorder="1" applyAlignment="1" applyProtection="1">
      <alignment horizontal="center"/>
    </xf>
    <xf numFmtId="1" fontId="9" fillId="14" borderId="19" xfId="0" applyNumberFormat="1" applyFont="1" applyFill="1" applyBorder="1" applyAlignment="1" applyProtection="1">
      <alignment horizontal="center"/>
    </xf>
    <xf numFmtId="1" fontId="9" fillId="14" borderId="20" xfId="0" applyNumberFormat="1" applyFont="1" applyFill="1" applyBorder="1" applyAlignment="1" applyProtection="1">
      <alignment horizontal="center"/>
    </xf>
    <xf numFmtId="1" fontId="9" fillId="14" borderId="40" xfId="0" applyNumberFormat="1" applyFont="1" applyFill="1" applyBorder="1" applyAlignment="1" applyProtection="1">
      <alignment horizontal="center"/>
    </xf>
    <xf numFmtId="0" fontId="10" fillId="18" borderId="19" xfId="0" applyFont="1" applyFill="1" applyBorder="1" applyAlignment="1" applyProtection="1">
      <alignment horizontal="center" vertical="center" wrapText="1"/>
    </xf>
    <xf numFmtId="0" fontId="10" fillId="18" borderId="20" xfId="0" applyFont="1" applyFill="1" applyBorder="1" applyAlignment="1" applyProtection="1">
      <alignment horizontal="center" vertical="center" wrapText="1"/>
    </xf>
    <xf numFmtId="0" fontId="10" fillId="18" borderId="21" xfId="0" applyFont="1" applyFill="1" applyBorder="1" applyAlignment="1" applyProtection="1">
      <alignment horizontal="center" vertical="center" wrapText="1"/>
    </xf>
    <xf numFmtId="2" fontId="9" fillId="15" borderId="19" xfId="0" applyNumberFormat="1" applyFont="1" applyFill="1" applyBorder="1" applyAlignment="1" applyProtection="1">
      <alignment horizontal="center"/>
    </xf>
    <xf numFmtId="2" fontId="9" fillId="15" borderId="20" xfId="0" applyNumberFormat="1" applyFont="1" applyFill="1" applyBorder="1" applyAlignment="1" applyProtection="1">
      <alignment horizontal="center"/>
    </xf>
    <xf numFmtId="2" fontId="9" fillId="15" borderId="40" xfId="0" applyNumberFormat="1" applyFont="1" applyFill="1" applyBorder="1" applyAlignment="1" applyProtection="1">
      <alignment horizontal="center"/>
    </xf>
    <xf numFmtId="2" fontId="4" fillId="6" borderId="39" xfId="0" applyNumberFormat="1" applyFont="1" applyFill="1" applyBorder="1" applyAlignment="1" applyProtection="1">
      <alignment horizontal="center"/>
    </xf>
    <xf numFmtId="2" fontId="4" fillId="6" borderId="21" xfId="0" applyNumberFormat="1" applyFont="1" applyFill="1" applyBorder="1" applyAlignment="1" applyProtection="1">
      <alignment horizontal="center"/>
    </xf>
    <xf numFmtId="1" fontId="2" fillId="15" borderId="20" xfId="0" applyNumberFormat="1" applyFont="1" applyFill="1" applyBorder="1" applyAlignment="1" applyProtection="1">
      <alignment horizontal="center"/>
    </xf>
    <xf numFmtId="1" fontId="2" fillId="15" borderId="21" xfId="0" applyNumberFormat="1" applyFont="1" applyFill="1" applyBorder="1" applyAlignment="1" applyProtection="1">
      <alignment horizontal="center"/>
    </xf>
    <xf numFmtId="0" fontId="2" fillId="0" borderId="20" xfId="0" applyFont="1" applyBorder="1" applyProtection="1">
      <protection locked="0"/>
    </xf>
    <xf numFmtId="165" fontId="2" fillId="0" borderId="39" xfId="0" applyNumberFormat="1" applyFont="1" applyBorder="1" applyAlignment="1" applyProtection="1">
      <alignment horizontal="center"/>
    </xf>
    <xf numFmtId="165" fontId="2" fillId="0" borderId="39" xfId="0" applyNumberFormat="1" applyFont="1" applyBorder="1" applyAlignment="1" applyProtection="1">
      <alignment horizontal="center"/>
      <protection locked="0"/>
    </xf>
    <xf numFmtId="165" fontId="2" fillId="0" borderId="17" xfId="0" applyNumberFormat="1" applyFont="1" applyBorder="1" applyAlignment="1" applyProtection="1">
      <alignment horizontal="center"/>
      <protection locked="0"/>
    </xf>
    <xf numFmtId="0" fontId="10" fillId="0" borderId="41" xfId="0" applyFont="1" applyFill="1" applyBorder="1" applyAlignment="1" applyProtection="1">
      <alignment horizontal="center"/>
      <protection locked="0"/>
    </xf>
    <xf numFmtId="0" fontId="10" fillId="0" borderId="25" xfId="0" applyFont="1" applyFill="1" applyBorder="1" applyProtection="1">
      <protection locked="0"/>
    </xf>
    <xf numFmtId="164" fontId="10" fillId="0" borderId="25" xfId="0" applyNumberFormat="1" applyFont="1" applyFill="1" applyBorder="1" applyAlignment="1" applyProtection="1">
      <alignment horizontal="center"/>
      <protection locked="0"/>
    </xf>
    <xf numFmtId="1" fontId="9" fillId="14" borderId="24" xfId="0" applyNumberFormat="1" applyFont="1" applyFill="1" applyBorder="1" applyAlignment="1" applyProtection="1">
      <alignment horizontal="center"/>
    </xf>
    <xf numFmtId="1" fontId="9" fillId="14" borderId="25" xfId="0" applyNumberFormat="1" applyFont="1" applyFill="1" applyBorder="1" applyAlignment="1" applyProtection="1">
      <alignment horizontal="center"/>
    </xf>
    <xf numFmtId="1" fontId="9" fillId="14" borderId="26" xfId="0" applyNumberFormat="1" applyFont="1" applyFill="1" applyBorder="1" applyAlignment="1" applyProtection="1">
      <alignment horizontal="center"/>
    </xf>
    <xf numFmtId="0" fontId="10" fillId="18" borderId="24" xfId="0" applyFont="1" applyFill="1" applyBorder="1" applyAlignment="1" applyProtection="1">
      <alignment horizontal="center" vertical="center" wrapText="1"/>
    </xf>
    <xf numFmtId="0" fontId="10" fillId="18" borderId="25" xfId="0" applyFont="1" applyFill="1" applyBorder="1" applyAlignment="1" applyProtection="1">
      <alignment horizontal="center" vertical="center" wrapText="1"/>
    </xf>
    <xf numFmtId="0" fontId="10" fillId="18" borderId="42" xfId="0" applyFont="1" applyFill="1" applyBorder="1" applyAlignment="1" applyProtection="1">
      <alignment horizontal="center" vertical="center" wrapText="1"/>
    </xf>
    <xf numFmtId="2" fontId="9" fillId="15" borderId="24" xfId="0" applyNumberFormat="1" applyFont="1" applyFill="1" applyBorder="1" applyAlignment="1" applyProtection="1">
      <alignment horizontal="center"/>
    </xf>
    <xf numFmtId="2" fontId="9" fillId="15" borderId="25" xfId="0" applyNumberFormat="1" applyFont="1" applyFill="1" applyBorder="1" applyAlignment="1" applyProtection="1">
      <alignment horizontal="center"/>
    </xf>
    <xf numFmtId="2" fontId="9" fillId="15" borderId="26" xfId="0" applyNumberFormat="1" applyFont="1" applyFill="1" applyBorder="1" applyAlignment="1" applyProtection="1">
      <alignment horizontal="center"/>
    </xf>
    <xf numFmtId="1" fontId="2" fillId="15" borderId="25" xfId="0" applyNumberFormat="1" applyFont="1" applyFill="1" applyBorder="1" applyAlignment="1" applyProtection="1">
      <alignment horizontal="center"/>
    </xf>
    <xf numFmtId="1" fontId="2" fillId="15" borderId="42" xfId="0" applyNumberFormat="1" applyFont="1" applyFill="1" applyBorder="1" applyAlignment="1" applyProtection="1">
      <alignment horizontal="center"/>
    </xf>
    <xf numFmtId="0" fontId="2" fillId="0" borderId="25" xfId="0" applyFont="1" applyBorder="1" applyProtection="1">
      <protection locked="0"/>
    </xf>
    <xf numFmtId="165" fontId="2" fillId="0" borderId="43" xfId="0" applyNumberFormat="1" applyFont="1" applyBorder="1" applyAlignment="1" applyProtection="1">
      <alignment horizontal="center"/>
      <protection locked="0"/>
    </xf>
    <xf numFmtId="165" fontId="2" fillId="0" borderId="27" xfId="0" applyNumberFormat="1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10" fillId="17" borderId="16" xfId="0" applyFont="1" applyFill="1" applyBorder="1" applyProtection="1"/>
    <xf numFmtId="1" fontId="10" fillId="17" borderId="39" xfId="0" applyNumberFormat="1" applyFont="1" applyFill="1" applyBorder="1" applyAlignment="1" applyProtection="1">
      <alignment horizontal="center"/>
    </xf>
    <xf numFmtId="1" fontId="10" fillId="17" borderId="20" xfId="0" applyNumberFormat="1" applyFont="1" applyFill="1" applyBorder="1" applyAlignment="1" applyProtection="1">
      <alignment horizontal="center"/>
    </xf>
    <xf numFmtId="1" fontId="10" fillId="17" borderId="40" xfId="0" applyNumberFormat="1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left"/>
    </xf>
    <xf numFmtId="0" fontId="9" fillId="5" borderId="16" xfId="1" applyFont="1" applyFill="1" applyBorder="1" applyProtection="1"/>
    <xf numFmtId="0" fontId="10" fillId="19" borderId="41" xfId="0" applyFont="1" applyFill="1" applyBorder="1" applyAlignment="1" applyProtection="1">
      <alignment horizontal="center"/>
      <protection locked="0"/>
    </xf>
    <xf numFmtId="0" fontId="10" fillId="5" borderId="16" xfId="0" applyFont="1" applyFill="1" applyBorder="1" applyProtection="1"/>
    <xf numFmtId="0" fontId="10" fillId="19" borderId="25" xfId="0" applyFont="1" applyFill="1" applyBorder="1" applyProtection="1">
      <protection locked="0"/>
    </xf>
    <xf numFmtId="165" fontId="9" fillId="5" borderId="12" xfId="0" applyNumberFormat="1" applyFont="1" applyFill="1" applyBorder="1" applyAlignment="1" applyProtection="1">
      <alignment horizontal="center"/>
    </xf>
    <xf numFmtId="1" fontId="9" fillId="5" borderId="19" xfId="0" applyNumberFormat="1" applyFont="1" applyFill="1" applyBorder="1" applyAlignment="1" applyProtection="1">
      <alignment horizontal="center"/>
    </xf>
    <xf numFmtId="1" fontId="9" fillId="5" borderId="20" xfId="0" applyNumberFormat="1" applyFont="1" applyFill="1" applyBorder="1" applyAlignment="1" applyProtection="1">
      <alignment horizontal="center"/>
    </xf>
    <xf numFmtId="1" fontId="9" fillId="5" borderId="40" xfId="0" applyNumberFormat="1" applyFont="1" applyFill="1" applyBorder="1" applyAlignment="1" applyProtection="1">
      <alignment horizontal="center"/>
    </xf>
    <xf numFmtId="1" fontId="9" fillId="5" borderId="24" xfId="0" applyNumberFormat="1" applyFont="1" applyFill="1" applyBorder="1" applyAlignment="1" applyProtection="1">
      <alignment horizontal="center"/>
    </xf>
    <xf numFmtId="1" fontId="9" fillId="5" borderId="25" xfId="0" applyNumberFormat="1" applyFont="1" applyFill="1" applyBorder="1" applyAlignment="1" applyProtection="1">
      <alignment horizontal="center"/>
    </xf>
    <xf numFmtId="1" fontId="9" fillId="5" borderId="26" xfId="0" applyNumberFormat="1" applyFont="1" applyFill="1" applyBorder="1" applyAlignment="1" applyProtection="1">
      <alignment horizontal="center"/>
    </xf>
    <xf numFmtId="0" fontId="10" fillId="5" borderId="24" xfId="0" applyFont="1" applyFill="1" applyBorder="1" applyAlignment="1" applyProtection="1">
      <alignment horizontal="center" vertical="center" wrapText="1"/>
    </xf>
    <xf numFmtId="0" fontId="10" fillId="5" borderId="25" xfId="0" applyFont="1" applyFill="1" applyBorder="1" applyAlignment="1" applyProtection="1">
      <alignment horizontal="center" vertical="center" wrapText="1"/>
    </xf>
    <xf numFmtId="0" fontId="10" fillId="5" borderId="42" xfId="0" applyFont="1" applyFill="1" applyBorder="1" applyAlignment="1" applyProtection="1">
      <alignment horizontal="center" vertical="center" wrapText="1"/>
    </xf>
    <xf numFmtId="2" fontId="9" fillId="5" borderId="24" xfId="0" applyNumberFormat="1" applyFont="1" applyFill="1" applyBorder="1" applyAlignment="1" applyProtection="1">
      <alignment horizontal="center"/>
    </xf>
    <xf numFmtId="2" fontId="9" fillId="5" borderId="25" xfId="0" applyNumberFormat="1" applyFont="1" applyFill="1" applyBorder="1" applyAlignment="1" applyProtection="1">
      <alignment horizontal="center"/>
    </xf>
    <xf numFmtId="2" fontId="9" fillId="5" borderId="26" xfId="0" applyNumberFormat="1" applyFont="1" applyFill="1" applyBorder="1" applyAlignment="1" applyProtection="1">
      <alignment horizontal="center"/>
    </xf>
    <xf numFmtId="2" fontId="4" fillId="5" borderId="39" xfId="0" applyNumberFormat="1" applyFont="1" applyFill="1" applyBorder="1" applyAlignment="1" applyProtection="1">
      <alignment horizontal="center"/>
    </xf>
    <xf numFmtId="2" fontId="4" fillId="5" borderId="21" xfId="0" applyNumberFormat="1" applyFont="1" applyFill="1" applyBorder="1" applyAlignment="1" applyProtection="1">
      <alignment horizontal="center"/>
    </xf>
    <xf numFmtId="1" fontId="2" fillId="5" borderId="25" xfId="0" applyNumberFormat="1" applyFont="1" applyFill="1" applyBorder="1" applyAlignment="1" applyProtection="1">
      <alignment horizontal="center"/>
    </xf>
    <xf numFmtId="1" fontId="2" fillId="5" borderId="42" xfId="0" applyNumberFormat="1" applyFont="1" applyFill="1" applyBorder="1" applyAlignment="1" applyProtection="1">
      <alignment horizontal="center"/>
    </xf>
    <xf numFmtId="0" fontId="2" fillId="5" borderId="0" xfId="0" applyFont="1" applyFill="1" applyProtection="1"/>
    <xf numFmtId="0" fontId="2" fillId="0" borderId="41" xfId="0" applyFont="1" applyBorder="1" applyProtection="1">
      <protection locked="0"/>
    </xf>
    <xf numFmtId="1" fontId="9" fillId="0" borderId="24" xfId="0" applyNumberFormat="1" applyFont="1" applyFill="1" applyBorder="1" applyAlignment="1" applyProtection="1">
      <alignment horizontal="center"/>
      <protection locked="0"/>
    </xf>
    <xf numFmtId="1" fontId="9" fillId="0" borderId="25" xfId="0" applyNumberFormat="1" applyFont="1" applyFill="1" applyBorder="1" applyAlignment="1" applyProtection="1">
      <alignment horizontal="center"/>
      <protection locked="0"/>
    </xf>
    <xf numFmtId="1" fontId="9" fillId="0" borderId="26" xfId="0" applyNumberFormat="1" applyFont="1" applyFill="1" applyBorder="1" applyAlignment="1" applyProtection="1">
      <alignment horizontal="center"/>
      <protection locked="0"/>
    </xf>
    <xf numFmtId="0" fontId="2" fillId="0" borderId="44" xfId="0" applyFont="1" applyBorder="1" applyAlignment="1" applyProtection="1">
      <alignment horizontal="center"/>
      <protection locked="0"/>
    </xf>
    <xf numFmtId="0" fontId="2" fillId="0" borderId="45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9CF948F-6986-4BE7-B9E4-496D82CA3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C2BF-D43B-43E4-BBBE-A27FDE819850}">
  <sheetPr>
    <tabColor theme="4" tint="-0.249977111117893"/>
  </sheetPr>
  <dimension ref="A1:AJ831"/>
  <sheetViews>
    <sheetView showGridLines="0" tabSelected="1" topLeftCell="A25" zoomScale="90" zoomScaleNormal="90" workbookViewId="0">
      <pane xSplit="5" ySplit="2" topLeftCell="F563" activePane="bottomRight" state="frozen"/>
      <selection activeCell="A25" sqref="A25"/>
      <selection pane="topRight" activeCell="F25" sqref="F25"/>
      <selection pane="bottomLeft" activeCell="A27" sqref="A27"/>
      <selection pane="bottomRight" activeCell="C563" sqref="C563"/>
    </sheetView>
  </sheetViews>
  <sheetFormatPr defaultRowHeight="12" x14ac:dyDescent="0.2"/>
  <cols>
    <col min="1" max="1" width="5" style="2" customWidth="1"/>
    <col min="2" max="2" width="15.1640625" style="2" hidden="1" customWidth="1"/>
    <col min="3" max="3" width="12" style="2" customWidth="1"/>
    <col min="4" max="4" width="9" style="2" hidden="1" customWidth="1"/>
    <col min="5" max="5" width="11.6640625" style="2" bestFit="1" customWidth="1"/>
    <col min="6" max="6" width="10.6640625" style="2" customWidth="1"/>
    <col min="7" max="7" width="8.33203125" style="2" customWidth="1"/>
    <col min="8" max="9" width="8.6640625" style="2" hidden="1" customWidth="1"/>
    <col min="10" max="10" width="7.6640625" style="2" hidden="1" customWidth="1"/>
    <col min="11" max="11" width="10.5" style="3" customWidth="1"/>
    <col min="12" max="13" width="9.6640625" style="3" bestFit="1" customWidth="1"/>
    <col min="14" max="14" width="8" style="2" hidden="1" customWidth="1"/>
    <col min="15" max="15" width="9.33203125" style="2" hidden="1" customWidth="1"/>
    <col min="16" max="16" width="10" style="2" hidden="1" customWidth="1"/>
    <col min="17" max="17" width="8.83203125" style="2" hidden="1" customWidth="1"/>
    <col min="18" max="18" width="9.5" style="2" hidden="1" customWidth="1"/>
    <col min="19" max="19" width="9.6640625" style="2" hidden="1" customWidth="1"/>
    <col min="20" max="22" width="8.1640625" style="2" hidden="1" customWidth="1"/>
    <col min="23" max="23" width="7.6640625" style="2" hidden="1" customWidth="1"/>
    <col min="24" max="24" width="10" style="2" hidden="1" customWidth="1"/>
    <col min="25" max="26" width="8.33203125" style="2" hidden="1" customWidth="1"/>
    <col min="27" max="27" width="7" style="2" hidden="1" customWidth="1"/>
    <col min="28" max="28" width="10" style="2" hidden="1" customWidth="1"/>
    <col min="29" max="29" width="7.83203125" style="2" hidden="1" customWidth="1"/>
    <col min="30" max="30" width="8.1640625" style="4" hidden="1" customWidth="1"/>
    <col min="31" max="31" width="7.1640625" style="4" hidden="1" customWidth="1"/>
    <col min="32" max="32" width="8" style="4" hidden="1" customWidth="1"/>
    <col min="33" max="33" width="45.6640625" style="2" customWidth="1"/>
    <col min="34" max="34" width="0.1640625" style="2" customWidth="1"/>
    <col min="35" max="35" width="7.83203125" style="2" customWidth="1"/>
    <col min="36" max="36" width="6" style="2" customWidth="1"/>
    <col min="37" max="38" width="11.83203125" style="2" bestFit="1" customWidth="1"/>
    <col min="39" max="256" width="9.33203125" style="2"/>
    <col min="257" max="257" width="5" style="2" customWidth="1"/>
    <col min="258" max="258" width="0" style="2" hidden="1" customWidth="1"/>
    <col min="259" max="259" width="12" style="2" customWidth="1"/>
    <col min="260" max="260" width="0" style="2" hidden="1" customWidth="1"/>
    <col min="261" max="261" width="11.6640625" style="2" bestFit="1" customWidth="1"/>
    <col min="262" max="262" width="10.6640625" style="2" customWidth="1"/>
    <col min="263" max="263" width="8.33203125" style="2" customWidth="1"/>
    <col min="264" max="266" width="0" style="2" hidden="1" customWidth="1"/>
    <col min="267" max="267" width="10.5" style="2" customWidth="1"/>
    <col min="268" max="269" width="9.6640625" style="2" bestFit="1" customWidth="1"/>
    <col min="270" max="288" width="0" style="2" hidden="1" customWidth="1"/>
    <col min="289" max="289" width="45.6640625" style="2" customWidth="1"/>
    <col min="290" max="290" width="0.1640625" style="2" customWidth="1"/>
    <col min="291" max="291" width="7.83203125" style="2" customWidth="1"/>
    <col min="292" max="292" width="6" style="2" customWidth="1"/>
    <col min="293" max="294" width="11.83203125" style="2" bestFit="1" customWidth="1"/>
    <col min="295" max="512" width="9.33203125" style="2"/>
    <col min="513" max="513" width="5" style="2" customWidth="1"/>
    <col min="514" max="514" width="0" style="2" hidden="1" customWidth="1"/>
    <col min="515" max="515" width="12" style="2" customWidth="1"/>
    <col min="516" max="516" width="0" style="2" hidden="1" customWidth="1"/>
    <col min="517" max="517" width="11.6640625" style="2" bestFit="1" customWidth="1"/>
    <col min="518" max="518" width="10.6640625" style="2" customWidth="1"/>
    <col min="519" max="519" width="8.33203125" style="2" customWidth="1"/>
    <col min="520" max="522" width="0" style="2" hidden="1" customWidth="1"/>
    <col min="523" max="523" width="10.5" style="2" customWidth="1"/>
    <col min="524" max="525" width="9.6640625" style="2" bestFit="1" customWidth="1"/>
    <col min="526" max="544" width="0" style="2" hidden="1" customWidth="1"/>
    <col min="545" max="545" width="45.6640625" style="2" customWidth="1"/>
    <col min="546" max="546" width="0.1640625" style="2" customWidth="1"/>
    <col min="547" max="547" width="7.83203125" style="2" customWidth="1"/>
    <col min="548" max="548" width="6" style="2" customWidth="1"/>
    <col min="549" max="550" width="11.83203125" style="2" bestFit="1" customWidth="1"/>
    <col min="551" max="768" width="9.33203125" style="2"/>
    <col min="769" max="769" width="5" style="2" customWidth="1"/>
    <col min="770" max="770" width="0" style="2" hidden="1" customWidth="1"/>
    <col min="771" max="771" width="12" style="2" customWidth="1"/>
    <col min="772" max="772" width="0" style="2" hidden="1" customWidth="1"/>
    <col min="773" max="773" width="11.6640625" style="2" bestFit="1" customWidth="1"/>
    <col min="774" max="774" width="10.6640625" style="2" customWidth="1"/>
    <col min="775" max="775" width="8.33203125" style="2" customWidth="1"/>
    <col min="776" max="778" width="0" style="2" hidden="1" customWidth="1"/>
    <col min="779" max="779" width="10.5" style="2" customWidth="1"/>
    <col min="780" max="781" width="9.6640625" style="2" bestFit="1" customWidth="1"/>
    <col min="782" max="800" width="0" style="2" hidden="1" customWidth="1"/>
    <col min="801" max="801" width="45.6640625" style="2" customWidth="1"/>
    <col min="802" max="802" width="0.1640625" style="2" customWidth="1"/>
    <col min="803" max="803" width="7.83203125" style="2" customWidth="1"/>
    <col min="804" max="804" width="6" style="2" customWidth="1"/>
    <col min="805" max="806" width="11.83203125" style="2" bestFit="1" customWidth="1"/>
    <col min="807" max="1024" width="9.33203125" style="2"/>
    <col min="1025" max="1025" width="5" style="2" customWidth="1"/>
    <col min="1026" max="1026" width="0" style="2" hidden="1" customWidth="1"/>
    <col min="1027" max="1027" width="12" style="2" customWidth="1"/>
    <col min="1028" max="1028" width="0" style="2" hidden="1" customWidth="1"/>
    <col min="1029" max="1029" width="11.6640625" style="2" bestFit="1" customWidth="1"/>
    <col min="1030" max="1030" width="10.6640625" style="2" customWidth="1"/>
    <col min="1031" max="1031" width="8.33203125" style="2" customWidth="1"/>
    <col min="1032" max="1034" width="0" style="2" hidden="1" customWidth="1"/>
    <col min="1035" max="1035" width="10.5" style="2" customWidth="1"/>
    <col min="1036" max="1037" width="9.6640625" style="2" bestFit="1" customWidth="1"/>
    <col min="1038" max="1056" width="0" style="2" hidden="1" customWidth="1"/>
    <col min="1057" max="1057" width="45.6640625" style="2" customWidth="1"/>
    <col min="1058" max="1058" width="0.1640625" style="2" customWidth="1"/>
    <col min="1059" max="1059" width="7.83203125" style="2" customWidth="1"/>
    <col min="1060" max="1060" width="6" style="2" customWidth="1"/>
    <col min="1061" max="1062" width="11.83203125" style="2" bestFit="1" customWidth="1"/>
    <col min="1063" max="1280" width="9.33203125" style="2"/>
    <col min="1281" max="1281" width="5" style="2" customWidth="1"/>
    <col min="1282" max="1282" width="0" style="2" hidden="1" customWidth="1"/>
    <col min="1283" max="1283" width="12" style="2" customWidth="1"/>
    <col min="1284" max="1284" width="0" style="2" hidden="1" customWidth="1"/>
    <col min="1285" max="1285" width="11.6640625" style="2" bestFit="1" customWidth="1"/>
    <col min="1286" max="1286" width="10.6640625" style="2" customWidth="1"/>
    <col min="1287" max="1287" width="8.33203125" style="2" customWidth="1"/>
    <col min="1288" max="1290" width="0" style="2" hidden="1" customWidth="1"/>
    <col min="1291" max="1291" width="10.5" style="2" customWidth="1"/>
    <col min="1292" max="1293" width="9.6640625" style="2" bestFit="1" customWidth="1"/>
    <col min="1294" max="1312" width="0" style="2" hidden="1" customWidth="1"/>
    <col min="1313" max="1313" width="45.6640625" style="2" customWidth="1"/>
    <col min="1314" max="1314" width="0.1640625" style="2" customWidth="1"/>
    <col min="1315" max="1315" width="7.83203125" style="2" customWidth="1"/>
    <col min="1316" max="1316" width="6" style="2" customWidth="1"/>
    <col min="1317" max="1318" width="11.83203125" style="2" bestFit="1" customWidth="1"/>
    <col min="1319" max="1536" width="9.33203125" style="2"/>
    <col min="1537" max="1537" width="5" style="2" customWidth="1"/>
    <col min="1538" max="1538" width="0" style="2" hidden="1" customWidth="1"/>
    <col min="1539" max="1539" width="12" style="2" customWidth="1"/>
    <col min="1540" max="1540" width="0" style="2" hidden="1" customWidth="1"/>
    <col min="1541" max="1541" width="11.6640625" style="2" bestFit="1" customWidth="1"/>
    <col min="1542" max="1542" width="10.6640625" style="2" customWidth="1"/>
    <col min="1543" max="1543" width="8.33203125" style="2" customWidth="1"/>
    <col min="1544" max="1546" width="0" style="2" hidden="1" customWidth="1"/>
    <col min="1547" max="1547" width="10.5" style="2" customWidth="1"/>
    <col min="1548" max="1549" width="9.6640625" style="2" bestFit="1" customWidth="1"/>
    <col min="1550" max="1568" width="0" style="2" hidden="1" customWidth="1"/>
    <col min="1569" max="1569" width="45.6640625" style="2" customWidth="1"/>
    <col min="1570" max="1570" width="0.1640625" style="2" customWidth="1"/>
    <col min="1571" max="1571" width="7.83203125" style="2" customWidth="1"/>
    <col min="1572" max="1572" width="6" style="2" customWidth="1"/>
    <col min="1573" max="1574" width="11.83203125" style="2" bestFit="1" customWidth="1"/>
    <col min="1575" max="1792" width="9.33203125" style="2"/>
    <col min="1793" max="1793" width="5" style="2" customWidth="1"/>
    <col min="1794" max="1794" width="0" style="2" hidden="1" customWidth="1"/>
    <col min="1795" max="1795" width="12" style="2" customWidth="1"/>
    <col min="1796" max="1796" width="0" style="2" hidden="1" customWidth="1"/>
    <col min="1797" max="1797" width="11.6640625" style="2" bestFit="1" customWidth="1"/>
    <col min="1798" max="1798" width="10.6640625" style="2" customWidth="1"/>
    <col min="1799" max="1799" width="8.33203125" style="2" customWidth="1"/>
    <col min="1800" max="1802" width="0" style="2" hidden="1" customWidth="1"/>
    <col min="1803" max="1803" width="10.5" style="2" customWidth="1"/>
    <col min="1804" max="1805" width="9.6640625" style="2" bestFit="1" customWidth="1"/>
    <col min="1806" max="1824" width="0" style="2" hidden="1" customWidth="1"/>
    <col min="1825" max="1825" width="45.6640625" style="2" customWidth="1"/>
    <col min="1826" max="1826" width="0.1640625" style="2" customWidth="1"/>
    <col min="1827" max="1827" width="7.83203125" style="2" customWidth="1"/>
    <col min="1828" max="1828" width="6" style="2" customWidth="1"/>
    <col min="1829" max="1830" width="11.83203125" style="2" bestFit="1" customWidth="1"/>
    <col min="1831" max="2048" width="9.33203125" style="2"/>
    <col min="2049" max="2049" width="5" style="2" customWidth="1"/>
    <col min="2050" max="2050" width="0" style="2" hidden="1" customWidth="1"/>
    <col min="2051" max="2051" width="12" style="2" customWidth="1"/>
    <col min="2052" max="2052" width="0" style="2" hidden="1" customWidth="1"/>
    <col min="2053" max="2053" width="11.6640625" style="2" bestFit="1" customWidth="1"/>
    <col min="2054" max="2054" width="10.6640625" style="2" customWidth="1"/>
    <col min="2055" max="2055" width="8.33203125" style="2" customWidth="1"/>
    <col min="2056" max="2058" width="0" style="2" hidden="1" customWidth="1"/>
    <col min="2059" max="2059" width="10.5" style="2" customWidth="1"/>
    <col min="2060" max="2061" width="9.6640625" style="2" bestFit="1" customWidth="1"/>
    <col min="2062" max="2080" width="0" style="2" hidden="1" customWidth="1"/>
    <col min="2081" max="2081" width="45.6640625" style="2" customWidth="1"/>
    <col min="2082" max="2082" width="0.1640625" style="2" customWidth="1"/>
    <col min="2083" max="2083" width="7.83203125" style="2" customWidth="1"/>
    <col min="2084" max="2084" width="6" style="2" customWidth="1"/>
    <col min="2085" max="2086" width="11.83203125" style="2" bestFit="1" customWidth="1"/>
    <col min="2087" max="2304" width="9.33203125" style="2"/>
    <col min="2305" max="2305" width="5" style="2" customWidth="1"/>
    <col min="2306" max="2306" width="0" style="2" hidden="1" customWidth="1"/>
    <col min="2307" max="2307" width="12" style="2" customWidth="1"/>
    <col min="2308" max="2308" width="0" style="2" hidden="1" customWidth="1"/>
    <col min="2309" max="2309" width="11.6640625" style="2" bestFit="1" customWidth="1"/>
    <col min="2310" max="2310" width="10.6640625" style="2" customWidth="1"/>
    <col min="2311" max="2311" width="8.33203125" style="2" customWidth="1"/>
    <col min="2312" max="2314" width="0" style="2" hidden="1" customWidth="1"/>
    <col min="2315" max="2315" width="10.5" style="2" customWidth="1"/>
    <col min="2316" max="2317" width="9.6640625" style="2" bestFit="1" customWidth="1"/>
    <col min="2318" max="2336" width="0" style="2" hidden="1" customWidth="1"/>
    <col min="2337" max="2337" width="45.6640625" style="2" customWidth="1"/>
    <col min="2338" max="2338" width="0.1640625" style="2" customWidth="1"/>
    <col min="2339" max="2339" width="7.83203125" style="2" customWidth="1"/>
    <col min="2340" max="2340" width="6" style="2" customWidth="1"/>
    <col min="2341" max="2342" width="11.83203125" style="2" bestFit="1" customWidth="1"/>
    <col min="2343" max="2560" width="9.33203125" style="2"/>
    <col min="2561" max="2561" width="5" style="2" customWidth="1"/>
    <col min="2562" max="2562" width="0" style="2" hidden="1" customWidth="1"/>
    <col min="2563" max="2563" width="12" style="2" customWidth="1"/>
    <col min="2564" max="2564" width="0" style="2" hidden="1" customWidth="1"/>
    <col min="2565" max="2565" width="11.6640625" style="2" bestFit="1" customWidth="1"/>
    <col min="2566" max="2566" width="10.6640625" style="2" customWidth="1"/>
    <col min="2567" max="2567" width="8.33203125" style="2" customWidth="1"/>
    <col min="2568" max="2570" width="0" style="2" hidden="1" customWidth="1"/>
    <col min="2571" max="2571" width="10.5" style="2" customWidth="1"/>
    <col min="2572" max="2573" width="9.6640625" style="2" bestFit="1" customWidth="1"/>
    <col min="2574" max="2592" width="0" style="2" hidden="1" customWidth="1"/>
    <col min="2593" max="2593" width="45.6640625" style="2" customWidth="1"/>
    <col min="2594" max="2594" width="0.1640625" style="2" customWidth="1"/>
    <col min="2595" max="2595" width="7.83203125" style="2" customWidth="1"/>
    <col min="2596" max="2596" width="6" style="2" customWidth="1"/>
    <col min="2597" max="2598" width="11.83203125" style="2" bestFit="1" customWidth="1"/>
    <col min="2599" max="2816" width="9.33203125" style="2"/>
    <col min="2817" max="2817" width="5" style="2" customWidth="1"/>
    <col min="2818" max="2818" width="0" style="2" hidden="1" customWidth="1"/>
    <col min="2819" max="2819" width="12" style="2" customWidth="1"/>
    <col min="2820" max="2820" width="0" style="2" hidden="1" customWidth="1"/>
    <col min="2821" max="2821" width="11.6640625" style="2" bestFit="1" customWidth="1"/>
    <col min="2822" max="2822" width="10.6640625" style="2" customWidth="1"/>
    <col min="2823" max="2823" width="8.33203125" style="2" customWidth="1"/>
    <col min="2824" max="2826" width="0" style="2" hidden="1" customWidth="1"/>
    <col min="2827" max="2827" width="10.5" style="2" customWidth="1"/>
    <col min="2828" max="2829" width="9.6640625" style="2" bestFit="1" customWidth="1"/>
    <col min="2830" max="2848" width="0" style="2" hidden="1" customWidth="1"/>
    <col min="2849" max="2849" width="45.6640625" style="2" customWidth="1"/>
    <col min="2850" max="2850" width="0.1640625" style="2" customWidth="1"/>
    <col min="2851" max="2851" width="7.83203125" style="2" customWidth="1"/>
    <col min="2852" max="2852" width="6" style="2" customWidth="1"/>
    <col min="2853" max="2854" width="11.83203125" style="2" bestFit="1" customWidth="1"/>
    <col min="2855" max="3072" width="9.33203125" style="2"/>
    <col min="3073" max="3073" width="5" style="2" customWidth="1"/>
    <col min="3074" max="3074" width="0" style="2" hidden="1" customWidth="1"/>
    <col min="3075" max="3075" width="12" style="2" customWidth="1"/>
    <col min="3076" max="3076" width="0" style="2" hidden="1" customWidth="1"/>
    <col min="3077" max="3077" width="11.6640625" style="2" bestFit="1" customWidth="1"/>
    <col min="3078" max="3078" width="10.6640625" style="2" customWidth="1"/>
    <col min="3079" max="3079" width="8.33203125" style="2" customWidth="1"/>
    <col min="3080" max="3082" width="0" style="2" hidden="1" customWidth="1"/>
    <col min="3083" max="3083" width="10.5" style="2" customWidth="1"/>
    <col min="3084" max="3085" width="9.6640625" style="2" bestFit="1" customWidth="1"/>
    <col min="3086" max="3104" width="0" style="2" hidden="1" customWidth="1"/>
    <col min="3105" max="3105" width="45.6640625" style="2" customWidth="1"/>
    <col min="3106" max="3106" width="0.1640625" style="2" customWidth="1"/>
    <col min="3107" max="3107" width="7.83203125" style="2" customWidth="1"/>
    <col min="3108" max="3108" width="6" style="2" customWidth="1"/>
    <col min="3109" max="3110" width="11.83203125" style="2" bestFit="1" customWidth="1"/>
    <col min="3111" max="3328" width="9.33203125" style="2"/>
    <col min="3329" max="3329" width="5" style="2" customWidth="1"/>
    <col min="3330" max="3330" width="0" style="2" hidden="1" customWidth="1"/>
    <col min="3331" max="3331" width="12" style="2" customWidth="1"/>
    <col min="3332" max="3332" width="0" style="2" hidden="1" customWidth="1"/>
    <col min="3333" max="3333" width="11.6640625" style="2" bestFit="1" customWidth="1"/>
    <col min="3334" max="3334" width="10.6640625" style="2" customWidth="1"/>
    <col min="3335" max="3335" width="8.33203125" style="2" customWidth="1"/>
    <col min="3336" max="3338" width="0" style="2" hidden="1" customWidth="1"/>
    <col min="3339" max="3339" width="10.5" style="2" customWidth="1"/>
    <col min="3340" max="3341" width="9.6640625" style="2" bestFit="1" customWidth="1"/>
    <col min="3342" max="3360" width="0" style="2" hidden="1" customWidth="1"/>
    <col min="3361" max="3361" width="45.6640625" style="2" customWidth="1"/>
    <col min="3362" max="3362" width="0.1640625" style="2" customWidth="1"/>
    <col min="3363" max="3363" width="7.83203125" style="2" customWidth="1"/>
    <col min="3364" max="3364" width="6" style="2" customWidth="1"/>
    <col min="3365" max="3366" width="11.83203125" style="2" bestFit="1" customWidth="1"/>
    <col min="3367" max="3584" width="9.33203125" style="2"/>
    <col min="3585" max="3585" width="5" style="2" customWidth="1"/>
    <col min="3586" max="3586" width="0" style="2" hidden="1" customWidth="1"/>
    <col min="3587" max="3587" width="12" style="2" customWidth="1"/>
    <col min="3588" max="3588" width="0" style="2" hidden="1" customWidth="1"/>
    <col min="3589" max="3589" width="11.6640625" style="2" bestFit="1" customWidth="1"/>
    <col min="3590" max="3590" width="10.6640625" style="2" customWidth="1"/>
    <col min="3591" max="3591" width="8.33203125" style="2" customWidth="1"/>
    <col min="3592" max="3594" width="0" style="2" hidden="1" customWidth="1"/>
    <col min="3595" max="3595" width="10.5" style="2" customWidth="1"/>
    <col min="3596" max="3597" width="9.6640625" style="2" bestFit="1" customWidth="1"/>
    <col min="3598" max="3616" width="0" style="2" hidden="1" customWidth="1"/>
    <col min="3617" max="3617" width="45.6640625" style="2" customWidth="1"/>
    <col min="3618" max="3618" width="0.1640625" style="2" customWidth="1"/>
    <col min="3619" max="3619" width="7.83203125" style="2" customWidth="1"/>
    <col min="3620" max="3620" width="6" style="2" customWidth="1"/>
    <col min="3621" max="3622" width="11.83203125" style="2" bestFit="1" customWidth="1"/>
    <col min="3623" max="3840" width="9.33203125" style="2"/>
    <col min="3841" max="3841" width="5" style="2" customWidth="1"/>
    <col min="3842" max="3842" width="0" style="2" hidden="1" customWidth="1"/>
    <col min="3843" max="3843" width="12" style="2" customWidth="1"/>
    <col min="3844" max="3844" width="0" style="2" hidden="1" customWidth="1"/>
    <col min="3845" max="3845" width="11.6640625" style="2" bestFit="1" customWidth="1"/>
    <col min="3846" max="3846" width="10.6640625" style="2" customWidth="1"/>
    <col min="3847" max="3847" width="8.33203125" style="2" customWidth="1"/>
    <col min="3848" max="3850" width="0" style="2" hidden="1" customWidth="1"/>
    <col min="3851" max="3851" width="10.5" style="2" customWidth="1"/>
    <col min="3852" max="3853" width="9.6640625" style="2" bestFit="1" customWidth="1"/>
    <col min="3854" max="3872" width="0" style="2" hidden="1" customWidth="1"/>
    <col min="3873" max="3873" width="45.6640625" style="2" customWidth="1"/>
    <col min="3874" max="3874" width="0.1640625" style="2" customWidth="1"/>
    <col min="3875" max="3875" width="7.83203125" style="2" customWidth="1"/>
    <col min="3876" max="3876" width="6" style="2" customWidth="1"/>
    <col min="3877" max="3878" width="11.83203125" style="2" bestFit="1" customWidth="1"/>
    <col min="3879" max="4096" width="9.33203125" style="2"/>
    <col min="4097" max="4097" width="5" style="2" customWidth="1"/>
    <col min="4098" max="4098" width="0" style="2" hidden="1" customWidth="1"/>
    <col min="4099" max="4099" width="12" style="2" customWidth="1"/>
    <col min="4100" max="4100" width="0" style="2" hidden="1" customWidth="1"/>
    <col min="4101" max="4101" width="11.6640625" style="2" bestFit="1" customWidth="1"/>
    <col min="4102" max="4102" width="10.6640625" style="2" customWidth="1"/>
    <col min="4103" max="4103" width="8.33203125" style="2" customWidth="1"/>
    <col min="4104" max="4106" width="0" style="2" hidden="1" customWidth="1"/>
    <col min="4107" max="4107" width="10.5" style="2" customWidth="1"/>
    <col min="4108" max="4109" width="9.6640625" style="2" bestFit="1" customWidth="1"/>
    <col min="4110" max="4128" width="0" style="2" hidden="1" customWidth="1"/>
    <col min="4129" max="4129" width="45.6640625" style="2" customWidth="1"/>
    <col min="4130" max="4130" width="0.1640625" style="2" customWidth="1"/>
    <col min="4131" max="4131" width="7.83203125" style="2" customWidth="1"/>
    <col min="4132" max="4132" width="6" style="2" customWidth="1"/>
    <col min="4133" max="4134" width="11.83203125" style="2" bestFit="1" customWidth="1"/>
    <col min="4135" max="4352" width="9.33203125" style="2"/>
    <col min="4353" max="4353" width="5" style="2" customWidth="1"/>
    <col min="4354" max="4354" width="0" style="2" hidden="1" customWidth="1"/>
    <col min="4355" max="4355" width="12" style="2" customWidth="1"/>
    <col min="4356" max="4356" width="0" style="2" hidden="1" customWidth="1"/>
    <col min="4357" max="4357" width="11.6640625" style="2" bestFit="1" customWidth="1"/>
    <col min="4358" max="4358" width="10.6640625" style="2" customWidth="1"/>
    <col min="4359" max="4359" width="8.33203125" style="2" customWidth="1"/>
    <col min="4360" max="4362" width="0" style="2" hidden="1" customWidth="1"/>
    <col min="4363" max="4363" width="10.5" style="2" customWidth="1"/>
    <col min="4364" max="4365" width="9.6640625" style="2" bestFit="1" customWidth="1"/>
    <col min="4366" max="4384" width="0" style="2" hidden="1" customWidth="1"/>
    <col min="4385" max="4385" width="45.6640625" style="2" customWidth="1"/>
    <col min="4386" max="4386" width="0.1640625" style="2" customWidth="1"/>
    <col min="4387" max="4387" width="7.83203125" style="2" customWidth="1"/>
    <col min="4388" max="4388" width="6" style="2" customWidth="1"/>
    <col min="4389" max="4390" width="11.83203125" style="2" bestFit="1" customWidth="1"/>
    <col min="4391" max="4608" width="9.33203125" style="2"/>
    <col min="4609" max="4609" width="5" style="2" customWidth="1"/>
    <col min="4610" max="4610" width="0" style="2" hidden="1" customWidth="1"/>
    <col min="4611" max="4611" width="12" style="2" customWidth="1"/>
    <col min="4612" max="4612" width="0" style="2" hidden="1" customWidth="1"/>
    <col min="4613" max="4613" width="11.6640625" style="2" bestFit="1" customWidth="1"/>
    <col min="4614" max="4614" width="10.6640625" style="2" customWidth="1"/>
    <col min="4615" max="4615" width="8.33203125" style="2" customWidth="1"/>
    <col min="4616" max="4618" width="0" style="2" hidden="1" customWidth="1"/>
    <col min="4619" max="4619" width="10.5" style="2" customWidth="1"/>
    <col min="4620" max="4621" width="9.6640625" style="2" bestFit="1" customWidth="1"/>
    <col min="4622" max="4640" width="0" style="2" hidden="1" customWidth="1"/>
    <col min="4641" max="4641" width="45.6640625" style="2" customWidth="1"/>
    <col min="4642" max="4642" width="0.1640625" style="2" customWidth="1"/>
    <col min="4643" max="4643" width="7.83203125" style="2" customWidth="1"/>
    <col min="4644" max="4644" width="6" style="2" customWidth="1"/>
    <col min="4645" max="4646" width="11.83203125" style="2" bestFit="1" customWidth="1"/>
    <col min="4647" max="4864" width="9.33203125" style="2"/>
    <col min="4865" max="4865" width="5" style="2" customWidth="1"/>
    <col min="4866" max="4866" width="0" style="2" hidden="1" customWidth="1"/>
    <col min="4867" max="4867" width="12" style="2" customWidth="1"/>
    <col min="4868" max="4868" width="0" style="2" hidden="1" customWidth="1"/>
    <col min="4869" max="4869" width="11.6640625" style="2" bestFit="1" customWidth="1"/>
    <col min="4870" max="4870" width="10.6640625" style="2" customWidth="1"/>
    <col min="4871" max="4871" width="8.33203125" style="2" customWidth="1"/>
    <col min="4872" max="4874" width="0" style="2" hidden="1" customWidth="1"/>
    <col min="4875" max="4875" width="10.5" style="2" customWidth="1"/>
    <col min="4876" max="4877" width="9.6640625" style="2" bestFit="1" customWidth="1"/>
    <col min="4878" max="4896" width="0" style="2" hidden="1" customWidth="1"/>
    <col min="4897" max="4897" width="45.6640625" style="2" customWidth="1"/>
    <col min="4898" max="4898" width="0.1640625" style="2" customWidth="1"/>
    <col min="4899" max="4899" width="7.83203125" style="2" customWidth="1"/>
    <col min="4900" max="4900" width="6" style="2" customWidth="1"/>
    <col min="4901" max="4902" width="11.83203125" style="2" bestFit="1" customWidth="1"/>
    <col min="4903" max="5120" width="9.33203125" style="2"/>
    <col min="5121" max="5121" width="5" style="2" customWidth="1"/>
    <col min="5122" max="5122" width="0" style="2" hidden="1" customWidth="1"/>
    <col min="5123" max="5123" width="12" style="2" customWidth="1"/>
    <col min="5124" max="5124" width="0" style="2" hidden="1" customWidth="1"/>
    <col min="5125" max="5125" width="11.6640625" style="2" bestFit="1" customWidth="1"/>
    <col min="5126" max="5126" width="10.6640625" style="2" customWidth="1"/>
    <col min="5127" max="5127" width="8.33203125" style="2" customWidth="1"/>
    <col min="5128" max="5130" width="0" style="2" hidden="1" customWidth="1"/>
    <col min="5131" max="5131" width="10.5" style="2" customWidth="1"/>
    <col min="5132" max="5133" width="9.6640625" style="2" bestFit="1" customWidth="1"/>
    <col min="5134" max="5152" width="0" style="2" hidden="1" customWidth="1"/>
    <col min="5153" max="5153" width="45.6640625" style="2" customWidth="1"/>
    <col min="5154" max="5154" width="0.1640625" style="2" customWidth="1"/>
    <col min="5155" max="5155" width="7.83203125" style="2" customWidth="1"/>
    <col min="5156" max="5156" width="6" style="2" customWidth="1"/>
    <col min="5157" max="5158" width="11.83203125" style="2" bestFit="1" customWidth="1"/>
    <col min="5159" max="5376" width="9.33203125" style="2"/>
    <col min="5377" max="5377" width="5" style="2" customWidth="1"/>
    <col min="5378" max="5378" width="0" style="2" hidden="1" customWidth="1"/>
    <col min="5379" max="5379" width="12" style="2" customWidth="1"/>
    <col min="5380" max="5380" width="0" style="2" hidden="1" customWidth="1"/>
    <col min="5381" max="5381" width="11.6640625" style="2" bestFit="1" customWidth="1"/>
    <col min="5382" max="5382" width="10.6640625" style="2" customWidth="1"/>
    <col min="5383" max="5383" width="8.33203125" style="2" customWidth="1"/>
    <col min="5384" max="5386" width="0" style="2" hidden="1" customWidth="1"/>
    <col min="5387" max="5387" width="10.5" style="2" customWidth="1"/>
    <col min="5388" max="5389" width="9.6640625" style="2" bestFit="1" customWidth="1"/>
    <col min="5390" max="5408" width="0" style="2" hidden="1" customWidth="1"/>
    <col min="5409" max="5409" width="45.6640625" style="2" customWidth="1"/>
    <col min="5410" max="5410" width="0.1640625" style="2" customWidth="1"/>
    <col min="5411" max="5411" width="7.83203125" style="2" customWidth="1"/>
    <col min="5412" max="5412" width="6" style="2" customWidth="1"/>
    <col min="5413" max="5414" width="11.83203125" style="2" bestFit="1" customWidth="1"/>
    <col min="5415" max="5632" width="9.33203125" style="2"/>
    <col min="5633" max="5633" width="5" style="2" customWidth="1"/>
    <col min="5634" max="5634" width="0" style="2" hidden="1" customWidth="1"/>
    <col min="5635" max="5635" width="12" style="2" customWidth="1"/>
    <col min="5636" max="5636" width="0" style="2" hidden="1" customWidth="1"/>
    <col min="5637" max="5637" width="11.6640625" style="2" bestFit="1" customWidth="1"/>
    <col min="5638" max="5638" width="10.6640625" style="2" customWidth="1"/>
    <col min="5639" max="5639" width="8.33203125" style="2" customWidth="1"/>
    <col min="5640" max="5642" width="0" style="2" hidden="1" customWidth="1"/>
    <col min="5643" max="5643" width="10.5" style="2" customWidth="1"/>
    <col min="5644" max="5645" width="9.6640625" style="2" bestFit="1" customWidth="1"/>
    <col min="5646" max="5664" width="0" style="2" hidden="1" customWidth="1"/>
    <col min="5665" max="5665" width="45.6640625" style="2" customWidth="1"/>
    <col min="5666" max="5666" width="0.1640625" style="2" customWidth="1"/>
    <col min="5667" max="5667" width="7.83203125" style="2" customWidth="1"/>
    <col min="5668" max="5668" width="6" style="2" customWidth="1"/>
    <col min="5669" max="5670" width="11.83203125" style="2" bestFit="1" customWidth="1"/>
    <col min="5671" max="5888" width="9.33203125" style="2"/>
    <col min="5889" max="5889" width="5" style="2" customWidth="1"/>
    <col min="5890" max="5890" width="0" style="2" hidden="1" customWidth="1"/>
    <col min="5891" max="5891" width="12" style="2" customWidth="1"/>
    <col min="5892" max="5892" width="0" style="2" hidden="1" customWidth="1"/>
    <col min="5893" max="5893" width="11.6640625" style="2" bestFit="1" customWidth="1"/>
    <col min="5894" max="5894" width="10.6640625" style="2" customWidth="1"/>
    <col min="5895" max="5895" width="8.33203125" style="2" customWidth="1"/>
    <col min="5896" max="5898" width="0" style="2" hidden="1" customWidth="1"/>
    <col min="5899" max="5899" width="10.5" style="2" customWidth="1"/>
    <col min="5900" max="5901" width="9.6640625" style="2" bestFit="1" customWidth="1"/>
    <col min="5902" max="5920" width="0" style="2" hidden="1" customWidth="1"/>
    <col min="5921" max="5921" width="45.6640625" style="2" customWidth="1"/>
    <col min="5922" max="5922" width="0.1640625" style="2" customWidth="1"/>
    <col min="5923" max="5923" width="7.83203125" style="2" customWidth="1"/>
    <col min="5924" max="5924" width="6" style="2" customWidth="1"/>
    <col min="5925" max="5926" width="11.83203125" style="2" bestFit="1" customWidth="1"/>
    <col min="5927" max="6144" width="9.33203125" style="2"/>
    <col min="6145" max="6145" width="5" style="2" customWidth="1"/>
    <col min="6146" max="6146" width="0" style="2" hidden="1" customWidth="1"/>
    <col min="6147" max="6147" width="12" style="2" customWidth="1"/>
    <col min="6148" max="6148" width="0" style="2" hidden="1" customWidth="1"/>
    <col min="6149" max="6149" width="11.6640625" style="2" bestFit="1" customWidth="1"/>
    <col min="6150" max="6150" width="10.6640625" style="2" customWidth="1"/>
    <col min="6151" max="6151" width="8.33203125" style="2" customWidth="1"/>
    <col min="6152" max="6154" width="0" style="2" hidden="1" customWidth="1"/>
    <col min="6155" max="6155" width="10.5" style="2" customWidth="1"/>
    <col min="6156" max="6157" width="9.6640625" style="2" bestFit="1" customWidth="1"/>
    <col min="6158" max="6176" width="0" style="2" hidden="1" customWidth="1"/>
    <col min="6177" max="6177" width="45.6640625" style="2" customWidth="1"/>
    <col min="6178" max="6178" width="0.1640625" style="2" customWidth="1"/>
    <col min="6179" max="6179" width="7.83203125" style="2" customWidth="1"/>
    <col min="6180" max="6180" width="6" style="2" customWidth="1"/>
    <col min="6181" max="6182" width="11.83203125" style="2" bestFit="1" customWidth="1"/>
    <col min="6183" max="6400" width="9.33203125" style="2"/>
    <col min="6401" max="6401" width="5" style="2" customWidth="1"/>
    <col min="6402" max="6402" width="0" style="2" hidden="1" customWidth="1"/>
    <col min="6403" max="6403" width="12" style="2" customWidth="1"/>
    <col min="6404" max="6404" width="0" style="2" hidden="1" customWidth="1"/>
    <col min="6405" max="6405" width="11.6640625" style="2" bestFit="1" customWidth="1"/>
    <col min="6406" max="6406" width="10.6640625" style="2" customWidth="1"/>
    <col min="6407" max="6407" width="8.33203125" style="2" customWidth="1"/>
    <col min="6408" max="6410" width="0" style="2" hidden="1" customWidth="1"/>
    <col min="6411" max="6411" width="10.5" style="2" customWidth="1"/>
    <col min="6412" max="6413" width="9.6640625" style="2" bestFit="1" customWidth="1"/>
    <col min="6414" max="6432" width="0" style="2" hidden="1" customWidth="1"/>
    <col min="6433" max="6433" width="45.6640625" style="2" customWidth="1"/>
    <col min="6434" max="6434" width="0.1640625" style="2" customWidth="1"/>
    <col min="6435" max="6435" width="7.83203125" style="2" customWidth="1"/>
    <col min="6436" max="6436" width="6" style="2" customWidth="1"/>
    <col min="6437" max="6438" width="11.83203125" style="2" bestFit="1" customWidth="1"/>
    <col min="6439" max="6656" width="9.33203125" style="2"/>
    <col min="6657" max="6657" width="5" style="2" customWidth="1"/>
    <col min="6658" max="6658" width="0" style="2" hidden="1" customWidth="1"/>
    <col min="6659" max="6659" width="12" style="2" customWidth="1"/>
    <col min="6660" max="6660" width="0" style="2" hidden="1" customWidth="1"/>
    <col min="6661" max="6661" width="11.6640625" style="2" bestFit="1" customWidth="1"/>
    <col min="6662" max="6662" width="10.6640625" style="2" customWidth="1"/>
    <col min="6663" max="6663" width="8.33203125" style="2" customWidth="1"/>
    <col min="6664" max="6666" width="0" style="2" hidden="1" customWidth="1"/>
    <col min="6667" max="6667" width="10.5" style="2" customWidth="1"/>
    <col min="6668" max="6669" width="9.6640625" style="2" bestFit="1" customWidth="1"/>
    <col min="6670" max="6688" width="0" style="2" hidden="1" customWidth="1"/>
    <col min="6689" max="6689" width="45.6640625" style="2" customWidth="1"/>
    <col min="6690" max="6690" width="0.1640625" style="2" customWidth="1"/>
    <col min="6691" max="6691" width="7.83203125" style="2" customWidth="1"/>
    <col min="6692" max="6692" width="6" style="2" customWidth="1"/>
    <col min="6693" max="6694" width="11.83203125" style="2" bestFit="1" customWidth="1"/>
    <col min="6695" max="6912" width="9.33203125" style="2"/>
    <col min="6913" max="6913" width="5" style="2" customWidth="1"/>
    <col min="6914" max="6914" width="0" style="2" hidden="1" customWidth="1"/>
    <col min="6915" max="6915" width="12" style="2" customWidth="1"/>
    <col min="6916" max="6916" width="0" style="2" hidden="1" customWidth="1"/>
    <col min="6917" max="6917" width="11.6640625" style="2" bestFit="1" customWidth="1"/>
    <col min="6918" max="6918" width="10.6640625" style="2" customWidth="1"/>
    <col min="6919" max="6919" width="8.33203125" style="2" customWidth="1"/>
    <col min="6920" max="6922" width="0" style="2" hidden="1" customWidth="1"/>
    <col min="6923" max="6923" width="10.5" style="2" customWidth="1"/>
    <col min="6924" max="6925" width="9.6640625" style="2" bestFit="1" customWidth="1"/>
    <col min="6926" max="6944" width="0" style="2" hidden="1" customWidth="1"/>
    <col min="6945" max="6945" width="45.6640625" style="2" customWidth="1"/>
    <col min="6946" max="6946" width="0.1640625" style="2" customWidth="1"/>
    <col min="6947" max="6947" width="7.83203125" style="2" customWidth="1"/>
    <col min="6948" max="6948" width="6" style="2" customWidth="1"/>
    <col min="6949" max="6950" width="11.83203125" style="2" bestFit="1" customWidth="1"/>
    <col min="6951" max="7168" width="9.33203125" style="2"/>
    <col min="7169" max="7169" width="5" style="2" customWidth="1"/>
    <col min="7170" max="7170" width="0" style="2" hidden="1" customWidth="1"/>
    <col min="7171" max="7171" width="12" style="2" customWidth="1"/>
    <col min="7172" max="7172" width="0" style="2" hidden="1" customWidth="1"/>
    <col min="7173" max="7173" width="11.6640625" style="2" bestFit="1" customWidth="1"/>
    <col min="7174" max="7174" width="10.6640625" style="2" customWidth="1"/>
    <col min="7175" max="7175" width="8.33203125" style="2" customWidth="1"/>
    <col min="7176" max="7178" width="0" style="2" hidden="1" customWidth="1"/>
    <col min="7179" max="7179" width="10.5" style="2" customWidth="1"/>
    <col min="7180" max="7181" width="9.6640625" style="2" bestFit="1" customWidth="1"/>
    <col min="7182" max="7200" width="0" style="2" hidden="1" customWidth="1"/>
    <col min="7201" max="7201" width="45.6640625" style="2" customWidth="1"/>
    <col min="7202" max="7202" width="0.1640625" style="2" customWidth="1"/>
    <col min="7203" max="7203" width="7.83203125" style="2" customWidth="1"/>
    <col min="7204" max="7204" width="6" style="2" customWidth="1"/>
    <col min="7205" max="7206" width="11.83203125" style="2" bestFit="1" customWidth="1"/>
    <col min="7207" max="7424" width="9.33203125" style="2"/>
    <col min="7425" max="7425" width="5" style="2" customWidth="1"/>
    <col min="7426" max="7426" width="0" style="2" hidden="1" customWidth="1"/>
    <col min="7427" max="7427" width="12" style="2" customWidth="1"/>
    <col min="7428" max="7428" width="0" style="2" hidden="1" customWidth="1"/>
    <col min="7429" max="7429" width="11.6640625" style="2" bestFit="1" customWidth="1"/>
    <col min="7430" max="7430" width="10.6640625" style="2" customWidth="1"/>
    <col min="7431" max="7431" width="8.33203125" style="2" customWidth="1"/>
    <col min="7432" max="7434" width="0" style="2" hidden="1" customWidth="1"/>
    <col min="7435" max="7435" width="10.5" style="2" customWidth="1"/>
    <col min="7436" max="7437" width="9.6640625" style="2" bestFit="1" customWidth="1"/>
    <col min="7438" max="7456" width="0" style="2" hidden="1" customWidth="1"/>
    <col min="7457" max="7457" width="45.6640625" style="2" customWidth="1"/>
    <col min="7458" max="7458" width="0.1640625" style="2" customWidth="1"/>
    <col min="7459" max="7459" width="7.83203125" style="2" customWidth="1"/>
    <col min="7460" max="7460" width="6" style="2" customWidth="1"/>
    <col min="7461" max="7462" width="11.83203125" style="2" bestFit="1" customWidth="1"/>
    <col min="7463" max="7680" width="9.33203125" style="2"/>
    <col min="7681" max="7681" width="5" style="2" customWidth="1"/>
    <col min="7682" max="7682" width="0" style="2" hidden="1" customWidth="1"/>
    <col min="7683" max="7683" width="12" style="2" customWidth="1"/>
    <col min="7684" max="7684" width="0" style="2" hidden="1" customWidth="1"/>
    <col min="7685" max="7685" width="11.6640625" style="2" bestFit="1" customWidth="1"/>
    <col min="7686" max="7686" width="10.6640625" style="2" customWidth="1"/>
    <col min="7687" max="7687" width="8.33203125" style="2" customWidth="1"/>
    <col min="7688" max="7690" width="0" style="2" hidden="1" customWidth="1"/>
    <col min="7691" max="7691" width="10.5" style="2" customWidth="1"/>
    <col min="7692" max="7693" width="9.6640625" style="2" bestFit="1" customWidth="1"/>
    <col min="7694" max="7712" width="0" style="2" hidden="1" customWidth="1"/>
    <col min="7713" max="7713" width="45.6640625" style="2" customWidth="1"/>
    <col min="7714" max="7714" width="0.1640625" style="2" customWidth="1"/>
    <col min="7715" max="7715" width="7.83203125" style="2" customWidth="1"/>
    <col min="7716" max="7716" width="6" style="2" customWidth="1"/>
    <col min="7717" max="7718" width="11.83203125" style="2" bestFit="1" customWidth="1"/>
    <col min="7719" max="7936" width="9.33203125" style="2"/>
    <col min="7937" max="7937" width="5" style="2" customWidth="1"/>
    <col min="7938" max="7938" width="0" style="2" hidden="1" customWidth="1"/>
    <col min="7939" max="7939" width="12" style="2" customWidth="1"/>
    <col min="7940" max="7940" width="0" style="2" hidden="1" customWidth="1"/>
    <col min="7941" max="7941" width="11.6640625" style="2" bestFit="1" customWidth="1"/>
    <col min="7942" max="7942" width="10.6640625" style="2" customWidth="1"/>
    <col min="7943" max="7943" width="8.33203125" style="2" customWidth="1"/>
    <col min="7944" max="7946" width="0" style="2" hidden="1" customWidth="1"/>
    <col min="7947" max="7947" width="10.5" style="2" customWidth="1"/>
    <col min="7948" max="7949" width="9.6640625" style="2" bestFit="1" customWidth="1"/>
    <col min="7950" max="7968" width="0" style="2" hidden="1" customWidth="1"/>
    <col min="7969" max="7969" width="45.6640625" style="2" customWidth="1"/>
    <col min="7970" max="7970" width="0.1640625" style="2" customWidth="1"/>
    <col min="7971" max="7971" width="7.83203125" style="2" customWidth="1"/>
    <col min="7972" max="7972" width="6" style="2" customWidth="1"/>
    <col min="7973" max="7974" width="11.83203125" style="2" bestFit="1" customWidth="1"/>
    <col min="7975" max="8192" width="9.33203125" style="2"/>
    <col min="8193" max="8193" width="5" style="2" customWidth="1"/>
    <col min="8194" max="8194" width="0" style="2" hidden="1" customWidth="1"/>
    <col min="8195" max="8195" width="12" style="2" customWidth="1"/>
    <col min="8196" max="8196" width="0" style="2" hidden="1" customWidth="1"/>
    <col min="8197" max="8197" width="11.6640625" style="2" bestFit="1" customWidth="1"/>
    <col min="8198" max="8198" width="10.6640625" style="2" customWidth="1"/>
    <col min="8199" max="8199" width="8.33203125" style="2" customWidth="1"/>
    <col min="8200" max="8202" width="0" style="2" hidden="1" customWidth="1"/>
    <col min="8203" max="8203" width="10.5" style="2" customWidth="1"/>
    <col min="8204" max="8205" width="9.6640625" style="2" bestFit="1" customWidth="1"/>
    <col min="8206" max="8224" width="0" style="2" hidden="1" customWidth="1"/>
    <col min="8225" max="8225" width="45.6640625" style="2" customWidth="1"/>
    <col min="8226" max="8226" width="0.1640625" style="2" customWidth="1"/>
    <col min="8227" max="8227" width="7.83203125" style="2" customWidth="1"/>
    <col min="8228" max="8228" width="6" style="2" customWidth="1"/>
    <col min="8229" max="8230" width="11.83203125" style="2" bestFit="1" customWidth="1"/>
    <col min="8231" max="8448" width="9.33203125" style="2"/>
    <col min="8449" max="8449" width="5" style="2" customWidth="1"/>
    <col min="8450" max="8450" width="0" style="2" hidden="1" customWidth="1"/>
    <col min="8451" max="8451" width="12" style="2" customWidth="1"/>
    <col min="8452" max="8452" width="0" style="2" hidden="1" customWidth="1"/>
    <col min="8453" max="8453" width="11.6640625" style="2" bestFit="1" customWidth="1"/>
    <col min="8454" max="8454" width="10.6640625" style="2" customWidth="1"/>
    <col min="8455" max="8455" width="8.33203125" style="2" customWidth="1"/>
    <col min="8456" max="8458" width="0" style="2" hidden="1" customWidth="1"/>
    <col min="8459" max="8459" width="10.5" style="2" customWidth="1"/>
    <col min="8460" max="8461" width="9.6640625" style="2" bestFit="1" customWidth="1"/>
    <col min="8462" max="8480" width="0" style="2" hidden="1" customWidth="1"/>
    <col min="8481" max="8481" width="45.6640625" style="2" customWidth="1"/>
    <col min="8482" max="8482" width="0.1640625" style="2" customWidth="1"/>
    <col min="8483" max="8483" width="7.83203125" style="2" customWidth="1"/>
    <col min="8484" max="8484" width="6" style="2" customWidth="1"/>
    <col min="8485" max="8486" width="11.83203125" style="2" bestFit="1" customWidth="1"/>
    <col min="8487" max="8704" width="9.33203125" style="2"/>
    <col min="8705" max="8705" width="5" style="2" customWidth="1"/>
    <col min="8706" max="8706" width="0" style="2" hidden="1" customWidth="1"/>
    <col min="8707" max="8707" width="12" style="2" customWidth="1"/>
    <col min="8708" max="8708" width="0" style="2" hidden="1" customWidth="1"/>
    <col min="8709" max="8709" width="11.6640625" style="2" bestFit="1" customWidth="1"/>
    <col min="8710" max="8710" width="10.6640625" style="2" customWidth="1"/>
    <col min="8711" max="8711" width="8.33203125" style="2" customWidth="1"/>
    <col min="8712" max="8714" width="0" style="2" hidden="1" customWidth="1"/>
    <col min="8715" max="8715" width="10.5" style="2" customWidth="1"/>
    <col min="8716" max="8717" width="9.6640625" style="2" bestFit="1" customWidth="1"/>
    <col min="8718" max="8736" width="0" style="2" hidden="1" customWidth="1"/>
    <col min="8737" max="8737" width="45.6640625" style="2" customWidth="1"/>
    <col min="8738" max="8738" width="0.1640625" style="2" customWidth="1"/>
    <col min="8739" max="8739" width="7.83203125" style="2" customWidth="1"/>
    <col min="8740" max="8740" width="6" style="2" customWidth="1"/>
    <col min="8741" max="8742" width="11.83203125" style="2" bestFit="1" customWidth="1"/>
    <col min="8743" max="8960" width="9.33203125" style="2"/>
    <col min="8961" max="8961" width="5" style="2" customWidth="1"/>
    <col min="8962" max="8962" width="0" style="2" hidden="1" customWidth="1"/>
    <col min="8963" max="8963" width="12" style="2" customWidth="1"/>
    <col min="8964" max="8964" width="0" style="2" hidden="1" customWidth="1"/>
    <col min="8965" max="8965" width="11.6640625" style="2" bestFit="1" customWidth="1"/>
    <col min="8966" max="8966" width="10.6640625" style="2" customWidth="1"/>
    <col min="8967" max="8967" width="8.33203125" style="2" customWidth="1"/>
    <col min="8968" max="8970" width="0" style="2" hidden="1" customWidth="1"/>
    <col min="8971" max="8971" width="10.5" style="2" customWidth="1"/>
    <col min="8972" max="8973" width="9.6640625" style="2" bestFit="1" customWidth="1"/>
    <col min="8974" max="8992" width="0" style="2" hidden="1" customWidth="1"/>
    <col min="8993" max="8993" width="45.6640625" style="2" customWidth="1"/>
    <col min="8994" max="8994" width="0.1640625" style="2" customWidth="1"/>
    <col min="8995" max="8995" width="7.83203125" style="2" customWidth="1"/>
    <col min="8996" max="8996" width="6" style="2" customWidth="1"/>
    <col min="8997" max="8998" width="11.83203125" style="2" bestFit="1" customWidth="1"/>
    <col min="8999" max="9216" width="9.33203125" style="2"/>
    <col min="9217" max="9217" width="5" style="2" customWidth="1"/>
    <col min="9218" max="9218" width="0" style="2" hidden="1" customWidth="1"/>
    <col min="9219" max="9219" width="12" style="2" customWidth="1"/>
    <col min="9220" max="9220" width="0" style="2" hidden="1" customWidth="1"/>
    <col min="9221" max="9221" width="11.6640625" style="2" bestFit="1" customWidth="1"/>
    <col min="9222" max="9222" width="10.6640625" style="2" customWidth="1"/>
    <col min="9223" max="9223" width="8.33203125" style="2" customWidth="1"/>
    <col min="9224" max="9226" width="0" style="2" hidden="1" customWidth="1"/>
    <col min="9227" max="9227" width="10.5" style="2" customWidth="1"/>
    <col min="9228" max="9229" width="9.6640625" style="2" bestFit="1" customWidth="1"/>
    <col min="9230" max="9248" width="0" style="2" hidden="1" customWidth="1"/>
    <col min="9249" max="9249" width="45.6640625" style="2" customWidth="1"/>
    <col min="9250" max="9250" width="0.1640625" style="2" customWidth="1"/>
    <col min="9251" max="9251" width="7.83203125" style="2" customWidth="1"/>
    <col min="9252" max="9252" width="6" style="2" customWidth="1"/>
    <col min="9253" max="9254" width="11.83203125" style="2" bestFit="1" customWidth="1"/>
    <col min="9255" max="9472" width="9.33203125" style="2"/>
    <col min="9473" max="9473" width="5" style="2" customWidth="1"/>
    <col min="9474" max="9474" width="0" style="2" hidden="1" customWidth="1"/>
    <col min="9475" max="9475" width="12" style="2" customWidth="1"/>
    <col min="9476" max="9476" width="0" style="2" hidden="1" customWidth="1"/>
    <col min="9477" max="9477" width="11.6640625" style="2" bestFit="1" customWidth="1"/>
    <col min="9478" max="9478" width="10.6640625" style="2" customWidth="1"/>
    <col min="9479" max="9479" width="8.33203125" style="2" customWidth="1"/>
    <col min="9480" max="9482" width="0" style="2" hidden="1" customWidth="1"/>
    <col min="9483" max="9483" width="10.5" style="2" customWidth="1"/>
    <col min="9484" max="9485" width="9.6640625" style="2" bestFit="1" customWidth="1"/>
    <col min="9486" max="9504" width="0" style="2" hidden="1" customWidth="1"/>
    <col min="9505" max="9505" width="45.6640625" style="2" customWidth="1"/>
    <col min="9506" max="9506" width="0.1640625" style="2" customWidth="1"/>
    <col min="9507" max="9507" width="7.83203125" style="2" customWidth="1"/>
    <col min="9508" max="9508" width="6" style="2" customWidth="1"/>
    <col min="9509" max="9510" width="11.83203125" style="2" bestFit="1" customWidth="1"/>
    <col min="9511" max="9728" width="9.33203125" style="2"/>
    <col min="9729" max="9729" width="5" style="2" customWidth="1"/>
    <col min="9730" max="9730" width="0" style="2" hidden="1" customWidth="1"/>
    <col min="9731" max="9731" width="12" style="2" customWidth="1"/>
    <col min="9732" max="9732" width="0" style="2" hidden="1" customWidth="1"/>
    <col min="9733" max="9733" width="11.6640625" style="2" bestFit="1" customWidth="1"/>
    <col min="9734" max="9734" width="10.6640625" style="2" customWidth="1"/>
    <col min="9735" max="9735" width="8.33203125" style="2" customWidth="1"/>
    <col min="9736" max="9738" width="0" style="2" hidden="1" customWidth="1"/>
    <col min="9739" max="9739" width="10.5" style="2" customWidth="1"/>
    <col min="9740" max="9741" width="9.6640625" style="2" bestFit="1" customWidth="1"/>
    <col min="9742" max="9760" width="0" style="2" hidden="1" customWidth="1"/>
    <col min="9761" max="9761" width="45.6640625" style="2" customWidth="1"/>
    <col min="9762" max="9762" width="0.1640625" style="2" customWidth="1"/>
    <col min="9763" max="9763" width="7.83203125" style="2" customWidth="1"/>
    <col min="9764" max="9764" width="6" style="2" customWidth="1"/>
    <col min="9765" max="9766" width="11.83203125" style="2" bestFit="1" customWidth="1"/>
    <col min="9767" max="9984" width="9.33203125" style="2"/>
    <col min="9985" max="9985" width="5" style="2" customWidth="1"/>
    <col min="9986" max="9986" width="0" style="2" hidden="1" customWidth="1"/>
    <col min="9987" max="9987" width="12" style="2" customWidth="1"/>
    <col min="9988" max="9988" width="0" style="2" hidden="1" customWidth="1"/>
    <col min="9989" max="9989" width="11.6640625" style="2" bestFit="1" customWidth="1"/>
    <col min="9990" max="9990" width="10.6640625" style="2" customWidth="1"/>
    <col min="9991" max="9991" width="8.33203125" style="2" customWidth="1"/>
    <col min="9992" max="9994" width="0" style="2" hidden="1" customWidth="1"/>
    <col min="9995" max="9995" width="10.5" style="2" customWidth="1"/>
    <col min="9996" max="9997" width="9.6640625" style="2" bestFit="1" customWidth="1"/>
    <col min="9998" max="10016" width="0" style="2" hidden="1" customWidth="1"/>
    <col min="10017" max="10017" width="45.6640625" style="2" customWidth="1"/>
    <col min="10018" max="10018" width="0.1640625" style="2" customWidth="1"/>
    <col min="10019" max="10019" width="7.83203125" style="2" customWidth="1"/>
    <col min="10020" max="10020" width="6" style="2" customWidth="1"/>
    <col min="10021" max="10022" width="11.83203125" style="2" bestFit="1" customWidth="1"/>
    <col min="10023" max="10240" width="9.33203125" style="2"/>
    <col min="10241" max="10241" width="5" style="2" customWidth="1"/>
    <col min="10242" max="10242" width="0" style="2" hidden="1" customWidth="1"/>
    <col min="10243" max="10243" width="12" style="2" customWidth="1"/>
    <col min="10244" max="10244" width="0" style="2" hidden="1" customWidth="1"/>
    <col min="10245" max="10245" width="11.6640625" style="2" bestFit="1" customWidth="1"/>
    <col min="10246" max="10246" width="10.6640625" style="2" customWidth="1"/>
    <col min="10247" max="10247" width="8.33203125" style="2" customWidth="1"/>
    <col min="10248" max="10250" width="0" style="2" hidden="1" customWidth="1"/>
    <col min="10251" max="10251" width="10.5" style="2" customWidth="1"/>
    <col min="10252" max="10253" width="9.6640625" style="2" bestFit="1" customWidth="1"/>
    <col min="10254" max="10272" width="0" style="2" hidden="1" customWidth="1"/>
    <col min="10273" max="10273" width="45.6640625" style="2" customWidth="1"/>
    <col min="10274" max="10274" width="0.1640625" style="2" customWidth="1"/>
    <col min="10275" max="10275" width="7.83203125" style="2" customWidth="1"/>
    <col min="10276" max="10276" width="6" style="2" customWidth="1"/>
    <col min="10277" max="10278" width="11.83203125" style="2" bestFit="1" customWidth="1"/>
    <col min="10279" max="10496" width="9.33203125" style="2"/>
    <col min="10497" max="10497" width="5" style="2" customWidth="1"/>
    <col min="10498" max="10498" width="0" style="2" hidden="1" customWidth="1"/>
    <col min="10499" max="10499" width="12" style="2" customWidth="1"/>
    <col min="10500" max="10500" width="0" style="2" hidden="1" customWidth="1"/>
    <col min="10501" max="10501" width="11.6640625" style="2" bestFit="1" customWidth="1"/>
    <col min="10502" max="10502" width="10.6640625" style="2" customWidth="1"/>
    <col min="10503" max="10503" width="8.33203125" style="2" customWidth="1"/>
    <col min="10504" max="10506" width="0" style="2" hidden="1" customWidth="1"/>
    <col min="10507" max="10507" width="10.5" style="2" customWidth="1"/>
    <col min="10508" max="10509" width="9.6640625" style="2" bestFit="1" customWidth="1"/>
    <col min="10510" max="10528" width="0" style="2" hidden="1" customWidth="1"/>
    <col min="10529" max="10529" width="45.6640625" style="2" customWidth="1"/>
    <col min="10530" max="10530" width="0.1640625" style="2" customWidth="1"/>
    <col min="10531" max="10531" width="7.83203125" style="2" customWidth="1"/>
    <col min="10532" max="10532" width="6" style="2" customWidth="1"/>
    <col min="10533" max="10534" width="11.83203125" style="2" bestFit="1" customWidth="1"/>
    <col min="10535" max="10752" width="9.33203125" style="2"/>
    <col min="10753" max="10753" width="5" style="2" customWidth="1"/>
    <col min="10754" max="10754" width="0" style="2" hidden="1" customWidth="1"/>
    <col min="10755" max="10755" width="12" style="2" customWidth="1"/>
    <col min="10756" max="10756" width="0" style="2" hidden="1" customWidth="1"/>
    <col min="10757" max="10757" width="11.6640625" style="2" bestFit="1" customWidth="1"/>
    <col min="10758" max="10758" width="10.6640625" style="2" customWidth="1"/>
    <col min="10759" max="10759" width="8.33203125" style="2" customWidth="1"/>
    <col min="10760" max="10762" width="0" style="2" hidden="1" customWidth="1"/>
    <col min="10763" max="10763" width="10.5" style="2" customWidth="1"/>
    <col min="10764" max="10765" width="9.6640625" style="2" bestFit="1" customWidth="1"/>
    <col min="10766" max="10784" width="0" style="2" hidden="1" customWidth="1"/>
    <col min="10785" max="10785" width="45.6640625" style="2" customWidth="1"/>
    <col min="10786" max="10786" width="0.1640625" style="2" customWidth="1"/>
    <col min="10787" max="10787" width="7.83203125" style="2" customWidth="1"/>
    <col min="10788" max="10788" width="6" style="2" customWidth="1"/>
    <col min="10789" max="10790" width="11.83203125" style="2" bestFit="1" customWidth="1"/>
    <col min="10791" max="11008" width="9.33203125" style="2"/>
    <col min="11009" max="11009" width="5" style="2" customWidth="1"/>
    <col min="11010" max="11010" width="0" style="2" hidden="1" customWidth="1"/>
    <col min="11011" max="11011" width="12" style="2" customWidth="1"/>
    <col min="11012" max="11012" width="0" style="2" hidden="1" customWidth="1"/>
    <col min="11013" max="11013" width="11.6640625" style="2" bestFit="1" customWidth="1"/>
    <col min="11014" max="11014" width="10.6640625" style="2" customWidth="1"/>
    <col min="11015" max="11015" width="8.33203125" style="2" customWidth="1"/>
    <col min="11016" max="11018" width="0" style="2" hidden="1" customWidth="1"/>
    <col min="11019" max="11019" width="10.5" style="2" customWidth="1"/>
    <col min="11020" max="11021" width="9.6640625" style="2" bestFit="1" customWidth="1"/>
    <col min="11022" max="11040" width="0" style="2" hidden="1" customWidth="1"/>
    <col min="11041" max="11041" width="45.6640625" style="2" customWidth="1"/>
    <col min="11042" max="11042" width="0.1640625" style="2" customWidth="1"/>
    <col min="11043" max="11043" width="7.83203125" style="2" customWidth="1"/>
    <col min="11044" max="11044" width="6" style="2" customWidth="1"/>
    <col min="11045" max="11046" width="11.83203125" style="2" bestFit="1" customWidth="1"/>
    <col min="11047" max="11264" width="9.33203125" style="2"/>
    <col min="11265" max="11265" width="5" style="2" customWidth="1"/>
    <col min="11266" max="11266" width="0" style="2" hidden="1" customWidth="1"/>
    <col min="11267" max="11267" width="12" style="2" customWidth="1"/>
    <col min="11268" max="11268" width="0" style="2" hidden="1" customWidth="1"/>
    <col min="11269" max="11269" width="11.6640625" style="2" bestFit="1" customWidth="1"/>
    <col min="11270" max="11270" width="10.6640625" style="2" customWidth="1"/>
    <col min="11271" max="11271" width="8.33203125" style="2" customWidth="1"/>
    <col min="11272" max="11274" width="0" style="2" hidden="1" customWidth="1"/>
    <col min="11275" max="11275" width="10.5" style="2" customWidth="1"/>
    <col min="11276" max="11277" width="9.6640625" style="2" bestFit="1" customWidth="1"/>
    <col min="11278" max="11296" width="0" style="2" hidden="1" customWidth="1"/>
    <col min="11297" max="11297" width="45.6640625" style="2" customWidth="1"/>
    <col min="11298" max="11298" width="0.1640625" style="2" customWidth="1"/>
    <col min="11299" max="11299" width="7.83203125" style="2" customWidth="1"/>
    <col min="11300" max="11300" width="6" style="2" customWidth="1"/>
    <col min="11301" max="11302" width="11.83203125" style="2" bestFit="1" customWidth="1"/>
    <col min="11303" max="11520" width="9.33203125" style="2"/>
    <col min="11521" max="11521" width="5" style="2" customWidth="1"/>
    <col min="11522" max="11522" width="0" style="2" hidden="1" customWidth="1"/>
    <col min="11523" max="11523" width="12" style="2" customWidth="1"/>
    <col min="11524" max="11524" width="0" style="2" hidden="1" customWidth="1"/>
    <col min="11525" max="11525" width="11.6640625" style="2" bestFit="1" customWidth="1"/>
    <col min="11526" max="11526" width="10.6640625" style="2" customWidth="1"/>
    <col min="11527" max="11527" width="8.33203125" style="2" customWidth="1"/>
    <col min="11528" max="11530" width="0" style="2" hidden="1" customWidth="1"/>
    <col min="11531" max="11531" width="10.5" style="2" customWidth="1"/>
    <col min="11532" max="11533" width="9.6640625" style="2" bestFit="1" customWidth="1"/>
    <col min="11534" max="11552" width="0" style="2" hidden="1" customWidth="1"/>
    <col min="11553" max="11553" width="45.6640625" style="2" customWidth="1"/>
    <col min="11554" max="11554" width="0.1640625" style="2" customWidth="1"/>
    <col min="11555" max="11555" width="7.83203125" style="2" customWidth="1"/>
    <col min="11556" max="11556" width="6" style="2" customWidth="1"/>
    <col min="11557" max="11558" width="11.83203125" style="2" bestFit="1" customWidth="1"/>
    <col min="11559" max="11776" width="9.33203125" style="2"/>
    <col min="11777" max="11777" width="5" style="2" customWidth="1"/>
    <col min="11778" max="11778" width="0" style="2" hidden="1" customWidth="1"/>
    <col min="11779" max="11779" width="12" style="2" customWidth="1"/>
    <col min="11780" max="11780" width="0" style="2" hidden="1" customWidth="1"/>
    <col min="11781" max="11781" width="11.6640625" style="2" bestFit="1" customWidth="1"/>
    <col min="11782" max="11782" width="10.6640625" style="2" customWidth="1"/>
    <col min="11783" max="11783" width="8.33203125" style="2" customWidth="1"/>
    <col min="11784" max="11786" width="0" style="2" hidden="1" customWidth="1"/>
    <col min="11787" max="11787" width="10.5" style="2" customWidth="1"/>
    <col min="11788" max="11789" width="9.6640625" style="2" bestFit="1" customWidth="1"/>
    <col min="11790" max="11808" width="0" style="2" hidden="1" customWidth="1"/>
    <col min="11809" max="11809" width="45.6640625" style="2" customWidth="1"/>
    <col min="11810" max="11810" width="0.1640625" style="2" customWidth="1"/>
    <col min="11811" max="11811" width="7.83203125" style="2" customWidth="1"/>
    <col min="11812" max="11812" width="6" style="2" customWidth="1"/>
    <col min="11813" max="11814" width="11.83203125" style="2" bestFit="1" customWidth="1"/>
    <col min="11815" max="12032" width="9.33203125" style="2"/>
    <col min="12033" max="12033" width="5" style="2" customWidth="1"/>
    <col min="12034" max="12034" width="0" style="2" hidden="1" customWidth="1"/>
    <col min="12035" max="12035" width="12" style="2" customWidth="1"/>
    <col min="12036" max="12036" width="0" style="2" hidden="1" customWidth="1"/>
    <col min="12037" max="12037" width="11.6640625" style="2" bestFit="1" customWidth="1"/>
    <col min="12038" max="12038" width="10.6640625" style="2" customWidth="1"/>
    <col min="12039" max="12039" width="8.33203125" style="2" customWidth="1"/>
    <col min="12040" max="12042" width="0" style="2" hidden="1" customWidth="1"/>
    <col min="12043" max="12043" width="10.5" style="2" customWidth="1"/>
    <col min="12044" max="12045" width="9.6640625" style="2" bestFit="1" customWidth="1"/>
    <col min="12046" max="12064" width="0" style="2" hidden="1" customWidth="1"/>
    <col min="12065" max="12065" width="45.6640625" style="2" customWidth="1"/>
    <col min="12066" max="12066" width="0.1640625" style="2" customWidth="1"/>
    <col min="12067" max="12067" width="7.83203125" style="2" customWidth="1"/>
    <col min="12068" max="12068" width="6" style="2" customWidth="1"/>
    <col min="12069" max="12070" width="11.83203125" style="2" bestFit="1" customWidth="1"/>
    <col min="12071" max="12288" width="9.33203125" style="2"/>
    <col min="12289" max="12289" width="5" style="2" customWidth="1"/>
    <col min="12290" max="12290" width="0" style="2" hidden="1" customWidth="1"/>
    <col min="12291" max="12291" width="12" style="2" customWidth="1"/>
    <col min="12292" max="12292" width="0" style="2" hidden="1" customWidth="1"/>
    <col min="12293" max="12293" width="11.6640625" style="2" bestFit="1" customWidth="1"/>
    <col min="12294" max="12294" width="10.6640625" style="2" customWidth="1"/>
    <col min="12295" max="12295" width="8.33203125" style="2" customWidth="1"/>
    <col min="12296" max="12298" width="0" style="2" hidden="1" customWidth="1"/>
    <col min="12299" max="12299" width="10.5" style="2" customWidth="1"/>
    <col min="12300" max="12301" width="9.6640625" style="2" bestFit="1" customWidth="1"/>
    <col min="12302" max="12320" width="0" style="2" hidden="1" customWidth="1"/>
    <col min="12321" max="12321" width="45.6640625" style="2" customWidth="1"/>
    <col min="12322" max="12322" width="0.1640625" style="2" customWidth="1"/>
    <col min="12323" max="12323" width="7.83203125" style="2" customWidth="1"/>
    <col min="12324" max="12324" width="6" style="2" customWidth="1"/>
    <col min="12325" max="12326" width="11.83203125" style="2" bestFit="1" customWidth="1"/>
    <col min="12327" max="12544" width="9.33203125" style="2"/>
    <col min="12545" max="12545" width="5" style="2" customWidth="1"/>
    <col min="12546" max="12546" width="0" style="2" hidden="1" customWidth="1"/>
    <col min="12547" max="12547" width="12" style="2" customWidth="1"/>
    <col min="12548" max="12548" width="0" style="2" hidden="1" customWidth="1"/>
    <col min="12549" max="12549" width="11.6640625" style="2" bestFit="1" customWidth="1"/>
    <col min="12550" max="12550" width="10.6640625" style="2" customWidth="1"/>
    <col min="12551" max="12551" width="8.33203125" style="2" customWidth="1"/>
    <col min="12552" max="12554" width="0" style="2" hidden="1" customWidth="1"/>
    <col min="12555" max="12555" width="10.5" style="2" customWidth="1"/>
    <col min="12556" max="12557" width="9.6640625" style="2" bestFit="1" customWidth="1"/>
    <col min="12558" max="12576" width="0" style="2" hidden="1" customWidth="1"/>
    <col min="12577" max="12577" width="45.6640625" style="2" customWidth="1"/>
    <col min="12578" max="12578" width="0.1640625" style="2" customWidth="1"/>
    <col min="12579" max="12579" width="7.83203125" style="2" customWidth="1"/>
    <col min="12580" max="12580" width="6" style="2" customWidth="1"/>
    <col min="12581" max="12582" width="11.83203125" style="2" bestFit="1" customWidth="1"/>
    <col min="12583" max="12800" width="9.33203125" style="2"/>
    <col min="12801" max="12801" width="5" style="2" customWidth="1"/>
    <col min="12802" max="12802" width="0" style="2" hidden="1" customWidth="1"/>
    <col min="12803" max="12803" width="12" style="2" customWidth="1"/>
    <col min="12804" max="12804" width="0" style="2" hidden="1" customWidth="1"/>
    <col min="12805" max="12805" width="11.6640625" style="2" bestFit="1" customWidth="1"/>
    <col min="12806" max="12806" width="10.6640625" style="2" customWidth="1"/>
    <col min="12807" max="12807" width="8.33203125" style="2" customWidth="1"/>
    <col min="12808" max="12810" width="0" style="2" hidden="1" customWidth="1"/>
    <col min="12811" max="12811" width="10.5" style="2" customWidth="1"/>
    <col min="12812" max="12813" width="9.6640625" style="2" bestFit="1" customWidth="1"/>
    <col min="12814" max="12832" width="0" style="2" hidden="1" customWidth="1"/>
    <col min="12833" max="12833" width="45.6640625" style="2" customWidth="1"/>
    <col min="12834" max="12834" width="0.1640625" style="2" customWidth="1"/>
    <col min="12835" max="12835" width="7.83203125" style="2" customWidth="1"/>
    <col min="12836" max="12836" width="6" style="2" customWidth="1"/>
    <col min="12837" max="12838" width="11.83203125" style="2" bestFit="1" customWidth="1"/>
    <col min="12839" max="13056" width="9.33203125" style="2"/>
    <col min="13057" max="13057" width="5" style="2" customWidth="1"/>
    <col min="13058" max="13058" width="0" style="2" hidden="1" customWidth="1"/>
    <col min="13059" max="13059" width="12" style="2" customWidth="1"/>
    <col min="13060" max="13060" width="0" style="2" hidden="1" customWidth="1"/>
    <col min="13061" max="13061" width="11.6640625" style="2" bestFit="1" customWidth="1"/>
    <col min="13062" max="13062" width="10.6640625" style="2" customWidth="1"/>
    <col min="13063" max="13063" width="8.33203125" style="2" customWidth="1"/>
    <col min="13064" max="13066" width="0" style="2" hidden="1" customWidth="1"/>
    <col min="13067" max="13067" width="10.5" style="2" customWidth="1"/>
    <col min="13068" max="13069" width="9.6640625" style="2" bestFit="1" customWidth="1"/>
    <col min="13070" max="13088" width="0" style="2" hidden="1" customWidth="1"/>
    <col min="13089" max="13089" width="45.6640625" style="2" customWidth="1"/>
    <col min="13090" max="13090" width="0.1640625" style="2" customWidth="1"/>
    <col min="13091" max="13091" width="7.83203125" style="2" customWidth="1"/>
    <col min="13092" max="13092" width="6" style="2" customWidth="1"/>
    <col min="13093" max="13094" width="11.83203125" style="2" bestFit="1" customWidth="1"/>
    <col min="13095" max="13312" width="9.33203125" style="2"/>
    <col min="13313" max="13313" width="5" style="2" customWidth="1"/>
    <col min="13314" max="13314" width="0" style="2" hidden="1" customWidth="1"/>
    <col min="13315" max="13315" width="12" style="2" customWidth="1"/>
    <col min="13316" max="13316" width="0" style="2" hidden="1" customWidth="1"/>
    <col min="13317" max="13317" width="11.6640625" style="2" bestFit="1" customWidth="1"/>
    <col min="13318" max="13318" width="10.6640625" style="2" customWidth="1"/>
    <col min="13319" max="13319" width="8.33203125" style="2" customWidth="1"/>
    <col min="13320" max="13322" width="0" style="2" hidden="1" customWidth="1"/>
    <col min="13323" max="13323" width="10.5" style="2" customWidth="1"/>
    <col min="13324" max="13325" width="9.6640625" style="2" bestFit="1" customWidth="1"/>
    <col min="13326" max="13344" width="0" style="2" hidden="1" customWidth="1"/>
    <col min="13345" max="13345" width="45.6640625" style="2" customWidth="1"/>
    <col min="13346" max="13346" width="0.1640625" style="2" customWidth="1"/>
    <col min="13347" max="13347" width="7.83203125" style="2" customWidth="1"/>
    <col min="13348" max="13348" width="6" style="2" customWidth="1"/>
    <col min="13349" max="13350" width="11.83203125" style="2" bestFit="1" customWidth="1"/>
    <col min="13351" max="13568" width="9.33203125" style="2"/>
    <col min="13569" max="13569" width="5" style="2" customWidth="1"/>
    <col min="13570" max="13570" width="0" style="2" hidden="1" customWidth="1"/>
    <col min="13571" max="13571" width="12" style="2" customWidth="1"/>
    <col min="13572" max="13572" width="0" style="2" hidden="1" customWidth="1"/>
    <col min="13573" max="13573" width="11.6640625" style="2" bestFit="1" customWidth="1"/>
    <col min="13574" max="13574" width="10.6640625" style="2" customWidth="1"/>
    <col min="13575" max="13575" width="8.33203125" style="2" customWidth="1"/>
    <col min="13576" max="13578" width="0" style="2" hidden="1" customWidth="1"/>
    <col min="13579" max="13579" width="10.5" style="2" customWidth="1"/>
    <col min="13580" max="13581" width="9.6640625" style="2" bestFit="1" customWidth="1"/>
    <col min="13582" max="13600" width="0" style="2" hidden="1" customWidth="1"/>
    <col min="13601" max="13601" width="45.6640625" style="2" customWidth="1"/>
    <col min="13602" max="13602" width="0.1640625" style="2" customWidth="1"/>
    <col min="13603" max="13603" width="7.83203125" style="2" customWidth="1"/>
    <col min="13604" max="13604" width="6" style="2" customWidth="1"/>
    <col min="13605" max="13606" width="11.83203125" style="2" bestFit="1" customWidth="1"/>
    <col min="13607" max="13824" width="9.33203125" style="2"/>
    <col min="13825" max="13825" width="5" style="2" customWidth="1"/>
    <col min="13826" max="13826" width="0" style="2" hidden="1" customWidth="1"/>
    <col min="13827" max="13827" width="12" style="2" customWidth="1"/>
    <col min="13828" max="13828" width="0" style="2" hidden="1" customWidth="1"/>
    <col min="13829" max="13829" width="11.6640625" style="2" bestFit="1" customWidth="1"/>
    <col min="13830" max="13830" width="10.6640625" style="2" customWidth="1"/>
    <col min="13831" max="13831" width="8.33203125" style="2" customWidth="1"/>
    <col min="13832" max="13834" width="0" style="2" hidden="1" customWidth="1"/>
    <col min="13835" max="13835" width="10.5" style="2" customWidth="1"/>
    <col min="13836" max="13837" width="9.6640625" style="2" bestFit="1" customWidth="1"/>
    <col min="13838" max="13856" width="0" style="2" hidden="1" customWidth="1"/>
    <col min="13857" max="13857" width="45.6640625" style="2" customWidth="1"/>
    <col min="13858" max="13858" width="0.1640625" style="2" customWidth="1"/>
    <col min="13859" max="13859" width="7.83203125" style="2" customWidth="1"/>
    <col min="13860" max="13860" width="6" style="2" customWidth="1"/>
    <col min="13861" max="13862" width="11.83203125" style="2" bestFit="1" customWidth="1"/>
    <col min="13863" max="14080" width="9.33203125" style="2"/>
    <col min="14081" max="14081" width="5" style="2" customWidth="1"/>
    <col min="14082" max="14082" width="0" style="2" hidden="1" customWidth="1"/>
    <col min="14083" max="14083" width="12" style="2" customWidth="1"/>
    <col min="14084" max="14084" width="0" style="2" hidden="1" customWidth="1"/>
    <col min="14085" max="14085" width="11.6640625" style="2" bestFit="1" customWidth="1"/>
    <col min="14086" max="14086" width="10.6640625" style="2" customWidth="1"/>
    <col min="14087" max="14087" width="8.33203125" style="2" customWidth="1"/>
    <col min="14088" max="14090" width="0" style="2" hidden="1" customWidth="1"/>
    <col min="14091" max="14091" width="10.5" style="2" customWidth="1"/>
    <col min="14092" max="14093" width="9.6640625" style="2" bestFit="1" customWidth="1"/>
    <col min="14094" max="14112" width="0" style="2" hidden="1" customWidth="1"/>
    <col min="14113" max="14113" width="45.6640625" style="2" customWidth="1"/>
    <col min="14114" max="14114" width="0.1640625" style="2" customWidth="1"/>
    <col min="14115" max="14115" width="7.83203125" style="2" customWidth="1"/>
    <col min="14116" max="14116" width="6" style="2" customWidth="1"/>
    <col min="14117" max="14118" width="11.83203125" style="2" bestFit="1" customWidth="1"/>
    <col min="14119" max="14336" width="9.33203125" style="2"/>
    <col min="14337" max="14337" width="5" style="2" customWidth="1"/>
    <col min="14338" max="14338" width="0" style="2" hidden="1" customWidth="1"/>
    <col min="14339" max="14339" width="12" style="2" customWidth="1"/>
    <col min="14340" max="14340" width="0" style="2" hidden="1" customWidth="1"/>
    <col min="14341" max="14341" width="11.6640625" style="2" bestFit="1" customWidth="1"/>
    <col min="14342" max="14342" width="10.6640625" style="2" customWidth="1"/>
    <col min="14343" max="14343" width="8.33203125" style="2" customWidth="1"/>
    <col min="14344" max="14346" width="0" style="2" hidden="1" customWidth="1"/>
    <col min="14347" max="14347" width="10.5" style="2" customWidth="1"/>
    <col min="14348" max="14349" width="9.6640625" style="2" bestFit="1" customWidth="1"/>
    <col min="14350" max="14368" width="0" style="2" hidden="1" customWidth="1"/>
    <col min="14369" max="14369" width="45.6640625" style="2" customWidth="1"/>
    <col min="14370" max="14370" width="0.1640625" style="2" customWidth="1"/>
    <col min="14371" max="14371" width="7.83203125" style="2" customWidth="1"/>
    <col min="14372" max="14372" width="6" style="2" customWidth="1"/>
    <col min="14373" max="14374" width="11.83203125" style="2" bestFit="1" customWidth="1"/>
    <col min="14375" max="14592" width="9.33203125" style="2"/>
    <col min="14593" max="14593" width="5" style="2" customWidth="1"/>
    <col min="14594" max="14594" width="0" style="2" hidden="1" customWidth="1"/>
    <col min="14595" max="14595" width="12" style="2" customWidth="1"/>
    <col min="14596" max="14596" width="0" style="2" hidden="1" customWidth="1"/>
    <col min="14597" max="14597" width="11.6640625" style="2" bestFit="1" customWidth="1"/>
    <col min="14598" max="14598" width="10.6640625" style="2" customWidth="1"/>
    <col min="14599" max="14599" width="8.33203125" style="2" customWidth="1"/>
    <col min="14600" max="14602" width="0" style="2" hidden="1" customWidth="1"/>
    <col min="14603" max="14603" width="10.5" style="2" customWidth="1"/>
    <col min="14604" max="14605" width="9.6640625" style="2" bestFit="1" customWidth="1"/>
    <col min="14606" max="14624" width="0" style="2" hidden="1" customWidth="1"/>
    <col min="14625" max="14625" width="45.6640625" style="2" customWidth="1"/>
    <col min="14626" max="14626" width="0.1640625" style="2" customWidth="1"/>
    <col min="14627" max="14627" width="7.83203125" style="2" customWidth="1"/>
    <col min="14628" max="14628" width="6" style="2" customWidth="1"/>
    <col min="14629" max="14630" width="11.83203125" style="2" bestFit="1" customWidth="1"/>
    <col min="14631" max="14848" width="9.33203125" style="2"/>
    <col min="14849" max="14849" width="5" style="2" customWidth="1"/>
    <col min="14850" max="14850" width="0" style="2" hidden="1" customWidth="1"/>
    <col min="14851" max="14851" width="12" style="2" customWidth="1"/>
    <col min="14852" max="14852" width="0" style="2" hidden="1" customWidth="1"/>
    <col min="14853" max="14853" width="11.6640625" style="2" bestFit="1" customWidth="1"/>
    <col min="14854" max="14854" width="10.6640625" style="2" customWidth="1"/>
    <col min="14855" max="14855" width="8.33203125" style="2" customWidth="1"/>
    <col min="14856" max="14858" width="0" style="2" hidden="1" customWidth="1"/>
    <col min="14859" max="14859" width="10.5" style="2" customWidth="1"/>
    <col min="14860" max="14861" width="9.6640625" style="2" bestFit="1" customWidth="1"/>
    <col min="14862" max="14880" width="0" style="2" hidden="1" customWidth="1"/>
    <col min="14881" max="14881" width="45.6640625" style="2" customWidth="1"/>
    <col min="14882" max="14882" width="0.1640625" style="2" customWidth="1"/>
    <col min="14883" max="14883" width="7.83203125" style="2" customWidth="1"/>
    <col min="14884" max="14884" width="6" style="2" customWidth="1"/>
    <col min="14885" max="14886" width="11.83203125" style="2" bestFit="1" customWidth="1"/>
    <col min="14887" max="15104" width="9.33203125" style="2"/>
    <col min="15105" max="15105" width="5" style="2" customWidth="1"/>
    <col min="15106" max="15106" width="0" style="2" hidden="1" customWidth="1"/>
    <col min="15107" max="15107" width="12" style="2" customWidth="1"/>
    <col min="15108" max="15108" width="0" style="2" hidden="1" customWidth="1"/>
    <col min="15109" max="15109" width="11.6640625" style="2" bestFit="1" customWidth="1"/>
    <col min="15110" max="15110" width="10.6640625" style="2" customWidth="1"/>
    <col min="15111" max="15111" width="8.33203125" style="2" customWidth="1"/>
    <col min="15112" max="15114" width="0" style="2" hidden="1" customWidth="1"/>
    <col min="15115" max="15115" width="10.5" style="2" customWidth="1"/>
    <col min="15116" max="15117" width="9.6640625" style="2" bestFit="1" customWidth="1"/>
    <col min="15118" max="15136" width="0" style="2" hidden="1" customWidth="1"/>
    <col min="15137" max="15137" width="45.6640625" style="2" customWidth="1"/>
    <col min="15138" max="15138" width="0.1640625" style="2" customWidth="1"/>
    <col min="15139" max="15139" width="7.83203125" style="2" customWidth="1"/>
    <col min="15140" max="15140" width="6" style="2" customWidth="1"/>
    <col min="15141" max="15142" width="11.83203125" style="2" bestFit="1" customWidth="1"/>
    <col min="15143" max="15360" width="9.33203125" style="2"/>
    <col min="15361" max="15361" width="5" style="2" customWidth="1"/>
    <col min="15362" max="15362" width="0" style="2" hidden="1" customWidth="1"/>
    <col min="15363" max="15363" width="12" style="2" customWidth="1"/>
    <col min="15364" max="15364" width="0" style="2" hidden="1" customWidth="1"/>
    <col min="15365" max="15365" width="11.6640625" style="2" bestFit="1" customWidth="1"/>
    <col min="15366" max="15366" width="10.6640625" style="2" customWidth="1"/>
    <col min="15367" max="15367" width="8.33203125" style="2" customWidth="1"/>
    <col min="15368" max="15370" width="0" style="2" hidden="1" customWidth="1"/>
    <col min="15371" max="15371" width="10.5" style="2" customWidth="1"/>
    <col min="15372" max="15373" width="9.6640625" style="2" bestFit="1" customWidth="1"/>
    <col min="15374" max="15392" width="0" style="2" hidden="1" customWidth="1"/>
    <col min="15393" max="15393" width="45.6640625" style="2" customWidth="1"/>
    <col min="15394" max="15394" width="0.1640625" style="2" customWidth="1"/>
    <col min="15395" max="15395" width="7.83203125" style="2" customWidth="1"/>
    <col min="15396" max="15396" width="6" style="2" customWidth="1"/>
    <col min="15397" max="15398" width="11.83203125" style="2" bestFit="1" customWidth="1"/>
    <col min="15399" max="15616" width="9.33203125" style="2"/>
    <col min="15617" max="15617" width="5" style="2" customWidth="1"/>
    <col min="15618" max="15618" width="0" style="2" hidden="1" customWidth="1"/>
    <col min="15619" max="15619" width="12" style="2" customWidth="1"/>
    <col min="15620" max="15620" width="0" style="2" hidden="1" customWidth="1"/>
    <col min="15621" max="15621" width="11.6640625" style="2" bestFit="1" customWidth="1"/>
    <col min="15622" max="15622" width="10.6640625" style="2" customWidth="1"/>
    <col min="15623" max="15623" width="8.33203125" style="2" customWidth="1"/>
    <col min="15624" max="15626" width="0" style="2" hidden="1" customWidth="1"/>
    <col min="15627" max="15627" width="10.5" style="2" customWidth="1"/>
    <col min="15628" max="15629" width="9.6640625" style="2" bestFit="1" customWidth="1"/>
    <col min="15630" max="15648" width="0" style="2" hidden="1" customWidth="1"/>
    <col min="15649" max="15649" width="45.6640625" style="2" customWidth="1"/>
    <col min="15650" max="15650" width="0.1640625" style="2" customWidth="1"/>
    <col min="15651" max="15651" width="7.83203125" style="2" customWidth="1"/>
    <col min="15652" max="15652" width="6" style="2" customWidth="1"/>
    <col min="15653" max="15654" width="11.83203125" style="2" bestFit="1" customWidth="1"/>
    <col min="15655" max="15872" width="9.33203125" style="2"/>
    <col min="15873" max="15873" width="5" style="2" customWidth="1"/>
    <col min="15874" max="15874" width="0" style="2" hidden="1" customWidth="1"/>
    <col min="15875" max="15875" width="12" style="2" customWidth="1"/>
    <col min="15876" max="15876" width="0" style="2" hidden="1" customWidth="1"/>
    <col min="15877" max="15877" width="11.6640625" style="2" bestFit="1" customWidth="1"/>
    <col min="15878" max="15878" width="10.6640625" style="2" customWidth="1"/>
    <col min="15879" max="15879" width="8.33203125" style="2" customWidth="1"/>
    <col min="15880" max="15882" width="0" style="2" hidden="1" customWidth="1"/>
    <col min="15883" max="15883" width="10.5" style="2" customWidth="1"/>
    <col min="15884" max="15885" width="9.6640625" style="2" bestFit="1" customWidth="1"/>
    <col min="15886" max="15904" width="0" style="2" hidden="1" customWidth="1"/>
    <col min="15905" max="15905" width="45.6640625" style="2" customWidth="1"/>
    <col min="15906" max="15906" width="0.1640625" style="2" customWidth="1"/>
    <col min="15907" max="15907" width="7.83203125" style="2" customWidth="1"/>
    <col min="15908" max="15908" width="6" style="2" customWidth="1"/>
    <col min="15909" max="15910" width="11.83203125" style="2" bestFit="1" customWidth="1"/>
    <col min="15911" max="16128" width="9.33203125" style="2"/>
    <col min="16129" max="16129" width="5" style="2" customWidth="1"/>
    <col min="16130" max="16130" width="0" style="2" hidden="1" customWidth="1"/>
    <col min="16131" max="16131" width="12" style="2" customWidth="1"/>
    <col min="16132" max="16132" width="0" style="2" hidden="1" customWidth="1"/>
    <col min="16133" max="16133" width="11.6640625" style="2" bestFit="1" customWidth="1"/>
    <col min="16134" max="16134" width="10.6640625" style="2" customWidth="1"/>
    <col min="16135" max="16135" width="8.33203125" style="2" customWidth="1"/>
    <col min="16136" max="16138" width="0" style="2" hidden="1" customWidth="1"/>
    <col min="16139" max="16139" width="10.5" style="2" customWidth="1"/>
    <col min="16140" max="16141" width="9.6640625" style="2" bestFit="1" customWidth="1"/>
    <col min="16142" max="16160" width="0" style="2" hidden="1" customWidth="1"/>
    <col min="16161" max="16161" width="45.6640625" style="2" customWidth="1"/>
    <col min="16162" max="16162" width="0.1640625" style="2" customWidth="1"/>
    <col min="16163" max="16163" width="7.83203125" style="2" customWidth="1"/>
    <col min="16164" max="16164" width="6" style="2" customWidth="1"/>
    <col min="16165" max="16166" width="11.83203125" style="2" bestFit="1" customWidth="1"/>
    <col min="16167" max="16384" width="9.33203125" style="2"/>
  </cols>
  <sheetData>
    <row r="1" spans="2:36" ht="12" hidden="1" customHeight="1" x14ac:dyDescent="0.2">
      <c r="B1" s="1" t="s">
        <v>0</v>
      </c>
      <c r="E1" s="2">
        <v>30000146</v>
      </c>
    </row>
    <row r="2" spans="2:36" ht="12.75" hidden="1" thickBot="1" x14ac:dyDescent="0.25"/>
    <row r="3" spans="2:36" ht="12.75" hidden="1" thickBot="1" x14ac:dyDescent="0.25">
      <c r="B3" s="5" t="s">
        <v>1</v>
      </c>
      <c r="C3" s="6" t="s">
        <v>2</v>
      </c>
      <c r="D3" s="7"/>
      <c r="E3" s="7"/>
      <c r="F3" s="8"/>
      <c r="G3" s="9" t="s">
        <v>3</v>
      </c>
      <c r="H3" s="10"/>
      <c r="I3" s="10"/>
      <c r="J3" s="10"/>
      <c r="K3" s="9" t="s">
        <v>4</v>
      </c>
      <c r="L3" s="10"/>
      <c r="M3" s="10"/>
      <c r="N3" s="11"/>
      <c r="O3" s="12"/>
      <c r="P3" s="5" t="s">
        <v>1</v>
      </c>
      <c r="Q3" s="13" t="s">
        <v>2</v>
      </c>
      <c r="R3" s="14"/>
      <c r="S3" s="14"/>
      <c r="T3" s="15"/>
      <c r="U3" s="13" t="s">
        <v>5</v>
      </c>
      <c r="V3" s="14"/>
      <c r="W3" s="14"/>
      <c r="X3" s="15"/>
      <c r="Y3" s="13" t="s">
        <v>6</v>
      </c>
      <c r="Z3" s="14"/>
      <c r="AA3" s="14"/>
      <c r="AB3" s="15"/>
      <c r="AC3" s="16"/>
      <c r="AD3" s="16"/>
      <c r="AE3" s="17"/>
      <c r="AF3" s="18"/>
      <c r="AG3" s="18"/>
      <c r="AH3" s="18"/>
      <c r="AI3" s="18"/>
    </row>
    <row r="4" spans="2:36" ht="60.75" hidden="1" thickBot="1" x14ac:dyDescent="0.25">
      <c r="B4" s="19" t="s">
        <v>7</v>
      </c>
      <c r="C4" s="20" t="s">
        <v>8</v>
      </c>
      <c r="D4" s="21" t="s">
        <v>9</v>
      </c>
      <c r="E4" s="22" t="s">
        <v>10</v>
      </c>
      <c r="F4" s="23" t="s">
        <v>11</v>
      </c>
      <c r="G4" s="20" t="s">
        <v>8</v>
      </c>
      <c r="H4" s="21" t="s">
        <v>9</v>
      </c>
      <c r="I4" s="22" t="s">
        <v>10</v>
      </c>
      <c r="J4" s="23" t="s">
        <v>11</v>
      </c>
      <c r="K4" s="20" t="s">
        <v>8</v>
      </c>
      <c r="L4" s="21" t="s">
        <v>9</v>
      </c>
      <c r="M4" s="22" t="s">
        <v>10</v>
      </c>
      <c r="N4" s="23" t="s">
        <v>11</v>
      </c>
      <c r="O4" s="24">
        <v>0.30480000000000002</v>
      </c>
      <c r="P4" s="25" t="s">
        <v>7</v>
      </c>
      <c r="Q4" s="26" t="s">
        <v>12</v>
      </c>
      <c r="R4" s="27" t="s">
        <v>13</v>
      </c>
      <c r="S4" s="28" t="s">
        <v>14</v>
      </c>
      <c r="T4" s="23" t="s">
        <v>15</v>
      </c>
      <c r="U4" s="26" t="s">
        <v>12</v>
      </c>
      <c r="V4" s="27" t="s">
        <v>13</v>
      </c>
      <c r="W4" s="28" t="s">
        <v>14</v>
      </c>
      <c r="X4" s="23" t="s">
        <v>15</v>
      </c>
      <c r="Y4" s="26" t="s">
        <v>12</v>
      </c>
      <c r="Z4" s="27" t="s">
        <v>13</v>
      </c>
      <c r="AA4" s="28" t="s">
        <v>14</v>
      </c>
      <c r="AB4" s="23" t="s">
        <v>15</v>
      </c>
      <c r="AD4" s="29"/>
      <c r="AE4" s="30"/>
      <c r="AF4" s="29"/>
      <c r="AG4" s="31"/>
      <c r="AH4" s="31"/>
      <c r="AI4" s="31"/>
      <c r="AJ4" s="31"/>
    </row>
    <row r="5" spans="2:36" ht="12" hidden="1" customHeight="1" x14ac:dyDescent="0.2">
      <c r="B5" s="32" t="s">
        <v>16</v>
      </c>
      <c r="C5" s="33">
        <f>$O$4*Q5</f>
        <v>5.1206400000000007</v>
      </c>
      <c r="D5" s="34">
        <f>$O$4*R5</f>
        <v>2.1335999999999999</v>
      </c>
      <c r="E5" s="35">
        <f>$O$4*S5</f>
        <v>1.9812000000000001</v>
      </c>
      <c r="F5" s="36">
        <f>C5*D5*E5</f>
        <v>21.645397534924804</v>
      </c>
      <c r="G5" s="33">
        <f>$O$4*U5</f>
        <v>9.6012000000000004</v>
      </c>
      <c r="H5" s="34">
        <f>$O$4*V5</f>
        <v>2.4384000000000001</v>
      </c>
      <c r="I5" s="35">
        <f>$O$4*W5</f>
        <v>2.5908000000000002</v>
      </c>
      <c r="J5" s="36">
        <f t="shared" ref="J5:J17" si="0">G5*H5*I5</f>
        <v>60.654685400064011</v>
      </c>
      <c r="K5" s="33">
        <f>$O$4*Y5</f>
        <v>6.8884800000000004</v>
      </c>
      <c r="L5" s="34">
        <f>$O$4*Z5</f>
        <v>2.3164799999999999</v>
      </c>
      <c r="M5" s="35">
        <f>$O$4*AA5</f>
        <v>1.524</v>
      </c>
      <c r="N5" s="37">
        <f>K5*L5*M5</f>
        <v>24.318507853209603</v>
      </c>
      <c r="O5" s="38" t="s">
        <v>17</v>
      </c>
      <c r="P5" s="39" t="s">
        <v>16</v>
      </c>
      <c r="Q5" s="40">
        <v>16.8</v>
      </c>
      <c r="R5" s="41">
        <v>7</v>
      </c>
      <c r="S5" s="42">
        <v>6.5</v>
      </c>
      <c r="T5" s="43">
        <f t="shared" ref="T5:T17" si="1">Q5*R5*S5</f>
        <v>764.40000000000009</v>
      </c>
      <c r="U5" s="40">
        <v>31.5</v>
      </c>
      <c r="V5" s="41">
        <v>8</v>
      </c>
      <c r="W5" s="42">
        <v>8.5</v>
      </c>
      <c r="X5" s="43">
        <f t="shared" ref="X5:X17" si="2">U5*V5*W5</f>
        <v>2142</v>
      </c>
      <c r="Y5" s="40">
        <v>22.6</v>
      </c>
      <c r="Z5" s="41">
        <v>7.6</v>
      </c>
      <c r="AA5" s="42">
        <v>5</v>
      </c>
      <c r="AB5" s="43">
        <f>Y5*Z5*AA5</f>
        <v>858.8</v>
      </c>
      <c r="AD5" s="29"/>
      <c r="AE5" s="44"/>
      <c r="AF5" s="29"/>
      <c r="AG5" s="31"/>
      <c r="AH5" s="31"/>
      <c r="AI5" s="31"/>
      <c r="AJ5" s="31"/>
    </row>
    <row r="6" spans="2:36" ht="12.75" hidden="1" thickBot="1" x14ac:dyDescent="0.25">
      <c r="B6" s="45" t="s">
        <v>18</v>
      </c>
      <c r="C6" s="46">
        <f t="shared" ref="C6:E17" si="3">$O$4*Q6</f>
        <v>5.1816000000000004</v>
      </c>
      <c r="D6" s="47">
        <f t="shared" si="3"/>
        <v>2.1335999999999999</v>
      </c>
      <c r="E6" s="48">
        <f t="shared" si="3"/>
        <v>1.9812000000000001</v>
      </c>
      <c r="F6" s="36">
        <f t="shared" ref="F6:F17" si="4">C6*D6*E6</f>
        <v>21.903080838912</v>
      </c>
      <c r="G6" s="46">
        <f t="shared" ref="G6:I17" si="5">$O$4*U6</f>
        <v>9.6012000000000004</v>
      </c>
      <c r="H6" s="47">
        <f t="shared" si="5"/>
        <v>2.4384000000000001</v>
      </c>
      <c r="I6" s="48">
        <f t="shared" si="5"/>
        <v>2.5908000000000002</v>
      </c>
      <c r="J6" s="36">
        <f t="shared" si="0"/>
        <v>60.654685400064011</v>
      </c>
      <c r="K6" s="46">
        <f t="shared" ref="K6:M17" si="6">$O$4*Y6</f>
        <v>6.8884800000000004</v>
      </c>
      <c r="L6" s="47">
        <f t="shared" si="6"/>
        <v>2.3164799999999999</v>
      </c>
      <c r="M6" s="48">
        <f t="shared" si="6"/>
        <v>1.524</v>
      </c>
      <c r="N6" s="49">
        <f t="shared" ref="N6:N17" si="7">K6*L6*M6</f>
        <v>24.318507853209603</v>
      </c>
      <c r="O6" s="50"/>
      <c r="P6" s="51" t="s">
        <v>18</v>
      </c>
      <c r="Q6" s="40">
        <v>17</v>
      </c>
      <c r="R6" s="41">
        <v>7</v>
      </c>
      <c r="S6" s="42">
        <v>6.5</v>
      </c>
      <c r="T6" s="43">
        <f t="shared" si="1"/>
        <v>773.5</v>
      </c>
      <c r="U6" s="40">
        <v>31.5</v>
      </c>
      <c r="V6" s="41">
        <v>8</v>
      </c>
      <c r="W6" s="42">
        <v>8.5</v>
      </c>
      <c r="X6" s="43">
        <f t="shared" si="2"/>
        <v>2142</v>
      </c>
      <c r="Y6" s="40">
        <v>22.6</v>
      </c>
      <c r="Z6" s="41">
        <v>7.6</v>
      </c>
      <c r="AA6" s="42">
        <v>5</v>
      </c>
      <c r="AB6" s="43">
        <f t="shared" ref="AB6:AB17" si="8">Y6*Z6*AA6</f>
        <v>858.8</v>
      </c>
      <c r="AD6" s="29"/>
      <c r="AE6" s="44"/>
      <c r="AF6" s="29"/>
      <c r="AG6" s="31"/>
      <c r="AH6" s="31"/>
      <c r="AI6" s="31"/>
      <c r="AJ6" s="31"/>
    </row>
    <row r="7" spans="2:36" ht="12.75" hidden="1" thickBot="1" x14ac:dyDescent="0.25">
      <c r="B7" s="45" t="s">
        <v>19</v>
      </c>
      <c r="C7" s="46">
        <f t="shared" si="3"/>
        <v>5.3644800000000004</v>
      </c>
      <c r="D7" s="47">
        <f t="shared" si="3"/>
        <v>2.1640799999999998</v>
      </c>
      <c r="E7" s="48">
        <f t="shared" si="3"/>
        <v>2.1335999999999999</v>
      </c>
      <c r="F7" s="36">
        <f t="shared" si="4"/>
        <v>24.769312050954241</v>
      </c>
      <c r="G7" s="52">
        <f t="shared" si="5"/>
        <v>9.6012000000000004</v>
      </c>
      <c r="H7" s="53">
        <f t="shared" si="5"/>
        <v>2.4384000000000001</v>
      </c>
      <c r="I7" s="54">
        <f t="shared" si="5"/>
        <v>2.5908000000000002</v>
      </c>
      <c r="J7" s="36">
        <f t="shared" si="0"/>
        <v>60.654685400064011</v>
      </c>
      <c r="K7" s="46">
        <f t="shared" si="6"/>
        <v>6.61416</v>
      </c>
      <c r="L7" s="47">
        <f t="shared" si="6"/>
        <v>2.2250399999999999</v>
      </c>
      <c r="M7" s="48">
        <f t="shared" si="6"/>
        <v>2.1031200000000001</v>
      </c>
      <c r="N7" s="49">
        <f t="shared" si="7"/>
        <v>30.951134513607169</v>
      </c>
      <c r="O7" s="50"/>
      <c r="P7" s="51" t="s">
        <v>19</v>
      </c>
      <c r="Q7" s="40">
        <v>17.600000000000001</v>
      </c>
      <c r="R7" s="41">
        <v>7.1</v>
      </c>
      <c r="S7" s="42">
        <v>7</v>
      </c>
      <c r="T7" s="43">
        <f t="shared" si="1"/>
        <v>874.72</v>
      </c>
      <c r="U7" s="55">
        <v>31.5</v>
      </c>
      <c r="V7" s="56">
        <v>8</v>
      </c>
      <c r="W7" s="57">
        <v>8.5</v>
      </c>
      <c r="X7" s="43">
        <f t="shared" si="2"/>
        <v>2142</v>
      </c>
      <c r="Y7" s="40">
        <v>21.7</v>
      </c>
      <c r="Z7" s="41">
        <v>7.3</v>
      </c>
      <c r="AA7" s="42">
        <v>6.9</v>
      </c>
      <c r="AB7" s="43">
        <f t="shared" si="8"/>
        <v>1093.029</v>
      </c>
      <c r="AD7" s="29"/>
      <c r="AE7" s="44"/>
      <c r="AF7" s="29"/>
      <c r="AG7" s="31"/>
      <c r="AH7" s="31"/>
      <c r="AI7" s="31"/>
      <c r="AJ7" s="31"/>
    </row>
    <row r="8" spans="2:36" ht="12.75" hidden="1" thickBot="1" x14ac:dyDescent="0.25">
      <c r="B8" s="45" t="s">
        <v>20</v>
      </c>
      <c r="C8" s="46">
        <f t="shared" si="3"/>
        <v>5.1816000000000004</v>
      </c>
      <c r="D8" s="47">
        <f t="shared" si="3"/>
        <v>1.9293840000000002</v>
      </c>
      <c r="E8" s="48">
        <f t="shared" si="3"/>
        <v>1.905</v>
      </c>
      <c r="F8" s="36">
        <f t="shared" si="4"/>
        <v>19.044849136032006</v>
      </c>
      <c r="G8" s="52">
        <f t="shared" si="5"/>
        <v>9.6012000000000004</v>
      </c>
      <c r="H8" s="53">
        <f t="shared" si="5"/>
        <v>2.4384000000000001</v>
      </c>
      <c r="I8" s="54">
        <f t="shared" si="5"/>
        <v>2.5908000000000002</v>
      </c>
      <c r="J8" s="36">
        <f t="shared" si="0"/>
        <v>60.654685400064011</v>
      </c>
      <c r="K8" s="46">
        <f t="shared" si="6"/>
        <v>6.7970400000000009</v>
      </c>
      <c r="L8" s="47">
        <f t="shared" si="6"/>
        <v>2.2098</v>
      </c>
      <c r="M8" s="48">
        <f t="shared" si="6"/>
        <v>1.9812000000000001</v>
      </c>
      <c r="N8" s="49">
        <f t="shared" si="7"/>
        <v>29.757820122950402</v>
      </c>
      <c r="O8" s="50"/>
      <c r="P8" s="51" t="s">
        <v>20</v>
      </c>
      <c r="Q8" s="40">
        <v>17</v>
      </c>
      <c r="R8" s="41">
        <v>6.33</v>
      </c>
      <c r="S8" s="42">
        <v>6.25</v>
      </c>
      <c r="T8" s="43">
        <f t="shared" si="1"/>
        <v>672.5625</v>
      </c>
      <c r="U8" s="55">
        <v>31.5</v>
      </c>
      <c r="V8" s="56">
        <v>8</v>
      </c>
      <c r="W8" s="57">
        <v>8.5</v>
      </c>
      <c r="X8" s="43">
        <f t="shared" si="2"/>
        <v>2142</v>
      </c>
      <c r="Y8" s="40">
        <v>22.3</v>
      </c>
      <c r="Z8" s="41">
        <v>7.25</v>
      </c>
      <c r="AA8" s="42">
        <v>6.5</v>
      </c>
      <c r="AB8" s="43">
        <f t="shared" si="8"/>
        <v>1050.8875</v>
      </c>
      <c r="AD8" s="29"/>
      <c r="AE8" s="44"/>
      <c r="AF8" s="29"/>
      <c r="AG8" s="31"/>
      <c r="AH8" s="31"/>
      <c r="AI8" s="31"/>
      <c r="AJ8" s="31"/>
    </row>
    <row r="9" spans="2:36" ht="12.75" hidden="1" thickBot="1" x14ac:dyDescent="0.25">
      <c r="B9" s="45" t="s">
        <v>21</v>
      </c>
      <c r="C9" s="46">
        <f t="shared" si="3"/>
        <v>5.4864000000000006</v>
      </c>
      <c r="D9" s="47">
        <f t="shared" si="3"/>
        <v>2.3164799999999999</v>
      </c>
      <c r="E9" s="48">
        <f t="shared" si="3"/>
        <v>2.1335999999999999</v>
      </c>
      <c r="F9" s="36">
        <f t="shared" si="4"/>
        <v>27.116212296499203</v>
      </c>
      <c r="G9" s="46">
        <f t="shared" si="5"/>
        <v>9.6012000000000004</v>
      </c>
      <c r="H9" s="47">
        <f t="shared" si="5"/>
        <v>2.4384000000000001</v>
      </c>
      <c r="I9" s="48">
        <f t="shared" si="5"/>
        <v>2.5908000000000002</v>
      </c>
      <c r="J9" s="36">
        <f t="shared" si="0"/>
        <v>60.654685400064011</v>
      </c>
      <c r="K9" s="46">
        <f t="shared" si="6"/>
        <v>6.8884800000000004</v>
      </c>
      <c r="L9" s="47">
        <f t="shared" si="6"/>
        <v>2.3164799999999999</v>
      </c>
      <c r="M9" s="48">
        <f t="shared" si="6"/>
        <v>2.1335999999999999</v>
      </c>
      <c r="N9" s="49">
        <f t="shared" si="7"/>
        <v>34.04591099449344</v>
      </c>
      <c r="O9" s="50"/>
      <c r="P9" s="51" t="s">
        <v>21</v>
      </c>
      <c r="Q9" s="40">
        <v>18</v>
      </c>
      <c r="R9" s="41">
        <v>7.6</v>
      </c>
      <c r="S9" s="42">
        <v>7</v>
      </c>
      <c r="T9" s="43">
        <f t="shared" si="1"/>
        <v>957.59999999999991</v>
      </c>
      <c r="U9" s="40">
        <v>31.5</v>
      </c>
      <c r="V9" s="41">
        <v>8</v>
      </c>
      <c r="W9" s="42">
        <v>8.5</v>
      </c>
      <c r="X9" s="43">
        <f t="shared" si="2"/>
        <v>2142</v>
      </c>
      <c r="Y9" s="40">
        <v>22.6</v>
      </c>
      <c r="Z9" s="41">
        <v>7.6</v>
      </c>
      <c r="AA9" s="42">
        <v>7</v>
      </c>
      <c r="AB9" s="43">
        <f t="shared" si="8"/>
        <v>1202.32</v>
      </c>
      <c r="AD9" s="29"/>
      <c r="AE9" s="44"/>
      <c r="AF9" s="29"/>
      <c r="AG9" s="31"/>
      <c r="AH9" s="31"/>
      <c r="AI9" s="31"/>
      <c r="AJ9" s="31"/>
    </row>
    <row r="10" spans="2:36" ht="12.75" hidden="1" thickBot="1" x14ac:dyDescent="0.25">
      <c r="B10" s="45" t="s">
        <v>22</v>
      </c>
      <c r="C10" s="46">
        <f t="shared" si="3"/>
        <v>5.4864000000000006</v>
      </c>
      <c r="D10" s="47">
        <f t="shared" si="3"/>
        <v>2.3164799999999999</v>
      </c>
      <c r="E10" s="48">
        <f t="shared" si="3"/>
        <v>2.1335999999999999</v>
      </c>
      <c r="F10" s="36">
        <f t="shared" si="4"/>
        <v>27.116212296499203</v>
      </c>
      <c r="G10" s="52">
        <f t="shared" si="5"/>
        <v>9.6012000000000004</v>
      </c>
      <c r="H10" s="53">
        <f t="shared" si="5"/>
        <v>2.4384000000000001</v>
      </c>
      <c r="I10" s="54">
        <f t="shared" si="5"/>
        <v>2.5908000000000002</v>
      </c>
      <c r="J10" s="36">
        <f t="shared" si="0"/>
        <v>60.654685400064011</v>
      </c>
      <c r="K10" s="46">
        <f t="shared" si="6"/>
        <v>6.8884800000000004</v>
      </c>
      <c r="L10" s="47">
        <f t="shared" si="6"/>
        <v>2.3164799999999999</v>
      </c>
      <c r="M10" s="48">
        <f t="shared" si="6"/>
        <v>2.1335999999999999</v>
      </c>
      <c r="N10" s="49">
        <f t="shared" si="7"/>
        <v>34.04591099449344</v>
      </c>
      <c r="O10" s="50"/>
      <c r="P10" s="51" t="s">
        <v>22</v>
      </c>
      <c r="Q10" s="40">
        <v>18</v>
      </c>
      <c r="R10" s="41">
        <v>7.6</v>
      </c>
      <c r="S10" s="42">
        <v>7</v>
      </c>
      <c r="T10" s="43">
        <f t="shared" si="1"/>
        <v>957.59999999999991</v>
      </c>
      <c r="U10" s="55">
        <v>31.5</v>
      </c>
      <c r="V10" s="56">
        <v>8</v>
      </c>
      <c r="W10" s="57">
        <v>8.5</v>
      </c>
      <c r="X10" s="43">
        <f t="shared" si="2"/>
        <v>2142</v>
      </c>
      <c r="Y10" s="40">
        <v>22.6</v>
      </c>
      <c r="Z10" s="41">
        <v>7.6</v>
      </c>
      <c r="AA10" s="42">
        <v>7</v>
      </c>
      <c r="AB10" s="43">
        <f t="shared" si="8"/>
        <v>1202.32</v>
      </c>
      <c r="AD10" s="29"/>
      <c r="AE10" s="44"/>
      <c r="AF10" s="29"/>
      <c r="AG10" s="31"/>
      <c r="AH10" s="31"/>
      <c r="AI10" s="31"/>
      <c r="AJ10" s="31"/>
    </row>
    <row r="11" spans="2:36" ht="12.75" hidden="1" thickBot="1" x14ac:dyDescent="0.25">
      <c r="B11" s="45" t="s">
        <v>23</v>
      </c>
      <c r="C11" s="46">
        <f t="shared" si="3"/>
        <v>5.4864000000000006</v>
      </c>
      <c r="D11" s="47">
        <f t="shared" si="3"/>
        <v>2.3164799999999999</v>
      </c>
      <c r="E11" s="48">
        <f t="shared" si="3"/>
        <v>2.1335999999999999</v>
      </c>
      <c r="F11" s="36">
        <f t="shared" si="4"/>
        <v>27.116212296499203</v>
      </c>
      <c r="G11" s="52">
        <f t="shared" si="5"/>
        <v>9.6012000000000004</v>
      </c>
      <c r="H11" s="53">
        <f t="shared" si="5"/>
        <v>2.4384000000000001</v>
      </c>
      <c r="I11" s="54">
        <f t="shared" si="5"/>
        <v>2.5908000000000002</v>
      </c>
      <c r="J11" s="36">
        <f t="shared" si="0"/>
        <v>60.654685400064011</v>
      </c>
      <c r="K11" s="46">
        <f t="shared" si="6"/>
        <v>7.0104000000000006</v>
      </c>
      <c r="L11" s="47">
        <f t="shared" si="6"/>
        <v>2.5298400000000005</v>
      </c>
      <c r="M11" s="48">
        <f t="shared" si="6"/>
        <v>2.1335999999999999</v>
      </c>
      <c r="N11" s="49">
        <f t="shared" si="7"/>
        <v>37.839802100889614</v>
      </c>
      <c r="O11" s="50"/>
      <c r="P11" s="51" t="s">
        <v>23</v>
      </c>
      <c r="Q11" s="40">
        <v>18</v>
      </c>
      <c r="R11" s="41">
        <v>7.6</v>
      </c>
      <c r="S11" s="42">
        <v>7</v>
      </c>
      <c r="T11" s="43">
        <f t="shared" si="1"/>
        <v>957.59999999999991</v>
      </c>
      <c r="U11" s="55">
        <v>31.5</v>
      </c>
      <c r="V11" s="56">
        <v>8</v>
      </c>
      <c r="W11" s="57">
        <v>8.5</v>
      </c>
      <c r="X11" s="43">
        <f t="shared" si="2"/>
        <v>2142</v>
      </c>
      <c r="Y11" s="40">
        <v>23</v>
      </c>
      <c r="Z11" s="41">
        <v>8.3000000000000007</v>
      </c>
      <c r="AA11" s="42">
        <v>7</v>
      </c>
      <c r="AB11" s="43">
        <f t="shared" si="8"/>
        <v>1336.3</v>
      </c>
      <c r="AD11" s="29"/>
      <c r="AE11" s="44"/>
      <c r="AF11" s="29"/>
      <c r="AG11" s="31"/>
      <c r="AH11" s="31"/>
      <c r="AI11" s="31"/>
      <c r="AJ11" s="31"/>
    </row>
    <row r="12" spans="2:36" ht="12.75" hidden="1" thickBot="1" x14ac:dyDescent="0.25">
      <c r="B12" s="45" t="s">
        <v>24</v>
      </c>
      <c r="C12" s="46">
        <f t="shared" si="3"/>
        <v>5.9436</v>
      </c>
      <c r="D12" s="47">
        <f t="shared" si="3"/>
        <v>1.6764000000000001</v>
      </c>
      <c r="E12" s="48">
        <f t="shared" si="3"/>
        <v>1.9812000000000001</v>
      </c>
      <c r="F12" s="36">
        <f t="shared" si="4"/>
        <v>19.740381680447999</v>
      </c>
      <c r="G12" s="52">
        <f t="shared" si="5"/>
        <v>9.6012000000000004</v>
      </c>
      <c r="H12" s="53">
        <f t="shared" si="5"/>
        <v>2.4384000000000001</v>
      </c>
      <c r="I12" s="54">
        <f t="shared" si="5"/>
        <v>2.5908000000000002</v>
      </c>
      <c r="J12" s="36">
        <f t="shared" si="0"/>
        <v>60.654685400064011</v>
      </c>
      <c r="K12" s="46">
        <f t="shared" si="6"/>
        <v>6.7056000000000004</v>
      </c>
      <c r="L12" s="47">
        <f t="shared" si="6"/>
        <v>1.9812000000000001</v>
      </c>
      <c r="M12" s="48">
        <f t="shared" si="6"/>
        <v>1.9812000000000001</v>
      </c>
      <c r="N12" s="49">
        <f t="shared" si="7"/>
        <v>26.320508907264006</v>
      </c>
      <c r="O12" s="50"/>
      <c r="P12" s="51" t="s">
        <v>24</v>
      </c>
      <c r="Q12" s="40">
        <v>19.5</v>
      </c>
      <c r="R12" s="41">
        <v>5.5</v>
      </c>
      <c r="S12" s="42">
        <v>6.5</v>
      </c>
      <c r="T12" s="43">
        <f t="shared" si="1"/>
        <v>697.125</v>
      </c>
      <c r="U12" s="55">
        <v>31.5</v>
      </c>
      <c r="V12" s="56">
        <v>8</v>
      </c>
      <c r="W12" s="57">
        <v>8.5</v>
      </c>
      <c r="X12" s="43">
        <f t="shared" si="2"/>
        <v>2142</v>
      </c>
      <c r="Y12" s="40">
        <v>22</v>
      </c>
      <c r="Z12" s="41">
        <v>6.5</v>
      </c>
      <c r="AA12" s="42">
        <v>6.5</v>
      </c>
      <c r="AB12" s="43">
        <f t="shared" si="8"/>
        <v>929.5</v>
      </c>
      <c r="AD12" s="29"/>
      <c r="AE12" s="44"/>
      <c r="AF12" s="29"/>
      <c r="AG12" s="31"/>
      <c r="AH12" s="31"/>
      <c r="AI12" s="31"/>
      <c r="AJ12" s="31"/>
    </row>
    <row r="13" spans="2:36" ht="12.75" hidden="1" thickBot="1" x14ac:dyDescent="0.25">
      <c r="B13" s="45" t="s">
        <v>25</v>
      </c>
      <c r="C13" s="46">
        <f t="shared" si="3"/>
        <v>5.4864000000000006</v>
      </c>
      <c r="D13" s="47">
        <f t="shared" si="3"/>
        <v>1.8288000000000002</v>
      </c>
      <c r="E13" s="48">
        <f t="shared" si="3"/>
        <v>1.9812000000000001</v>
      </c>
      <c r="F13" s="36">
        <f t="shared" si="4"/>
        <v>19.878426307584004</v>
      </c>
      <c r="G13" s="52">
        <f t="shared" si="5"/>
        <v>9.6012000000000004</v>
      </c>
      <c r="H13" s="53">
        <f t="shared" si="5"/>
        <v>2.4384000000000001</v>
      </c>
      <c r="I13" s="54">
        <f t="shared" si="5"/>
        <v>2.5908000000000002</v>
      </c>
      <c r="J13" s="36">
        <f t="shared" si="0"/>
        <v>60.654685400064011</v>
      </c>
      <c r="K13" s="46">
        <f t="shared" si="6"/>
        <v>6.4008000000000003</v>
      </c>
      <c r="L13" s="47">
        <f t="shared" si="6"/>
        <v>1.8288000000000002</v>
      </c>
      <c r="M13" s="48">
        <f t="shared" si="6"/>
        <v>1.9812000000000001</v>
      </c>
      <c r="N13" s="49">
        <f t="shared" si="7"/>
        <v>23.191497358848004</v>
      </c>
      <c r="O13" s="50"/>
      <c r="P13" s="51" t="s">
        <v>25</v>
      </c>
      <c r="Q13" s="40">
        <v>18</v>
      </c>
      <c r="R13" s="41">
        <v>6</v>
      </c>
      <c r="S13" s="42">
        <v>6.5</v>
      </c>
      <c r="T13" s="43">
        <f t="shared" si="1"/>
        <v>702</v>
      </c>
      <c r="U13" s="55">
        <v>31.5</v>
      </c>
      <c r="V13" s="56">
        <v>8</v>
      </c>
      <c r="W13" s="57">
        <v>8.5</v>
      </c>
      <c r="X13" s="43">
        <f t="shared" si="2"/>
        <v>2142</v>
      </c>
      <c r="Y13" s="40">
        <v>21</v>
      </c>
      <c r="Z13" s="41">
        <v>6</v>
      </c>
      <c r="AA13" s="42">
        <v>6.5</v>
      </c>
      <c r="AB13" s="43">
        <f t="shared" si="8"/>
        <v>819</v>
      </c>
      <c r="AD13" s="29"/>
      <c r="AE13" s="44"/>
      <c r="AF13" s="29"/>
      <c r="AG13" s="31"/>
      <c r="AH13" s="31"/>
      <c r="AI13" s="31"/>
      <c r="AJ13" s="31"/>
    </row>
    <row r="14" spans="2:36" ht="12.75" hidden="1" thickBot="1" x14ac:dyDescent="0.25">
      <c r="B14" s="45" t="s">
        <v>26</v>
      </c>
      <c r="C14" s="46">
        <f t="shared" si="3"/>
        <v>5.4864000000000006</v>
      </c>
      <c r="D14" s="47">
        <f t="shared" si="3"/>
        <v>2.3164799999999999</v>
      </c>
      <c r="E14" s="48">
        <f t="shared" si="3"/>
        <v>2.1335999999999999</v>
      </c>
      <c r="F14" s="36">
        <f t="shared" si="4"/>
        <v>27.116212296499203</v>
      </c>
      <c r="G14" s="52">
        <f t="shared" si="5"/>
        <v>9.6012000000000004</v>
      </c>
      <c r="H14" s="53">
        <f t="shared" si="5"/>
        <v>2.4384000000000001</v>
      </c>
      <c r="I14" s="54">
        <f t="shared" si="5"/>
        <v>2.5908000000000002</v>
      </c>
      <c r="J14" s="36">
        <f t="shared" si="0"/>
        <v>60.654685400064011</v>
      </c>
      <c r="K14" s="46">
        <f t="shared" si="6"/>
        <v>6.8884800000000004</v>
      </c>
      <c r="L14" s="47">
        <f t="shared" si="6"/>
        <v>2.3164799999999999</v>
      </c>
      <c r="M14" s="48">
        <f t="shared" si="6"/>
        <v>2.1335999999999999</v>
      </c>
      <c r="N14" s="49">
        <f t="shared" si="7"/>
        <v>34.04591099449344</v>
      </c>
      <c r="O14" s="50"/>
      <c r="P14" s="51" t="s">
        <v>26</v>
      </c>
      <c r="Q14" s="40">
        <v>18</v>
      </c>
      <c r="R14" s="41">
        <v>7.6</v>
      </c>
      <c r="S14" s="42">
        <v>7</v>
      </c>
      <c r="T14" s="43">
        <f t="shared" si="1"/>
        <v>957.59999999999991</v>
      </c>
      <c r="U14" s="55">
        <v>31.5</v>
      </c>
      <c r="V14" s="56">
        <v>8</v>
      </c>
      <c r="W14" s="57">
        <v>8.5</v>
      </c>
      <c r="X14" s="43">
        <f t="shared" si="2"/>
        <v>2142</v>
      </c>
      <c r="Y14" s="40">
        <v>22.6</v>
      </c>
      <c r="Z14" s="41">
        <v>7.6</v>
      </c>
      <c r="AA14" s="42">
        <v>7</v>
      </c>
      <c r="AB14" s="43">
        <f t="shared" si="8"/>
        <v>1202.32</v>
      </c>
      <c r="AD14" s="29"/>
      <c r="AE14" s="44"/>
      <c r="AF14" s="29"/>
      <c r="AG14" s="31"/>
      <c r="AH14" s="31"/>
      <c r="AI14" s="31"/>
      <c r="AJ14" s="31"/>
    </row>
    <row r="15" spans="2:36" ht="12.75" hidden="1" thickBot="1" x14ac:dyDescent="0.25">
      <c r="B15" s="45" t="s">
        <v>27</v>
      </c>
      <c r="C15" s="46">
        <f t="shared" si="3"/>
        <v>5.5626000000000007</v>
      </c>
      <c r="D15" s="47">
        <f t="shared" si="3"/>
        <v>2.286</v>
      </c>
      <c r="E15" s="48">
        <f t="shared" si="3"/>
        <v>1.9812000000000001</v>
      </c>
      <c r="F15" s="36">
        <f t="shared" si="4"/>
        <v>25.193144452320006</v>
      </c>
      <c r="G15" s="52">
        <f t="shared" si="5"/>
        <v>9.6012000000000004</v>
      </c>
      <c r="H15" s="53">
        <f t="shared" si="5"/>
        <v>2.4384000000000001</v>
      </c>
      <c r="I15" s="54">
        <f t="shared" si="5"/>
        <v>2.5908000000000002</v>
      </c>
      <c r="J15" s="36">
        <f t="shared" si="0"/>
        <v>60.654685400064011</v>
      </c>
      <c r="K15" s="46">
        <f t="shared" si="6"/>
        <v>6.6294000000000004</v>
      </c>
      <c r="L15" s="47">
        <f t="shared" si="6"/>
        <v>2.286</v>
      </c>
      <c r="M15" s="48">
        <f t="shared" si="6"/>
        <v>1.9812000000000001</v>
      </c>
      <c r="N15" s="49">
        <f t="shared" si="7"/>
        <v>30.024706402080003</v>
      </c>
      <c r="O15" s="50"/>
      <c r="P15" s="51" t="s">
        <v>27</v>
      </c>
      <c r="Q15" s="40">
        <v>18.25</v>
      </c>
      <c r="R15" s="41">
        <v>7.5</v>
      </c>
      <c r="S15" s="42">
        <v>6.5</v>
      </c>
      <c r="T15" s="43">
        <f t="shared" si="1"/>
        <v>889.6875</v>
      </c>
      <c r="U15" s="55">
        <v>31.5</v>
      </c>
      <c r="V15" s="56">
        <v>8</v>
      </c>
      <c r="W15" s="57">
        <v>8.5</v>
      </c>
      <c r="X15" s="43">
        <f t="shared" si="2"/>
        <v>2142</v>
      </c>
      <c r="Y15" s="40">
        <v>21.75</v>
      </c>
      <c r="Z15" s="41">
        <v>7.5</v>
      </c>
      <c r="AA15" s="42">
        <v>6.5</v>
      </c>
      <c r="AB15" s="43">
        <f t="shared" si="8"/>
        <v>1060.3125</v>
      </c>
      <c r="AD15" s="29"/>
      <c r="AE15" s="44"/>
      <c r="AF15" s="29"/>
      <c r="AG15" s="31"/>
      <c r="AH15" s="31"/>
      <c r="AI15" s="31"/>
      <c r="AJ15" s="31"/>
    </row>
    <row r="16" spans="2:36" ht="12.75" hidden="1" thickBot="1" x14ac:dyDescent="0.25">
      <c r="B16" s="58" t="s">
        <v>28</v>
      </c>
      <c r="C16" s="59">
        <f t="shared" si="3"/>
        <v>5.9436</v>
      </c>
      <c r="D16" s="60">
        <f t="shared" si="3"/>
        <v>1.6764000000000001</v>
      </c>
      <c r="E16" s="61">
        <f t="shared" si="3"/>
        <v>1.9812000000000001</v>
      </c>
      <c r="F16" s="62">
        <f t="shared" si="4"/>
        <v>19.740381680447999</v>
      </c>
      <c r="G16" s="63">
        <f t="shared" si="5"/>
        <v>9.6012000000000004</v>
      </c>
      <c r="H16" s="64">
        <f t="shared" si="5"/>
        <v>2.4384000000000001</v>
      </c>
      <c r="I16" s="65">
        <f t="shared" si="5"/>
        <v>2.5908000000000002</v>
      </c>
      <c r="J16" s="62">
        <f t="shared" si="0"/>
        <v>60.654685400064011</v>
      </c>
      <c r="K16" s="59">
        <f t="shared" si="6"/>
        <v>6.7056000000000004</v>
      </c>
      <c r="L16" s="60">
        <f t="shared" si="6"/>
        <v>1.9812000000000001</v>
      </c>
      <c r="M16" s="61">
        <f t="shared" si="6"/>
        <v>1.9812000000000001</v>
      </c>
      <c r="N16" s="66">
        <f t="shared" si="7"/>
        <v>26.320508907264006</v>
      </c>
      <c r="O16" s="50"/>
      <c r="P16" s="67" t="s">
        <v>28</v>
      </c>
      <c r="Q16" s="40">
        <v>19.5</v>
      </c>
      <c r="R16" s="41">
        <v>5.5</v>
      </c>
      <c r="S16" s="42">
        <v>6.5</v>
      </c>
      <c r="T16" s="68">
        <f t="shared" si="1"/>
        <v>697.125</v>
      </c>
      <c r="U16" s="55">
        <v>31.5</v>
      </c>
      <c r="V16" s="56">
        <v>8</v>
      </c>
      <c r="W16" s="57">
        <v>8.5</v>
      </c>
      <c r="X16" s="68">
        <f t="shared" si="2"/>
        <v>2142</v>
      </c>
      <c r="Y16" s="40">
        <v>22</v>
      </c>
      <c r="Z16" s="41">
        <v>6.5</v>
      </c>
      <c r="AA16" s="42">
        <v>6.5</v>
      </c>
      <c r="AB16" s="68">
        <f t="shared" si="8"/>
        <v>929.5</v>
      </c>
      <c r="AD16" s="29"/>
      <c r="AE16" s="44"/>
      <c r="AF16" s="29"/>
      <c r="AG16" s="31"/>
      <c r="AH16" s="31"/>
      <c r="AI16" s="31"/>
      <c r="AJ16" s="31"/>
    </row>
    <row r="17" spans="1:36" ht="12.75" hidden="1" thickBot="1" x14ac:dyDescent="0.25">
      <c r="B17" s="69" t="s">
        <v>29</v>
      </c>
      <c r="C17" s="70">
        <f t="shared" si="3"/>
        <v>5.4864000000000006</v>
      </c>
      <c r="D17" s="71">
        <f t="shared" si="3"/>
        <v>2.1335999999999999</v>
      </c>
      <c r="E17" s="72">
        <f t="shared" si="3"/>
        <v>2.1335999999999999</v>
      </c>
      <c r="F17" s="73">
        <f t="shared" si="4"/>
        <v>24.975458694144002</v>
      </c>
      <c r="G17" s="70">
        <f t="shared" si="5"/>
        <v>9.6012000000000004</v>
      </c>
      <c r="H17" s="71">
        <f t="shared" si="5"/>
        <v>2.4384000000000001</v>
      </c>
      <c r="I17" s="72">
        <f t="shared" si="5"/>
        <v>2.5908000000000002</v>
      </c>
      <c r="J17" s="73">
        <f t="shared" si="0"/>
        <v>60.654685400064011</v>
      </c>
      <c r="K17" s="70">
        <f t="shared" si="6"/>
        <v>6.7056000000000004</v>
      </c>
      <c r="L17" s="71">
        <f t="shared" si="6"/>
        <v>2.1640799999999998</v>
      </c>
      <c r="M17" s="72">
        <f t="shared" si="6"/>
        <v>2.1335999999999999</v>
      </c>
      <c r="N17" s="74">
        <f t="shared" si="7"/>
        <v>30.961640063692798</v>
      </c>
      <c r="O17" s="75"/>
      <c r="P17" s="76" t="s">
        <v>29</v>
      </c>
      <c r="Q17" s="77">
        <v>18</v>
      </c>
      <c r="R17" s="77">
        <v>7</v>
      </c>
      <c r="S17" s="78">
        <v>7</v>
      </c>
      <c r="T17" s="79">
        <f t="shared" si="1"/>
        <v>882</v>
      </c>
      <c r="U17" s="77">
        <v>31.5</v>
      </c>
      <c r="V17" s="77">
        <v>8</v>
      </c>
      <c r="W17" s="78">
        <v>8.5</v>
      </c>
      <c r="X17" s="79">
        <f t="shared" si="2"/>
        <v>2142</v>
      </c>
      <c r="Y17" s="77">
        <v>22</v>
      </c>
      <c r="Z17" s="77">
        <v>7.1</v>
      </c>
      <c r="AA17" s="78">
        <v>7</v>
      </c>
      <c r="AB17" s="79">
        <f t="shared" si="8"/>
        <v>1093.3999999999999</v>
      </c>
      <c r="AD17" s="29"/>
      <c r="AE17" s="80"/>
      <c r="AF17" s="29"/>
      <c r="AG17" s="31"/>
      <c r="AH17" s="31"/>
      <c r="AI17" s="31"/>
      <c r="AJ17" s="31"/>
    </row>
    <row r="18" spans="1:36" ht="12.75" hidden="1" thickBot="1" x14ac:dyDescent="0.25">
      <c r="K18" s="2"/>
      <c r="L18" s="2"/>
      <c r="M18" s="2"/>
      <c r="AD18" s="29"/>
      <c r="AE18" s="29"/>
      <c r="AF18" s="29"/>
      <c r="AG18" s="31"/>
      <c r="AH18" s="31"/>
      <c r="AI18" s="31"/>
      <c r="AJ18" s="31"/>
    </row>
    <row r="19" spans="1:36" ht="12.75" hidden="1" thickBot="1" x14ac:dyDescent="0.25">
      <c r="K19" s="2"/>
      <c r="L19" s="2"/>
      <c r="M19" s="2"/>
    </row>
    <row r="20" spans="1:36" ht="12.75" hidden="1" thickBot="1" x14ac:dyDescent="0.25">
      <c r="A20" s="81"/>
      <c r="B20" s="82" t="s">
        <v>30</v>
      </c>
      <c r="C20" s="83" t="s">
        <v>31</v>
      </c>
      <c r="D20" s="84"/>
      <c r="E20" s="81"/>
      <c r="F20" s="81"/>
      <c r="G20" s="81"/>
      <c r="H20" s="85"/>
      <c r="I20" s="85"/>
      <c r="J20" s="85"/>
      <c r="K20" s="85"/>
      <c r="L20" s="85"/>
      <c r="M20" s="85"/>
      <c r="N20" s="85"/>
      <c r="O20" s="86"/>
      <c r="P20" s="86"/>
      <c r="Q20" s="86"/>
      <c r="R20" s="86"/>
      <c r="S20" s="86"/>
      <c r="T20" s="86"/>
      <c r="U20" s="86"/>
      <c r="V20" s="86"/>
      <c r="W20" s="87"/>
      <c r="X20" s="88"/>
      <c r="Y20" s="88"/>
      <c r="Z20" s="81"/>
    </row>
    <row r="21" spans="1:36" ht="12.75" hidden="1" thickBot="1" x14ac:dyDescent="0.25">
      <c r="A21" s="81"/>
      <c r="B21" s="89" t="s">
        <v>32</v>
      </c>
      <c r="C21" s="90">
        <v>9000</v>
      </c>
      <c r="D21" s="90" t="s">
        <v>33</v>
      </c>
      <c r="E21" s="81"/>
      <c r="F21" s="81"/>
      <c r="G21" s="81"/>
      <c r="H21" s="85"/>
      <c r="I21" s="85"/>
      <c r="J21" s="85"/>
      <c r="K21" s="85"/>
      <c r="L21" s="85"/>
      <c r="M21" s="85"/>
      <c r="N21" s="85"/>
      <c r="O21" s="86"/>
      <c r="P21" s="86"/>
      <c r="Q21" s="86"/>
      <c r="R21" s="86"/>
      <c r="S21" s="86"/>
      <c r="T21" s="86"/>
      <c r="U21" s="86"/>
      <c r="V21" s="86"/>
      <c r="W21" s="87"/>
      <c r="X21" s="88"/>
      <c r="Y21" s="88"/>
      <c r="Z21" s="81"/>
    </row>
    <row r="22" spans="1:36" ht="12.75" hidden="1" thickBot="1" x14ac:dyDescent="0.25">
      <c r="A22" s="81"/>
      <c r="B22" s="91" t="s">
        <v>5</v>
      </c>
      <c r="C22" s="92">
        <v>14000</v>
      </c>
      <c r="D22" s="92" t="s">
        <v>33</v>
      </c>
      <c r="E22" s="81"/>
      <c r="F22" s="81"/>
      <c r="G22" s="81"/>
      <c r="H22" s="85"/>
      <c r="I22" s="85"/>
      <c r="J22" s="85"/>
      <c r="K22" s="85"/>
      <c r="L22" s="85"/>
      <c r="M22" s="85"/>
      <c r="N22" s="85"/>
      <c r="O22" s="86"/>
      <c r="P22" s="86"/>
      <c r="Q22" s="86"/>
      <c r="R22" s="86"/>
      <c r="S22" s="86"/>
      <c r="T22" s="86"/>
      <c r="U22" s="86"/>
      <c r="V22" s="86"/>
      <c r="W22" s="87"/>
      <c r="X22" s="88"/>
      <c r="Y22" s="88"/>
      <c r="Z22" s="81"/>
    </row>
    <row r="23" spans="1:36" ht="12.75" hidden="1" thickBot="1" x14ac:dyDescent="0.25">
      <c r="A23" s="81"/>
      <c r="B23" s="93" t="s">
        <v>4</v>
      </c>
      <c r="C23" s="92">
        <v>16000</v>
      </c>
      <c r="D23" s="92" t="s">
        <v>33</v>
      </c>
      <c r="E23" s="81"/>
      <c r="F23" s="81"/>
      <c r="G23" s="81"/>
      <c r="H23" s="85"/>
      <c r="I23" s="85"/>
      <c r="J23" s="85"/>
      <c r="K23" s="85"/>
      <c r="L23" s="85"/>
      <c r="M23" s="85"/>
      <c r="N23" s="85"/>
      <c r="O23" s="86"/>
      <c r="P23" s="86"/>
      <c r="Q23" s="86"/>
      <c r="R23" s="86"/>
      <c r="S23" s="86"/>
      <c r="T23" s="86"/>
      <c r="U23" s="86"/>
      <c r="V23" s="86"/>
      <c r="W23" s="87"/>
      <c r="X23" s="88"/>
      <c r="Y23" s="88"/>
      <c r="Z23" s="81"/>
    </row>
    <row r="24" spans="1:36" ht="12.75" hidden="1" thickBot="1" x14ac:dyDescent="0.25">
      <c r="A24" s="81"/>
      <c r="B24" s="93" t="s">
        <v>34</v>
      </c>
      <c r="C24" s="92">
        <v>3500</v>
      </c>
      <c r="D24" s="92" t="s">
        <v>33</v>
      </c>
      <c r="E24" s="81"/>
      <c r="F24" s="81"/>
      <c r="G24" s="81"/>
      <c r="H24" s="85"/>
      <c r="I24" s="85"/>
      <c r="J24" s="85"/>
      <c r="K24" s="85"/>
      <c r="L24" s="85"/>
      <c r="M24" s="85"/>
      <c r="N24" s="94" t="s">
        <v>35</v>
      </c>
      <c r="O24" s="86"/>
      <c r="P24" s="86"/>
      <c r="Q24" s="86"/>
      <c r="R24" s="86"/>
      <c r="S24" s="86"/>
      <c r="T24" s="86"/>
      <c r="U24" s="86"/>
      <c r="V24" s="86"/>
      <c r="W24" s="87"/>
      <c r="X24" s="88"/>
      <c r="Y24" s="88"/>
      <c r="Z24" s="81"/>
    </row>
    <row r="25" spans="1:36" s="3" customFormat="1" ht="12.75" thickBot="1" x14ac:dyDescent="0.25">
      <c r="A25" s="95"/>
      <c r="B25" s="95"/>
      <c r="C25" s="96" t="s">
        <v>36</v>
      </c>
      <c r="D25" s="97"/>
      <c r="E25" s="98" t="s">
        <v>36</v>
      </c>
      <c r="F25" s="98" t="s">
        <v>36</v>
      </c>
      <c r="G25" s="98" t="s">
        <v>36</v>
      </c>
      <c r="H25" s="99" t="s">
        <v>37</v>
      </c>
      <c r="I25" s="99"/>
      <c r="J25" s="100"/>
      <c r="K25" s="98" t="s">
        <v>36</v>
      </c>
      <c r="L25" s="98" t="s">
        <v>36</v>
      </c>
      <c r="M25" s="98" t="s">
        <v>36</v>
      </c>
      <c r="N25" s="101" t="s">
        <v>38</v>
      </c>
      <c r="O25" s="102" t="s">
        <v>39</v>
      </c>
      <c r="P25" s="103"/>
      <c r="Q25" s="104"/>
      <c r="R25" s="105" t="s">
        <v>40</v>
      </c>
      <c r="S25" s="106"/>
      <c r="T25" s="107"/>
      <c r="U25" s="102" t="s">
        <v>41</v>
      </c>
      <c r="V25" s="103"/>
      <c r="W25" s="104"/>
      <c r="X25" s="108"/>
      <c r="Y25" s="108"/>
      <c r="Z25" s="108"/>
      <c r="AD25" s="109"/>
      <c r="AE25" s="109"/>
      <c r="AF25" s="109"/>
      <c r="AG25" s="98" t="s">
        <v>36</v>
      </c>
      <c r="AI25" s="98" t="s">
        <v>36</v>
      </c>
      <c r="AJ25" s="98" t="s">
        <v>36</v>
      </c>
    </row>
    <row r="26" spans="1:36" s="139" customFormat="1" ht="180.75" thickBot="1" x14ac:dyDescent="0.25">
      <c r="A26" s="110" t="s">
        <v>42</v>
      </c>
      <c r="B26" s="111" t="s">
        <v>43</v>
      </c>
      <c r="C26" s="112" t="s">
        <v>44</v>
      </c>
      <c r="D26" s="111" t="s">
        <v>45</v>
      </c>
      <c r="E26" s="113" t="s">
        <v>46</v>
      </c>
      <c r="F26" s="114" t="s">
        <v>47</v>
      </c>
      <c r="G26" s="115" t="s">
        <v>48</v>
      </c>
      <c r="H26" s="116" t="s">
        <v>49</v>
      </c>
      <c r="I26" s="117" t="s">
        <v>50</v>
      </c>
      <c r="J26" s="118" t="s">
        <v>51</v>
      </c>
      <c r="K26" s="119" t="s">
        <v>52</v>
      </c>
      <c r="L26" s="117" t="s">
        <v>53</v>
      </c>
      <c r="M26" s="120" t="s">
        <v>54</v>
      </c>
      <c r="N26" s="121" t="s">
        <v>55</v>
      </c>
      <c r="O26" s="122" t="s">
        <v>56</v>
      </c>
      <c r="P26" s="123" t="s">
        <v>57</v>
      </c>
      <c r="Q26" s="124" t="s">
        <v>58</v>
      </c>
      <c r="R26" s="125" t="s">
        <v>59</v>
      </c>
      <c r="S26" s="126" t="s">
        <v>60</v>
      </c>
      <c r="T26" s="127" t="s">
        <v>61</v>
      </c>
      <c r="U26" s="110" t="s">
        <v>62</v>
      </c>
      <c r="V26" s="111" t="s">
        <v>63</v>
      </c>
      <c r="W26" s="128" t="s">
        <v>64</v>
      </c>
      <c r="X26" s="129" t="s">
        <v>65</v>
      </c>
      <c r="Y26" s="129" t="s">
        <v>66</v>
      </c>
      <c r="Z26" s="130" t="s">
        <v>67</v>
      </c>
      <c r="AA26" s="131" t="s">
        <v>68</v>
      </c>
      <c r="AB26" s="131" t="s">
        <v>69</v>
      </c>
      <c r="AC26" s="132" t="s">
        <v>70</v>
      </c>
      <c r="AD26" s="133" t="s">
        <v>71</v>
      </c>
      <c r="AE26" s="134" t="s">
        <v>72</v>
      </c>
      <c r="AF26" s="135" t="s">
        <v>73</v>
      </c>
      <c r="AG26" s="136" t="s">
        <v>74</v>
      </c>
      <c r="AH26" s="137" t="s">
        <v>75</v>
      </c>
      <c r="AI26" s="138" t="s">
        <v>76</v>
      </c>
      <c r="AJ26" s="138" t="s">
        <v>77</v>
      </c>
    </row>
    <row r="27" spans="1:36" x14ac:dyDescent="0.2">
      <c r="A27" s="140">
        <v>1</v>
      </c>
      <c r="B27" s="141" t="str">
        <f>IF((C27&amp;"-"&amp;E27)="-","",(C27&amp;"-"&amp;E27))</f>
        <v>AURP-TA005</v>
      </c>
      <c r="C27" s="140" t="s">
        <v>19</v>
      </c>
      <c r="D27" s="142" t="str">
        <f>LEFT(E27,5)</f>
        <v>TA005</v>
      </c>
      <c r="E27" s="143" t="s">
        <v>78</v>
      </c>
      <c r="F27" s="144">
        <v>24</v>
      </c>
      <c r="G27" s="144">
        <v>24.96</v>
      </c>
      <c r="H27" s="145">
        <f>IF(ISERROR($C$21/F27),"",$C$21/F27)</f>
        <v>375</v>
      </c>
      <c r="I27" s="146">
        <f>IF(ISERROR($C$22/F27),"",$C$22/F27)</f>
        <v>583.33333333333337</v>
      </c>
      <c r="J27" s="147">
        <f>IF(ISERROR($C$23/F27),"",$C$23/F27)</f>
        <v>666.66666666666663</v>
      </c>
      <c r="K27" s="148">
        <v>500</v>
      </c>
      <c r="L27" s="149">
        <v>420</v>
      </c>
      <c r="M27" s="150">
        <v>380</v>
      </c>
      <c r="N27" s="151">
        <f>IF((K27*L27*M27)=0," ",((K27*L27*M27)/1000000000))</f>
        <v>7.9799999999999996E-2</v>
      </c>
      <c r="O27" s="152">
        <f>IF(ISERROR((VLOOKUP(C27,$B$5:$F$17,5,0)/N27))," ",(VLOOKUP(C27,$B$5:$F$17,5,0)/N27))</f>
        <v>310.3923815909053</v>
      </c>
      <c r="P27" s="153">
        <f>IF(ISERROR((VLOOKUP(C27,$B$5:$J$17,9,0)/N27))," ",(VLOOKUP(C27,$B$5:$J$17,9,0)/N27))</f>
        <v>760.08377694315811</v>
      </c>
      <c r="Q27" s="154">
        <f>IF(ISERROR((VLOOKUP(C27,$B$5:$N$17,13,0)/N27))," ",(VLOOKUP(C27,$B$5:$N$17,13,0)/N27))</f>
        <v>387.85882849131792</v>
      </c>
      <c r="R27" s="155">
        <f>IF(ISERROR(ROUND($C$21/G27,0)),"",ROUND($C$21/G27,0))</f>
        <v>361</v>
      </c>
      <c r="S27" s="156">
        <f>IF(ISERROR(ROUND($C$22/G27,0)),"",ROUND($C$22/G27,0))</f>
        <v>561</v>
      </c>
      <c r="T27" s="157">
        <f>IF(ISERROR(ROUND($C$23/G27,0)),"",ROUND($C$23/G27,0))</f>
        <v>641</v>
      </c>
      <c r="U27" s="158">
        <f>IF(ISERROR(ROUND((O27*F27),0)),"",ROUND((O27*F27),0))</f>
        <v>7449</v>
      </c>
      <c r="V27" s="159">
        <f>IF(ISERROR(ROUND((P27*F27),0)),"",ROUND((P27*F27),0))</f>
        <v>18242</v>
      </c>
      <c r="W27" s="160">
        <f>IF(ISERROR(ROUND((Q27*F27),0)),"",ROUND((Q27*F27),0))</f>
        <v>9309</v>
      </c>
      <c r="X27" s="161">
        <f>IF(ISERROR($C$21/U27),"",$C$21/U27)</f>
        <v>1.2082158679017319</v>
      </c>
      <c r="Y27" s="162">
        <f>IF(ISERROR($C$22/V27),"",$C$22/V27)</f>
        <v>0.76745970836531086</v>
      </c>
      <c r="Z27" s="163">
        <f>IF(ISERROR($C$23/W27),"",$C$23/W27)</f>
        <v>1.7187667848318831</v>
      </c>
      <c r="AA27" s="164">
        <f>IF(ISERROR(F27*X27),"",(F27*X27))</f>
        <v>28.997180829641565</v>
      </c>
      <c r="AB27" s="164">
        <f>IF(ISERROR(F27*Y27),"",(F27*Y27))</f>
        <v>18.41903300076746</v>
      </c>
      <c r="AC27" s="165">
        <f>IF(ISERROR(F27*Z27),"",F27*Z27)</f>
        <v>41.25040283596519</v>
      </c>
      <c r="AD27" s="166">
        <f>IF(ISERROR(AA27*O27),"",AA27*O27)</f>
        <v>9000.5040171345881</v>
      </c>
      <c r="AE27" s="166">
        <f>IF(ISERROR(AB27*P27),"",AB27*P27)</f>
        <v>14000.008170864003</v>
      </c>
      <c r="AF27" s="167">
        <f>IF(ISERROR(AC27*Q27),"",AC27*Q27)</f>
        <v>15999.332918752398</v>
      </c>
      <c r="AG27" s="168" t="s">
        <v>79</v>
      </c>
      <c r="AH27" s="169">
        <f>(IF(AI27="",1,IF(AI27=1,1,AI27)))</f>
        <v>0.97889000000000004</v>
      </c>
      <c r="AI27" s="170">
        <v>0.97889000000000004</v>
      </c>
      <c r="AJ27" s="171" t="s">
        <v>80</v>
      </c>
    </row>
    <row r="28" spans="1:36" x14ac:dyDescent="0.2">
      <c r="A28" s="172">
        <v>2</v>
      </c>
      <c r="B28" s="141" t="str">
        <f t="shared" ref="B28:B91" si="9">IF((C28&amp;"-"&amp;E28)="-","",(C28&amp;"-"&amp;E28))</f>
        <v>AURP-TA006</v>
      </c>
      <c r="C28" s="172" t="s">
        <v>19</v>
      </c>
      <c r="D28" s="142" t="str">
        <f t="shared" ref="D28:D91" si="10">LEFT(E28,5)</f>
        <v>TA006</v>
      </c>
      <c r="E28" s="173" t="s">
        <v>81</v>
      </c>
      <c r="F28" s="174">
        <v>24</v>
      </c>
      <c r="G28" s="174">
        <v>25.200000000000003</v>
      </c>
      <c r="H28" s="145">
        <f t="shared" ref="H28:H91" si="11">IF(ISERROR($C$21/F28),"",$C$21/F28)</f>
        <v>375</v>
      </c>
      <c r="I28" s="146">
        <f t="shared" ref="I28:I91" si="12">IF(ISERROR($C$22/F28),"",$C$22/F28)</f>
        <v>583.33333333333337</v>
      </c>
      <c r="J28" s="147">
        <f t="shared" ref="J28:J91" si="13">IF(ISERROR($C$23/F28),"",$C$23/F28)</f>
        <v>666.66666666666663</v>
      </c>
      <c r="K28" s="148">
        <v>535</v>
      </c>
      <c r="L28" s="149">
        <v>355</v>
      </c>
      <c r="M28" s="150">
        <v>410</v>
      </c>
      <c r="N28" s="151">
        <f t="shared" ref="N28:N91" si="14">IF((K28*L28*M28)=0," ",((K28*L28*M28)/1000000000))</f>
        <v>7.7869250000000001E-2</v>
      </c>
      <c r="O28" s="152">
        <f t="shared" ref="O28:O91" si="15">IF(ISERROR((VLOOKUP(C28,$B$5:$F$17,5,0)/N28))," ",(VLOOKUP(C28,$B$5:$F$17,5,0)/N28))</f>
        <v>318.08848872891724</v>
      </c>
      <c r="P28" s="153">
        <f t="shared" ref="P28:P91" si="16">IF(ISERROR((VLOOKUP(C28,$B$5:$J$17,9,0)/N28))," ",(VLOOKUP(C28,$B$5:$J$17,9,0)/N28))</f>
        <v>778.92987796933971</v>
      </c>
      <c r="Q28" s="154">
        <f t="shared" ref="Q28:Q91" si="17">IF(ISERROR((VLOOKUP(C28,$B$5:$N$17,13,0)/N28))," ",(VLOOKUP(C28,$B$5:$N$17,13,0)/N28))</f>
        <v>397.47569821986428</v>
      </c>
      <c r="R28" s="175">
        <f t="shared" ref="R28:R91" si="18">IF(ISERROR(ROUND($C$21/G28,0)),"",ROUND($C$21/G28,0))</f>
        <v>357</v>
      </c>
      <c r="S28" s="176">
        <f t="shared" ref="S28:S91" si="19">IF(ISERROR(ROUND($C$22/G28,0)),"",ROUND($C$22/G28,0))</f>
        <v>556</v>
      </c>
      <c r="T28" s="177">
        <f t="shared" ref="T28:T91" si="20">IF(ISERROR(ROUND($C$23/G28,0)),"",ROUND($C$23/G28,0))</f>
        <v>635</v>
      </c>
      <c r="U28" s="178">
        <f t="shared" ref="U28:U91" si="21">IF(ISERROR(ROUND((O28*F28),0)),"",ROUND((O28*F28),0))</f>
        <v>7634</v>
      </c>
      <c r="V28" s="179">
        <f t="shared" ref="V28:V91" si="22">IF(ISERROR(ROUND((P28*F28),0)),"",ROUND((P28*F28),0))</f>
        <v>18694</v>
      </c>
      <c r="W28" s="180">
        <f t="shared" ref="W28:W91" si="23">IF(ISERROR(ROUND((Q28*F28),0)),"",ROUND((Q28*F28),0))</f>
        <v>9539</v>
      </c>
      <c r="X28" s="181">
        <f t="shared" ref="X28:X91" si="24">IF(ISERROR($C$21/U28),"",$C$21/U28)</f>
        <v>1.1789363374377784</v>
      </c>
      <c r="Y28" s="182">
        <f t="shared" ref="Y28:Y91" si="25">IF(ISERROR($C$22/V28),"",$C$22/V28)</f>
        <v>0.74890339146250129</v>
      </c>
      <c r="Z28" s="183">
        <f t="shared" ref="Z28:Z91" si="26">IF(ISERROR($C$23/W28),"",$C$23/W28)</f>
        <v>1.6773246671558864</v>
      </c>
      <c r="AA28" s="164">
        <f t="shared" ref="AA28:AA91" si="27">IF(ISERROR(F28*X28),"",(F28*X28))</f>
        <v>28.294472098506681</v>
      </c>
      <c r="AB28" s="164">
        <f t="shared" ref="AB28:AB91" si="28">IF(ISERROR(F28*Y28),"",(F28*Y28))</f>
        <v>17.97368139510003</v>
      </c>
      <c r="AC28" s="165">
        <f t="shared" ref="AC28:AC91" si="29">IF(ISERROR(F28*Z28),"",F28*Z28)</f>
        <v>40.255792011741271</v>
      </c>
      <c r="AD28" s="184">
        <f t="shared" ref="AD28:AF91" si="30">IF(ISERROR(AA28*O28),"",AA28*O28)</f>
        <v>9000.1458691965054</v>
      </c>
      <c r="AE28" s="184">
        <f t="shared" si="30"/>
        <v>14000.237455745058</v>
      </c>
      <c r="AF28" s="185">
        <f t="shared" si="30"/>
        <v>16000.699037260496</v>
      </c>
      <c r="AG28" s="186" t="s">
        <v>82</v>
      </c>
      <c r="AH28" s="169">
        <f t="shared" ref="AH28:AH91" si="31">IF(AI28="",1,IF(AI28=1,1,AI28))</f>
        <v>1</v>
      </c>
      <c r="AI28" s="187">
        <v>1</v>
      </c>
      <c r="AJ28" s="188" t="s">
        <v>83</v>
      </c>
    </row>
    <row r="29" spans="1:36" x14ac:dyDescent="0.2">
      <c r="A29" s="172">
        <v>3</v>
      </c>
      <c r="B29" s="141" t="str">
        <f t="shared" si="9"/>
        <v>AURP-TA010</v>
      </c>
      <c r="C29" s="172" t="s">
        <v>19</v>
      </c>
      <c r="D29" s="142" t="str">
        <f t="shared" si="10"/>
        <v>TA010</v>
      </c>
      <c r="E29" s="173" t="s">
        <v>84</v>
      </c>
      <c r="F29" s="174">
        <v>24</v>
      </c>
      <c r="G29" s="174">
        <v>24.72</v>
      </c>
      <c r="H29" s="145">
        <f t="shared" si="11"/>
        <v>375</v>
      </c>
      <c r="I29" s="146">
        <f t="shared" si="12"/>
        <v>583.33333333333337</v>
      </c>
      <c r="J29" s="147">
        <f t="shared" si="13"/>
        <v>666.66666666666663</v>
      </c>
      <c r="K29" s="148">
        <v>590</v>
      </c>
      <c r="L29" s="149">
        <v>400</v>
      </c>
      <c r="M29" s="150">
        <v>350</v>
      </c>
      <c r="N29" s="151">
        <f t="shared" si="14"/>
        <v>8.2600000000000007E-2</v>
      </c>
      <c r="O29" s="152">
        <f t="shared" si="15"/>
        <v>299.87060594375595</v>
      </c>
      <c r="P29" s="153">
        <f t="shared" si="16"/>
        <v>734.318225182373</v>
      </c>
      <c r="Q29" s="154">
        <f t="shared" si="17"/>
        <v>374.71107159330711</v>
      </c>
      <c r="R29" s="175">
        <f t="shared" si="18"/>
        <v>364</v>
      </c>
      <c r="S29" s="176">
        <f t="shared" si="19"/>
        <v>566</v>
      </c>
      <c r="T29" s="177">
        <f t="shared" si="20"/>
        <v>647</v>
      </c>
      <c r="U29" s="178">
        <f t="shared" si="21"/>
        <v>7197</v>
      </c>
      <c r="V29" s="179">
        <f t="shared" si="22"/>
        <v>17624</v>
      </c>
      <c r="W29" s="180">
        <f t="shared" si="23"/>
        <v>8993</v>
      </c>
      <c r="X29" s="181">
        <f t="shared" si="24"/>
        <v>1.2505210504376825</v>
      </c>
      <c r="Y29" s="182">
        <f t="shared" si="25"/>
        <v>0.79437131184748067</v>
      </c>
      <c r="Z29" s="183">
        <f t="shared" si="26"/>
        <v>1.7791615701100856</v>
      </c>
      <c r="AA29" s="164">
        <f t="shared" si="27"/>
        <v>30.012505210504379</v>
      </c>
      <c r="AB29" s="164">
        <f t="shared" si="28"/>
        <v>19.064911484339536</v>
      </c>
      <c r="AC29" s="165">
        <f t="shared" si="29"/>
        <v>42.699877682642054</v>
      </c>
      <c r="AD29" s="184">
        <f t="shared" si="30"/>
        <v>8999.86812336408</v>
      </c>
      <c r="AE29" s="184">
        <f t="shared" si="30"/>
        <v>13999.711964439248</v>
      </c>
      <c r="AF29" s="185">
        <f t="shared" si="30"/>
        <v>16000.116923365944</v>
      </c>
      <c r="AG29" s="186" t="s">
        <v>85</v>
      </c>
      <c r="AH29" s="169">
        <f t="shared" si="31"/>
        <v>0.98743331000000001</v>
      </c>
      <c r="AI29" s="187">
        <v>0.98743331000000001</v>
      </c>
      <c r="AJ29" s="188" t="s">
        <v>80</v>
      </c>
    </row>
    <row r="30" spans="1:36" x14ac:dyDescent="0.2">
      <c r="A30" s="172">
        <v>4</v>
      </c>
      <c r="B30" s="141" t="str">
        <f t="shared" si="9"/>
        <v>AURP-TA010C</v>
      </c>
      <c r="C30" s="172" t="s">
        <v>19</v>
      </c>
      <c r="D30" s="142" t="str">
        <f t="shared" si="10"/>
        <v>TA010</v>
      </c>
      <c r="E30" s="173" t="s">
        <v>86</v>
      </c>
      <c r="F30" s="174">
        <v>24</v>
      </c>
      <c r="G30" s="174">
        <v>24.72</v>
      </c>
      <c r="H30" s="145">
        <f t="shared" si="11"/>
        <v>375</v>
      </c>
      <c r="I30" s="146">
        <f t="shared" si="12"/>
        <v>583.33333333333337</v>
      </c>
      <c r="J30" s="147">
        <f t="shared" si="13"/>
        <v>666.66666666666663</v>
      </c>
      <c r="K30" s="148">
        <v>590</v>
      </c>
      <c r="L30" s="149">
        <v>400</v>
      </c>
      <c r="M30" s="150">
        <v>350</v>
      </c>
      <c r="N30" s="151">
        <f t="shared" si="14"/>
        <v>8.2600000000000007E-2</v>
      </c>
      <c r="O30" s="152">
        <f t="shared" si="15"/>
        <v>299.87060594375595</v>
      </c>
      <c r="P30" s="153">
        <f t="shared" si="16"/>
        <v>734.318225182373</v>
      </c>
      <c r="Q30" s="154">
        <f t="shared" si="17"/>
        <v>374.71107159330711</v>
      </c>
      <c r="R30" s="175">
        <f t="shared" si="18"/>
        <v>364</v>
      </c>
      <c r="S30" s="176">
        <f t="shared" si="19"/>
        <v>566</v>
      </c>
      <c r="T30" s="177">
        <f t="shared" si="20"/>
        <v>647</v>
      </c>
      <c r="U30" s="178">
        <f t="shared" si="21"/>
        <v>7197</v>
      </c>
      <c r="V30" s="179">
        <f t="shared" si="22"/>
        <v>17624</v>
      </c>
      <c r="W30" s="180">
        <f t="shared" si="23"/>
        <v>8993</v>
      </c>
      <c r="X30" s="181">
        <f t="shared" si="24"/>
        <v>1.2505210504376825</v>
      </c>
      <c r="Y30" s="182">
        <f t="shared" si="25"/>
        <v>0.79437131184748067</v>
      </c>
      <c r="Z30" s="183">
        <f t="shared" si="26"/>
        <v>1.7791615701100856</v>
      </c>
      <c r="AA30" s="164">
        <f t="shared" si="27"/>
        <v>30.012505210504379</v>
      </c>
      <c r="AB30" s="164">
        <f t="shared" si="28"/>
        <v>19.064911484339536</v>
      </c>
      <c r="AC30" s="165">
        <f t="shared" si="29"/>
        <v>42.699877682642054</v>
      </c>
      <c r="AD30" s="184">
        <f t="shared" si="30"/>
        <v>8999.86812336408</v>
      </c>
      <c r="AE30" s="184">
        <f t="shared" si="30"/>
        <v>13999.711964439248</v>
      </c>
      <c r="AF30" s="185">
        <f t="shared" si="30"/>
        <v>16000.116923365944</v>
      </c>
      <c r="AG30" s="186" t="s">
        <v>87</v>
      </c>
      <c r="AH30" s="169">
        <f t="shared" si="31"/>
        <v>0.98743331000000001</v>
      </c>
      <c r="AI30" s="187">
        <v>0.98743331000000001</v>
      </c>
      <c r="AJ30" s="188" t="s">
        <v>80</v>
      </c>
    </row>
    <row r="31" spans="1:36" x14ac:dyDescent="0.2">
      <c r="A31" s="172">
        <v>5</v>
      </c>
      <c r="B31" s="141" t="str">
        <f t="shared" si="9"/>
        <v>AURP-TA011</v>
      </c>
      <c r="C31" s="172" t="s">
        <v>19</v>
      </c>
      <c r="D31" s="142" t="str">
        <f t="shared" si="10"/>
        <v>TA011</v>
      </c>
      <c r="E31" s="173" t="s">
        <v>88</v>
      </c>
      <c r="F31" s="174">
        <v>24</v>
      </c>
      <c r="G31" s="174">
        <v>24.72</v>
      </c>
      <c r="H31" s="145">
        <f t="shared" si="11"/>
        <v>375</v>
      </c>
      <c r="I31" s="146">
        <f t="shared" si="12"/>
        <v>583.33333333333337</v>
      </c>
      <c r="J31" s="147">
        <f t="shared" si="13"/>
        <v>666.66666666666663</v>
      </c>
      <c r="K31" s="148">
        <v>500</v>
      </c>
      <c r="L31" s="149">
        <v>370</v>
      </c>
      <c r="M31" s="150">
        <v>440</v>
      </c>
      <c r="N31" s="151">
        <f t="shared" si="14"/>
        <v>8.14E-2</v>
      </c>
      <c r="O31" s="152">
        <f t="shared" si="15"/>
        <v>304.29130283727568</v>
      </c>
      <c r="P31" s="153">
        <f t="shared" si="16"/>
        <v>745.1435552833417</v>
      </c>
      <c r="Q31" s="154">
        <f t="shared" si="17"/>
        <v>380.23506773473179</v>
      </c>
      <c r="R31" s="175">
        <f t="shared" si="18"/>
        <v>364</v>
      </c>
      <c r="S31" s="176">
        <f t="shared" si="19"/>
        <v>566</v>
      </c>
      <c r="T31" s="177">
        <f t="shared" si="20"/>
        <v>647</v>
      </c>
      <c r="U31" s="178">
        <f t="shared" si="21"/>
        <v>7303</v>
      </c>
      <c r="V31" s="179">
        <f t="shared" si="22"/>
        <v>17883</v>
      </c>
      <c r="W31" s="180">
        <f t="shared" si="23"/>
        <v>9126</v>
      </c>
      <c r="X31" s="181">
        <f t="shared" si="24"/>
        <v>1.2323702587977543</v>
      </c>
      <c r="Y31" s="182">
        <f t="shared" si="25"/>
        <v>0.7828664094391321</v>
      </c>
      <c r="Z31" s="183">
        <f t="shared" si="26"/>
        <v>1.7532325224632916</v>
      </c>
      <c r="AA31" s="164">
        <f t="shared" si="27"/>
        <v>29.576886211146103</v>
      </c>
      <c r="AB31" s="164">
        <f t="shared" si="28"/>
        <v>18.78879382653917</v>
      </c>
      <c r="AC31" s="165">
        <f t="shared" si="29"/>
        <v>42.077580539118998</v>
      </c>
      <c r="AD31" s="184">
        <f t="shared" si="30"/>
        <v>8999.9892390595014</v>
      </c>
      <c r="AE31" s="184">
        <f t="shared" si="30"/>
        <v>14000.348631393099</v>
      </c>
      <c r="AF31" s="185">
        <f t="shared" si="30"/>
        <v>15999.371686405544</v>
      </c>
      <c r="AG31" s="186" t="s">
        <v>89</v>
      </c>
      <c r="AH31" s="169">
        <f t="shared" si="31"/>
        <v>0.96574356699999997</v>
      </c>
      <c r="AI31" s="187">
        <v>0.96574356699999997</v>
      </c>
      <c r="AJ31" s="188" t="s">
        <v>80</v>
      </c>
    </row>
    <row r="32" spans="1:36" x14ac:dyDescent="0.2">
      <c r="A32" s="172">
        <v>6</v>
      </c>
      <c r="B32" s="141" t="str">
        <f t="shared" si="9"/>
        <v>AURP-TA066VAO</v>
      </c>
      <c r="C32" s="172" t="s">
        <v>19</v>
      </c>
      <c r="D32" s="142" t="str">
        <f t="shared" si="10"/>
        <v>TA066</v>
      </c>
      <c r="E32" s="173" t="s">
        <v>90</v>
      </c>
      <c r="F32" s="174">
        <v>12</v>
      </c>
      <c r="G32" s="174">
        <v>12.984000000000002</v>
      </c>
      <c r="H32" s="145">
        <f t="shared" si="11"/>
        <v>750</v>
      </c>
      <c r="I32" s="146">
        <f t="shared" si="12"/>
        <v>1166.6666666666667</v>
      </c>
      <c r="J32" s="147">
        <f t="shared" si="13"/>
        <v>1333.3333333333333</v>
      </c>
      <c r="K32" s="148">
        <v>580</v>
      </c>
      <c r="L32" s="149">
        <v>420</v>
      </c>
      <c r="M32" s="150">
        <v>290</v>
      </c>
      <c r="N32" s="151">
        <f t="shared" si="14"/>
        <v>7.0643999999999998E-2</v>
      </c>
      <c r="O32" s="152">
        <f t="shared" si="15"/>
        <v>350.62159632741975</v>
      </c>
      <c r="P32" s="153">
        <f t="shared" si="16"/>
        <v>858.59641866349602</v>
      </c>
      <c r="Q32" s="154">
        <f t="shared" si="17"/>
        <v>438.12828426486567</v>
      </c>
      <c r="R32" s="175">
        <f t="shared" si="18"/>
        <v>693</v>
      </c>
      <c r="S32" s="176">
        <f t="shared" si="19"/>
        <v>1078</v>
      </c>
      <c r="T32" s="177">
        <f t="shared" si="20"/>
        <v>1232</v>
      </c>
      <c r="U32" s="178">
        <f t="shared" si="21"/>
        <v>4207</v>
      </c>
      <c r="V32" s="179">
        <f t="shared" si="22"/>
        <v>10303</v>
      </c>
      <c r="W32" s="180">
        <f t="shared" si="23"/>
        <v>5258</v>
      </c>
      <c r="X32" s="181">
        <f t="shared" si="24"/>
        <v>2.1392916567625386</v>
      </c>
      <c r="Y32" s="182">
        <f t="shared" si="25"/>
        <v>1.3588275259633116</v>
      </c>
      <c r="Z32" s="183">
        <f t="shared" si="26"/>
        <v>3.0429821224800304</v>
      </c>
      <c r="AA32" s="164">
        <f t="shared" si="27"/>
        <v>25.671499881150464</v>
      </c>
      <c r="AB32" s="164">
        <f t="shared" si="28"/>
        <v>16.305930311559738</v>
      </c>
      <c r="AC32" s="165">
        <f t="shared" si="29"/>
        <v>36.515785469760367</v>
      </c>
      <c r="AD32" s="184">
        <f t="shared" si="30"/>
        <v>9000.9822684481423</v>
      </c>
      <c r="AE32" s="184">
        <f t="shared" si="30"/>
        <v>14000.213368481735</v>
      </c>
      <c r="AF32" s="185">
        <f t="shared" si="30"/>
        <v>15998.598436450022</v>
      </c>
      <c r="AG32" s="186" t="s">
        <v>91</v>
      </c>
      <c r="AH32" s="169">
        <f t="shared" si="31"/>
        <v>0.998745361</v>
      </c>
      <c r="AI32" s="187">
        <v>0.998745361</v>
      </c>
      <c r="AJ32" s="188" t="s">
        <v>80</v>
      </c>
    </row>
    <row r="33" spans="1:36" x14ac:dyDescent="0.2">
      <c r="A33" s="172">
        <v>7</v>
      </c>
      <c r="B33" s="141" t="str">
        <f t="shared" si="9"/>
        <v>AURP-TA066VAQ</v>
      </c>
      <c r="C33" s="172" t="s">
        <v>19</v>
      </c>
      <c r="D33" s="142" t="str">
        <f t="shared" si="10"/>
        <v>TA066</v>
      </c>
      <c r="E33" s="173" t="s">
        <v>92</v>
      </c>
      <c r="F33" s="174">
        <v>16</v>
      </c>
      <c r="G33" s="174">
        <v>18</v>
      </c>
      <c r="H33" s="145">
        <f t="shared" si="11"/>
        <v>562.5</v>
      </c>
      <c r="I33" s="146">
        <f t="shared" si="12"/>
        <v>875</v>
      </c>
      <c r="J33" s="147">
        <f t="shared" si="13"/>
        <v>1000</v>
      </c>
      <c r="K33" s="148">
        <v>580</v>
      </c>
      <c r="L33" s="149">
        <v>420</v>
      </c>
      <c r="M33" s="150">
        <v>290</v>
      </c>
      <c r="N33" s="151">
        <f t="shared" si="14"/>
        <v>7.0643999999999998E-2</v>
      </c>
      <c r="O33" s="152">
        <f t="shared" si="15"/>
        <v>350.62159632741975</v>
      </c>
      <c r="P33" s="153">
        <f t="shared" si="16"/>
        <v>858.59641866349602</v>
      </c>
      <c r="Q33" s="154">
        <f t="shared" si="17"/>
        <v>438.12828426486567</v>
      </c>
      <c r="R33" s="175">
        <f t="shared" si="18"/>
        <v>500</v>
      </c>
      <c r="S33" s="176">
        <f t="shared" si="19"/>
        <v>778</v>
      </c>
      <c r="T33" s="177">
        <f t="shared" si="20"/>
        <v>889</v>
      </c>
      <c r="U33" s="178">
        <f t="shared" si="21"/>
        <v>5610</v>
      </c>
      <c r="V33" s="179">
        <f t="shared" si="22"/>
        <v>13738</v>
      </c>
      <c r="W33" s="180">
        <f t="shared" si="23"/>
        <v>7010</v>
      </c>
      <c r="X33" s="181">
        <f t="shared" si="24"/>
        <v>1.6042780748663101</v>
      </c>
      <c r="Y33" s="182">
        <f t="shared" si="25"/>
        <v>1.0190711894016595</v>
      </c>
      <c r="Z33" s="183">
        <f t="shared" si="26"/>
        <v>2.2824536376604851</v>
      </c>
      <c r="AA33" s="164">
        <f t="shared" si="27"/>
        <v>25.668449197860962</v>
      </c>
      <c r="AB33" s="164">
        <f t="shared" si="28"/>
        <v>16.305139030426552</v>
      </c>
      <c r="AC33" s="165">
        <f t="shared" si="29"/>
        <v>36.519258202567762</v>
      </c>
      <c r="AD33" s="184">
        <f t="shared" si="30"/>
        <v>8999.9126330032868</v>
      </c>
      <c r="AE33" s="184">
        <f t="shared" si="30"/>
        <v>13999.533977334626</v>
      </c>
      <c r="AF33" s="185">
        <f t="shared" si="30"/>
        <v>16000.119938916636</v>
      </c>
      <c r="AG33" s="186" t="s">
        <v>93</v>
      </c>
      <c r="AH33" s="169">
        <f t="shared" si="31"/>
        <v>0.998745361</v>
      </c>
      <c r="AI33" s="187">
        <v>0.998745361</v>
      </c>
      <c r="AJ33" s="188" t="s">
        <v>80</v>
      </c>
    </row>
    <row r="34" spans="1:36" x14ac:dyDescent="0.2">
      <c r="A34" s="172">
        <v>8</v>
      </c>
      <c r="B34" s="141" t="str">
        <f t="shared" si="9"/>
        <v>AURP-TA066VAR</v>
      </c>
      <c r="C34" s="172" t="s">
        <v>19</v>
      </c>
      <c r="D34" s="142" t="str">
        <f t="shared" si="10"/>
        <v>TA066</v>
      </c>
      <c r="E34" s="173" t="s">
        <v>94</v>
      </c>
      <c r="F34" s="174">
        <v>16</v>
      </c>
      <c r="G34" s="174">
        <v>18</v>
      </c>
      <c r="H34" s="145">
        <f t="shared" si="11"/>
        <v>562.5</v>
      </c>
      <c r="I34" s="146">
        <f t="shared" si="12"/>
        <v>875</v>
      </c>
      <c r="J34" s="147">
        <f t="shared" si="13"/>
        <v>1000</v>
      </c>
      <c r="K34" s="148">
        <v>565</v>
      </c>
      <c r="L34" s="149">
        <v>425</v>
      </c>
      <c r="M34" s="150">
        <v>240</v>
      </c>
      <c r="N34" s="151">
        <f t="shared" si="14"/>
        <v>5.7630000000000001E-2</v>
      </c>
      <c r="O34" s="152">
        <f t="shared" si="15"/>
        <v>429.79892505560019</v>
      </c>
      <c r="P34" s="153">
        <f t="shared" si="16"/>
        <v>1052.4845635964602</v>
      </c>
      <c r="Q34" s="154">
        <f t="shared" si="17"/>
        <v>537.06636324149179</v>
      </c>
      <c r="R34" s="175">
        <f t="shared" si="18"/>
        <v>500</v>
      </c>
      <c r="S34" s="176">
        <f t="shared" si="19"/>
        <v>778</v>
      </c>
      <c r="T34" s="177">
        <f t="shared" si="20"/>
        <v>889</v>
      </c>
      <c r="U34" s="178">
        <f t="shared" si="21"/>
        <v>6877</v>
      </c>
      <c r="V34" s="179">
        <f t="shared" si="22"/>
        <v>16840</v>
      </c>
      <c r="W34" s="180">
        <f t="shared" si="23"/>
        <v>8593</v>
      </c>
      <c r="X34" s="181">
        <f t="shared" si="24"/>
        <v>1.3087101933982841</v>
      </c>
      <c r="Y34" s="182">
        <f t="shared" si="25"/>
        <v>0.83135391923990498</v>
      </c>
      <c r="Z34" s="183">
        <f t="shared" si="26"/>
        <v>1.8619806819504248</v>
      </c>
      <c r="AA34" s="164">
        <f t="shared" si="27"/>
        <v>20.939363094372546</v>
      </c>
      <c r="AB34" s="164">
        <f t="shared" si="28"/>
        <v>13.30166270783848</v>
      </c>
      <c r="AC34" s="165">
        <f t="shared" si="29"/>
        <v>29.791690911206796</v>
      </c>
      <c r="AD34" s="184">
        <f t="shared" si="30"/>
        <v>8999.7157493102259</v>
      </c>
      <c r="AE34" s="184">
        <f t="shared" si="30"/>
        <v>13999.794670166692</v>
      </c>
      <c r="AF34" s="185">
        <f t="shared" si="30"/>
        <v>16000.115092496439</v>
      </c>
      <c r="AG34" s="186" t="s">
        <v>95</v>
      </c>
      <c r="AH34" s="169">
        <f t="shared" si="31"/>
        <v>0.998745361</v>
      </c>
      <c r="AI34" s="187">
        <v>0.998745361</v>
      </c>
      <c r="AJ34" s="188" t="s">
        <v>80</v>
      </c>
    </row>
    <row r="35" spans="1:36" x14ac:dyDescent="0.2">
      <c r="A35" s="172">
        <v>9</v>
      </c>
      <c r="B35" s="141" t="str">
        <f t="shared" si="9"/>
        <v>AURP-TA066VAT</v>
      </c>
      <c r="C35" s="172" t="s">
        <v>19</v>
      </c>
      <c r="D35" s="142" t="str">
        <f t="shared" si="10"/>
        <v>TA066</v>
      </c>
      <c r="E35" s="173" t="s">
        <v>96</v>
      </c>
      <c r="F35" s="174">
        <v>16</v>
      </c>
      <c r="G35" s="174">
        <v>18</v>
      </c>
      <c r="H35" s="145">
        <f t="shared" si="11"/>
        <v>562.5</v>
      </c>
      <c r="I35" s="146">
        <f t="shared" si="12"/>
        <v>875</v>
      </c>
      <c r="J35" s="147">
        <f t="shared" si="13"/>
        <v>1000</v>
      </c>
      <c r="K35" s="148">
        <v>580</v>
      </c>
      <c r="L35" s="149">
        <v>420</v>
      </c>
      <c r="M35" s="150">
        <v>290</v>
      </c>
      <c r="N35" s="151">
        <f t="shared" si="14"/>
        <v>7.0643999999999998E-2</v>
      </c>
      <c r="O35" s="152">
        <f t="shared" si="15"/>
        <v>350.62159632741975</v>
      </c>
      <c r="P35" s="153">
        <f t="shared" si="16"/>
        <v>858.59641866349602</v>
      </c>
      <c r="Q35" s="154">
        <f t="shared" si="17"/>
        <v>438.12828426486567</v>
      </c>
      <c r="R35" s="175">
        <f t="shared" si="18"/>
        <v>500</v>
      </c>
      <c r="S35" s="176">
        <f t="shared" si="19"/>
        <v>778</v>
      </c>
      <c r="T35" s="177">
        <f t="shared" si="20"/>
        <v>889</v>
      </c>
      <c r="U35" s="178">
        <f t="shared" si="21"/>
        <v>5610</v>
      </c>
      <c r="V35" s="179">
        <f t="shared" si="22"/>
        <v>13738</v>
      </c>
      <c r="W35" s="180">
        <f t="shared" si="23"/>
        <v>7010</v>
      </c>
      <c r="X35" s="181">
        <f t="shared" si="24"/>
        <v>1.6042780748663101</v>
      </c>
      <c r="Y35" s="182">
        <f t="shared" si="25"/>
        <v>1.0190711894016595</v>
      </c>
      <c r="Z35" s="183">
        <f t="shared" si="26"/>
        <v>2.2824536376604851</v>
      </c>
      <c r="AA35" s="164">
        <f t="shared" si="27"/>
        <v>25.668449197860962</v>
      </c>
      <c r="AB35" s="164">
        <f t="shared" si="28"/>
        <v>16.305139030426552</v>
      </c>
      <c r="AC35" s="165">
        <f t="shared" si="29"/>
        <v>36.519258202567762</v>
      </c>
      <c r="AD35" s="184">
        <f t="shared" si="30"/>
        <v>8999.9126330032868</v>
      </c>
      <c r="AE35" s="184">
        <f t="shared" si="30"/>
        <v>13999.533977334626</v>
      </c>
      <c r="AF35" s="185">
        <f t="shared" si="30"/>
        <v>16000.119938916636</v>
      </c>
      <c r="AG35" s="186" t="s">
        <v>97</v>
      </c>
      <c r="AH35" s="169">
        <f t="shared" si="31"/>
        <v>0.998745361</v>
      </c>
      <c r="AI35" s="187">
        <v>0.998745361</v>
      </c>
      <c r="AJ35" s="188" t="s">
        <v>80</v>
      </c>
    </row>
    <row r="36" spans="1:36" x14ac:dyDescent="0.2">
      <c r="A36" s="172">
        <v>10</v>
      </c>
      <c r="B36" s="141" t="str">
        <f t="shared" si="9"/>
        <v>AURP-TA066VAU</v>
      </c>
      <c r="C36" s="172" t="s">
        <v>19</v>
      </c>
      <c r="D36" s="142" t="str">
        <f t="shared" si="10"/>
        <v>TA066</v>
      </c>
      <c r="E36" s="173" t="s">
        <v>98</v>
      </c>
      <c r="F36" s="174">
        <v>16</v>
      </c>
      <c r="G36" s="174">
        <v>17.312000000000001</v>
      </c>
      <c r="H36" s="145">
        <f t="shared" si="11"/>
        <v>562.5</v>
      </c>
      <c r="I36" s="146">
        <f t="shared" si="12"/>
        <v>875</v>
      </c>
      <c r="J36" s="147">
        <f t="shared" si="13"/>
        <v>1000</v>
      </c>
      <c r="K36" s="148">
        <v>470</v>
      </c>
      <c r="L36" s="149">
        <v>305</v>
      </c>
      <c r="M36" s="150">
        <v>480</v>
      </c>
      <c r="N36" s="151">
        <f t="shared" si="14"/>
        <v>6.8807999999999994E-2</v>
      </c>
      <c r="O36" s="152">
        <f t="shared" si="15"/>
        <v>359.97721269262649</v>
      </c>
      <c r="P36" s="153">
        <f t="shared" si="16"/>
        <v>881.50629868712963</v>
      </c>
      <c r="Q36" s="154">
        <f t="shared" si="17"/>
        <v>449.81883667025886</v>
      </c>
      <c r="R36" s="175">
        <f t="shared" si="18"/>
        <v>520</v>
      </c>
      <c r="S36" s="176">
        <f t="shared" si="19"/>
        <v>809</v>
      </c>
      <c r="T36" s="177">
        <f t="shared" si="20"/>
        <v>924</v>
      </c>
      <c r="U36" s="178">
        <f t="shared" si="21"/>
        <v>5760</v>
      </c>
      <c r="V36" s="179">
        <f t="shared" si="22"/>
        <v>14104</v>
      </c>
      <c r="W36" s="180">
        <f t="shared" si="23"/>
        <v>7197</v>
      </c>
      <c r="X36" s="181">
        <f t="shared" si="24"/>
        <v>1.5625</v>
      </c>
      <c r="Y36" s="182">
        <f t="shared" si="25"/>
        <v>0.99262620533182078</v>
      </c>
      <c r="Z36" s="183">
        <f t="shared" si="26"/>
        <v>2.2231485341114352</v>
      </c>
      <c r="AA36" s="164">
        <f t="shared" si="27"/>
        <v>25</v>
      </c>
      <c r="AB36" s="164">
        <f t="shared" si="28"/>
        <v>15.882019285309132</v>
      </c>
      <c r="AC36" s="165">
        <f t="shared" si="29"/>
        <v>35.570376545782963</v>
      </c>
      <c r="AD36" s="184">
        <f t="shared" si="30"/>
        <v>8999.4303173156623</v>
      </c>
      <c r="AE36" s="184">
        <f t="shared" si="30"/>
        <v>14000.100035870466</v>
      </c>
      <c r="AF36" s="185">
        <f t="shared" si="30"/>
        <v>16000.225397747154</v>
      </c>
      <c r="AG36" s="186" t="s">
        <v>99</v>
      </c>
      <c r="AH36" s="169">
        <f t="shared" si="31"/>
        <v>0.998745361</v>
      </c>
      <c r="AI36" s="187">
        <v>0.998745361</v>
      </c>
      <c r="AJ36" s="188" t="s">
        <v>80</v>
      </c>
    </row>
    <row r="37" spans="1:36" x14ac:dyDescent="0.2">
      <c r="A37" s="172">
        <v>11</v>
      </c>
      <c r="B37" s="141" t="str">
        <f t="shared" si="9"/>
        <v>AURP-TA067VAO</v>
      </c>
      <c r="C37" s="172" t="s">
        <v>19</v>
      </c>
      <c r="D37" s="142" t="str">
        <f t="shared" si="10"/>
        <v>TA067</v>
      </c>
      <c r="E37" s="173" t="s">
        <v>100</v>
      </c>
      <c r="F37" s="174">
        <v>12</v>
      </c>
      <c r="G37" s="174">
        <v>12.984000000000002</v>
      </c>
      <c r="H37" s="145">
        <f t="shared" si="11"/>
        <v>750</v>
      </c>
      <c r="I37" s="146">
        <f t="shared" si="12"/>
        <v>1166.6666666666667</v>
      </c>
      <c r="J37" s="147">
        <f t="shared" si="13"/>
        <v>1333.3333333333333</v>
      </c>
      <c r="K37" s="148">
        <v>580</v>
      </c>
      <c r="L37" s="149">
        <v>420</v>
      </c>
      <c r="M37" s="150">
        <v>290</v>
      </c>
      <c r="N37" s="151">
        <f t="shared" si="14"/>
        <v>7.0643999999999998E-2</v>
      </c>
      <c r="O37" s="152">
        <f t="shared" si="15"/>
        <v>350.62159632741975</v>
      </c>
      <c r="P37" s="153">
        <f t="shared" si="16"/>
        <v>858.59641866349602</v>
      </c>
      <c r="Q37" s="154">
        <f t="shared" si="17"/>
        <v>438.12828426486567</v>
      </c>
      <c r="R37" s="175">
        <f t="shared" si="18"/>
        <v>693</v>
      </c>
      <c r="S37" s="176">
        <f t="shared" si="19"/>
        <v>1078</v>
      </c>
      <c r="T37" s="177">
        <f t="shared" si="20"/>
        <v>1232</v>
      </c>
      <c r="U37" s="178">
        <f t="shared" si="21"/>
        <v>4207</v>
      </c>
      <c r="V37" s="179">
        <f t="shared" si="22"/>
        <v>10303</v>
      </c>
      <c r="W37" s="180">
        <f t="shared" si="23"/>
        <v>5258</v>
      </c>
      <c r="X37" s="181">
        <f t="shared" si="24"/>
        <v>2.1392916567625386</v>
      </c>
      <c r="Y37" s="182">
        <f t="shared" si="25"/>
        <v>1.3588275259633116</v>
      </c>
      <c r="Z37" s="183">
        <f t="shared" si="26"/>
        <v>3.0429821224800304</v>
      </c>
      <c r="AA37" s="164">
        <f t="shared" si="27"/>
        <v>25.671499881150464</v>
      </c>
      <c r="AB37" s="164">
        <f t="shared" si="28"/>
        <v>16.305930311559738</v>
      </c>
      <c r="AC37" s="165">
        <f t="shared" si="29"/>
        <v>36.515785469760367</v>
      </c>
      <c r="AD37" s="184">
        <f t="shared" si="30"/>
        <v>9000.9822684481423</v>
      </c>
      <c r="AE37" s="184">
        <f t="shared" si="30"/>
        <v>14000.213368481735</v>
      </c>
      <c r="AF37" s="185">
        <f t="shared" si="30"/>
        <v>15998.598436450022</v>
      </c>
      <c r="AG37" s="186" t="s">
        <v>101</v>
      </c>
      <c r="AH37" s="169">
        <f t="shared" si="31"/>
        <v>0.96874536099999997</v>
      </c>
      <c r="AI37" s="187">
        <v>0.96874536099999997</v>
      </c>
      <c r="AJ37" s="188" t="s">
        <v>80</v>
      </c>
    </row>
    <row r="38" spans="1:36" x14ac:dyDescent="0.2">
      <c r="A38" s="172">
        <v>12</v>
      </c>
      <c r="B38" s="141" t="str">
        <f t="shared" si="9"/>
        <v>AURP-TA067VAP</v>
      </c>
      <c r="C38" s="172" t="s">
        <v>19</v>
      </c>
      <c r="D38" s="142" t="str">
        <f t="shared" si="10"/>
        <v>TA067</v>
      </c>
      <c r="E38" s="173" t="s">
        <v>102</v>
      </c>
      <c r="F38" s="174">
        <v>12</v>
      </c>
      <c r="G38" s="174">
        <v>12.984</v>
      </c>
      <c r="H38" s="145">
        <f t="shared" si="11"/>
        <v>750</v>
      </c>
      <c r="I38" s="146">
        <f t="shared" si="12"/>
        <v>1166.6666666666667</v>
      </c>
      <c r="J38" s="147">
        <f t="shared" si="13"/>
        <v>1333.3333333333333</v>
      </c>
      <c r="K38" s="148">
        <v>475</v>
      </c>
      <c r="L38" s="149">
        <v>275</v>
      </c>
      <c r="M38" s="150">
        <v>425</v>
      </c>
      <c r="N38" s="151">
        <f t="shared" si="14"/>
        <v>5.5515624999999999E-2</v>
      </c>
      <c r="O38" s="152">
        <f t="shared" si="15"/>
        <v>446.16830038307666</v>
      </c>
      <c r="P38" s="153">
        <f t="shared" si="16"/>
        <v>1092.5696216166891</v>
      </c>
      <c r="Q38" s="154">
        <f t="shared" si="17"/>
        <v>557.52113956399069</v>
      </c>
      <c r="R38" s="175">
        <f t="shared" si="18"/>
        <v>693</v>
      </c>
      <c r="S38" s="176">
        <f t="shared" si="19"/>
        <v>1078</v>
      </c>
      <c r="T38" s="177">
        <f t="shared" si="20"/>
        <v>1232</v>
      </c>
      <c r="U38" s="178">
        <f t="shared" si="21"/>
        <v>5354</v>
      </c>
      <c r="V38" s="179">
        <f t="shared" si="22"/>
        <v>13111</v>
      </c>
      <c r="W38" s="180">
        <f t="shared" si="23"/>
        <v>6690</v>
      </c>
      <c r="X38" s="181">
        <f t="shared" si="24"/>
        <v>1.6809861785580875</v>
      </c>
      <c r="Y38" s="182">
        <f t="shared" si="25"/>
        <v>1.0678056593699947</v>
      </c>
      <c r="Z38" s="183">
        <f t="shared" si="26"/>
        <v>2.391629297458894</v>
      </c>
      <c r="AA38" s="164">
        <f t="shared" si="27"/>
        <v>20.171834142697051</v>
      </c>
      <c r="AB38" s="164">
        <f t="shared" si="28"/>
        <v>12.813667912439936</v>
      </c>
      <c r="AC38" s="165">
        <f t="shared" si="29"/>
        <v>28.699551569506728</v>
      </c>
      <c r="AD38" s="184">
        <f t="shared" si="30"/>
        <v>9000.0329550564602</v>
      </c>
      <c r="AE38" s="184">
        <f t="shared" si="30"/>
        <v>13999.824302616411</v>
      </c>
      <c r="AF38" s="185">
        <f t="shared" si="30"/>
        <v>16000.606696006907</v>
      </c>
      <c r="AG38" s="186" t="s">
        <v>103</v>
      </c>
      <c r="AH38" s="169">
        <f t="shared" si="31"/>
        <v>0.96874536099999997</v>
      </c>
      <c r="AI38" s="187">
        <v>0.96874536099999997</v>
      </c>
      <c r="AJ38" s="188" t="s">
        <v>80</v>
      </c>
    </row>
    <row r="39" spans="1:36" x14ac:dyDescent="0.2">
      <c r="A39" s="172">
        <v>13</v>
      </c>
      <c r="B39" s="141" t="str">
        <f t="shared" si="9"/>
        <v>AURP-TA067VAP</v>
      </c>
      <c r="C39" s="172" t="s">
        <v>19</v>
      </c>
      <c r="D39" s="142" t="str">
        <f t="shared" si="10"/>
        <v>TA067</v>
      </c>
      <c r="E39" s="173" t="s">
        <v>102</v>
      </c>
      <c r="F39" s="174">
        <v>12</v>
      </c>
      <c r="G39" s="174">
        <v>12.984000000000002</v>
      </c>
      <c r="H39" s="145">
        <f t="shared" si="11"/>
        <v>750</v>
      </c>
      <c r="I39" s="146">
        <f t="shared" si="12"/>
        <v>1166.6666666666667</v>
      </c>
      <c r="J39" s="147">
        <f t="shared" si="13"/>
        <v>1333.3333333333333</v>
      </c>
      <c r="K39" s="148">
        <v>475</v>
      </c>
      <c r="L39" s="149">
        <v>275</v>
      </c>
      <c r="M39" s="150">
        <v>425</v>
      </c>
      <c r="N39" s="151">
        <f t="shared" si="14"/>
        <v>5.5515624999999999E-2</v>
      </c>
      <c r="O39" s="152">
        <f t="shared" si="15"/>
        <v>446.16830038307666</v>
      </c>
      <c r="P39" s="153">
        <f t="shared" si="16"/>
        <v>1092.5696216166891</v>
      </c>
      <c r="Q39" s="154">
        <f t="shared" si="17"/>
        <v>557.52113956399069</v>
      </c>
      <c r="R39" s="175">
        <f t="shared" si="18"/>
        <v>693</v>
      </c>
      <c r="S39" s="176">
        <f t="shared" si="19"/>
        <v>1078</v>
      </c>
      <c r="T39" s="177">
        <f t="shared" si="20"/>
        <v>1232</v>
      </c>
      <c r="U39" s="178">
        <f t="shared" si="21"/>
        <v>5354</v>
      </c>
      <c r="V39" s="179">
        <f t="shared" si="22"/>
        <v>13111</v>
      </c>
      <c r="W39" s="180">
        <f t="shared" si="23"/>
        <v>6690</v>
      </c>
      <c r="X39" s="181">
        <f t="shared" si="24"/>
        <v>1.6809861785580875</v>
      </c>
      <c r="Y39" s="182">
        <f t="shared" si="25"/>
        <v>1.0678056593699947</v>
      </c>
      <c r="Z39" s="183">
        <f t="shared" si="26"/>
        <v>2.391629297458894</v>
      </c>
      <c r="AA39" s="164">
        <f t="shared" si="27"/>
        <v>20.171834142697051</v>
      </c>
      <c r="AB39" s="164">
        <f t="shared" si="28"/>
        <v>12.813667912439936</v>
      </c>
      <c r="AC39" s="165">
        <f t="shared" si="29"/>
        <v>28.699551569506728</v>
      </c>
      <c r="AD39" s="184">
        <f t="shared" si="30"/>
        <v>9000.0329550564602</v>
      </c>
      <c r="AE39" s="184">
        <f t="shared" si="30"/>
        <v>13999.824302616411</v>
      </c>
      <c r="AF39" s="185">
        <f t="shared" si="30"/>
        <v>16000.606696006907</v>
      </c>
      <c r="AG39" s="186" t="s">
        <v>103</v>
      </c>
      <c r="AH39" s="169">
        <f t="shared" si="31"/>
        <v>0.96874536099999997</v>
      </c>
      <c r="AI39" s="187">
        <v>0.96874536099999997</v>
      </c>
      <c r="AJ39" s="188" t="s">
        <v>80</v>
      </c>
    </row>
    <row r="40" spans="1:36" x14ac:dyDescent="0.2">
      <c r="A40" s="172">
        <v>14</v>
      </c>
      <c r="B40" s="141" t="str">
        <f t="shared" si="9"/>
        <v>AURP-TA067VAQ</v>
      </c>
      <c r="C40" s="172" t="s">
        <v>19</v>
      </c>
      <c r="D40" s="142" t="str">
        <f t="shared" si="10"/>
        <v>TA067</v>
      </c>
      <c r="E40" s="173" t="s">
        <v>104</v>
      </c>
      <c r="F40" s="174">
        <v>16</v>
      </c>
      <c r="G40" s="174">
        <v>18</v>
      </c>
      <c r="H40" s="145">
        <f t="shared" si="11"/>
        <v>562.5</v>
      </c>
      <c r="I40" s="146">
        <f t="shared" si="12"/>
        <v>875</v>
      </c>
      <c r="J40" s="147">
        <f t="shared" si="13"/>
        <v>1000</v>
      </c>
      <c r="K40" s="148">
        <v>580</v>
      </c>
      <c r="L40" s="149">
        <v>420</v>
      </c>
      <c r="M40" s="150">
        <v>290</v>
      </c>
      <c r="N40" s="151">
        <f t="shared" si="14"/>
        <v>7.0643999999999998E-2</v>
      </c>
      <c r="O40" s="152">
        <f t="shared" si="15"/>
        <v>350.62159632741975</v>
      </c>
      <c r="P40" s="153">
        <f t="shared" si="16"/>
        <v>858.59641866349602</v>
      </c>
      <c r="Q40" s="154">
        <f t="shared" si="17"/>
        <v>438.12828426486567</v>
      </c>
      <c r="R40" s="175">
        <f t="shared" si="18"/>
        <v>500</v>
      </c>
      <c r="S40" s="176">
        <f t="shared" si="19"/>
        <v>778</v>
      </c>
      <c r="T40" s="177">
        <f t="shared" si="20"/>
        <v>889</v>
      </c>
      <c r="U40" s="178">
        <f t="shared" si="21"/>
        <v>5610</v>
      </c>
      <c r="V40" s="179">
        <f t="shared" si="22"/>
        <v>13738</v>
      </c>
      <c r="W40" s="180">
        <f t="shared" si="23"/>
        <v>7010</v>
      </c>
      <c r="X40" s="181">
        <f t="shared" si="24"/>
        <v>1.6042780748663101</v>
      </c>
      <c r="Y40" s="182">
        <f t="shared" si="25"/>
        <v>1.0190711894016595</v>
      </c>
      <c r="Z40" s="183">
        <f t="shared" si="26"/>
        <v>2.2824536376604851</v>
      </c>
      <c r="AA40" s="164">
        <f t="shared" si="27"/>
        <v>25.668449197860962</v>
      </c>
      <c r="AB40" s="164">
        <f t="shared" si="28"/>
        <v>16.305139030426552</v>
      </c>
      <c r="AC40" s="165">
        <f t="shared" si="29"/>
        <v>36.519258202567762</v>
      </c>
      <c r="AD40" s="184">
        <f t="shared" si="30"/>
        <v>8999.9126330032868</v>
      </c>
      <c r="AE40" s="184">
        <f t="shared" si="30"/>
        <v>13999.533977334626</v>
      </c>
      <c r="AF40" s="185">
        <f t="shared" si="30"/>
        <v>16000.119938916636</v>
      </c>
      <c r="AG40" s="186" t="s">
        <v>105</v>
      </c>
      <c r="AH40" s="169">
        <f t="shared" si="31"/>
        <v>0.96874536099999997</v>
      </c>
      <c r="AI40" s="187">
        <v>0.96874536099999997</v>
      </c>
      <c r="AJ40" s="188" t="s">
        <v>80</v>
      </c>
    </row>
    <row r="41" spans="1:36" x14ac:dyDescent="0.2">
      <c r="A41" s="172">
        <v>15</v>
      </c>
      <c r="B41" s="141" t="str">
        <f t="shared" si="9"/>
        <v>AURP-TA067VAR</v>
      </c>
      <c r="C41" s="172" t="s">
        <v>19</v>
      </c>
      <c r="D41" s="142" t="str">
        <f t="shared" si="10"/>
        <v>TA067</v>
      </c>
      <c r="E41" s="173" t="s">
        <v>106</v>
      </c>
      <c r="F41" s="174">
        <v>16</v>
      </c>
      <c r="G41" s="174">
        <v>18</v>
      </c>
      <c r="H41" s="145">
        <f t="shared" si="11"/>
        <v>562.5</v>
      </c>
      <c r="I41" s="146">
        <f t="shared" si="12"/>
        <v>875</v>
      </c>
      <c r="J41" s="147">
        <f t="shared" si="13"/>
        <v>1000</v>
      </c>
      <c r="K41" s="148">
        <v>580</v>
      </c>
      <c r="L41" s="149">
        <v>420</v>
      </c>
      <c r="M41" s="150">
        <v>290</v>
      </c>
      <c r="N41" s="151">
        <f t="shared" si="14"/>
        <v>7.0643999999999998E-2</v>
      </c>
      <c r="O41" s="152">
        <f t="shared" si="15"/>
        <v>350.62159632741975</v>
      </c>
      <c r="P41" s="153">
        <f t="shared" si="16"/>
        <v>858.59641866349602</v>
      </c>
      <c r="Q41" s="154">
        <f t="shared" si="17"/>
        <v>438.12828426486567</v>
      </c>
      <c r="R41" s="175">
        <f t="shared" si="18"/>
        <v>500</v>
      </c>
      <c r="S41" s="176">
        <f t="shared" si="19"/>
        <v>778</v>
      </c>
      <c r="T41" s="177">
        <f t="shared" si="20"/>
        <v>889</v>
      </c>
      <c r="U41" s="178">
        <f t="shared" si="21"/>
        <v>5610</v>
      </c>
      <c r="V41" s="179">
        <f t="shared" si="22"/>
        <v>13738</v>
      </c>
      <c r="W41" s="180">
        <f t="shared" si="23"/>
        <v>7010</v>
      </c>
      <c r="X41" s="181">
        <f t="shared" si="24"/>
        <v>1.6042780748663101</v>
      </c>
      <c r="Y41" s="182">
        <f t="shared" si="25"/>
        <v>1.0190711894016595</v>
      </c>
      <c r="Z41" s="183">
        <f t="shared" si="26"/>
        <v>2.2824536376604851</v>
      </c>
      <c r="AA41" s="164">
        <f t="shared" si="27"/>
        <v>25.668449197860962</v>
      </c>
      <c r="AB41" s="164">
        <f t="shared" si="28"/>
        <v>16.305139030426552</v>
      </c>
      <c r="AC41" s="165">
        <f t="shared" si="29"/>
        <v>36.519258202567762</v>
      </c>
      <c r="AD41" s="184">
        <f t="shared" si="30"/>
        <v>8999.9126330032868</v>
      </c>
      <c r="AE41" s="184">
        <f t="shared" si="30"/>
        <v>13999.533977334626</v>
      </c>
      <c r="AF41" s="185">
        <f t="shared" si="30"/>
        <v>16000.119938916636</v>
      </c>
      <c r="AG41" s="186" t="s">
        <v>107</v>
      </c>
      <c r="AH41" s="169">
        <f t="shared" si="31"/>
        <v>0.96874536099999997</v>
      </c>
      <c r="AI41" s="187">
        <v>0.96874536099999997</v>
      </c>
      <c r="AJ41" s="188" t="s">
        <v>80</v>
      </c>
    </row>
    <row r="42" spans="1:36" x14ac:dyDescent="0.2">
      <c r="A42" s="172">
        <v>16</v>
      </c>
      <c r="B42" s="141" t="str">
        <f t="shared" si="9"/>
        <v>AURP-TA067VAS</v>
      </c>
      <c r="C42" s="172" t="s">
        <v>19</v>
      </c>
      <c r="D42" s="142" t="str">
        <f t="shared" si="10"/>
        <v>TA067</v>
      </c>
      <c r="E42" s="173" t="s">
        <v>108</v>
      </c>
      <c r="F42" s="174">
        <v>16</v>
      </c>
      <c r="G42" s="174">
        <v>17.312000000000001</v>
      </c>
      <c r="H42" s="145">
        <f t="shared" si="11"/>
        <v>562.5</v>
      </c>
      <c r="I42" s="146">
        <f t="shared" si="12"/>
        <v>875</v>
      </c>
      <c r="J42" s="147">
        <f t="shared" si="13"/>
        <v>1000</v>
      </c>
      <c r="K42" s="148">
        <v>470</v>
      </c>
      <c r="L42" s="149">
        <v>305</v>
      </c>
      <c r="M42" s="150">
        <v>480</v>
      </c>
      <c r="N42" s="151">
        <f t="shared" si="14"/>
        <v>6.8807999999999994E-2</v>
      </c>
      <c r="O42" s="152">
        <f t="shared" si="15"/>
        <v>359.97721269262649</v>
      </c>
      <c r="P42" s="153">
        <f t="shared" si="16"/>
        <v>881.50629868712963</v>
      </c>
      <c r="Q42" s="154">
        <f t="shared" si="17"/>
        <v>449.81883667025886</v>
      </c>
      <c r="R42" s="175">
        <f t="shared" si="18"/>
        <v>520</v>
      </c>
      <c r="S42" s="176">
        <f t="shared" si="19"/>
        <v>809</v>
      </c>
      <c r="T42" s="177">
        <f t="shared" si="20"/>
        <v>924</v>
      </c>
      <c r="U42" s="178">
        <f t="shared" si="21"/>
        <v>5760</v>
      </c>
      <c r="V42" s="179">
        <f t="shared" si="22"/>
        <v>14104</v>
      </c>
      <c r="W42" s="180">
        <f t="shared" si="23"/>
        <v>7197</v>
      </c>
      <c r="X42" s="181">
        <f t="shared" si="24"/>
        <v>1.5625</v>
      </c>
      <c r="Y42" s="182">
        <f t="shared" si="25"/>
        <v>0.99262620533182078</v>
      </c>
      <c r="Z42" s="183">
        <f t="shared" si="26"/>
        <v>2.2231485341114352</v>
      </c>
      <c r="AA42" s="164">
        <f t="shared" si="27"/>
        <v>25</v>
      </c>
      <c r="AB42" s="164">
        <f t="shared" si="28"/>
        <v>15.882019285309132</v>
      </c>
      <c r="AC42" s="165">
        <f t="shared" si="29"/>
        <v>35.570376545782963</v>
      </c>
      <c r="AD42" s="184">
        <f t="shared" si="30"/>
        <v>8999.4303173156623</v>
      </c>
      <c r="AE42" s="184">
        <f t="shared" si="30"/>
        <v>14000.100035870466</v>
      </c>
      <c r="AF42" s="185">
        <f t="shared" si="30"/>
        <v>16000.225397747154</v>
      </c>
      <c r="AG42" s="186" t="s">
        <v>109</v>
      </c>
      <c r="AH42" s="169">
        <f t="shared" si="31"/>
        <v>0.96874536099999997</v>
      </c>
      <c r="AI42" s="187">
        <v>0.96874536099999997</v>
      </c>
      <c r="AJ42" s="188" t="s">
        <v>80</v>
      </c>
    </row>
    <row r="43" spans="1:36" x14ac:dyDescent="0.2">
      <c r="A43" s="172">
        <v>17</v>
      </c>
      <c r="B43" s="141" t="str">
        <f t="shared" si="9"/>
        <v>AURP-TG002</v>
      </c>
      <c r="C43" s="172" t="s">
        <v>19</v>
      </c>
      <c r="D43" s="142" t="str">
        <f t="shared" si="10"/>
        <v>TG002</v>
      </c>
      <c r="E43" s="173" t="s">
        <v>110</v>
      </c>
      <c r="F43" s="174">
        <v>12</v>
      </c>
      <c r="G43" s="174">
        <v>13.559999999999999</v>
      </c>
      <c r="H43" s="145">
        <f t="shared" si="11"/>
        <v>750</v>
      </c>
      <c r="I43" s="146">
        <f t="shared" si="12"/>
        <v>1166.6666666666667</v>
      </c>
      <c r="J43" s="147">
        <f t="shared" si="13"/>
        <v>1333.3333333333333</v>
      </c>
      <c r="K43" s="148">
        <v>345</v>
      </c>
      <c r="L43" s="149">
        <v>345</v>
      </c>
      <c r="M43" s="150">
        <v>350</v>
      </c>
      <c r="N43" s="151">
        <f t="shared" si="14"/>
        <v>4.1658750000000001E-2</v>
      </c>
      <c r="O43" s="152">
        <f t="shared" si="15"/>
        <v>594.57645875006426</v>
      </c>
      <c r="P43" s="153">
        <f t="shared" si="16"/>
        <v>1455.9890875281665</v>
      </c>
      <c r="Q43" s="154">
        <f t="shared" si="17"/>
        <v>742.96839232111301</v>
      </c>
      <c r="R43" s="175">
        <f t="shared" si="18"/>
        <v>664</v>
      </c>
      <c r="S43" s="176">
        <f t="shared" si="19"/>
        <v>1032</v>
      </c>
      <c r="T43" s="177">
        <f t="shared" si="20"/>
        <v>1180</v>
      </c>
      <c r="U43" s="178">
        <f t="shared" si="21"/>
        <v>7135</v>
      </c>
      <c r="V43" s="179">
        <f t="shared" si="22"/>
        <v>17472</v>
      </c>
      <c r="W43" s="180">
        <f t="shared" si="23"/>
        <v>8916</v>
      </c>
      <c r="X43" s="181">
        <f t="shared" si="24"/>
        <v>1.2613875262789067</v>
      </c>
      <c r="Y43" s="182">
        <f t="shared" si="25"/>
        <v>0.80128205128205132</v>
      </c>
      <c r="Z43" s="183">
        <f t="shared" si="26"/>
        <v>1.7945266935845672</v>
      </c>
      <c r="AA43" s="164">
        <f t="shared" si="27"/>
        <v>15.136650315346881</v>
      </c>
      <c r="AB43" s="164">
        <f t="shared" si="28"/>
        <v>9.6153846153846168</v>
      </c>
      <c r="AC43" s="165">
        <f t="shared" si="29"/>
        <v>21.534320323014807</v>
      </c>
      <c r="AD43" s="184">
        <f t="shared" si="30"/>
        <v>8999.8959418369923</v>
      </c>
      <c r="AE43" s="184">
        <f t="shared" si="30"/>
        <v>13999.895072386218</v>
      </c>
      <c r="AF43" s="185">
        <f t="shared" si="30"/>
        <v>15999.319350118183</v>
      </c>
      <c r="AG43" s="186" t="s">
        <v>111</v>
      </c>
      <c r="AH43" s="169">
        <f t="shared" si="31"/>
        <v>1</v>
      </c>
      <c r="AI43" s="187">
        <v>1</v>
      </c>
      <c r="AJ43" s="188" t="s">
        <v>83</v>
      </c>
    </row>
    <row r="44" spans="1:36" x14ac:dyDescent="0.2">
      <c r="A44" s="172">
        <v>18</v>
      </c>
      <c r="B44" s="141" t="str">
        <f t="shared" si="9"/>
        <v>AURP-TG002C</v>
      </c>
      <c r="C44" s="172" t="s">
        <v>19</v>
      </c>
      <c r="D44" s="142" t="str">
        <f t="shared" si="10"/>
        <v>TG002</v>
      </c>
      <c r="E44" s="173" t="s">
        <v>112</v>
      </c>
      <c r="F44" s="174">
        <v>12</v>
      </c>
      <c r="G44" s="174">
        <v>13.559999999999999</v>
      </c>
      <c r="H44" s="145">
        <f t="shared" si="11"/>
        <v>750</v>
      </c>
      <c r="I44" s="146">
        <f t="shared" si="12"/>
        <v>1166.6666666666667</v>
      </c>
      <c r="J44" s="147">
        <f t="shared" si="13"/>
        <v>1333.3333333333333</v>
      </c>
      <c r="K44" s="148">
        <v>345</v>
      </c>
      <c r="L44" s="149">
        <v>345</v>
      </c>
      <c r="M44" s="150">
        <v>350</v>
      </c>
      <c r="N44" s="151">
        <f t="shared" si="14"/>
        <v>4.1658750000000001E-2</v>
      </c>
      <c r="O44" s="152">
        <f t="shared" si="15"/>
        <v>594.57645875006426</v>
      </c>
      <c r="P44" s="153">
        <f t="shared" si="16"/>
        <v>1455.9890875281665</v>
      </c>
      <c r="Q44" s="154">
        <f t="shared" si="17"/>
        <v>742.96839232111301</v>
      </c>
      <c r="R44" s="175">
        <f t="shared" si="18"/>
        <v>664</v>
      </c>
      <c r="S44" s="176">
        <f t="shared" si="19"/>
        <v>1032</v>
      </c>
      <c r="T44" s="177">
        <f t="shared" si="20"/>
        <v>1180</v>
      </c>
      <c r="U44" s="178">
        <f t="shared" si="21"/>
        <v>7135</v>
      </c>
      <c r="V44" s="179">
        <f t="shared" si="22"/>
        <v>17472</v>
      </c>
      <c r="W44" s="180">
        <f t="shared" si="23"/>
        <v>8916</v>
      </c>
      <c r="X44" s="181">
        <f t="shared" si="24"/>
        <v>1.2613875262789067</v>
      </c>
      <c r="Y44" s="182">
        <f t="shared" si="25"/>
        <v>0.80128205128205132</v>
      </c>
      <c r="Z44" s="183">
        <f t="shared" si="26"/>
        <v>1.7945266935845672</v>
      </c>
      <c r="AA44" s="164">
        <f t="shared" si="27"/>
        <v>15.136650315346881</v>
      </c>
      <c r="AB44" s="164">
        <f t="shared" si="28"/>
        <v>9.6153846153846168</v>
      </c>
      <c r="AC44" s="165">
        <f t="shared" si="29"/>
        <v>21.534320323014807</v>
      </c>
      <c r="AD44" s="184">
        <f t="shared" si="30"/>
        <v>8999.8959418369923</v>
      </c>
      <c r="AE44" s="184">
        <f t="shared" si="30"/>
        <v>13999.895072386218</v>
      </c>
      <c r="AF44" s="185">
        <f t="shared" si="30"/>
        <v>15999.319350118183</v>
      </c>
      <c r="AG44" s="186" t="s">
        <v>113</v>
      </c>
      <c r="AH44" s="169">
        <f t="shared" si="31"/>
        <v>1</v>
      </c>
      <c r="AI44" s="187">
        <v>1</v>
      </c>
      <c r="AJ44" s="188" t="s">
        <v>83</v>
      </c>
    </row>
    <row r="45" spans="1:36" x14ac:dyDescent="0.2">
      <c r="A45" s="172">
        <v>19</v>
      </c>
      <c r="B45" s="141" t="str">
        <f t="shared" si="9"/>
        <v>AURP-TG002PAO</v>
      </c>
      <c r="C45" s="172" t="s">
        <v>19</v>
      </c>
      <c r="D45" s="142" t="str">
        <f t="shared" si="10"/>
        <v>TG002</v>
      </c>
      <c r="E45" s="173" t="s">
        <v>114</v>
      </c>
      <c r="F45" s="174">
        <v>12</v>
      </c>
      <c r="G45" s="174">
        <v>13.559999999999999</v>
      </c>
      <c r="H45" s="145">
        <f t="shared" si="11"/>
        <v>750</v>
      </c>
      <c r="I45" s="146">
        <f t="shared" si="12"/>
        <v>1166.6666666666667</v>
      </c>
      <c r="J45" s="147">
        <f t="shared" si="13"/>
        <v>1333.3333333333333</v>
      </c>
      <c r="K45" s="148">
        <v>345</v>
      </c>
      <c r="L45" s="149">
        <v>345</v>
      </c>
      <c r="M45" s="150">
        <v>350</v>
      </c>
      <c r="N45" s="151">
        <f t="shared" si="14"/>
        <v>4.1658750000000001E-2</v>
      </c>
      <c r="O45" s="152">
        <f t="shared" si="15"/>
        <v>594.57645875006426</v>
      </c>
      <c r="P45" s="153">
        <f t="shared" si="16"/>
        <v>1455.9890875281665</v>
      </c>
      <c r="Q45" s="154">
        <f t="shared" si="17"/>
        <v>742.96839232111301</v>
      </c>
      <c r="R45" s="175">
        <f t="shared" si="18"/>
        <v>664</v>
      </c>
      <c r="S45" s="176">
        <f t="shared" si="19"/>
        <v>1032</v>
      </c>
      <c r="T45" s="177">
        <f t="shared" si="20"/>
        <v>1180</v>
      </c>
      <c r="U45" s="178">
        <f t="shared" si="21"/>
        <v>7135</v>
      </c>
      <c r="V45" s="179">
        <f t="shared" si="22"/>
        <v>17472</v>
      </c>
      <c r="W45" s="180">
        <f t="shared" si="23"/>
        <v>8916</v>
      </c>
      <c r="X45" s="181">
        <f t="shared" si="24"/>
        <v>1.2613875262789067</v>
      </c>
      <c r="Y45" s="182">
        <f t="shared" si="25"/>
        <v>0.80128205128205132</v>
      </c>
      <c r="Z45" s="183">
        <f t="shared" si="26"/>
        <v>1.7945266935845672</v>
      </c>
      <c r="AA45" s="164">
        <f t="shared" si="27"/>
        <v>15.136650315346881</v>
      </c>
      <c r="AB45" s="164">
        <f t="shared" si="28"/>
        <v>9.6153846153846168</v>
      </c>
      <c r="AC45" s="165">
        <f t="shared" si="29"/>
        <v>21.534320323014807</v>
      </c>
      <c r="AD45" s="184">
        <f t="shared" si="30"/>
        <v>8999.8959418369923</v>
      </c>
      <c r="AE45" s="184">
        <f t="shared" si="30"/>
        <v>13999.895072386218</v>
      </c>
      <c r="AF45" s="185">
        <f t="shared" si="30"/>
        <v>15999.319350118183</v>
      </c>
      <c r="AG45" s="186" t="s">
        <v>115</v>
      </c>
      <c r="AH45" s="169">
        <f t="shared" si="31"/>
        <v>1</v>
      </c>
      <c r="AI45" s="187">
        <v>1</v>
      </c>
      <c r="AJ45" s="188" t="s">
        <v>83</v>
      </c>
    </row>
    <row r="46" spans="1:36" x14ac:dyDescent="0.2">
      <c r="A46" s="172">
        <v>20</v>
      </c>
      <c r="B46" s="141" t="str">
        <f t="shared" si="9"/>
        <v>AURP-TG002PAOC</v>
      </c>
      <c r="C46" s="172" t="s">
        <v>19</v>
      </c>
      <c r="D46" s="142" t="str">
        <f t="shared" si="10"/>
        <v>TG002</v>
      </c>
      <c r="E46" s="173" t="s">
        <v>116</v>
      </c>
      <c r="F46" s="174">
        <v>12</v>
      </c>
      <c r="G46" s="174">
        <v>13.559999999999999</v>
      </c>
      <c r="H46" s="145">
        <f t="shared" si="11"/>
        <v>750</v>
      </c>
      <c r="I46" s="146">
        <f t="shared" si="12"/>
        <v>1166.6666666666667</v>
      </c>
      <c r="J46" s="147">
        <f t="shared" si="13"/>
        <v>1333.3333333333333</v>
      </c>
      <c r="K46" s="148">
        <v>345</v>
      </c>
      <c r="L46" s="149">
        <v>345</v>
      </c>
      <c r="M46" s="150">
        <v>350</v>
      </c>
      <c r="N46" s="151">
        <f t="shared" si="14"/>
        <v>4.1658750000000001E-2</v>
      </c>
      <c r="O46" s="152">
        <f t="shared" si="15"/>
        <v>594.57645875006426</v>
      </c>
      <c r="P46" s="153">
        <f t="shared" si="16"/>
        <v>1455.9890875281665</v>
      </c>
      <c r="Q46" s="154">
        <f t="shared" si="17"/>
        <v>742.96839232111301</v>
      </c>
      <c r="R46" s="175">
        <f t="shared" si="18"/>
        <v>664</v>
      </c>
      <c r="S46" s="176">
        <f t="shared" si="19"/>
        <v>1032</v>
      </c>
      <c r="T46" s="177">
        <f t="shared" si="20"/>
        <v>1180</v>
      </c>
      <c r="U46" s="178">
        <f t="shared" si="21"/>
        <v>7135</v>
      </c>
      <c r="V46" s="179">
        <f t="shared" si="22"/>
        <v>17472</v>
      </c>
      <c r="W46" s="180">
        <f t="shared" si="23"/>
        <v>8916</v>
      </c>
      <c r="X46" s="181">
        <f t="shared" si="24"/>
        <v>1.2613875262789067</v>
      </c>
      <c r="Y46" s="182">
        <f t="shared" si="25"/>
        <v>0.80128205128205132</v>
      </c>
      <c r="Z46" s="183">
        <f t="shared" si="26"/>
        <v>1.7945266935845672</v>
      </c>
      <c r="AA46" s="164">
        <f t="shared" si="27"/>
        <v>15.136650315346881</v>
      </c>
      <c r="AB46" s="164">
        <f t="shared" si="28"/>
        <v>9.6153846153846168</v>
      </c>
      <c r="AC46" s="165">
        <f t="shared" si="29"/>
        <v>21.534320323014807</v>
      </c>
      <c r="AD46" s="184">
        <f t="shared" si="30"/>
        <v>8999.8959418369923</v>
      </c>
      <c r="AE46" s="184">
        <f t="shared" si="30"/>
        <v>13999.895072386218</v>
      </c>
      <c r="AF46" s="185">
        <f t="shared" si="30"/>
        <v>15999.319350118183</v>
      </c>
      <c r="AG46" s="186" t="s">
        <v>117</v>
      </c>
      <c r="AH46" s="169">
        <f t="shared" si="31"/>
        <v>1</v>
      </c>
      <c r="AI46" s="187">
        <v>1</v>
      </c>
      <c r="AJ46" s="188" t="s">
        <v>83</v>
      </c>
    </row>
    <row r="47" spans="1:36" x14ac:dyDescent="0.2">
      <c r="A47" s="172">
        <v>21</v>
      </c>
      <c r="B47" s="141" t="str">
        <f t="shared" si="9"/>
        <v>AURP-TG002PAR</v>
      </c>
      <c r="C47" s="172" t="s">
        <v>19</v>
      </c>
      <c r="D47" s="142" t="str">
        <f t="shared" si="10"/>
        <v>TG002</v>
      </c>
      <c r="E47" s="173" t="s">
        <v>118</v>
      </c>
      <c r="F47" s="174">
        <v>12</v>
      </c>
      <c r="G47" s="174">
        <v>13.559999999999999</v>
      </c>
      <c r="H47" s="145">
        <f t="shared" si="11"/>
        <v>750</v>
      </c>
      <c r="I47" s="146">
        <f t="shared" si="12"/>
        <v>1166.6666666666667</v>
      </c>
      <c r="J47" s="147">
        <f t="shared" si="13"/>
        <v>1333.3333333333333</v>
      </c>
      <c r="K47" s="148">
        <v>345</v>
      </c>
      <c r="L47" s="149">
        <v>345</v>
      </c>
      <c r="M47" s="150">
        <v>350</v>
      </c>
      <c r="N47" s="151">
        <f t="shared" si="14"/>
        <v>4.1658750000000001E-2</v>
      </c>
      <c r="O47" s="152">
        <f t="shared" si="15"/>
        <v>594.57645875006426</v>
      </c>
      <c r="P47" s="153">
        <f t="shared" si="16"/>
        <v>1455.9890875281665</v>
      </c>
      <c r="Q47" s="154">
        <f t="shared" si="17"/>
        <v>742.96839232111301</v>
      </c>
      <c r="R47" s="175">
        <f t="shared" si="18"/>
        <v>664</v>
      </c>
      <c r="S47" s="176">
        <f t="shared" si="19"/>
        <v>1032</v>
      </c>
      <c r="T47" s="177">
        <f t="shared" si="20"/>
        <v>1180</v>
      </c>
      <c r="U47" s="178">
        <f t="shared" si="21"/>
        <v>7135</v>
      </c>
      <c r="V47" s="179">
        <f t="shared" si="22"/>
        <v>17472</v>
      </c>
      <c r="W47" s="180">
        <f t="shared" si="23"/>
        <v>8916</v>
      </c>
      <c r="X47" s="181">
        <f t="shared" si="24"/>
        <v>1.2613875262789067</v>
      </c>
      <c r="Y47" s="182">
        <f t="shared" si="25"/>
        <v>0.80128205128205132</v>
      </c>
      <c r="Z47" s="183">
        <f t="shared" si="26"/>
        <v>1.7945266935845672</v>
      </c>
      <c r="AA47" s="164">
        <f t="shared" si="27"/>
        <v>15.136650315346881</v>
      </c>
      <c r="AB47" s="164">
        <f t="shared" si="28"/>
        <v>9.6153846153846168</v>
      </c>
      <c r="AC47" s="165">
        <f t="shared" si="29"/>
        <v>21.534320323014807</v>
      </c>
      <c r="AD47" s="184">
        <f t="shared" si="30"/>
        <v>8999.8959418369923</v>
      </c>
      <c r="AE47" s="184">
        <f t="shared" si="30"/>
        <v>13999.895072386218</v>
      </c>
      <c r="AF47" s="185">
        <f t="shared" si="30"/>
        <v>15999.319350118183</v>
      </c>
      <c r="AG47" s="186" t="s">
        <v>119</v>
      </c>
      <c r="AH47" s="169">
        <f t="shared" si="31"/>
        <v>1</v>
      </c>
      <c r="AI47" s="187">
        <v>1</v>
      </c>
      <c r="AJ47" s="188" t="s">
        <v>83</v>
      </c>
    </row>
    <row r="48" spans="1:36" x14ac:dyDescent="0.2">
      <c r="A48" s="172">
        <v>22</v>
      </c>
      <c r="B48" s="141" t="str">
        <f t="shared" si="9"/>
        <v>AURP-TG002PARC</v>
      </c>
      <c r="C48" s="172" t="s">
        <v>19</v>
      </c>
      <c r="D48" s="142" t="str">
        <f t="shared" si="10"/>
        <v>TG002</v>
      </c>
      <c r="E48" s="173" t="s">
        <v>120</v>
      </c>
      <c r="F48" s="174">
        <v>12</v>
      </c>
      <c r="G48" s="174">
        <v>13.559999999999999</v>
      </c>
      <c r="H48" s="145">
        <f t="shared" si="11"/>
        <v>750</v>
      </c>
      <c r="I48" s="146">
        <f t="shared" si="12"/>
        <v>1166.6666666666667</v>
      </c>
      <c r="J48" s="147">
        <f t="shared" si="13"/>
        <v>1333.3333333333333</v>
      </c>
      <c r="K48" s="148">
        <v>345</v>
      </c>
      <c r="L48" s="149">
        <v>345</v>
      </c>
      <c r="M48" s="150">
        <v>350</v>
      </c>
      <c r="N48" s="151">
        <f t="shared" si="14"/>
        <v>4.1658750000000001E-2</v>
      </c>
      <c r="O48" s="152">
        <f t="shared" si="15"/>
        <v>594.57645875006426</v>
      </c>
      <c r="P48" s="153">
        <f t="shared" si="16"/>
        <v>1455.9890875281665</v>
      </c>
      <c r="Q48" s="154">
        <f t="shared" si="17"/>
        <v>742.96839232111301</v>
      </c>
      <c r="R48" s="175">
        <f t="shared" si="18"/>
        <v>664</v>
      </c>
      <c r="S48" s="176">
        <f t="shared" si="19"/>
        <v>1032</v>
      </c>
      <c r="T48" s="177">
        <f t="shared" si="20"/>
        <v>1180</v>
      </c>
      <c r="U48" s="178">
        <f t="shared" si="21"/>
        <v>7135</v>
      </c>
      <c r="V48" s="179">
        <f t="shared" si="22"/>
        <v>17472</v>
      </c>
      <c r="W48" s="180">
        <f t="shared" si="23"/>
        <v>8916</v>
      </c>
      <c r="X48" s="181">
        <f t="shared" si="24"/>
        <v>1.2613875262789067</v>
      </c>
      <c r="Y48" s="182">
        <f t="shared" si="25"/>
        <v>0.80128205128205132</v>
      </c>
      <c r="Z48" s="183">
        <f t="shared" si="26"/>
        <v>1.7945266935845672</v>
      </c>
      <c r="AA48" s="164">
        <f t="shared" si="27"/>
        <v>15.136650315346881</v>
      </c>
      <c r="AB48" s="164">
        <f t="shared" si="28"/>
        <v>9.6153846153846168</v>
      </c>
      <c r="AC48" s="165">
        <f t="shared" si="29"/>
        <v>21.534320323014807</v>
      </c>
      <c r="AD48" s="184">
        <f t="shared" si="30"/>
        <v>8999.8959418369923</v>
      </c>
      <c r="AE48" s="184">
        <f t="shared" si="30"/>
        <v>13999.895072386218</v>
      </c>
      <c r="AF48" s="185">
        <f t="shared" si="30"/>
        <v>15999.319350118183</v>
      </c>
      <c r="AG48" s="186" t="s">
        <v>121</v>
      </c>
      <c r="AH48" s="169">
        <f t="shared" si="31"/>
        <v>1</v>
      </c>
      <c r="AI48" s="187">
        <v>1</v>
      </c>
      <c r="AJ48" s="188" t="s">
        <v>83</v>
      </c>
    </row>
    <row r="49" spans="1:36" x14ac:dyDescent="0.2">
      <c r="A49" s="172">
        <v>23</v>
      </c>
      <c r="B49" s="141" t="str">
        <f t="shared" si="9"/>
        <v>AURP-TG003</v>
      </c>
      <c r="C49" s="172" t="s">
        <v>19</v>
      </c>
      <c r="D49" s="142" t="str">
        <f t="shared" si="10"/>
        <v>TG003</v>
      </c>
      <c r="E49" s="173" t="s">
        <v>122</v>
      </c>
      <c r="F49" s="174">
        <v>12</v>
      </c>
      <c r="G49" s="174">
        <v>13.32</v>
      </c>
      <c r="H49" s="145">
        <f t="shared" si="11"/>
        <v>750</v>
      </c>
      <c r="I49" s="146">
        <f t="shared" si="12"/>
        <v>1166.6666666666667</v>
      </c>
      <c r="J49" s="147">
        <f t="shared" si="13"/>
        <v>1333.3333333333333</v>
      </c>
      <c r="K49" s="148">
        <v>505</v>
      </c>
      <c r="L49" s="149">
        <v>370</v>
      </c>
      <c r="M49" s="150">
        <v>245</v>
      </c>
      <c r="N49" s="151">
        <f t="shared" si="14"/>
        <v>4.5778249999999999E-2</v>
      </c>
      <c r="O49" s="152">
        <f t="shared" si="15"/>
        <v>541.07162355385458</v>
      </c>
      <c r="P49" s="153">
        <f t="shared" si="16"/>
        <v>1324.9673240035172</v>
      </c>
      <c r="Q49" s="154">
        <f t="shared" si="17"/>
        <v>676.11004163783389</v>
      </c>
      <c r="R49" s="175">
        <f t="shared" si="18"/>
        <v>676</v>
      </c>
      <c r="S49" s="176">
        <f t="shared" si="19"/>
        <v>1051</v>
      </c>
      <c r="T49" s="177">
        <f t="shared" si="20"/>
        <v>1201</v>
      </c>
      <c r="U49" s="178">
        <f t="shared" si="21"/>
        <v>6493</v>
      </c>
      <c r="V49" s="179">
        <f t="shared" si="22"/>
        <v>15900</v>
      </c>
      <c r="W49" s="180">
        <f t="shared" si="23"/>
        <v>8113</v>
      </c>
      <c r="X49" s="181">
        <f t="shared" si="24"/>
        <v>1.3861081164330817</v>
      </c>
      <c r="Y49" s="182">
        <f t="shared" si="25"/>
        <v>0.88050314465408808</v>
      </c>
      <c r="Z49" s="183">
        <f t="shared" si="26"/>
        <v>1.9721434734376926</v>
      </c>
      <c r="AA49" s="164">
        <f t="shared" si="27"/>
        <v>16.63329739719698</v>
      </c>
      <c r="AB49" s="164">
        <f t="shared" si="28"/>
        <v>10.566037735849058</v>
      </c>
      <c r="AC49" s="165">
        <f t="shared" si="29"/>
        <v>23.665721681252311</v>
      </c>
      <c r="AD49" s="184">
        <f t="shared" si="30"/>
        <v>8999.8052277554743</v>
      </c>
      <c r="AE49" s="184">
        <f t="shared" si="30"/>
        <v>13999.654744188108</v>
      </c>
      <c r="AF49" s="185">
        <f t="shared" si="30"/>
        <v>16000.632071300888</v>
      </c>
      <c r="AG49" s="186" t="s">
        <v>123</v>
      </c>
      <c r="AH49" s="169">
        <f t="shared" si="31"/>
        <v>1</v>
      </c>
      <c r="AI49" s="187">
        <v>1</v>
      </c>
      <c r="AJ49" s="188" t="s">
        <v>83</v>
      </c>
    </row>
    <row r="50" spans="1:36" x14ac:dyDescent="0.2">
      <c r="A50" s="172">
        <v>24</v>
      </c>
      <c r="B50" s="141" t="str">
        <f t="shared" si="9"/>
        <v>AURP-TG003C</v>
      </c>
      <c r="C50" s="172" t="s">
        <v>19</v>
      </c>
      <c r="D50" s="142" t="str">
        <f t="shared" si="10"/>
        <v>TG003</v>
      </c>
      <c r="E50" s="173" t="s">
        <v>124</v>
      </c>
      <c r="F50" s="174">
        <v>12</v>
      </c>
      <c r="G50" s="174">
        <v>13.32</v>
      </c>
      <c r="H50" s="145">
        <f t="shared" si="11"/>
        <v>750</v>
      </c>
      <c r="I50" s="146">
        <f t="shared" si="12"/>
        <v>1166.6666666666667</v>
      </c>
      <c r="J50" s="147">
        <f t="shared" si="13"/>
        <v>1333.3333333333333</v>
      </c>
      <c r="K50" s="148">
        <v>505</v>
      </c>
      <c r="L50" s="149">
        <v>370</v>
      </c>
      <c r="M50" s="150">
        <v>245</v>
      </c>
      <c r="N50" s="151">
        <f t="shared" si="14"/>
        <v>4.5778249999999999E-2</v>
      </c>
      <c r="O50" s="152">
        <f t="shared" si="15"/>
        <v>541.07162355385458</v>
      </c>
      <c r="P50" s="153">
        <f t="shared" si="16"/>
        <v>1324.9673240035172</v>
      </c>
      <c r="Q50" s="154">
        <f t="shared" si="17"/>
        <v>676.11004163783389</v>
      </c>
      <c r="R50" s="175">
        <f t="shared" si="18"/>
        <v>676</v>
      </c>
      <c r="S50" s="176">
        <f t="shared" si="19"/>
        <v>1051</v>
      </c>
      <c r="T50" s="177">
        <f t="shared" si="20"/>
        <v>1201</v>
      </c>
      <c r="U50" s="178">
        <f t="shared" si="21"/>
        <v>6493</v>
      </c>
      <c r="V50" s="179">
        <f t="shared" si="22"/>
        <v>15900</v>
      </c>
      <c r="W50" s="180">
        <f t="shared" si="23"/>
        <v>8113</v>
      </c>
      <c r="X50" s="181">
        <f t="shared" si="24"/>
        <v>1.3861081164330817</v>
      </c>
      <c r="Y50" s="182">
        <f t="shared" si="25"/>
        <v>0.88050314465408808</v>
      </c>
      <c r="Z50" s="183">
        <f t="shared" si="26"/>
        <v>1.9721434734376926</v>
      </c>
      <c r="AA50" s="164">
        <f t="shared" si="27"/>
        <v>16.63329739719698</v>
      </c>
      <c r="AB50" s="164">
        <f t="shared" si="28"/>
        <v>10.566037735849058</v>
      </c>
      <c r="AC50" s="165">
        <f t="shared" si="29"/>
        <v>23.665721681252311</v>
      </c>
      <c r="AD50" s="184">
        <f t="shared" si="30"/>
        <v>8999.8052277554743</v>
      </c>
      <c r="AE50" s="184">
        <f t="shared" si="30"/>
        <v>13999.654744188108</v>
      </c>
      <c r="AF50" s="185">
        <f t="shared" si="30"/>
        <v>16000.632071300888</v>
      </c>
      <c r="AG50" s="186" t="s">
        <v>125</v>
      </c>
      <c r="AH50" s="169">
        <f t="shared" si="31"/>
        <v>1</v>
      </c>
      <c r="AI50" s="187">
        <v>1</v>
      </c>
      <c r="AJ50" s="188" t="s">
        <v>83</v>
      </c>
    </row>
    <row r="51" spans="1:36" x14ac:dyDescent="0.2">
      <c r="A51" s="172">
        <v>25</v>
      </c>
      <c r="B51" s="141" t="str">
        <f t="shared" si="9"/>
        <v>AURP-TG003PAH</v>
      </c>
      <c r="C51" s="172" t="s">
        <v>19</v>
      </c>
      <c r="D51" s="142" t="str">
        <f t="shared" si="10"/>
        <v>TG003</v>
      </c>
      <c r="E51" s="173" t="s">
        <v>126</v>
      </c>
      <c r="F51" s="174">
        <v>12</v>
      </c>
      <c r="G51" s="174">
        <v>13.32</v>
      </c>
      <c r="H51" s="145">
        <f t="shared" si="11"/>
        <v>750</v>
      </c>
      <c r="I51" s="146">
        <f t="shared" si="12"/>
        <v>1166.6666666666667</v>
      </c>
      <c r="J51" s="147">
        <f t="shared" si="13"/>
        <v>1333.3333333333333</v>
      </c>
      <c r="K51" s="148">
        <v>505</v>
      </c>
      <c r="L51" s="149">
        <v>370</v>
      </c>
      <c r="M51" s="150">
        <v>245</v>
      </c>
      <c r="N51" s="151">
        <f t="shared" si="14"/>
        <v>4.5778249999999999E-2</v>
      </c>
      <c r="O51" s="152">
        <f t="shared" si="15"/>
        <v>541.07162355385458</v>
      </c>
      <c r="P51" s="153">
        <f t="shared" si="16"/>
        <v>1324.9673240035172</v>
      </c>
      <c r="Q51" s="154">
        <f t="shared" si="17"/>
        <v>676.11004163783389</v>
      </c>
      <c r="R51" s="175">
        <f t="shared" si="18"/>
        <v>676</v>
      </c>
      <c r="S51" s="176">
        <f t="shared" si="19"/>
        <v>1051</v>
      </c>
      <c r="T51" s="177">
        <f t="shared" si="20"/>
        <v>1201</v>
      </c>
      <c r="U51" s="178">
        <f t="shared" si="21"/>
        <v>6493</v>
      </c>
      <c r="V51" s="179">
        <f t="shared" si="22"/>
        <v>15900</v>
      </c>
      <c r="W51" s="180">
        <f t="shared" si="23"/>
        <v>8113</v>
      </c>
      <c r="X51" s="181">
        <f t="shared" si="24"/>
        <v>1.3861081164330817</v>
      </c>
      <c r="Y51" s="182">
        <f t="shared" si="25"/>
        <v>0.88050314465408808</v>
      </c>
      <c r="Z51" s="183">
        <f t="shared" si="26"/>
        <v>1.9721434734376926</v>
      </c>
      <c r="AA51" s="164">
        <f t="shared" si="27"/>
        <v>16.63329739719698</v>
      </c>
      <c r="AB51" s="164">
        <f t="shared" si="28"/>
        <v>10.566037735849058</v>
      </c>
      <c r="AC51" s="165">
        <f t="shared" si="29"/>
        <v>23.665721681252311</v>
      </c>
      <c r="AD51" s="184">
        <f t="shared" si="30"/>
        <v>8999.8052277554743</v>
      </c>
      <c r="AE51" s="184">
        <f t="shared" si="30"/>
        <v>13999.654744188108</v>
      </c>
      <c r="AF51" s="185">
        <f t="shared" si="30"/>
        <v>16000.632071300888</v>
      </c>
      <c r="AG51" s="186" t="s">
        <v>127</v>
      </c>
      <c r="AH51" s="169">
        <f t="shared" si="31"/>
        <v>1</v>
      </c>
      <c r="AI51" s="187">
        <v>1</v>
      </c>
      <c r="AJ51" s="188" t="s">
        <v>83</v>
      </c>
    </row>
    <row r="52" spans="1:36" x14ac:dyDescent="0.2">
      <c r="A52" s="172">
        <v>26</v>
      </c>
      <c r="B52" s="141" t="str">
        <f t="shared" si="9"/>
        <v>AURP-TG003PAHC</v>
      </c>
      <c r="C52" s="172" t="s">
        <v>19</v>
      </c>
      <c r="D52" s="142" t="str">
        <f t="shared" si="10"/>
        <v>TG003</v>
      </c>
      <c r="E52" s="173" t="s">
        <v>128</v>
      </c>
      <c r="F52" s="174">
        <v>12</v>
      </c>
      <c r="G52" s="174">
        <v>13.32</v>
      </c>
      <c r="H52" s="145">
        <f t="shared" si="11"/>
        <v>750</v>
      </c>
      <c r="I52" s="146">
        <f t="shared" si="12"/>
        <v>1166.6666666666667</v>
      </c>
      <c r="J52" s="147">
        <f t="shared" si="13"/>
        <v>1333.3333333333333</v>
      </c>
      <c r="K52" s="148">
        <v>505</v>
      </c>
      <c r="L52" s="149">
        <v>370</v>
      </c>
      <c r="M52" s="150">
        <v>245</v>
      </c>
      <c r="N52" s="151">
        <f t="shared" si="14"/>
        <v>4.5778249999999999E-2</v>
      </c>
      <c r="O52" s="152">
        <f t="shared" si="15"/>
        <v>541.07162355385458</v>
      </c>
      <c r="P52" s="153">
        <f t="shared" si="16"/>
        <v>1324.9673240035172</v>
      </c>
      <c r="Q52" s="154">
        <f t="shared" si="17"/>
        <v>676.11004163783389</v>
      </c>
      <c r="R52" s="175">
        <f t="shared" si="18"/>
        <v>676</v>
      </c>
      <c r="S52" s="176">
        <f t="shared" si="19"/>
        <v>1051</v>
      </c>
      <c r="T52" s="177">
        <f t="shared" si="20"/>
        <v>1201</v>
      </c>
      <c r="U52" s="178">
        <f t="shared" si="21"/>
        <v>6493</v>
      </c>
      <c r="V52" s="179">
        <f t="shared" si="22"/>
        <v>15900</v>
      </c>
      <c r="W52" s="180">
        <f t="shared" si="23"/>
        <v>8113</v>
      </c>
      <c r="X52" s="181">
        <f t="shared" si="24"/>
        <v>1.3861081164330817</v>
      </c>
      <c r="Y52" s="182">
        <f t="shared" si="25"/>
        <v>0.88050314465408808</v>
      </c>
      <c r="Z52" s="183">
        <f t="shared" si="26"/>
        <v>1.9721434734376926</v>
      </c>
      <c r="AA52" s="164">
        <f t="shared" si="27"/>
        <v>16.63329739719698</v>
      </c>
      <c r="AB52" s="164">
        <f t="shared" si="28"/>
        <v>10.566037735849058</v>
      </c>
      <c r="AC52" s="165">
        <f t="shared" si="29"/>
        <v>23.665721681252311</v>
      </c>
      <c r="AD52" s="184">
        <f t="shared" si="30"/>
        <v>8999.8052277554743</v>
      </c>
      <c r="AE52" s="184">
        <f t="shared" si="30"/>
        <v>13999.654744188108</v>
      </c>
      <c r="AF52" s="185">
        <f t="shared" si="30"/>
        <v>16000.632071300888</v>
      </c>
      <c r="AG52" s="186" t="s">
        <v>129</v>
      </c>
      <c r="AH52" s="169">
        <f t="shared" si="31"/>
        <v>1</v>
      </c>
      <c r="AI52" s="187">
        <v>1</v>
      </c>
      <c r="AJ52" s="188" t="s">
        <v>83</v>
      </c>
    </row>
    <row r="53" spans="1:36" x14ac:dyDescent="0.2">
      <c r="A53" s="172">
        <v>27</v>
      </c>
      <c r="B53" s="141" t="str">
        <f t="shared" si="9"/>
        <v>AURP-TG004</v>
      </c>
      <c r="C53" s="172" t="s">
        <v>19</v>
      </c>
      <c r="D53" s="142" t="str">
        <f t="shared" si="10"/>
        <v>TG004</v>
      </c>
      <c r="E53" s="173" t="s">
        <v>130</v>
      </c>
      <c r="F53" s="174">
        <v>12</v>
      </c>
      <c r="G53" s="174">
        <v>12.93</v>
      </c>
      <c r="H53" s="145">
        <f t="shared" si="11"/>
        <v>750</v>
      </c>
      <c r="I53" s="146">
        <f t="shared" si="12"/>
        <v>1166.6666666666667</v>
      </c>
      <c r="J53" s="147">
        <f t="shared" si="13"/>
        <v>1333.3333333333333</v>
      </c>
      <c r="K53" s="148">
        <v>560</v>
      </c>
      <c r="L53" s="149">
        <v>300</v>
      </c>
      <c r="M53" s="150">
        <v>230</v>
      </c>
      <c r="N53" s="151">
        <f t="shared" si="14"/>
        <v>3.8640000000000001E-2</v>
      </c>
      <c r="O53" s="152">
        <f t="shared" si="15"/>
        <v>641.02774458991303</v>
      </c>
      <c r="P53" s="153">
        <f t="shared" si="16"/>
        <v>1569.7382349913046</v>
      </c>
      <c r="Q53" s="154">
        <f t="shared" si="17"/>
        <v>801.01279797120003</v>
      </c>
      <c r="R53" s="175">
        <f t="shared" si="18"/>
        <v>696</v>
      </c>
      <c r="S53" s="176">
        <f t="shared" si="19"/>
        <v>1083</v>
      </c>
      <c r="T53" s="177">
        <f t="shared" si="20"/>
        <v>1237</v>
      </c>
      <c r="U53" s="178">
        <f t="shared" si="21"/>
        <v>7692</v>
      </c>
      <c r="V53" s="179">
        <f t="shared" si="22"/>
        <v>18837</v>
      </c>
      <c r="W53" s="180">
        <f t="shared" si="23"/>
        <v>9612</v>
      </c>
      <c r="X53" s="181">
        <f t="shared" si="24"/>
        <v>1.1700468018720749</v>
      </c>
      <c r="Y53" s="182">
        <f t="shared" si="25"/>
        <v>0.74321813452248231</v>
      </c>
      <c r="Z53" s="183">
        <f t="shared" si="26"/>
        <v>1.6645859342488556</v>
      </c>
      <c r="AA53" s="164">
        <f t="shared" si="27"/>
        <v>14.040561622464899</v>
      </c>
      <c r="AB53" s="164">
        <f t="shared" si="28"/>
        <v>8.9186176142697882</v>
      </c>
      <c r="AC53" s="165">
        <f t="shared" si="29"/>
        <v>19.975031210986266</v>
      </c>
      <c r="AD53" s="184">
        <f t="shared" si="30"/>
        <v>9000.389549624364</v>
      </c>
      <c r="AE53" s="184">
        <f t="shared" si="30"/>
        <v>13999.895072386216</v>
      </c>
      <c r="AF53" s="185">
        <f t="shared" si="30"/>
        <v>16000.255639874156</v>
      </c>
      <c r="AG53" s="186" t="s">
        <v>131</v>
      </c>
      <c r="AH53" s="169">
        <f t="shared" si="31"/>
        <v>1</v>
      </c>
      <c r="AI53" s="187">
        <v>1</v>
      </c>
      <c r="AJ53" s="188" t="s">
        <v>83</v>
      </c>
    </row>
    <row r="54" spans="1:36" x14ac:dyDescent="0.2">
      <c r="A54" s="172">
        <v>28</v>
      </c>
      <c r="B54" s="141" t="str">
        <f t="shared" si="9"/>
        <v>AURP-TG004PAL</v>
      </c>
      <c r="C54" s="172" t="s">
        <v>19</v>
      </c>
      <c r="D54" s="142" t="str">
        <f t="shared" si="10"/>
        <v>TG004</v>
      </c>
      <c r="E54" s="173" t="s">
        <v>132</v>
      </c>
      <c r="F54" s="174">
        <v>8</v>
      </c>
      <c r="G54" s="174">
        <v>11.92</v>
      </c>
      <c r="H54" s="145">
        <f t="shared" si="11"/>
        <v>1125</v>
      </c>
      <c r="I54" s="146">
        <f t="shared" si="12"/>
        <v>1750</v>
      </c>
      <c r="J54" s="147">
        <f t="shared" si="13"/>
        <v>2000</v>
      </c>
      <c r="K54" s="148">
        <v>560</v>
      </c>
      <c r="L54" s="149">
        <v>300</v>
      </c>
      <c r="M54" s="150">
        <v>230</v>
      </c>
      <c r="N54" s="151">
        <f t="shared" si="14"/>
        <v>3.8640000000000001E-2</v>
      </c>
      <c r="O54" s="152">
        <f t="shared" si="15"/>
        <v>641.02774458991303</v>
      </c>
      <c r="P54" s="153">
        <f t="shared" si="16"/>
        <v>1569.7382349913046</v>
      </c>
      <c r="Q54" s="154">
        <f t="shared" si="17"/>
        <v>801.01279797120003</v>
      </c>
      <c r="R54" s="175">
        <f t="shared" si="18"/>
        <v>755</v>
      </c>
      <c r="S54" s="176">
        <f t="shared" si="19"/>
        <v>1174</v>
      </c>
      <c r="T54" s="177">
        <f t="shared" si="20"/>
        <v>1342</v>
      </c>
      <c r="U54" s="178">
        <f t="shared" si="21"/>
        <v>5128</v>
      </c>
      <c r="V54" s="179">
        <f t="shared" si="22"/>
        <v>12558</v>
      </c>
      <c r="W54" s="180">
        <f t="shared" si="23"/>
        <v>6408</v>
      </c>
      <c r="X54" s="181">
        <f t="shared" si="24"/>
        <v>1.7550702028081124</v>
      </c>
      <c r="Y54" s="182">
        <f t="shared" si="25"/>
        <v>1.1148272017837235</v>
      </c>
      <c r="Z54" s="183">
        <f t="shared" si="26"/>
        <v>2.4968789013732833</v>
      </c>
      <c r="AA54" s="164">
        <f t="shared" si="27"/>
        <v>14.040561622464899</v>
      </c>
      <c r="AB54" s="164">
        <f t="shared" si="28"/>
        <v>8.9186176142697882</v>
      </c>
      <c r="AC54" s="165">
        <f t="shared" si="29"/>
        <v>19.975031210986266</v>
      </c>
      <c r="AD54" s="184">
        <f t="shared" si="30"/>
        <v>9000.389549624364</v>
      </c>
      <c r="AE54" s="184">
        <f t="shared" si="30"/>
        <v>13999.895072386216</v>
      </c>
      <c r="AF54" s="185">
        <f t="shared" si="30"/>
        <v>16000.255639874156</v>
      </c>
      <c r="AG54" s="186" t="s">
        <v>133</v>
      </c>
      <c r="AH54" s="169">
        <f t="shared" si="31"/>
        <v>1</v>
      </c>
      <c r="AI54" s="187">
        <v>1</v>
      </c>
      <c r="AJ54" s="188" t="s">
        <v>83</v>
      </c>
    </row>
    <row r="55" spans="1:36" x14ac:dyDescent="0.2">
      <c r="A55" s="172">
        <v>29</v>
      </c>
      <c r="B55" s="141" t="str">
        <f t="shared" si="9"/>
        <v>AURP-TG007</v>
      </c>
      <c r="C55" s="172" t="s">
        <v>19</v>
      </c>
      <c r="D55" s="142" t="str">
        <f t="shared" si="10"/>
        <v>TG007</v>
      </c>
      <c r="E55" s="173" t="s">
        <v>134</v>
      </c>
      <c r="F55" s="174">
        <v>12</v>
      </c>
      <c r="G55" s="174">
        <v>13.4</v>
      </c>
      <c r="H55" s="145">
        <f t="shared" si="11"/>
        <v>750</v>
      </c>
      <c r="I55" s="146">
        <f t="shared" si="12"/>
        <v>1166.6666666666667</v>
      </c>
      <c r="J55" s="147">
        <f t="shared" si="13"/>
        <v>1333.3333333333333</v>
      </c>
      <c r="K55" s="148">
        <v>460</v>
      </c>
      <c r="L55" s="149">
        <v>420</v>
      </c>
      <c r="M55" s="150">
        <v>250</v>
      </c>
      <c r="N55" s="151">
        <f t="shared" si="14"/>
        <v>4.8300000000000003E-2</v>
      </c>
      <c r="O55" s="152">
        <f t="shared" si="15"/>
        <v>512.82219567193044</v>
      </c>
      <c r="P55" s="153">
        <f t="shared" si="16"/>
        <v>1255.7905879930436</v>
      </c>
      <c r="Q55" s="154">
        <f t="shared" si="17"/>
        <v>640.81023837696</v>
      </c>
      <c r="R55" s="175">
        <f t="shared" si="18"/>
        <v>672</v>
      </c>
      <c r="S55" s="176">
        <f t="shared" si="19"/>
        <v>1045</v>
      </c>
      <c r="T55" s="177">
        <f t="shared" si="20"/>
        <v>1194</v>
      </c>
      <c r="U55" s="178">
        <f t="shared" si="21"/>
        <v>6154</v>
      </c>
      <c r="V55" s="179">
        <f t="shared" si="22"/>
        <v>15069</v>
      </c>
      <c r="W55" s="180">
        <f t="shared" si="23"/>
        <v>7690</v>
      </c>
      <c r="X55" s="181">
        <f t="shared" si="24"/>
        <v>1.4624634384140396</v>
      </c>
      <c r="Y55" s="182">
        <f t="shared" si="25"/>
        <v>0.9290596589023824</v>
      </c>
      <c r="Z55" s="183">
        <f t="shared" si="26"/>
        <v>2.080624187256177</v>
      </c>
      <c r="AA55" s="164">
        <f t="shared" si="27"/>
        <v>17.549561260968474</v>
      </c>
      <c r="AB55" s="164">
        <f t="shared" si="28"/>
        <v>11.148715906828588</v>
      </c>
      <c r="AC55" s="165">
        <f t="shared" si="29"/>
        <v>24.967490247074124</v>
      </c>
      <c r="AD55" s="184">
        <f t="shared" si="30"/>
        <v>8999.8045389289055</v>
      </c>
      <c r="AE55" s="184">
        <f t="shared" si="30"/>
        <v>14000.452504003671</v>
      </c>
      <c r="AF55" s="185">
        <f t="shared" si="30"/>
        <v>15999.423376901994</v>
      </c>
      <c r="AG55" s="186" t="s">
        <v>135</v>
      </c>
      <c r="AH55" s="169">
        <f t="shared" si="31"/>
        <v>1</v>
      </c>
      <c r="AI55" s="187">
        <v>1</v>
      </c>
      <c r="AJ55" s="188" t="s">
        <v>83</v>
      </c>
    </row>
    <row r="56" spans="1:36" x14ac:dyDescent="0.2">
      <c r="A56" s="172">
        <v>30</v>
      </c>
      <c r="B56" s="141" t="str">
        <f t="shared" si="9"/>
        <v>AURP-TT029</v>
      </c>
      <c r="C56" s="172" t="s">
        <v>19</v>
      </c>
      <c r="D56" s="142" t="str">
        <f t="shared" si="10"/>
        <v>TT029</v>
      </c>
      <c r="E56" s="173" t="s">
        <v>136</v>
      </c>
      <c r="F56" s="174">
        <v>24</v>
      </c>
      <c r="G56" s="174">
        <v>25.200000000000003</v>
      </c>
      <c r="H56" s="145">
        <f t="shared" si="11"/>
        <v>375</v>
      </c>
      <c r="I56" s="146">
        <f t="shared" si="12"/>
        <v>583.33333333333337</v>
      </c>
      <c r="J56" s="147">
        <f t="shared" si="13"/>
        <v>666.66666666666663</v>
      </c>
      <c r="K56" s="148">
        <v>530</v>
      </c>
      <c r="L56" s="149">
        <v>370</v>
      </c>
      <c r="M56" s="150">
        <v>430</v>
      </c>
      <c r="N56" s="151">
        <f t="shared" si="14"/>
        <v>8.4322999999999995E-2</v>
      </c>
      <c r="O56" s="152">
        <f t="shared" si="15"/>
        <v>293.74324977709807</v>
      </c>
      <c r="P56" s="153">
        <f t="shared" si="16"/>
        <v>719.31365582419994</v>
      </c>
      <c r="Q56" s="154">
        <f t="shared" si="17"/>
        <v>367.0544752156253</v>
      </c>
      <c r="R56" s="175">
        <f t="shared" si="18"/>
        <v>357</v>
      </c>
      <c r="S56" s="176">
        <f t="shared" si="19"/>
        <v>556</v>
      </c>
      <c r="T56" s="177">
        <f t="shared" si="20"/>
        <v>635</v>
      </c>
      <c r="U56" s="178">
        <f t="shared" si="21"/>
        <v>7050</v>
      </c>
      <c r="V56" s="179">
        <f t="shared" si="22"/>
        <v>17264</v>
      </c>
      <c r="W56" s="180">
        <f t="shared" si="23"/>
        <v>8809</v>
      </c>
      <c r="X56" s="181">
        <f t="shared" si="24"/>
        <v>1.2765957446808511</v>
      </c>
      <c r="Y56" s="182">
        <f t="shared" si="25"/>
        <v>0.81093605189990736</v>
      </c>
      <c r="Z56" s="183">
        <f t="shared" si="26"/>
        <v>1.8163242138721762</v>
      </c>
      <c r="AA56" s="164">
        <f t="shared" si="27"/>
        <v>30.638297872340427</v>
      </c>
      <c r="AB56" s="164">
        <f t="shared" si="28"/>
        <v>19.462465245597777</v>
      </c>
      <c r="AC56" s="165">
        <f t="shared" si="29"/>
        <v>43.591781132932226</v>
      </c>
      <c r="AD56" s="184">
        <f t="shared" si="30"/>
        <v>8999.7931846600259</v>
      </c>
      <c r="AE56" s="184">
        <f t="shared" si="30"/>
        <v>13999.617027162372</v>
      </c>
      <c r="AF56" s="185">
        <f t="shared" si="30"/>
        <v>16000.558347462835</v>
      </c>
      <c r="AG56" s="186" t="s">
        <v>137</v>
      </c>
      <c r="AH56" s="169">
        <f t="shared" si="31"/>
        <v>0.97656778</v>
      </c>
      <c r="AI56" s="187">
        <v>0.97656778</v>
      </c>
      <c r="AJ56" s="188" t="s">
        <v>80</v>
      </c>
    </row>
    <row r="57" spans="1:36" x14ac:dyDescent="0.2">
      <c r="A57" s="172">
        <v>31</v>
      </c>
      <c r="B57" s="141" t="str">
        <f t="shared" si="9"/>
        <v>AURP-TT030</v>
      </c>
      <c r="C57" s="172" t="s">
        <v>19</v>
      </c>
      <c r="D57" s="142" t="str">
        <f t="shared" si="10"/>
        <v>TT030</v>
      </c>
      <c r="E57" s="173" t="s">
        <v>138</v>
      </c>
      <c r="F57" s="174">
        <v>24</v>
      </c>
      <c r="G57" s="174">
        <v>25.200000000000003</v>
      </c>
      <c r="H57" s="145">
        <f t="shared" si="11"/>
        <v>375</v>
      </c>
      <c r="I57" s="146">
        <f t="shared" si="12"/>
        <v>583.33333333333337</v>
      </c>
      <c r="J57" s="147">
        <f t="shared" si="13"/>
        <v>666.66666666666663</v>
      </c>
      <c r="K57" s="148">
        <v>500</v>
      </c>
      <c r="L57" s="149">
        <v>370</v>
      </c>
      <c r="M57" s="150">
        <v>450</v>
      </c>
      <c r="N57" s="151">
        <f t="shared" si="14"/>
        <v>8.3250000000000005E-2</v>
      </c>
      <c r="O57" s="152">
        <f t="shared" si="15"/>
        <v>297.52927388533624</v>
      </c>
      <c r="P57" s="153">
        <f t="shared" si="16"/>
        <v>728.58480961037844</v>
      </c>
      <c r="Q57" s="154">
        <f t="shared" si="17"/>
        <v>371.78539956284885</v>
      </c>
      <c r="R57" s="175">
        <f t="shared" si="18"/>
        <v>357</v>
      </c>
      <c r="S57" s="176">
        <f t="shared" si="19"/>
        <v>556</v>
      </c>
      <c r="T57" s="177">
        <f t="shared" si="20"/>
        <v>635</v>
      </c>
      <c r="U57" s="178">
        <f t="shared" si="21"/>
        <v>7141</v>
      </c>
      <c r="V57" s="179">
        <f t="shared" si="22"/>
        <v>17486</v>
      </c>
      <c r="W57" s="180">
        <f t="shared" si="23"/>
        <v>8923</v>
      </c>
      <c r="X57" s="181">
        <f t="shared" si="24"/>
        <v>1.2603276851981515</v>
      </c>
      <c r="Y57" s="182">
        <f t="shared" si="25"/>
        <v>0.80064051240992795</v>
      </c>
      <c r="Z57" s="183">
        <f t="shared" si="26"/>
        <v>1.7931189061974673</v>
      </c>
      <c r="AA57" s="164">
        <f t="shared" si="27"/>
        <v>30.247864444755635</v>
      </c>
      <c r="AB57" s="164">
        <f t="shared" si="28"/>
        <v>19.215372297838272</v>
      </c>
      <c r="AC57" s="165">
        <f t="shared" si="29"/>
        <v>43.034853748739216</v>
      </c>
      <c r="AD57" s="184">
        <f t="shared" si="30"/>
        <v>8999.6251448302228</v>
      </c>
      <c r="AE57" s="184">
        <f t="shared" si="30"/>
        <v>14000.028367213037</v>
      </c>
      <c r="AF57" s="185">
        <f t="shared" si="30"/>
        <v>15999.730296103773</v>
      </c>
      <c r="AG57" s="186" t="s">
        <v>139</v>
      </c>
      <c r="AH57" s="169">
        <f t="shared" si="31"/>
        <v>0.97656778</v>
      </c>
      <c r="AI57" s="187">
        <v>0.97656778</v>
      </c>
      <c r="AJ57" s="188" t="s">
        <v>80</v>
      </c>
    </row>
    <row r="58" spans="1:36" x14ac:dyDescent="0.2">
      <c r="A58" s="172">
        <v>32</v>
      </c>
      <c r="B58" s="141" t="str">
        <f t="shared" si="9"/>
        <v>AURP-TT031</v>
      </c>
      <c r="C58" s="172" t="s">
        <v>19</v>
      </c>
      <c r="D58" s="142" t="str">
        <f t="shared" si="10"/>
        <v>TT031</v>
      </c>
      <c r="E58" s="173" t="s">
        <v>140</v>
      </c>
      <c r="F58" s="174">
        <v>24</v>
      </c>
      <c r="G58" s="174">
        <v>24.96</v>
      </c>
      <c r="H58" s="145">
        <f t="shared" si="11"/>
        <v>375</v>
      </c>
      <c r="I58" s="146">
        <f t="shared" si="12"/>
        <v>583.33333333333337</v>
      </c>
      <c r="J58" s="147">
        <f t="shared" si="13"/>
        <v>666.66666666666663</v>
      </c>
      <c r="K58" s="148">
        <v>560</v>
      </c>
      <c r="L58" s="149">
        <v>410</v>
      </c>
      <c r="M58" s="150">
        <v>410</v>
      </c>
      <c r="N58" s="151">
        <f t="shared" si="14"/>
        <v>9.4135999999999997E-2</v>
      </c>
      <c r="O58" s="152">
        <f t="shared" si="15"/>
        <v>263.12263162822131</v>
      </c>
      <c r="P58" s="153">
        <f t="shared" si="16"/>
        <v>644.33038795002983</v>
      </c>
      <c r="Q58" s="154">
        <f t="shared" si="17"/>
        <v>328.79168982755982</v>
      </c>
      <c r="R58" s="175">
        <f t="shared" si="18"/>
        <v>361</v>
      </c>
      <c r="S58" s="176">
        <f t="shared" si="19"/>
        <v>561</v>
      </c>
      <c r="T58" s="177">
        <f t="shared" si="20"/>
        <v>641</v>
      </c>
      <c r="U58" s="178">
        <f t="shared" si="21"/>
        <v>6315</v>
      </c>
      <c r="V58" s="179">
        <f t="shared" si="22"/>
        <v>15464</v>
      </c>
      <c r="W58" s="180">
        <f t="shared" si="23"/>
        <v>7891</v>
      </c>
      <c r="X58" s="181">
        <f t="shared" si="24"/>
        <v>1.4251781472684086</v>
      </c>
      <c r="Y58" s="182">
        <f t="shared" si="25"/>
        <v>0.90532850491464045</v>
      </c>
      <c r="Z58" s="183">
        <f t="shared" si="26"/>
        <v>2.0276264098339882</v>
      </c>
      <c r="AA58" s="164">
        <f t="shared" si="27"/>
        <v>34.204275534441805</v>
      </c>
      <c r="AB58" s="164">
        <f t="shared" si="28"/>
        <v>21.727884117951369</v>
      </c>
      <c r="AC58" s="165">
        <f t="shared" si="29"/>
        <v>48.663033836015714</v>
      </c>
      <c r="AD58" s="184">
        <f t="shared" si="30"/>
        <v>8999.9189915591141</v>
      </c>
      <c r="AE58" s="184">
        <f t="shared" si="30"/>
        <v>13999.936003052897</v>
      </c>
      <c r="AF58" s="185">
        <f t="shared" si="30"/>
        <v>16000.001127079327</v>
      </c>
      <c r="AG58" s="186" t="s">
        <v>141</v>
      </c>
      <c r="AH58" s="169">
        <f t="shared" si="31"/>
        <v>0.91157999999999995</v>
      </c>
      <c r="AI58" s="187">
        <v>0.91157999999999995</v>
      </c>
      <c r="AJ58" s="188" t="s">
        <v>80</v>
      </c>
    </row>
    <row r="59" spans="1:36" x14ac:dyDescent="0.2">
      <c r="A59" s="172">
        <v>33</v>
      </c>
      <c r="B59" s="141" t="str">
        <f t="shared" si="9"/>
        <v>AURP-TT031C</v>
      </c>
      <c r="C59" s="172" t="s">
        <v>19</v>
      </c>
      <c r="D59" s="142" t="str">
        <f t="shared" si="10"/>
        <v>TT031</v>
      </c>
      <c r="E59" s="173" t="s">
        <v>142</v>
      </c>
      <c r="F59" s="174">
        <v>24</v>
      </c>
      <c r="G59" s="174">
        <v>24.96</v>
      </c>
      <c r="H59" s="145">
        <f t="shared" si="11"/>
        <v>375</v>
      </c>
      <c r="I59" s="146">
        <f t="shared" si="12"/>
        <v>583.33333333333337</v>
      </c>
      <c r="J59" s="147">
        <f t="shared" si="13"/>
        <v>666.66666666666663</v>
      </c>
      <c r="K59" s="148">
        <v>560</v>
      </c>
      <c r="L59" s="149">
        <v>410</v>
      </c>
      <c r="M59" s="150">
        <v>410</v>
      </c>
      <c r="N59" s="151">
        <f t="shared" si="14"/>
        <v>9.4135999999999997E-2</v>
      </c>
      <c r="O59" s="152">
        <f t="shared" si="15"/>
        <v>263.12263162822131</v>
      </c>
      <c r="P59" s="153">
        <f t="shared" si="16"/>
        <v>644.33038795002983</v>
      </c>
      <c r="Q59" s="154">
        <f t="shared" si="17"/>
        <v>328.79168982755982</v>
      </c>
      <c r="R59" s="175">
        <f t="shared" si="18"/>
        <v>361</v>
      </c>
      <c r="S59" s="176">
        <f t="shared" si="19"/>
        <v>561</v>
      </c>
      <c r="T59" s="177">
        <f t="shared" si="20"/>
        <v>641</v>
      </c>
      <c r="U59" s="178">
        <f t="shared" si="21"/>
        <v>6315</v>
      </c>
      <c r="V59" s="179">
        <f t="shared" si="22"/>
        <v>15464</v>
      </c>
      <c r="W59" s="180">
        <f t="shared" si="23"/>
        <v>7891</v>
      </c>
      <c r="X59" s="181">
        <f t="shared" si="24"/>
        <v>1.4251781472684086</v>
      </c>
      <c r="Y59" s="182">
        <f t="shared" si="25"/>
        <v>0.90532850491464045</v>
      </c>
      <c r="Z59" s="183">
        <f t="shared" si="26"/>
        <v>2.0276264098339882</v>
      </c>
      <c r="AA59" s="164">
        <f t="shared" si="27"/>
        <v>34.204275534441805</v>
      </c>
      <c r="AB59" s="164">
        <f t="shared" si="28"/>
        <v>21.727884117951369</v>
      </c>
      <c r="AC59" s="165">
        <f t="shared" si="29"/>
        <v>48.663033836015714</v>
      </c>
      <c r="AD59" s="184">
        <f t="shared" si="30"/>
        <v>8999.9189915591141</v>
      </c>
      <c r="AE59" s="184">
        <f t="shared" si="30"/>
        <v>13999.936003052897</v>
      </c>
      <c r="AF59" s="185">
        <f t="shared" si="30"/>
        <v>16000.001127079327</v>
      </c>
      <c r="AG59" s="186" t="s">
        <v>143</v>
      </c>
      <c r="AH59" s="169">
        <f t="shared" si="31"/>
        <v>0.91157999999999995</v>
      </c>
      <c r="AI59" s="187">
        <v>0.91157999999999995</v>
      </c>
      <c r="AJ59" s="188" t="s">
        <v>80</v>
      </c>
    </row>
    <row r="60" spans="1:36" x14ac:dyDescent="0.2">
      <c r="A60" s="172">
        <v>34</v>
      </c>
      <c r="B60" s="141" t="str">
        <f t="shared" si="9"/>
        <v>AURP-TT031PAE</v>
      </c>
      <c r="C60" s="172" t="s">
        <v>19</v>
      </c>
      <c r="D60" s="142" t="str">
        <f t="shared" si="10"/>
        <v>TT031</v>
      </c>
      <c r="E60" s="173" t="s">
        <v>144</v>
      </c>
      <c r="F60" s="174">
        <v>24</v>
      </c>
      <c r="G60" s="174">
        <v>24.96</v>
      </c>
      <c r="H60" s="145">
        <f t="shared" si="11"/>
        <v>375</v>
      </c>
      <c r="I60" s="146">
        <f t="shared" si="12"/>
        <v>583.33333333333337</v>
      </c>
      <c r="J60" s="147">
        <f t="shared" si="13"/>
        <v>666.66666666666663</v>
      </c>
      <c r="K60" s="148">
        <v>510</v>
      </c>
      <c r="L60" s="149">
        <v>360</v>
      </c>
      <c r="M60" s="150">
        <v>440</v>
      </c>
      <c r="N60" s="151">
        <f t="shared" si="14"/>
        <v>8.0783999999999995E-2</v>
      </c>
      <c r="O60" s="152">
        <f t="shared" si="15"/>
        <v>306.6116068894118</v>
      </c>
      <c r="P60" s="153">
        <f t="shared" si="16"/>
        <v>750.82547781818198</v>
      </c>
      <c r="Q60" s="154">
        <f t="shared" si="17"/>
        <v>383.13446367606423</v>
      </c>
      <c r="R60" s="175">
        <f t="shared" si="18"/>
        <v>361</v>
      </c>
      <c r="S60" s="176">
        <f t="shared" si="19"/>
        <v>561</v>
      </c>
      <c r="T60" s="177">
        <f t="shared" si="20"/>
        <v>641</v>
      </c>
      <c r="U60" s="178">
        <f t="shared" si="21"/>
        <v>7359</v>
      </c>
      <c r="V60" s="179">
        <f t="shared" si="22"/>
        <v>18020</v>
      </c>
      <c r="W60" s="180">
        <f t="shared" si="23"/>
        <v>9195</v>
      </c>
      <c r="X60" s="181">
        <f t="shared" si="24"/>
        <v>1.222992254382389</v>
      </c>
      <c r="Y60" s="182">
        <f t="shared" si="25"/>
        <v>0.7769145394006659</v>
      </c>
      <c r="Z60" s="183">
        <f t="shared" si="26"/>
        <v>1.7400761283306145</v>
      </c>
      <c r="AA60" s="164">
        <f t="shared" si="27"/>
        <v>29.351814105177336</v>
      </c>
      <c r="AB60" s="164">
        <f t="shared" si="28"/>
        <v>18.645948945615981</v>
      </c>
      <c r="AC60" s="165">
        <f t="shared" si="29"/>
        <v>41.761827079934747</v>
      </c>
      <c r="AD60" s="184">
        <f t="shared" si="30"/>
        <v>8999.6068879077266</v>
      </c>
      <c r="AE60" s="184">
        <f t="shared" si="30"/>
        <v>13999.853526465546</v>
      </c>
      <c r="AF60" s="185">
        <f t="shared" si="30"/>
        <v>16000.395220403334</v>
      </c>
      <c r="AG60" s="186" t="s">
        <v>145</v>
      </c>
      <c r="AH60" s="169">
        <f t="shared" si="31"/>
        <v>0.91157999999999995</v>
      </c>
      <c r="AI60" s="187">
        <v>0.91157999999999995</v>
      </c>
      <c r="AJ60" s="188" t="s">
        <v>80</v>
      </c>
    </row>
    <row r="61" spans="1:36" x14ac:dyDescent="0.2">
      <c r="A61" s="172">
        <v>35</v>
      </c>
      <c r="B61" s="141" t="str">
        <f t="shared" si="9"/>
        <v>AURP-TT031PAEC</v>
      </c>
      <c r="C61" s="172" t="s">
        <v>19</v>
      </c>
      <c r="D61" s="142" t="str">
        <f t="shared" si="10"/>
        <v>TT031</v>
      </c>
      <c r="E61" s="173" t="s">
        <v>146</v>
      </c>
      <c r="F61" s="174">
        <v>24</v>
      </c>
      <c r="G61" s="174">
        <v>24.96</v>
      </c>
      <c r="H61" s="145">
        <f t="shared" si="11"/>
        <v>375</v>
      </c>
      <c r="I61" s="146">
        <f t="shared" si="12"/>
        <v>583.33333333333337</v>
      </c>
      <c r="J61" s="147">
        <f t="shared" si="13"/>
        <v>666.66666666666663</v>
      </c>
      <c r="K61" s="148">
        <v>510</v>
      </c>
      <c r="L61" s="149">
        <v>360</v>
      </c>
      <c r="M61" s="150">
        <v>440</v>
      </c>
      <c r="N61" s="151">
        <f t="shared" si="14"/>
        <v>8.0783999999999995E-2</v>
      </c>
      <c r="O61" s="152">
        <f t="shared" si="15"/>
        <v>306.6116068894118</v>
      </c>
      <c r="P61" s="153">
        <f t="shared" si="16"/>
        <v>750.82547781818198</v>
      </c>
      <c r="Q61" s="154">
        <f t="shared" si="17"/>
        <v>383.13446367606423</v>
      </c>
      <c r="R61" s="175">
        <f t="shared" si="18"/>
        <v>361</v>
      </c>
      <c r="S61" s="176">
        <f t="shared" si="19"/>
        <v>561</v>
      </c>
      <c r="T61" s="177">
        <f t="shared" si="20"/>
        <v>641</v>
      </c>
      <c r="U61" s="178">
        <f t="shared" si="21"/>
        <v>7359</v>
      </c>
      <c r="V61" s="179">
        <f t="shared" si="22"/>
        <v>18020</v>
      </c>
      <c r="W61" s="180">
        <f t="shared" si="23"/>
        <v>9195</v>
      </c>
      <c r="X61" s="181">
        <f t="shared" si="24"/>
        <v>1.222992254382389</v>
      </c>
      <c r="Y61" s="182">
        <f t="shared" si="25"/>
        <v>0.7769145394006659</v>
      </c>
      <c r="Z61" s="183">
        <f t="shared" si="26"/>
        <v>1.7400761283306145</v>
      </c>
      <c r="AA61" s="164">
        <f t="shared" si="27"/>
        <v>29.351814105177336</v>
      </c>
      <c r="AB61" s="164">
        <f t="shared" si="28"/>
        <v>18.645948945615981</v>
      </c>
      <c r="AC61" s="165">
        <f t="shared" si="29"/>
        <v>41.761827079934747</v>
      </c>
      <c r="AD61" s="184">
        <f t="shared" si="30"/>
        <v>8999.6068879077266</v>
      </c>
      <c r="AE61" s="184">
        <f t="shared" si="30"/>
        <v>13999.853526465546</v>
      </c>
      <c r="AF61" s="185">
        <f t="shared" si="30"/>
        <v>16000.395220403334</v>
      </c>
      <c r="AG61" s="186" t="s">
        <v>147</v>
      </c>
      <c r="AH61" s="169">
        <f t="shared" si="31"/>
        <v>0.91157999999999995</v>
      </c>
      <c r="AI61" s="187">
        <v>0.91157999999999995</v>
      </c>
      <c r="AJ61" s="188" t="s">
        <v>80</v>
      </c>
    </row>
    <row r="62" spans="1:36" x14ac:dyDescent="0.2">
      <c r="A62" s="172">
        <v>36</v>
      </c>
      <c r="B62" s="141" t="str">
        <f t="shared" si="9"/>
        <v>AURP-TT032</v>
      </c>
      <c r="C62" s="172" t="s">
        <v>19</v>
      </c>
      <c r="D62" s="142" t="str">
        <f t="shared" si="10"/>
        <v>TT032</v>
      </c>
      <c r="E62" s="173" t="s">
        <v>148</v>
      </c>
      <c r="F62" s="174">
        <v>24</v>
      </c>
      <c r="G62" s="174">
        <v>24.96</v>
      </c>
      <c r="H62" s="145">
        <f t="shared" si="11"/>
        <v>375</v>
      </c>
      <c r="I62" s="146">
        <f t="shared" si="12"/>
        <v>583.33333333333337</v>
      </c>
      <c r="J62" s="147">
        <f t="shared" si="13"/>
        <v>666.66666666666663</v>
      </c>
      <c r="K62" s="148">
        <v>530</v>
      </c>
      <c r="L62" s="149">
        <v>410</v>
      </c>
      <c r="M62" s="150">
        <v>410</v>
      </c>
      <c r="N62" s="151">
        <f t="shared" si="14"/>
        <v>8.9093000000000006E-2</v>
      </c>
      <c r="O62" s="152">
        <f t="shared" si="15"/>
        <v>278.01636549396966</v>
      </c>
      <c r="P62" s="153">
        <f t="shared" si="16"/>
        <v>680.8019193434277</v>
      </c>
      <c r="Q62" s="154">
        <f t="shared" si="17"/>
        <v>347.40254019515748</v>
      </c>
      <c r="R62" s="175">
        <f t="shared" si="18"/>
        <v>361</v>
      </c>
      <c r="S62" s="176">
        <f t="shared" si="19"/>
        <v>561</v>
      </c>
      <c r="T62" s="177">
        <f t="shared" si="20"/>
        <v>641</v>
      </c>
      <c r="U62" s="178">
        <f t="shared" si="21"/>
        <v>6672</v>
      </c>
      <c r="V62" s="179">
        <f t="shared" si="22"/>
        <v>16339</v>
      </c>
      <c r="W62" s="180">
        <f t="shared" si="23"/>
        <v>8338</v>
      </c>
      <c r="X62" s="181">
        <f t="shared" si="24"/>
        <v>1.3489208633093526</v>
      </c>
      <c r="Y62" s="182">
        <f t="shared" si="25"/>
        <v>0.85684558418507861</v>
      </c>
      <c r="Z62" s="183">
        <f t="shared" si="26"/>
        <v>1.9189254017750059</v>
      </c>
      <c r="AA62" s="164">
        <f t="shared" si="27"/>
        <v>32.374100719424462</v>
      </c>
      <c r="AB62" s="164">
        <f t="shared" si="28"/>
        <v>20.564294020441885</v>
      </c>
      <c r="AC62" s="165">
        <f t="shared" si="29"/>
        <v>46.054209642600142</v>
      </c>
      <c r="AD62" s="184">
        <f t="shared" si="30"/>
        <v>9000.5298181500966</v>
      </c>
      <c r="AE62" s="184">
        <f t="shared" si="30"/>
        <v>14000.210839059409</v>
      </c>
      <c r="AF62" s="185">
        <f t="shared" si="30"/>
        <v>15999.349416519606</v>
      </c>
      <c r="AG62" s="186" t="s">
        <v>149</v>
      </c>
      <c r="AH62" s="169">
        <f t="shared" si="31"/>
        <v>0.94373711032707797</v>
      </c>
      <c r="AI62" s="187">
        <v>0.94373711032707797</v>
      </c>
      <c r="AJ62" s="188" t="s">
        <v>80</v>
      </c>
    </row>
    <row r="63" spans="1:36" x14ac:dyDescent="0.2">
      <c r="A63" s="172">
        <v>37</v>
      </c>
      <c r="B63" s="141" t="str">
        <f t="shared" si="9"/>
        <v>AURP-TT032C</v>
      </c>
      <c r="C63" s="172" t="s">
        <v>19</v>
      </c>
      <c r="D63" s="142" t="str">
        <f t="shared" si="10"/>
        <v>TT032</v>
      </c>
      <c r="E63" s="173" t="s">
        <v>150</v>
      </c>
      <c r="F63" s="174">
        <v>24</v>
      </c>
      <c r="G63" s="174">
        <v>24.96</v>
      </c>
      <c r="H63" s="145">
        <f t="shared" si="11"/>
        <v>375</v>
      </c>
      <c r="I63" s="146">
        <f t="shared" si="12"/>
        <v>583.33333333333337</v>
      </c>
      <c r="J63" s="147">
        <f t="shared" si="13"/>
        <v>666.66666666666663</v>
      </c>
      <c r="K63" s="148">
        <v>530</v>
      </c>
      <c r="L63" s="149">
        <v>410</v>
      </c>
      <c r="M63" s="150">
        <v>410</v>
      </c>
      <c r="N63" s="151">
        <f t="shared" si="14"/>
        <v>8.9093000000000006E-2</v>
      </c>
      <c r="O63" s="152">
        <f t="shared" si="15"/>
        <v>278.01636549396966</v>
      </c>
      <c r="P63" s="153">
        <f t="shared" si="16"/>
        <v>680.8019193434277</v>
      </c>
      <c r="Q63" s="154">
        <f t="shared" si="17"/>
        <v>347.40254019515748</v>
      </c>
      <c r="R63" s="175">
        <f t="shared" si="18"/>
        <v>361</v>
      </c>
      <c r="S63" s="176">
        <f t="shared" si="19"/>
        <v>561</v>
      </c>
      <c r="T63" s="177">
        <f t="shared" si="20"/>
        <v>641</v>
      </c>
      <c r="U63" s="178">
        <f t="shared" si="21"/>
        <v>6672</v>
      </c>
      <c r="V63" s="179">
        <f t="shared" si="22"/>
        <v>16339</v>
      </c>
      <c r="W63" s="180">
        <f t="shared" si="23"/>
        <v>8338</v>
      </c>
      <c r="X63" s="181">
        <f t="shared" si="24"/>
        <v>1.3489208633093526</v>
      </c>
      <c r="Y63" s="182">
        <f t="shared" si="25"/>
        <v>0.85684558418507861</v>
      </c>
      <c r="Z63" s="183">
        <f t="shared" si="26"/>
        <v>1.9189254017750059</v>
      </c>
      <c r="AA63" s="164">
        <f t="shared" si="27"/>
        <v>32.374100719424462</v>
      </c>
      <c r="AB63" s="164">
        <f t="shared" si="28"/>
        <v>20.564294020441885</v>
      </c>
      <c r="AC63" s="165">
        <f t="shared" si="29"/>
        <v>46.054209642600142</v>
      </c>
      <c r="AD63" s="184">
        <f t="shared" si="30"/>
        <v>9000.5298181500966</v>
      </c>
      <c r="AE63" s="184">
        <f t="shared" si="30"/>
        <v>14000.210839059409</v>
      </c>
      <c r="AF63" s="185">
        <f t="shared" si="30"/>
        <v>15999.349416519606</v>
      </c>
      <c r="AG63" s="186" t="s">
        <v>151</v>
      </c>
      <c r="AH63" s="169">
        <f t="shared" si="31"/>
        <v>0.94373711032707797</v>
      </c>
      <c r="AI63" s="187">
        <v>0.94373711032707797</v>
      </c>
      <c r="AJ63" s="188" t="s">
        <v>80</v>
      </c>
    </row>
    <row r="64" spans="1:36" x14ac:dyDescent="0.2">
      <c r="A64" s="172">
        <v>38</v>
      </c>
      <c r="B64" s="141" t="str">
        <f t="shared" si="9"/>
        <v>AURP-TT033</v>
      </c>
      <c r="C64" s="172" t="s">
        <v>19</v>
      </c>
      <c r="D64" s="142" t="str">
        <f t="shared" si="10"/>
        <v>TT033</v>
      </c>
      <c r="E64" s="173" t="s">
        <v>152</v>
      </c>
      <c r="F64" s="174">
        <v>12</v>
      </c>
      <c r="G64" s="174">
        <v>13.5</v>
      </c>
      <c r="H64" s="145">
        <f t="shared" si="11"/>
        <v>750</v>
      </c>
      <c r="I64" s="146">
        <f t="shared" si="12"/>
        <v>1166.6666666666667</v>
      </c>
      <c r="J64" s="147">
        <f t="shared" si="13"/>
        <v>1333.3333333333333</v>
      </c>
      <c r="K64" s="148">
        <v>610</v>
      </c>
      <c r="L64" s="149">
        <v>330</v>
      </c>
      <c r="M64" s="150">
        <v>220</v>
      </c>
      <c r="N64" s="151">
        <f t="shared" si="14"/>
        <v>4.4285999999999999E-2</v>
      </c>
      <c r="O64" s="152">
        <f t="shared" si="15"/>
        <v>559.30343790259315</v>
      </c>
      <c r="P64" s="153">
        <f t="shared" si="16"/>
        <v>1369.6130921750444</v>
      </c>
      <c r="Q64" s="154">
        <f t="shared" si="17"/>
        <v>698.89207680998891</v>
      </c>
      <c r="R64" s="175">
        <f t="shared" si="18"/>
        <v>667</v>
      </c>
      <c r="S64" s="176">
        <f t="shared" si="19"/>
        <v>1037</v>
      </c>
      <c r="T64" s="177">
        <f t="shared" si="20"/>
        <v>1185</v>
      </c>
      <c r="U64" s="178">
        <f t="shared" si="21"/>
        <v>6712</v>
      </c>
      <c r="V64" s="179">
        <f t="shared" si="22"/>
        <v>16435</v>
      </c>
      <c r="W64" s="180">
        <f t="shared" si="23"/>
        <v>8387</v>
      </c>
      <c r="X64" s="181">
        <f t="shared" si="24"/>
        <v>1.3408820023837902</v>
      </c>
      <c r="Y64" s="182">
        <f t="shared" si="25"/>
        <v>0.85184058411925767</v>
      </c>
      <c r="Z64" s="183">
        <f t="shared" si="26"/>
        <v>1.9077143197806128</v>
      </c>
      <c r="AA64" s="164">
        <f t="shared" si="27"/>
        <v>16.090584028605484</v>
      </c>
      <c r="AB64" s="164">
        <f t="shared" si="28"/>
        <v>10.222087009431092</v>
      </c>
      <c r="AC64" s="165">
        <f t="shared" si="29"/>
        <v>22.892571837367353</v>
      </c>
      <c r="AD64" s="184">
        <f t="shared" si="30"/>
        <v>8999.5189650596039</v>
      </c>
      <c r="AE64" s="184">
        <f t="shared" si="30"/>
        <v>14000.30419746927</v>
      </c>
      <c r="AF64" s="185">
        <f t="shared" si="30"/>
        <v>15999.437074939533</v>
      </c>
      <c r="AG64" s="186" t="s">
        <v>153</v>
      </c>
      <c r="AH64" s="169">
        <f t="shared" si="31"/>
        <v>1</v>
      </c>
      <c r="AI64" s="187">
        <v>1</v>
      </c>
      <c r="AJ64" s="188" t="s">
        <v>83</v>
      </c>
    </row>
    <row r="65" spans="1:36" x14ac:dyDescent="0.2">
      <c r="A65" s="172">
        <v>39</v>
      </c>
      <c r="B65" s="141" t="str">
        <f t="shared" si="9"/>
        <v>AURP-TT033PAC</v>
      </c>
      <c r="C65" s="172" t="s">
        <v>19</v>
      </c>
      <c r="D65" s="142" t="str">
        <f t="shared" si="10"/>
        <v>TT033</v>
      </c>
      <c r="E65" s="173" t="s">
        <v>154</v>
      </c>
      <c r="F65" s="174">
        <v>12</v>
      </c>
      <c r="G65" s="174">
        <v>13.5</v>
      </c>
      <c r="H65" s="145">
        <f t="shared" si="11"/>
        <v>750</v>
      </c>
      <c r="I65" s="146">
        <f t="shared" si="12"/>
        <v>1166.6666666666667</v>
      </c>
      <c r="J65" s="147">
        <f t="shared" si="13"/>
        <v>1333.3333333333333</v>
      </c>
      <c r="K65" s="148">
        <v>610</v>
      </c>
      <c r="L65" s="149">
        <v>330</v>
      </c>
      <c r="M65" s="150">
        <v>220</v>
      </c>
      <c r="N65" s="151">
        <f t="shared" si="14"/>
        <v>4.4285999999999999E-2</v>
      </c>
      <c r="O65" s="152">
        <f t="shared" si="15"/>
        <v>559.30343790259315</v>
      </c>
      <c r="P65" s="153">
        <f t="shared" si="16"/>
        <v>1369.6130921750444</v>
      </c>
      <c r="Q65" s="154">
        <f t="shared" si="17"/>
        <v>698.89207680998891</v>
      </c>
      <c r="R65" s="175">
        <f t="shared" si="18"/>
        <v>667</v>
      </c>
      <c r="S65" s="176">
        <f t="shared" si="19"/>
        <v>1037</v>
      </c>
      <c r="T65" s="177">
        <f t="shared" si="20"/>
        <v>1185</v>
      </c>
      <c r="U65" s="178">
        <f t="shared" si="21"/>
        <v>6712</v>
      </c>
      <c r="V65" s="179">
        <f t="shared" si="22"/>
        <v>16435</v>
      </c>
      <c r="W65" s="180">
        <f t="shared" si="23"/>
        <v>8387</v>
      </c>
      <c r="X65" s="181">
        <f t="shared" si="24"/>
        <v>1.3408820023837902</v>
      </c>
      <c r="Y65" s="182">
        <f t="shared" si="25"/>
        <v>0.85184058411925767</v>
      </c>
      <c r="Z65" s="183">
        <f t="shared" si="26"/>
        <v>1.9077143197806128</v>
      </c>
      <c r="AA65" s="164">
        <f t="shared" si="27"/>
        <v>16.090584028605484</v>
      </c>
      <c r="AB65" s="164">
        <f t="shared" si="28"/>
        <v>10.222087009431092</v>
      </c>
      <c r="AC65" s="165">
        <f t="shared" si="29"/>
        <v>22.892571837367353</v>
      </c>
      <c r="AD65" s="184">
        <f t="shared" si="30"/>
        <v>8999.5189650596039</v>
      </c>
      <c r="AE65" s="184">
        <f t="shared" si="30"/>
        <v>14000.30419746927</v>
      </c>
      <c r="AF65" s="185">
        <f t="shared" si="30"/>
        <v>15999.437074939533</v>
      </c>
      <c r="AG65" s="186" t="s">
        <v>155</v>
      </c>
      <c r="AH65" s="169">
        <f t="shared" si="31"/>
        <v>1</v>
      </c>
      <c r="AI65" s="187">
        <v>1</v>
      </c>
      <c r="AJ65" s="188" t="s">
        <v>83</v>
      </c>
    </row>
    <row r="66" spans="1:36" x14ac:dyDescent="0.2">
      <c r="A66" s="172">
        <v>40</v>
      </c>
      <c r="B66" s="141" t="str">
        <f t="shared" si="9"/>
        <v>AURP-TT034</v>
      </c>
      <c r="C66" s="172" t="s">
        <v>19</v>
      </c>
      <c r="D66" s="142" t="str">
        <f t="shared" si="10"/>
        <v>TT034</v>
      </c>
      <c r="E66" s="173" t="s">
        <v>156</v>
      </c>
      <c r="F66" s="174">
        <v>12</v>
      </c>
      <c r="G66" s="174">
        <v>15.12</v>
      </c>
      <c r="H66" s="145">
        <f t="shared" si="11"/>
        <v>750</v>
      </c>
      <c r="I66" s="146">
        <f t="shared" si="12"/>
        <v>1166.6666666666667</v>
      </c>
      <c r="J66" s="147">
        <f t="shared" si="13"/>
        <v>1333.3333333333333</v>
      </c>
      <c r="K66" s="148">
        <v>505</v>
      </c>
      <c r="L66" s="149">
        <v>340</v>
      </c>
      <c r="M66" s="150">
        <v>395</v>
      </c>
      <c r="N66" s="151">
        <f t="shared" si="14"/>
        <v>6.7821500000000007E-2</v>
      </c>
      <c r="O66" s="152">
        <f t="shared" si="15"/>
        <v>365.21327382842077</v>
      </c>
      <c r="P66" s="153">
        <f t="shared" si="16"/>
        <v>894.32827938137621</v>
      </c>
      <c r="Q66" s="154">
        <f t="shared" si="17"/>
        <v>456.36169228942396</v>
      </c>
      <c r="R66" s="175">
        <f t="shared" si="18"/>
        <v>595</v>
      </c>
      <c r="S66" s="176">
        <f t="shared" si="19"/>
        <v>926</v>
      </c>
      <c r="T66" s="177">
        <f t="shared" si="20"/>
        <v>1058</v>
      </c>
      <c r="U66" s="178">
        <f t="shared" si="21"/>
        <v>4383</v>
      </c>
      <c r="V66" s="179">
        <f t="shared" si="22"/>
        <v>10732</v>
      </c>
      <c r="W66" s="180">
        <f t="shared" si="23"/>
        <v>5476</v>
      </c>
      <c r="X66" s="181">
        <f t="shared" si="24"/>
        <v>2.0533880903490758</v>
      </c>
      <c r="Y66" s="182">
        <f t="shared" si="25"/>
        <v>1.3045098770033545</v>
      </c>
      <c r="Z66" s="183">
        <f t="shared" si="26"/>
        <v>2.9218407596785974</v>
      </c>
      <c r="AA66" s="164">
        <f t="shared" si="27"/>
        <v>24.640657084188909</v>
      </c>
      <c r="AB66" s="164">
        <f t="shared" si="28"/>
        <v>15.654118524040253</v>
      </c>
      <c r="AC66" s="165">
        <f t="shared" si="29"/>
        <v>35.06208911614317</v>
      </c>
      <c r="AD66" s="184">
        <f t="shared" si="30"/>
        <v>8999.0950430000994</v>
      </c>
      <c r="AE66" s="184">
        <f t="shared" si="30"/>
        <v>13999.920884837049</v>
      </c>
      <c r="AF66" s="185">
        <f t="shared" si="30"/>
        <v>16000.99432424569</v>
      </c>
      <c r="AG66" s="186" t="s">
        <v>157</v>
      </c>
      <c r="AH66" s="169">
        <f t="shared" si="31"/>
        <v>1</v>
      </c>
      <c r="AI66" s="187">
        <v>1</v>
      </c>
      <c r="AJ66" s="188" t="s">
        <v>83</v>
      </c>
    </row>
    <row r="67" spans="1:36" x14ac:dyDescent="0.2">
      <c r="A67" s="172">
        <v>41</v>
      </c>
      <c r="B67" s="141" t="str">
        <f t="shared" si="9"/>
        <v>AURP-TT035</v>
      </c>
      <c r="C67" s="172" t="s">
        <v>19</v>
      </c>
      <c r="D67" s="142" t="str">
        <f t="shared" si="10"/>
        <v>TT035</v>
      </c>
      <c r="E67" s="173" t="s">
        <v>158</v>
      </c>
      <c r="F67" s="174">
        <v>12</v>
      </c>
      <c r="G67" s="174">
        <v>14.004</v>
      </c>
      <c r="H67" s="145">
        <f t="shared" si="11"/>
        <v>750</v>
      </c>
      <c r="I67" s="146">
        <f t="shared" si="12"/>
        <v>1166.6666666666667</v>
      </c>
      <c r="J67" s="147">
        <f t="shared" si="13"/>
        <v>1333.3333333333333</v>
      </c>
      <c r="K67" s="148">
        <v>460</v>
      </c>
      <c r="L67" s="149">
        <v>345</v>
      </c>
      <c r="M67" s="150">
        <v>410</v>
      </c>
      <c r="N67" s="151">
        <f t="shared" si="14"/>
        <v>6.5067E-2</v>
      </c>
      <c r="O67" s="152">
        <f t="shared" si="15"/>
        <v>380.6739522485168</v>
      </c>
      <c r="P67" s="153">
        <f t="shared" si="16"/>
        <v>932.18813530766761</v>
      </c>
      <c r="Q67" s="154">
        <f t="shared" si="17"/>
        <v>475.68098288851752</v>
      </c>
      <c r="R67" s="175">
        <f t="shared" si="18"/>
        <v>643</v>
      </c>
      <c r="S67" s="176">
        <f t="shared" si="19"/>
        <v>1000</v>
      </c>
      <c r="T67" s="177">
        <f t="shared" si="20"/>
        <v>1143</v>
      </c>
      <c r="U67" s="178">
        <f t="shared" si="21"/>
        <v>4568</v>
      </c>
      <c r="V67" s="179">
        <f t="shared" si="22"/>
        <v>11186</v>
      </c>
      <c r="W67" s="180">
        <f t="shared" si="23"/>
        <v>5708</v>
      </c>
      <c r="X67" s="181">
        <f t="shared" si="24"/>
        <v>1.9702276707530648</v>
      </c>
      <c r="Y67" s="182">
        <f t="shared" si="25"/>
        <v>1.2515644555694618</v>
      </c>
      <c r="Z67" s="183">
        <f t="shared" si="26"/>
        <v>2.8030833917309042</v>
      </c>
      <c r="AA67" s="164">
        <f t="shared" si="27"/>
        <v>23.642732049036777</v>
      </c>
      <c r="AB67" s="164">
        <f t="shared" si="28"/>
        <v>15.018773466833542</v>
      </c>
      <c r="AC67" s="165">
        <f t="shared" si="29"/>
        <v>33.637000700770848</v>
      </c>
      <c r="AD67" s="184">
        <f t="shared" si="30"/>
        <v>9000.1722510595046</v>
      </c>
      <c r="AE67" s="184">
        <f t="shared" si="30"/>
        <v>14000.322432655834</v>
      </c>
      <c r="AF67" s="185">
        <f t="shared" si="30"/>
        <v>16000.48155476443</v>
      </c>
      <c r="AG67" s="186" t="s">
        <v>159</v>
      </c>
      <c r="AH67" s="169">
        <f t="shared" si="31"/>
        <v>1</v>
      </c>
      <c r="AI67" s="187">
        <v>1</v>
      </c>
      <c r="AJ67" s="188" t="s">
        <v>83</v>
      </c>
    </row>
    <row r="68" spans="1:36" x14ac:dyDescent="0.2">
      <c r="A68" s="172">
        <v>42</v>
      </c>
      <c r="B68" s="141" t="str">
        <f t="shared" si="9"/>
        <v>AURP-TT045</v>
      </c>
      <c r="C68" s="172" t="s">
        <v>19</v>
      </c>
      <c r="D68" s="142" t="str">
        <f t="shared" si="10"/>
        <v>TT045</v>
      </c>
      <c r="E68" s="173" t="s">
        <v>160</v>
      </c>
      <c r="F68" s="174">
        <v>24</v>
      </c>
      <c r="G68" s="174">
        <v>25.44</v>
      </c>
      <c r="H68" s="145">
        <f t="shared" si="11"/>
        <v>375</v>
      </c>
      <c r="I68" s="146">
        <f t="shared" si="12"/>
        <v>583.33333333333337</v>
      </c>
      <c r="J68" s="147">
        <f t="shared" si="13"/>
        <v>666.66666666666663</v>
      </c>
      <c r="K68" s="148">
        <v>530</v>
      </c>
      <c r="L68" s="149">
        <v>350</v>
      </c>
      <c r="M68" s="150">
        <v>410</v>
      </c>
      <c r="N68" s="151">
        <f t="shared" si="14"/>
        <v>7.6054999999999998E-2</v>
      </c>
      <c r="O68" s="152">
        <f t="shared" si="15"/>
        <v>325.67631386436449</v>
      </c>
      <c r="P68" s="153">
        <f t="shared" si="16"/>
        <v>797.51081980230117</v>
      </c>
      <c r="Q68" s="154">
        <f t="shared" si="17"/>
        <v>406.95726137147022</v>
      </c>
      <c r="R68" s="175">
        <f t="shared" si="18"/>
        <v>354</v>
      </c>
      <c r="S68" s="176">
        <f t="shared" si="19"/>
        <v>550</v>
      </c>
      <c r="T68" s="177">
        <f t="shared" si="20"/>
        <v>629</v>
      </c>
      <c r="U68" s="178">
        <f t="shared" si="21"/>
        <v>7816</v>
      </c>
      <c r="V68" s="179">
        <f t="shared" si="22"/>
        <v>19140</v>
      </c>
      <c r="W68" s="180">
        <f t="shared" si="23"/>
        <v>9767</v>
      </c>
      <c r="X68" s="181">
        <f t="shared" si="24"/>
        <v>1.1514841351074718</v>
      </c>
      <c r="Y68" s="182">
        <f t="shared" si="25"/>
        <v>0.73145245559038663</v>
      </c>
      <c r="Z68" s="183">
        <f t="shared" si="26"/>
        <v>1.6381693457561175</v>
      </c>
      <c r="AA68" s="164">
        <f t="shared" si="27"/>
        <v>27.635619242579324</v>
      </c>
      <c r="AB68" s="164">
        <f t="shared" si="28"/>
        <v>17.554858934169278</v>
      </c>
      <c r="AC68" s="165">
        <f t="shared" si="29"/>
        <v>39.31606429814682</v>
      </c>
      <c r="AD68" s="184">
        <f t="shared" si="30"/>
        <v>9000.2666062823355</v>
      </c>
      <c r="AE68" s="184">
        <f t="shared" si="30"/>
        <v>14000.189940103091</v>
      </c>
      <c r="AF68" s="185">
        <f t="shared" si="30"/>
        <v>15999.957854678465</v>
      </c>
      <c r="AG68" s="186" t="s">
        <v>161</v>
      </c>
      <c r="AH68" s="169">
        <f t="shared" si="31"/>
        <v>0.98771244000000002</v>
      </c>
      <c r="AI68" s="187">
        <v>0.98771244000000002</v>
      </c>
      <c r="AJ68" s="188" t="s">
        <v>80</v>
      </c>
    </row>
    <row r="69" spans="1:36" x14ac:dyDescent="0.2">
      <c r="A69" s="172">
        <v>43</v>
      </c>
      <c r="B69" s="141" t="str">
        <f t="shared" si="9"/>
        <v>AURP-TT046</v>
      </c>
      <c r="C69" s="172" t="s">
        <v>19</v>
      </c>
      <c r="D69" s="142" t="str">
        <f t="shared" si="10"/>
        <v>TT046</v>
      </c>
      <c r="E69" s="173" t="s">
        <v>162</v>
      </c>
      <c r="F69" s="174">
        <v>24</v>
      </c>
      <c r="G69" s="174">
        <v>25.200000000000003</v>
      </c>
      <c r="H69" s="145">
        <f t="shared" si="11"/>
        <v>375</v>
      </c>
      <c r="I69" s="146">
        <f t="shared" si="12"/>
        <v>583.33333333333337</v>
      </c>
      <c r="J69" s="147">
        <f t="shared" si="13"/>
        <v>666.66666666666663</v>
      </c>
      <c r="K69" s="148">
        <v>510</v>
      </c>
      <c r="L69" s="149">
        <v>360</v>
      </c>
      <c r="M69" s="150">
        <v>465</v>
      </c>
      <c r="N69" s="151">
        <f t="shared" si="14"/>
        <v>8.5374000000000005E-2</v>
      </c>
      <c r="O69" s="152">
        <f t="shared" si="15"/>
        <v>290.12711189535736</v>
      </c>
      <c r="P69" s="153">
        <f t="shared" si="16"/>
        <v>710.45851664516135</v>
      </c>
      <c r="Q69" s="154">
        <f t="shared" si="17"/>
        <v>362.53583659670585</v>
      </c>
      <c r="R69" s="175">
        <f t="shared" si="18"/>
        <v>357</v>
      </c>
      <c r="S69" s="176">
        <f t="shared" si="19"/>
        <v>556</v>
      </c>
      <c r="T69" s="177">
        <f t="shared" si="20"/>
        <v>635</v>
      </c>
      <c r="U69" s="178">
        <f t="shared" si="21"/>
        <v>6963</v>
      </c>
      <c r="V69" s="179">
        <f t="shared" si="22"/>
        <v>17051</v>
      </c>
      <c r="W69" s="180">
        <f t="shared" si="23"/>
        <v>8701</v>
      </c>
      <c r="X69" s="181">
        <f t="shared" si="24"/>
        <v>1.2925463162429986</v>
      </c>
      <c r="Y69" s="182">
        <f t="shared" si="25"/>
        <v>0.8210662131253299</v>
      </c>
      <c r="Z69" s="183">
        <f t="shared" si="26"/>
        <v>1.8388690955062637</v>
      </c>
      <c r="AA69" s="164">
        <f t="shared" si="27"/>
        <v>31.021111589831968</v>
      </c>
      <c r="AB69" s="164">
        <f t="shared" si="28"/>
        <v>19.705589115007918</v>
      </c>
      <c r="AC69" s="165">
        <f t="shared" si="29"/>
        <v>44.132858292150331</v>
      </c>
      <c r="AD69" s="184">
        <f t="shared" si="30"/>
        <v>9000.0655133415457</v>
      </c>
      <c r="AE69" s="184">
        <f t="shared" si="30"/>
        <v>14000.003612267563</v>
      </c>
      <c r="AF69" s="185">
        <f t="shared" si="30"/>
        <v>15999.742702348587</v>
      </c>
      <c r="AG69" s="186" t="s">
        <v>163</v>
      </c>
      <c r="AH69" s="169">
        <f t="shared" si="31"/>
        <v>0.98771244000000002</v>
      </c>
      <c r="AI69" s="187">
        <v>0.98771244000000002</v>
      </c>
      <c r="AJ69" s="188" t="s">
        <v>80</v>
      </c>
    </row>
    <row r="70" spans="1:36" x14ac:dyDescent="0.2">
      <c r="A70" s="172">
        <v>44</v>
      </c>
      <c r="B70" s="141" t="str">
        <f t="shared" si="9"/>
        <v>AURP-TT047</v>
      </c>
      <c r="C70" s="172" t="s">
        <v>19</v>
      </c>
      <c r="D70" s="142" t="str">
        <f t="shared" si="10"/>
        <v>TT047</v>
      </c>
      <c r="E70" s="173" t="s">
        <v>164</v>
      </c>
      <c r="F70" s="174">
        <v>24</v>
      </c>
      <c r="G70" s="174">
        <v>25.200000000000003</v>
      </c>
      <c r="H70" s="145">
        <f t="shared" si="11"/>
        <v>375</v>
      </c>
      <c r="I70" s="146">
        <f t="shared" si="12"/>
        <v>583.33333333333337</v>
      </c>
      <c r="J70" s="147">
        <f t="shared" si="13"/>
        <v>666.66666666666663</v>
      </c>
      <c r="K70" s="148">
        <v>560</v>
      </c>
      <c r="L70" s="149">
        <v>440</v>
      </c>
      <c r="M70" s="150">
        <v>370</v>
      </c>
      <c r="N70" s="151">
        <f t="shared" si="14"/>
        <v>9.1167999999999999E-2</v>
      </c>
      <c r="O70" s="152">
        <f t="shared" si="15"/>
        <v>271.6886632475676</v>
      </c>
      <c r="P70" s="153">
        <f t="shared" si="16"/>
        <v>665.30674578869787</v>
      </c>
      <c r="Q70" s="154">
        <f t="shared" si="17"/>
        <v>339.49559619172481</v>
      </c>
      <c r="R70" s="175">
        <f t="shared" si="18"/>
        <v>357</v>
      </c>
      <c r="S70" s="176">
        <f t="shared" si="19"/>
        <v>556</v>
      </c>
      <c r="T70" s="177">
        <f t="shared" si="20"/>
        <v>635</v>
      </c>
      <c r="U70" s="178">
        <f t="shared" si="21"/>
        <v>6521</v>
      </c>
      <c r="V70" s="179">
        <f t="shared" si="22"/>
        <v>15967</v>
      </c>
      <c r="W70" s="180">
        <f t="shared" si="23"/>
        <v>8148</v>
      </c>
      <c r="X70" s="181">
        <f t="shared" si="24"/>
        <v>1.3801564177273424</v>
      </c>
      <c r="Y70" s="182">
        <f t="shared" si="25"/>
        <v>0.87680841736080661</v>
      </c>
      <c r="Z70" s="183">
        <f t="shared" si="26"/>
        <v>1.9636720667648502</v>
      </c>
      <c r="AA70" s="164">
        <f t="shared" si="27"/>
        <v>33.123754025456222</v>
      </c>
      <c r="AB70" s="164">
        <f t="shared" si="28"/>
        <v>21.043402016659357</v>
      </c>
      <c r="AC70" s="165">
        <f t="shared" si="29"/>
        <v>47.128129602356402</v>
      </c>
      <c r="AD70" s="184">
        <f t="shared" si="30"/>
        <v>8999.3484529174366</v>
      </c>
      <c r="AE70" s="184">
        <f t="shared" si="30"/>
        <v>14000.317316026958</v>
      </c>
      <c r="AF70" s="185">
        <f t="shared" si="30"/>
        <v>15999.792456752863</v>
      </c>
      <c r="AG70" s="186" t="s">
        <v>165</v>
      </c>
      <c r="AH70" s="169">
        <f t="shared" si="31"/>
        <v>0.98771244000000002</v>
      </c>
      <c r="AI70" s="187">
        <v>0.98771244000000002</v>
      </c>
      <c r="AJ70" s="188" t="s">
        <v>80</v>
      </c>
    </row>
    <row r="71" spans="1:36" x14ac:dyDescent="0.2">
      <c r="A71" s="172">
        <v>45</v>
      </c>
      <c r="B71" s="141" t="str">
        <f t="shared" si="9"/>
        <v>AURP-TT052</v>
      </c>
      <c r="C71" s="172" t="s">
        <v>19</v>
      </c>
      <c r="D71" s="142" t="str">
        <f t="shared" si="10"/>
        <v>TT052</v>
      </c>
      <c r="E71" s="173" t="s">
        <v>166</v>
      </c>
      <c r="F71" s="174">
        <v>24</v>
      </c>
      <c r="G71" s="174">
        <v>26.26</v>
      </c>
      <c r="H71" s="145">
        <f t="shared" si="11"/>
        <v>375</v>
      </c>
      <c r="I71" s="146">
        <f t="shared" si="12"/>
        <v>583.33333333333337</v>
      </c>
      <c r="J71" s="147">
        <f t="shared" si="13"/>
        <v>666.66666666666663</v>
      </c>
      <c r="K71" s="148">
        <v>420</v>
      </c>
      <c r="L71" s="149">
        <v>380</v>
      </c>
      <c r="M71" s="150">
        <v>500</v>
      </c>
      <c r="N71" s="151">
        <f t="shared" si="14"/>
        <v>7.9799999999999996E-2</v>
      </c>
      <c r="O71" s="152">
        <f t="shared" si="15"/>
        <v>310.3923815909053</v>
      </c>
      <c r="P71" s="153">
        <f t="shared" si="16"/>
        <v>760.08377694315811</v>
      </c>
      <c r="Q71" s="154">
        <f t="shared" si="17"/>
        <v>387.85882849131792</v>
      </c>
      <c r="R71" s="175">
        <f t="shared" si="18"/>
        <v>343</v>
      </c>
      <c r="S71" s="176">
        <f t="shared" si="19"/>
        <v>533</v>
      </c>
      <c r="T71" s="177">
        <f t="shared" si="20"/>
        <v>609</v>
      </c>
      <c r="U71" s="178">
        <f t="shared" si="21"/>
        <v>7449</v>
      </c>
      <c r="V71" s="179">
        <f t="shared" si="22"/>
        <v>18242</v>
      </c>
      <c r="W71" s="180">
        <f t="shared" si="23"/>
        <v>9309</v>
      </c>
      <c r="X71" s="181">
        <f t="shared" si="24"/>
        <v>1.2082158679017319</v>
      </c>
      <c r="Y71" s="182">
        <f t="shared" si="25"/>
        <v>0.76745970836531086</v>
      </c>
      <c r="Z71" s="183">
        <f t="shared" si="26"/>
        <v>1.7187667848318831</v>
      </c>
      <c r="AA71" s="164">
        <f t="shared" si="27"/>
        <v>28.997180829641565</v>
      </c>
      <c r="AB71" s="164">
        <f t="shared" si="28"/>
        <v>18.41903300076746</v>
      </c>
      <c r="AC71" s="165">
        <f t="shared" si="29"/>
        <v>41.25040283596519</v>
      </c>
      <c r="AD71" s="184">
        <f t="shared" si="30"/>
        <v>9000.5040171345881</v>
      </c>
      <c r="AE71" s="184">
        <f t="shared" si="30"/>
        <v>14000.008170864003</v>
      </c>
      <c r="AF71" s="185">
        <f t="shared" si="30"/>
        <v>15999.332918752398</v>
      </c>
      <c r="AG71" s="186" t="s">
        <v>167</v>
      </c>
      <c r="AH71" s="169">
        <f t="shared" si="31"/>
        <v>1</v>
      </c>
      <c r="AI71" s="187">
        <v>1</v>
      </c>
      <c r="AJ71" s="188" t="s">
        <v>83</v>
      </c>
    </row>
    <row r="72" spans="1:36" x14ac:dyDescent="0.2">
      <c r="A72" s="172">
        <v>46</v>
      </c>
      <c r="B72" s="141" t="str">
        <f t="shared" si="9"/>
        <v>AURP-TT052C</v>
      </c>
      <c r="C72" s="172" t="s">
        <v>19</v>
      </c>
      <c r="D72" s="142" t="str">
        <f t="shared" si="10"/>
        <v>TT052</v>
      </c>
      <c r="E72" s="173" t="s">
        <v>168</v>
      </c>
      <c r="F72" s="174">
        <v>24</v>
      </c>
      <c r="G72" s="174">
        <v>27.119999999999997</v>
      </c>
      <c r="H72" s="145">
        <f t="shared" si="11"/>
        <v>375</v>
      </c>
      <c r="I72" s="146">
        <f t="shared" si="12"/>
        <v>583.33333333333337</v>
      </c>
      <c r="J72" s="147">
        <f t="shared" si="13"/>
        <v>666.66666666666663</v>
      </c>
      <c r="K72" s="148">
        <v>420</v>
      </c>
      <c r="L72" s="149">
        <v>380</v>
      </c>
      <c r="M72" s="150">
        <v>500</v>
      </c>
      <c r="N72" s="151">
        <f t="shared" si="14"/>
        <v>7.9799999999999996E-2</v>
      </c>
      <c r="O72" s="152">
        <f t="shared" si="15"/>
        <v>310.3923815909053</v>
      </c>
      <c r="P72" s="153">
        <f t="shared" si="16"/>
        <v>760.08377694315811</v>
      </c>
      <c r="Q72" s="154">
        <f t="shared" si="17"/>
        <v>387.85882849131792</v>
      </c>
      <c r="R72" s="175">
        <f t="shared" si="18"/>
        <v>332</v>
      </c>
      <c r="S72" s="176">
        <f t="shared" si="19"/>
        <v>516</v>
      </c>
      <c r="T72" s="177">
        <f t="shared" si="20"/>
        <v>590</v>
      </c>
      <c r="U72" s="178">
        <f t="shared" si="21"/>
        <v>7449</v>
      </c>
      <c r="V72" s="179">
        <f t="shared" si="22"/>
        <v>18242</v>
      </c>
      <c r="W72" s="180">
        <f t="shared" si="23"/>
        <v>9309</v>
      </c>
      <c r="X72" s="181">
        <f t="shared" si="24"/>
        <v>1.2082158679017319</v>
      </c>
      <c r="Y72" s="182">
        <f t="shared" si="25"/>
        <v>0.76745970836531086</v>
      </c>
      <c r="Z72" s="183">
        <f t="shared" si="26"/>
        <v>1.7187667848318831</v>
      </c>
      <c r="AA72" s="164">
        <f t="shared" si="27"/>
        <v>28.997180829641565</v>
      </c>
      <c r="AB72" s="164">
        <f t="shared" si="28"/>
        <v>18.41903300076746</v>
      </c>
      <c r="AC72" s="165">
        <f t="shared" si="29"/>
        <v>41.25040283596519</v>
      </c>
      <c r="AD72" s="184">
        <f t="shared" si="30"/>
        <v>9000.5040171345881</v>
      </c>
      <c r="AE72" s="184">
        <f t="shared" si="30"/>
        <v>14000.008170864003</v>
      </c>
      <c r="AF72" s="185">
        <f t="shared" si="30"/>
        <v>15999.332918752398</v>
      </c>
      <c r="AG72" s="186" t="s">
        <v>169</v>
      </c>
      <c r="AH72" s="169">
        <f t="shared" si="31"/>
        <v>1</v>
      </c>
      <c r="AI72" s="187">
        <v>1</v>
      </c>
      <c r="AJ72" s="188" t="s">
        <v>80</v>
      </c>
    </row>
    <row r="73" spans="1:36" x14ac:dyDescent="0.2">
      <c r="A73" s="172">
        <v>47</v>
      </c>
      <c r="B73" s="141" t="str">
        <f t="shared" si="9"/>
        <v>AURP-TT052PAE</v>
      </c>
      <c r="C73" s="172" t="s">
        <v>19</v>
      </c>
      <c r="D73" s="142" t="str">
        <f t="shared" si="10"/>
        <v>TT052</v>
      </c>
      <c r="E73" s="173" t="s">
        <v>170</v>
      </c>
      <c r="F73" s="174">
        <v>24</v>
      </c>
      <c r="G73" s="174">
        <v>27.119999999999997</v>
      </c>
      <c r="H73" s="145">
        <f t="shared" si="11"/>
        <v>375</v>
      </c>
      <c r="I73" s="146">
        <f t="shared" si="12"/>
        <v>583.33333333333337</v>
      </c>
      <c r="J73" s="147">
        <f t="shared" si="13"/>
        <v>666.66666666666663</v>
      </c>
      <c r="K73" s="148">
        <v>420</v>
      </c>
      <c r="L73" s="149">
        <v>380</v>
      </c>
      <c r="M73" s="150">
        <v>500</v>
      </c>
      <c r="N73" s="151">
        <f t="shared" si="14"/>
        <v>7.9799999999999996E-2</v>
      </c>
      <c r="O73" s="152">
        <f t="shared" si="15"/>
        <v>310.3923815909053</v>
      </c>
      <c r="P73" s="153">
        <f t="shared" si="16"/>
        <v>760.08377694315811</v>
      </c>
      <c r="Q73" s="154">
        <f t="shared" si="17"/>
        <v>387.85882849131792</v>
      </c>
      <c r="R73" s="175">
        <f t="shared" si="18"/>
        <v>332</v>
      </c>
      <c r="S73" s="176">
        <f t="shared" si="19"/>
        <v>516</v>
      </c>
      <c r="T73" s="177">
        <f t="shared" si="20"/>
        <v>590</v>
      </c>
      <c r="U73" s="178">
        <f t="shared" si="21"/>
        <v>7449</v>
      </c>
      <c r="V73" s="179">
        <f t="shared" si="22"/>
        <v>18242</v>
      </c>
      <c r="W73" s="180">
        <f t="shared" si="23"/>
        <v>9309</v>
      </c>
      <c r="X73" s="181">
        <f t="shared" si="24"/>
        <v>1.2082158679017319</v>
      </c>
      <c r="Y73" s="182">
        <f t="shared" si="25"/>
        <v>0.76745970836531086</v>
      </c>
      <c r="Z73" s="183">
        <f t="shared" si="26"/>
        <v>1.7187667848318831</v>
      </c>
      <c r="AA73" s="164">
        <f t="shared" si="27"/>
        <v>28.997180829641565</v>
      </c>
      <c r="AB73" s="164">
        <f t="shared" si="28"/>
        <v>18.41903300076746</v>
      </c>
      <c r="AC73" s="165">
        <f t="shared" si="29"/>
        <v>41.25040283596519</v>
      </c>
      <c r="AD73" s="184">
        <f t="shared" si="30"/>
        <v>9000.5040171345881</v>
      </c>
      <c r="AE73" s="184">
        <f t="shared" si="30"/>
        <v>14000.008170864003</v>
      </c>
      <c r="AF73" s="185">
        <f t="shared" si="30"/>
        <v>15999.332918752398</v>
      </c>
      <c r="AG73" s="186" t="s">
        <v>171</v>
      </c>
      <c r="AH73" s="169">
        <f t="shared" si="31"/>
        <v>1</v>
      </c>
      <c r="AI73" s="187">
        <v>1</v>
      </c>
      <c r="AJ73" s="188" t="s">
        <v>83</v>
      </c>
    </row>
    <row r="74" spans="1:36" x14ac:dyDescent="0.2">
      <c r="A74" s="172">
        <v>48</v>
      </c>
      <c r="B74" s="141" t="str">
        <f t="shared" si="9"/>
        <v>AURP-TT053</v>
      </c>
      <c r="C74" s="172" t="s">
        <v>19</v>
      </c>
      <c r="D74" s="142" t="str">
        <f t="shared" si="10"/>
        <v>TT053</v>
      </c>
      <c r="E74" s="173" t="s">
        <v>172</v>
      </c>
      <c r="F74" s="174">
        <v>24</v>
      </c>
      <c r="G74" s="174">
        <v>25.82</v>
      </c>
      <c r="H74" s="145">
        <f t="shared" si="11"/>
        <v>375</v>
      </c>
      <c r="I74" s="146">
        <f t="shared" si="12"/>
        <v>583.33333333333337</v>
      </c>
      <c r="J74" s="147">
        <f t="shared" si="13"/>
        <v>666.66666666666663</v>
      </c>
      <c r="K74" s="148">
        <v>450</v>
      </c>
      <c r="L74" s="149">
        <v>380</v>
      </c>
      <c r="M74" s="150">
        <v>440</v>
      </c>
      <c r="N74" s="151">
        <f t="shared" si="14"/>
        <v>7.5240000000000001E-2</v>
      </c>
      <c r="O74" s="152">
        <f t="shared" si="15"/>
        <v>329.20404108126314</v>
      </c>
      <c r="P74" s="153">
        <f t="shared" si="16"/>
        <v>806.14946039425854</v>
      </c>
      <c r="Q74" s="154">
        <f t="shared" si="17"/>
        <v>411.36542415745839</v>
      </c>
      <c r="R74" s="175">
        <f t="shared" si="18"/>
        <v>349</v>
      </c>
      <c r="S74" s="176">
        <f t="shared" si="19"/>
        <v>542</v>
      </c>
      <c r="T74" s="177">
        <f t="shared" si="20"/>
        <v>620</v>
      </c>
      <c r="U74" s="178">
        <f t="shared" si="21"/>
        <v>7901</v>
      </c>
      <c r="V74" s="179">
        <f t="shared" si="22"/>
        <v>19348</v>
      </c>
      <c r="W74" s="180">
        <f t="shared" si="23"/>
        <v>9873</v>
      </c>
      <c r="X74" s="181">
        <f t="shared" si="24"/>
        <v>1.1390963169219086</v>
      </c>
      <c r="Y74" s="182">
        <f t="shared" si="25"/>
        <v>0.72358900144717797</v>
      </c>
      <c r="Z74" s="183">
        <f t="shared" si="26"/>
        <v>1.6205813835713563</v>
      </c>
      <c r="AA74" s="164">
        <f t="shared" si="27"/>
        <v>27.338311606125806</v>
      </c>
      <c r="AB74" s="164">
        <f t="shared" si="28"/>
        <v>17.366136034732271</v>
      </c>
      <c r="AC74" s="165">
        <f t="shared" si="29"/>
        <v>38.893953205712549</v>
      </c>
      <c r="AD74" s="184">
        <f t="shared" si="30"/>
        <v>8999.8826570754136</v>
      </c>
      <c r="AE74" s="184">
        <f t="shared" si="30"/>
        <v>13999.70119353271</v>
      </c>
      <c r="AF74" s="185">
        <f t="shared" si="30"/>
        <v>15999.627557628281</v>
      </c>
      <c r="AG74" s="186" t="s">
        <v>173</v>
      </c>
      <c r="AH74" s="169">
        <f t="shared" si="31"/>
        <v>1</v>
      </c>
      <c r="AI74" s="187">
        <v>1</v>
      </c>
      <c r="AJ74" s="188" t="s">
        <v>83</v>
      </c>
    </row>
    <row r="75" spans="1:36" x14ac:dyDescent="0.2">
      <c r="A75" s="172">
        <v>49</v>
      </c>
      <c r="B75" s="141" t="str">
        <f t="shared" si="9"/>
        <v>AURP-TT053C</v>
      </c>
      <c r="C75" s="172" t="s">
        <v>19</v>
      </c>
      <c r="D75" s="142" t="str">
        <f t="shared" si="10"/>
        <v>TT053</v>
      </c>
      <c r="E75" s="173" t="s">
        <v>174</v>
      </c>
      <c r="F75" s="174">
        <v>24</v>
      </c>
      <c r="G75" s="174">
        <v>25.82</v>
      </c>
      <c r="H75" s="145">
        <f t="shared" si="11"/>
        <v>375</v>
      </c>
      <c r="I75" s="146">
        <f t="shared" si="12"/>
        <v>583.33333333333337</v>
      </c>
      <c r="J75" s="147">
        <f t="shared" si="13"/>
        <v>666.66666666666663</v>
      </c>
      <c r="K75" s="148">
        <v>450</v>
      </c>
      <c r="L75" s="149">
        <v>380</v>
      </c>
      <c r="M75" s="150">
        <v>440</v>
      </c>
      <c r="N75" s="151">
        <f t="shared" si="14"/>
        <v>7.5240000000000001E-2</v>
      </c>
      <c r="O75" s="152">
        <f t="shared" si="15"/>
        <v>329.20404108126314</v>
      </c>
      <c r="P75" s="153">
        <f t="shared" si="16"/>
        <v>806.14946039425854</v>
      </c>
      <c r="Q75" s="154">
        <f t="shared" si="17"/>
        <v>411.36542415745839</v>
      </c>
      <c r="R75" s="175">
        <f t="shared" si="18"/>
        <v>349</v>
      </c>
      <c r="S75" s="176">
        <f t="shared" si="19"/>
        <v>542</v>
      </c>
      <c r="T75" s="177">
        <f t="shared" si="20"/>
        <v>620</v>
      </c>
      <c r="U75" s="178">
        <f t="shared" si="21"/>
        <v>7901</v>
      </c>
      <c r="V75" s="179">
        <f t="shared" si="22"/>
        <v>19348</v>
      </c>
      <c r="W75" s="180">
        <f t="shared" si="23"/>
        <v>9873</v>
      </c>
      <c r="X75" s="181">
        <f t="shared" si="24"/>
        <v>1.1390963169219086</v>
      </c>
      <c r="Y75" s="182">
        <f t="shared" si="25"/>
        <v>0.72358900144717797</v>
      </c>
      <c r="Z75" s="183">
        <f t="shared" si="26"/>
        <v>1.6205813835713563</v>
      </c>
      <c r="AA75" s="164">
        <f t="shared" si="27"/>
        <v>27.338311606125806</v>
      </c>
      <c r="AB75" s="164">
        <f t="shared" si="28"/>
        <v>17.366136034732271</v>
      </c>
      <c r="AC75" s="165">
        <f t="shared" si="29"/>
        <v>38.893953205712549</v>
      </c>
      <c r="AD75" s="184">
        <f t="shared" si="30"/>
        <v>8999.8826570754136</v>
      </c>
      <c r="AE75" s="184">
        <f t="shared" si="30"/>
        <v>13999.70119353271</v>
      </c>
      <c r="AF75" s="185">
        <f t="shared" si="30"/>
        <v>15999.627557628281</v>
      </c>
      <c r="AG75" s="186" t="s">
        <v>175</v>
      </c>
      <c r="AH75" s="169">
        <f t="shared" si="31"/>
        <v>1</v>
      </c>
      <c r="AI75" s="187">
        <v>1</v>
      </c>
      <c r="AJ75" s="188" t="s">
        <v>80</v>
      </c>
    </row>
    <row r="76" spans="1:36" x14ac:dyDescent="0.2">
      <c r="A76" s="172">
        <v>50</v>
      </c>
      <c r="B76" s="141" t="str">
        <f t="shared" si="9"/>
        <v>AURP-TT059VAB</v>
      </c>
      <c r="C76" s="172" t="s">
        <v>19</v>
      </c>
      <c r="D76" s="142" t="str">
        <f t="shared" si="10"/>
        <v>TT059</v>
      </c>
      <c r="E76" s="173" t="s">
        <v>176</v>
      </c>
      <c r="F76" s="174">
        <v>6</v>
      </c>
      <c r="G76" s="174">
        <v>7.59</v>
      </c>
      <c r="H76" s="145">
        <f t="shared" si="11"/>
        <v>1500</v>
      </c>
      <c r="I76" s="146">
        <f t="shared" si="12"/>
        <v>2333.3333333333335</v>
      </c>
      <c r="J76" s="147">
        <f t="shared" si="13"/>
        <v>2666.6666666666665</v>
      </c>
      <c r="K76" s="148">
        <v>500</v>
      </c>
      <c r="L76" s="149">
        <v>260</v>
      </c>
      <c r="M76" s="150">
        <v>300</v>
      </c>
      <c r="N76" s="151">
        <f t="shared" si="14"/>
        <v>3.9E-2</v>
      </c>
      <c r="O76" s="152">
        <f t="shared" si="15"/>
        <v>635.11056540908305</v>
      </c>
      <c r="P76" s="153">
        <f t="shared" si="16"/>
        <v>1555.2483435913848</v>
      </c>
      <c r="Q76" s="154">
        <f t="shared" si="17"/>
        <v>793.61883368223505</v>
      </c>
      <c r="R76" s="175">
        <f t="shared" si="18"/>
        <v>1186</v>
      </c>
      <c r="S76" s="176">
        <f t="shared" si="19"/>
        <v>1845</v>
      </c>
      <c r="T76" s="177">
        <f t="shared" si="20"/>
        <v>2108</v>
      </c>
      <c r="U76" s="178">
        <f t="shared" si="21"/>
        <v>3811</v>
      </c>
      <c r="V76" s="179">
        <f t="shared" si="22"/>
        <v>9331</v>
      </c>
      <c r="W76" s="180">
        <f t="shared" si="23"/>
        <v>4762</v>
      </c>
      <c r="X76" s="181">
        <f t="shared" si="24"/>
        <v>2.3615848858567303</v>
      </c>
      <c r="Y76" s="182">
        <f t="shared" si="25"/>
        <v>1.5003750937734435</v>
      </c>
      <c r="Z76" s="183">
        <f t="shared" si="26"/>
        <v>3.3599328013439731</v>
      </c>
      <c r="AA76" s="164">
        <f t="shared" si="27"/>
        <v>14.169509315140381</v>
      </c>
      <c r="AB76" s="164">
        <f t="shared" si="28"/>
        <v>9.0022505626406613</v>
      </c>
      <c r="AC76" s="165">
        <f t="shared" si="29"/>
        <v>20.159596808063839</v>
      </c>
      <c r="AD76" s="184">
        <f t="shared" si="30"/>
        <v>8999.2050727080768</v>
      </c>
      <c r="AE76" s="184">
        <f t="shared" si="30"/>
        <v>14000.7352761415</v>
      </c>
      <c r="AF76" s="185">
        <f t="shared" si="30"/>
        <v>15999.035706319732</v>
      </c>
      <c r="AG76" s="186" t="s">
        <v>177</v>
      </c>
      <c r="AH76" s="169">
        <f t="shared" si="31"/>
        <v>0.94567811999999996</v>
      </c>
      <c r="AI76" s="187">
        <v>0.94567811999999996</v>
      </c>
      <c r="AJ76" s="188" t="s">
        <v>80</v>
      </c>
    </row>
    <row r="77" spans="1:36" x14ac:dyDescent="0.2">
      <c r="A77" s="172">
        <v>51</v>
      </c>
      <c r="B77" s="141" t="str">
        <f t="shared" si="9"/>
        <v>AURP-TT080VAF</v>
      </c>
      <c r="C77" s="172" t="s">
        <v>19</v>
      </c>
      <c r="D77" s="142" t="str">
        <f t="shared" si="10"/>
        <v>TT080</v>
      </c>
      <c r="E77" s="173" t="s">
        <v>178</v>
      </c>
      <c r="F77" s="174">
        <v>11.25</v>
      </c>
      <c r="G77" s="174">
        <v>12.28</v>
      </c>
      <c r="H77" s="145">
        <f t="shared" si="11"/>
        <v>800</v>
      </c>
      <c r="I77" s="146">
        <f t="shared" si="12"/>
        <v>1244.4444444444443</v>
      </c>
      <c r="J77" s="147">
        <f t="shared" si="13"/>
        <v>1422.2222222222222</v>
      </c>
      <c r="K77" s="148" t="e">
        <v>#N/A</v>
      </c>
      <c r="L77" s="149" t="e">
        <v>#N/A</v>
      </c>
      <c r="M77" s="150" t="e">
        <v>#N/A</v>
      </c>
      <c r="N77" s="151" t="e">
        <f t="shared" si="14"/>
        <v>#N/A</v>
      </c>
      <c r="O77" s="152" t="str">
        <f t="shared" si="15"/>
        <v xml:space="preserve"> </v>
      </c>
      <c r="P77" s="153" t="str">
        <f t="shared" si="16"/>
        <v xml:space="preserve"> </v>
      </c>
      <c r="Q77" s="154" t="str">
        <f t="shared" si="17"/>
        <v xml:space="preserve"> </v>
      </c>
      <c r="R77" s="175">
        <f t="shared" si="18"/>
        <v>733</v>
      </c>
      <c r="S77" s="176">
        <f t="shared" si="19"/>
        <v>1140</v>
      </c>
      <c r="T77" s="177">
        <f t="shared" si="20"/>
        <v>1303</v>
      </c>
      <c r="U77" s="178" t="str">
        <f t="shared" si="21"/>
        <v/>
      </c>
      <c r="V77" s="179" t="str">
        <f t="shared" si="22"/>
        <v/>
      </c>
      <c r="W77" s="180" t="str">
        <f t="shared" si="23"/>
        <v/>
      </c>
      <c r="X77" s="181" t="str">
        <f t="shared" si="24"/>
        <v/>
      </c>
      <c r="Y77" s="182" t="str">
        <f t="shared" si="25"/>
        <v/>
      </c>
      <c r="Z77" s="183" t="str">
        <f t="shared" si="26"/>
        <v/>
      </c>
      <c r="AA77" s="164" t="str">
        <f t="shared" si="27"/>
        <v/>
      </c>
      <c r="AB77" s="164" t="str">
        <f t="shared" si="28"/>
        <v/>
      </c>
      <c r="AC77" s="165" t="str">
        <f t="shared" si="29"/>
        <v/>
      </c>
      <c r="AD77" s="184" t="str">
        <f t="shared" si="30"/>
        <v/>
      </c>
      <c r="AE77" s="184" t="str">
        <f t="shared" si="30"/>
        <v/>
      </c>
      <c r="AF77" s="185" t="str">
        <f t="shared" si="30"/>
        <v/>
      </c>
      <c r="AG77" s="186" t="s">
        <v>179</v>
      </c>
      <c r="AH77" s="169">
        <f t="shared" si="31"/>
        <v>0.96874536099999997</v>
      </c>
      <c r="AI77" s="187">
        <v>0.96874536099999997</v>
      </c>
      <c r="AJ77" s="188" t="s">
        <v>80</v>
      </c>
    </row>
    <row r="78" spans="1:36" x14ac:dyDescent="0.2">
      <c r="A78" s="172">
        <v>52</v>
      </c>
      <c r="B78" s="141" t="str">
        <f t="shared" si="9"/>
        <v>AURP-TT084VAA</v>
      </c>
      <c r="C78" s="172" t="s">
        <v>19</v>
      </c>
      <c r="D78" s="142" t="str">
        <f t="shared" si="10"/>
        <v>TT084</v>
      </c>
      <c r="E78" s="173" t="s">
        <v>180</v>
      </c>
      <c r="F78" s="174">
        <v>14.25</v>
      </c>
      <c r="G78" s="174">
        <v>14.92</v>
      </c>
      <c r="H78" s="145">
        <f t="shared" si="11"/>
        <v>631.57894736842104</v>
      </c>
      <c r="I78" s="146">
        <f t="shared" si="12"/>
        <v>982.45614035087715</v>
      </c>
      <c r="J78" s="147">
        <f t="shared" si="13"/>
        <v>1122.8070175438597</v>
      </c>
      <c r="K78" s="148" t="e">
        <v>#N/A</v>
      </c>
      <c r="L78" s="149" t="e">
        <v>#N/A</v>
      </c>
      <c r="M78" s="150" t="e">
        <v>#N/A</v>
      </c>
      <c r="N78" s="151" t="e">
        <f t="shared" si="14"/>
        <v>#N/A</v>
      </c>
      <c r="O78" s="152" t="str">
        <f t="shared" si="15"/>
        <v xml:space="preserve"> </v>
      </c>
      <c r="P78" s="153" t="str">
        <f t="shared" si="16"/>
        <v xml:space="preserve"> </v>
      </c>
      <c r="Q78" s="154" t="str">
        <f t="shared" si="17"/>
        <v xml:space="preserve"> </v>
      </c>
      <c r="R78" s="175">
        <f t="shared" si="18"/>
        <v>603</v>
      </c>
      <c r="S78" s="176">
        <f t="shared" si="19"/>
        <v>938</v>
      </c>
      <c r="T78" s="177">
        <f t="shared" si="20"/>
        <v>1072</v>
      </c>
      <c r="U78" s="178" t="str">
        <f t="shared" si="21"/>
        <v/>
      </c>
      <c r="V78" s="179" t="str">
        <f t="shared" si="22"/>
        <v/>
      </c>
      <c r="W78" s="180" t="str">
        <f t="shared" si="23"/>
        <v/>
      </c>
      <c r="X78" s="181" t="str">
        <f t="shared" si="24"/>
        <v/>
      </c>
      <c r="Y78" s="182" t="str">
        <f t="shared" si="25"/>
        <v/>
      </c>
      <c r="Z78" s="183" t="str">
        <f t="shared" si="26"/>
        <v/>
      </c>
      <c r="AA78" s="164" t="str">
        <f t="shared" si="27"/>
        <v/>
      </c>
      <c r="AB78" s="164" t="str">
        <f t="shared" si="28"/>
        <v/>
      </c>
      <c r="AC78" s="165" t="str">
        <f t="shared" si="29"/>
        <v/>
      </c>
      <c r="AD78" s="184" t="str">
        <f t="shared" si="30"/>
        <v/>
      </c>
      <c r="AE78" s="184" t="str">
        <f t="shared" si="30"/>
        <v/>
      </c>
      <c r="AF78" s="185" t="str">
        <f t="shared" si="30"/>
        <v/>
      </c>
      <c r="AG78" s="186" t="s">
        <v>181</v>
      </c>
      <c r="AH78" s="169">
        <f t="shared" si="31"/>
        <v>0.96874536099999997</v>
      </c>
      <c r="AI78" s="187">
        <v>0.96874536099999997</v>
      </c>
      <c r="AJ78" s="188" t="s">
        <v>80</v>
      </c>
    </row>
    <row r="79" spans="1:36" x14ac:dyDescent="0.2">
      <c r="A79" s="172">
        <v>53</v>
      </c>
      <c r="B79" s="141" t="str">
        <f t="shared" si="9"/>
        <v>AURP-TT084VAB</v>
      </c>
      <c r="C79" s="172" t="s">
        <v>19</v>
      </c>
      <c r="D79" s="142" t="str">
        <f t="shared" si="10"/>
        <v>TT084</v>
      </c>
      <c r="E79" s="173" t="s">
        <v>182</v>
      </c>
      <c r="F79" s="174">
        <v>13.5</v>
      </c>
      <c r="G79" s="174">
        <v>14.135</v>
      </c>
      <c r="H79" s="145">
        <f t="shared" si="11"/>
        <v>666.66666666666663</v>
      </c>
      <c r="I79" s="146">
        <f t="shared" si="12"/>
        <v>1037.037037037037</v>
      </c>
      <c r="J79" s="147">
        <f t="shared" si="13"/>
        <v>1185.1851851851852</v>
      </c>
      <c r="K79" s="148" t="e">
        <v>#N/A</v>
      </c>
      <c r="L79" s="149" t="e">
        <v>#N/A</v>
      </c>
      <c r="M79" s="150" t="e">
        <v>#N/A</v>
      </c>
      <c r="N79" s="151" t="e">
        <f t="shared" si="14"/>
        <v>#N/A</v>
      </c>
      <c r="O79" s="152" t="str">
        <f t="shared" si="15"/>
        <v xml:space="preserve"> </v>
      </c>
      <c r="P79" s="153" t="str">
        <f t="shared" si="16"/>
        <v xml:space="preserve"> </v>
      </c>
      <c r="Q79" s="154" t="str">
        <f t="shared" si="17"/>
        <v xml:space="preserve"> </v>
      </c>
      <c r="R79" s="175">
        <f t="shared" si="18"/>
        <v>637</v>
      </c>
      <c r="S79" s="176">
        <f t="shared" si="19"/>
        <v>990</v>
      </c>
      <c r="T79" s="177">
        <f t="shared" si="20"/>
        <v>1132</v>
      </c>
      <c r="U79" s="178" t="str">
        <f t="shared" si="21"/>
        <v/>
      </c>
      <c r="V79" s="179" t="str">
        <f t="shared" si="22"/>
        <v/>
      </c>
      <c r="W79" s="180" t="str">
        <f t="shared" si="23"/>
        <v/>
      </c>
      <c r="X79" s="181" t="str">
        <f t="shared" si="24"/>
        <v/>
      </c>
      <c r="Y79" s="182" t="str">
        <f t="shared" si="25"/>
        <v/>
      </c>
      <c r="Z79" s="183" t="str">
        <f t="shared" si="26"/>
        <v/>
      </c>
      <c r="AA79" s="164" t="str">
        <f t="shared" si="27"/>
        <v/>
      </c>
      <c r="AB79" s="164" t="str">
        <f t="shared" si="28"/>
        <v/>
      </c>
      <c r="AC79" s="165" t="str">
        <f t="shared" si="29"/>
        <v/>
      </c>
      <c r="AD79" s="184" t="str">
        <f t="shared" si="30"/>
        <v/>
      </c>
      <c r="AE79" s="184" t="str">
        <f t="shared" si="30"/>
        <v/>
      </c>
      <c r="AF79" s="185" t="str">
        <f t="shared" si="30"/>
        <v/>
      </c>
      <c r="AG79" s="186" t="s">
        <v>183</v>
      </c>
      <c r="AH79" s="169">
        <f t="shared" si="31"/>
        <v>0.96874536099999997</v>
      </c>
      <c r="AI79" s="187">
        <v>0.96874536099999997</v>
      </c>
      <c r="AJ79" s="188" t="s">
        <v>80</v>
      </c>
    </row>
    <row r="80" spans="1:36" x14ac:dyDescent="0.2">
      <c r="A80" s="172">
        <v>54</v>
      </c>
      <c r="B80" s="141" t="str">
        <f t="shared" si="9"/>
        <v>AURP-TT085VAA</v>
      </c>
      <c r="C80" s="172" t="s">
        <v>19</v>
      </c>
      <c r="D80" s="142" t="str">
        <f t="shared" si="10"/>
        <v>TT085</v>
      </c>
      <c r="E80" s="173" t="s">
        <v>184</v>
      </c>
      <c r="F80" s="174">
        <v>14.25</v>
      </c>
      <c r="G80" s="174">
        <v>14.92</v>
      </c>
      <c r="H80" s="145">
        <f t="shared" si="11"/>
        <v>631.57894736842104</v>
      </c>
      <c r="I80" s="146">
        <f t="shared" si="12"/>
        <v>982.45614035087715</v>
      </c>
      <c r="J80" s="147">
        <f t="shared" si="13"/>
        <v>1122.8070175438597</v>
      </c>
      <c r="K80" s="148" t="e">
        <v>#N/A</v>
      </c>
      <c r="L80" s="149" t="e">
        <v>#N/A</v>
      </c>
      <c r="M80" s="150" t="e">
        <v>#N/A</v>
      </c>
      <c r="N80" s="151" t="e">
        <f t="shared" si="14"/>
        <v>#N/A</v>
      </c>
      <c r="O80" s="152" t="str">
        <f t="shared" si="15"/>
        <v xml:space="preserve"> </v>
      </c>
      <c r="P80" s="153" t="str">
        <f t="shared" si="16"/>
        <v xml:space="preserve"> </v>
      </c>
      <c r="Q80" s="154" t="str">
        <f t="shared" si="17"/>
        <v xml:space="preserve"> </v>
      </c>
      <c r="R80" s="175">
        <f t="shared" si="18"/>
        <v>603</v>
      </c>
      <c r="S80" s="176">
        <f t="shared" si="19"/>
        <v>938</v>
      </c>
      <c r="T80" s="177">
        <f t="shared" si="20"/>
        <v>1072</v>
      </c>
      <c r="U80" s="178" t="str">
        <f t="shared" si="21"/>
        <v/>
      </c>
      <c r="V80" s="179" t="str">
        <f t="shared" si="22"/>
        <v/>
      </c>
      <c r="W80" s="180" t="str">
        <f t="shared" si="23"/>
        <v/>
      </c>
      <c r="X80" s="181" t="str">
        <f t="shared" si="24"/>
        <v/>
      </c>
      <c r="Y80" s="182" t="str">
        <f t="shared" si="25"/>
        <v/>
      </c>
      <c r="Z80" s="183" t="str">
        <f t="shared" si="26"/>
        <v/>
      </c>
      <c r="AA80" s="164" t="str">
        <f t="shared" si="27"/>
        <v/>
      </c>
      <c r="AB80" s="164" t="str">
        <f t="shared" si="28"/>
        <v/>
      </c>
      <c r="AC80" s="165" t="str">
        <f t="shared" si="29"/>
        <v/>
      </c>
      <c r="AD80" s="184" t="str">
        <f t="shared" si="30"/>
        <v/>
      </c>
      <c r="AE80" s="184" t="str">
        <f t="shared" si="30"/>
        <v/>
      </c>
      <c r="AF80" s="185" t="str">
        <f t="shared" si="30"/>
        <v/>
      </c>
      <c r="AG80" s="186" t="s">
        <v>185</v>
      </c>
      <c r="AH80" s="169">
        <f t="shared" si="31"/>
        <v>0.96874536099999997</v>
      </c>
      <c r="AI80" s="187">
        <v>0.96874536099999997</v>
      </c>
      <c r="AJ80" s="188" t="s">
        <v>80</v>
      </c>
    </row>
    <row r="81" spans="1:36" x14ac:dyDescent="0.2">
      <c r="A81" s="172">
        <v>55</v>
      </c>
      <c r="B81" s="141" t="str">
        <f t="shared" si="9"/>
        <v>AURP-TT085VAB</v>
      </c>
      <c r="C81" s="172" t="s">
        <v>19</v>
      </c>
      <c r="D81" s="142" t="str">
        <f t="shared" si="10"/>
        <v>TT085</v>
      </c>
      <c r="E81" s="173" t="s">
        <v>186</v>
      </c>
      <c r="F81" s="174">
        <v>13.5</v>
      </c>
      <c r="G81" s="174">
        <v>14.135</v>
      </c>
      <c r="H81" s="145">
        <f t="shared" si="11"/>
        <v>666.66666666666663</v>
      </c>
      <c r="I81" s="146">
        <f t="shared" si="12"/>
        <v>1037.037037037037</v>
      </c>
      <c r="J81" s="147">
        <f t="shared" si="13"/>
        <v>1185.1851851851852</v>
      </c>
      <c r="K81" s="148" t="e">
        <v>#N/A</v>
      </c>
      <c r="L81" s="149" t="e">
        <v>#N/A</v>
      </c>
      <c r="M81" s="150" t="e">
        <v>#N/A</v>
      </c>
      <c r="N81" s="151" t="e">
        <f t="shared" si="14"/>
        <v>#N/A</v>
      </c>
      <c r="O81" s="152" t="str">
        <f t="shared" si="15"/>
        <v xml:space="preserve"> </v>
      </c>
      <c r="P81" s="153" t="str">
        <f t="shared" si="16"/>
        <v xml:space="preserve"> </v>
      </c>
      <c r="Q81" s="154" t="str">
        <f t="shared" si="17"/>
        <v xml:space="preserve"> </v>
      </c>
      <c r="R81" s="175">
        <f t="shared" si="18"/>
        <v>637</v>
      </c>
      <c r="S81" s="176">
        <f t="shared" si="19"/>
        <v>990</v>
      </c>
      <c r="T81" s="177">
        <f t="shared" si="20"/>
        <v>1132</v>
      </c>
      <c r="U81" s="178" t="str">
        <f t="shared" si="21"/>
        <v/>
      </c>
      <c r="V81" s="179" t="str">
        <f t="shared" si="22"/>
        <v/>
      </c>
      <c r="W81" s="180" t="str">
        <f t="shared" si="23"/>
        <v/>
      </c>
      <c r="X81" s="181" t="str">
        <f t="shared" si="24"/>
        <v/>
      </c>
      <c r="Y81" s="182" t="str">
        <f t="shared" si="25"/>
        <v/>
      </c>
      <c r="Z81" s="183" t="str">
        <f t="shared" si="26"/>
        <v/>
      </c>
      <c r="AA81" s="164" t="str">
        <f t="shared" si="27"/>
        <v/>
      </c>
      <c r="AB81" s="164" t="str">
        <f t="shared" si="28"/>
        <v/>
      </c>
      <c r="AC81" s="165" t="str">
        <f t="shared" si="29"/>
        <v/>
      </c>
      <c r="AD81" s="184" t="str">
        <f t="shared" si="30"/>
        <v/>
      </c>
      <c r="AE81" s="184" t="str">
        <f t="shared" si="30"/>
        <v/>
      </c>
      <c r="AF81" s="185" t="str">
        <f t="shared" si="30"/>
        <v/>
      </c>
      <c r="AG81" s="186" t="s">
        <v>187</v>
      </c>
      <c r="AH81" s="169">
        <f t="shared" si="31"/>
        <v>0.96874536099999997</v>
      </c>
      <c r="AI81" s="187">
        <v>0.96874536099999997</v>
      </c>
      <c r="AJ81" s="188" t="s">
        <v>80</v>
      </c>
    </row>
    <row r="82" spans="1:36" x14ac:dyDescent="0.2">
      <c r="A82" s="172">
        <v>56</v>
      </c>
      <c r="B82" s="141" t="str">
        <f t="shared" si="9"/>
        <v>AURP-TT128VAF</v>
      </c>
      <c r="C82" s="172" t="s">
        <v>19</v>
      </c>
      <c r="D82" s="142" t="str">
        <f t="shared" si="10"/>
        <v>TT128</v>
      </c>
      <c r="E82" s="173" t="s">
        <v>188</v>
      </c>
      <c r="F82" s="174">
        <v>11.25</v>
      </c>
      <c r="G82" s="174">
        <v>12.28</v>
      </c>
      <c r="H82" s="145">
        <f t="shared" si="11"/>
        <v>800</v>
      </c>
      <c r="I82" s="146">
        <f t="shared" si="12"/>
        <v>1244.4444444444443</v>
      </c>
      <c r="J82" s="147">
        <f t="shared" si="13"/>
        <v>1422.2222222222222</v>
      </c>
      <c r="K82" s="148" t="e">
        <v>#N/A</v>
      </c>
      <c r="L82" s="149" t="e">
        <v>#N/A</v>
      </c>
      <c r="M82" s="150" t="e">
        <v>#N/A</v>
      </c>
      <c r="N82" s="151" t="e">
        <f t="shared" si="14"/>
        <v>#N/A</v>
      </c>
      <c r="O82" s="152" t="str">
        <f t="shared" si="15"/>
        <v xml:space="preserve"> </v>
      </c>
      <c r="P82" s="153" t="str">
        <f t="shared" si="16"/>
        <v xml:space="preserve"> </v>
      </c>
      <c r="Q82" s="154" t="str">
        <f t="shared" si="17"/>
        <v xml:space="preserve"> </v>
      </c>
      <c r="R82" s="175">
        <f t="shared" si="18"/>
        <v>733</v>
      </c>
      <c r="S82" s="176">
        <f t="shared" si="19"/>
        <v>1140</v>
      </c>
      <c r="T82" s="177">
        <f t="shared" si="20"/>
        <v>1303</v>
      </c>
      <c r="U82" s="178" t="str">
        <f t="shared" si="21"/>
        <v/>
      </c>
      <c r="V82" s="179" t="str">
        <f t="shared" si="22"/>
        <v/>
      </c>
      <c r="W82" s="180" t="str">
        <f t="shared" si="23"/>
        <v/>
      </c>
      <c r="X82" s="181" t="str">
        <f t="shared" si="24"/>
        <v/>
      </c>
      <c r="Y82" s="182" t="str">
        <f t="shared" si="25"/>
        <v/>
      </c>
      <c r="Z82" s="183" t="str">
        <f t="shared" si="26"/>
        <v/>
      </c>
      <c r="AA82" s="164" t="str">
        <f t="shared" si="27"/>
        <v/>
      </c>
      <c r="AB82" s="164" t="str">
        <f t="shared" si="28"/>
        <v/>
      </c>
      <c r="AC82" s="165" t="str">
        <f t="shared" si="29"/>
        <v/>
      </c>
      <c r="AD82" s="184" t="str">
        <f t="shared" si="30"/>
        <v/>
      </c>
      <c r="AE82" s="184" t="str">
        <f t="shared" si="30"/>
        <v/>
      </c>
      <c r="AF82" s="185" t="str">
        <f t="shared" si="30"/>
        <v/>
      </c>
      <c r="AG82" s="186" t="s">
        <v>189</v>
      </c>
      <c r="AH82" s="169">
        <f t="shared" si="31"/>
        <v>0.96874536099999997</v>
      </c>
      <c r="AI82" s="187">
        <v>0.96874536099999997</v>
      </c>
      <c r="AJ82" s="188" t="s">
        <v>80</v>
      </c>
    </row>
    <row r="83" spans="1:36" x14ac:dyDescent="0.2">
      <c r="A83" s="172">
        <v>57</v>
      </c>
      <c r="B83" s="141" t="str">
        <f t="shared" si="9"/>
        <v>BLRP-CG001</v>
      </c>
      <c r="C83" s="172" t="s">
        <v>24</v>
      </c>
      <c r="D83" s="142" t="str">
        <f t="shared" si="10"/>
        <v>CG001</v>
      </c>
      <c r="E83" s="173" t="s">
        <v>190</v>
      </c>
      <c r="F83" s="174">
        <v>6</v>
      </c>
      <c r="G83" s="174">
        <v>7.3019999999999996</v>
      </c>
      <c r="H83" s="145">
        <f t="shared" si="11"/>
        <v>1500</v>
      </c>
      <c r="I83" s="146">
        <f t="shared" si="12"/>
        <v>2333.3333333333335</v>
      </c>
      <c r="J83" s="147">
        <f t="shared" si="13"/>
        <v>2666.6666666666665</v>
      </c>
      <c r="K83" s="148">
        <v>440</v>
      </c>
      <c r="L83" s="149">
        <v>315</v>
      </c>
      <c r="M83" s="150">
        <v>230</v>
      </c>
      <c r="N83" s="151">
        <f t="shared" si="14"/>
        <v>3.1877999999999997E-2</v>
      </c>
      <c r="O83" s="152">
        <f t="shared" si="15"/>
        <v>619.24780978881995</v>
      </c>
      <c r="P83" s="153">
        <f t="shared" si="16"/>
        <v>1902.7130121106725</v>
      </c>
      <c r="Q83" s="154">
        <f t="shared" si="17"/>
        <v>825.66374638509342</v>
      </c>
      <c r="R83" s="175">
        <f t="shared" si="18"/>
        <v>1233</v>
      </c>
      <c r="S83" s="176">
        <f t="shared" si="19"/>
        <v>1917</v>
      </c>
      <c r="T83" s="177">
        <f t="shared" si="20"/>
        <v>2191</v>
      </c>
      <c r="U83" s="178">
        <f t="shared" si="21"/>
        <v>3715</v>
      </c>
      <c r="V83" s="179">
        <f t="shared" si="22"/>
        <v>11416</v>
      </c>
      <c r="W83" s="180">
        <f t="shared" si="23"/>
        <v>4954</v>
      </c>
      <c r="X83" s="181">
        <f t="shared" si="24"/>
        <v>2.4226110363391657</v>
      </c>
      <c r="Y83" s="182">
        <f t="shared" si="25"/>
        <v>1.2263489838822705</v>
      </c>
      <c r="Z83" s="183">
        <f t="shared" si="26"/>
        <v>3.2297133629390391</v>
      </c>
      <c r="AA83" s="164">
        <f t="shared" si="27"/>
        <v>14.535666218034994</v>
      </c>
      <c r="AB83" s="164">
        <f t="shared" si="28"/>
        <v>7.3580939032936232</v>
      </c>
      <c r="AC83" s="165">
        <f t="shared" si="29"/>
        <v>19.378280177634235</v>
      </c>
      <c r="AD83" s="184">
        <f t="shared" si="30"/>
        <v>9001.1794693395095</v>
      </c>
      <c r="AE83" s="184">
        <f t="shared" si="30"/>
        <v>14000.341014128984</v>
      </c>
      <c r="AF83" s="185">
        <f t="shared" si="30"/>
        <v>15999.943409965475</v>
      </c>
      <c r="AG83" s="186" t="s">
        <v>191</v>
      </c>
      <c r="AH83" s="169">
        <f t="shared" si="31"/>
        <v>1</v>
      </c>
      <c r="AI83" s="187">
        <v>1</v>
      </c>
      <c r="AJ83" s="188" t="s">
        <v>83</v>
      </c>
    </row>
    <row r="84" spans="1:36" x14ac:dyDescent="0.2">
      <c r="A84" s="172">
        <v>58</v>
      </c>
      <c r="B84" s="141" t="str">
        <f t="shared" si="9"/>
        <v>BLRP-CG010</v>
      </c>
      <c r="C84" s="172" t="s">
        <v>24</v>
      </c>
      <c r="D84" s="142" t="str">
        <f t="shared" si="10"/>
        <v>CG010</v>
      </c>
      <c r="E84" s="173" t="s">
        <v>192</v>
      </c>
      <c r="F84" s="174">
        <v>24</v>
      </c>
      <c r="G84" s="174">
        <v>25.7</v>
      </c>
      <c r="H84" s="145">
        <f t="shared" si="11"/>
        <v>375</v>
      </c>
      <c r="I84" s="146">
        <f t="shared" si="12"/>
        <v>583.33333333333337</v>
      </c>
      <c r="J84" s="147">
        <f t="shared" si="13"/>
        <v>666.66666666666663</v>
      </c>
      <c r="K84" s="148">
        <v>500</v>
      </c>
      <c r="L84" s="149">
        <v>380</v>
      </c>
      <c r="M84" s="150">
        <v>320</v>
      </c>
      <c r="N84" s="151">
        <f t="shared" si="14"/>
        <v>6.08E-2</v>
      </c>
      <c r="O84" s="152">
        <f t="shared" si="15"/>
        <v>324.67733027052628</v>
      </c>
      <c r="P84" s="153">
        <f t="shared" si="16"/>
        <v>997.60995723789495</v>
      </c>
      <c r="Q84" s="154">
        <f t="shared" si="17"/>
        <v>432.90310702736855</v>
      </c>
      <c r="R84" s="175">
        <f t="shared" si="18"/>
        <v>350</v>
      </c>
      <c r="S84" s="176">
        <f t="shared" si="19"/>
        <v>545</v>
      </c>
      <c r="T84" s="177">
        <f t="shared" si="20"/>
        <v>623</v>
      </c>
      <c r="U84" s="178">
        <f t="shared" si="21"/>
        <v>7792</v>
      </c>
      <c r="V84" s="179">
        <f t="shared" si="22"/>
        <v>23943</v>
      </c>
      <c r="W84" s="180">
        <f t="shared" si="23"/>
        <v>10390</v>
      </c>
      <c r="X84" s="181">
        <f t="shared" si="24"/>
        <v>1.1550308008213552</v>
      </c>
      <c r="Y84" s="182">
        <f t="shared" si="25"/>
        <v>0.58472204819780316</v>
      </c>
      <c r="Z84" s="183">
        <f t="shared" si="26"/>
        <v>1.5399422521655437</v>
      </c>
      <c r="AA84" s="164">
        <f t="shared" si="27"/>
        <v>27.720739219712527</v>
      </c>
      <c r="AB84" s="164">
        <f t="shared" si="28"/>
        <v>14.033329156747275</v>
      </c>
      <c r="AC84" s="165">
        <f t="shared" si="29"/>
        <v>36.958614051973051</v>
      </c>
      <c r="AD84" s="184">
        <f t="shared" si="30"/>
        <v>9000.295602981736</v>
      </c>
      <c r="AE84" s="184">
        <f t="shared" si="30"/>
        <v>13999.788899967953</v>
      </c>
      <c r="AF84" s="185">
        <f t="shared" si="30"/>
        <v>15999.498854524496</v>
      </c>
      <c r="AG84" s="186" t="s">
        <v>193</v>
      </c>
      <c r="AH84" s="169">
        <f t="shared" si="31"/>
        <v>1</v>
      </c>
      <c r="AI84" s="187">
        <v>1</v>
      </c>
      <c r="AJ84" s="188" t="s">
        <v>83</v>
      </c>
    </row>
    <row r="85" spans="1:36" x14ac:dyDescent="0.2">
      <c r="A85" s="172">
        <v>59</v>
      </c>
      <c r="B85" s="141" t="str">
        <f t="shared" si="9"/>
        <v>BLRP-CG016</v>
      </c>
      <c r="C85" s="172" t="s">
        <v>24</v>
      </c>
      <c r="D85" s="142" t="str">
        <f t="shared" si="10"/>
        <v>CG016</v>
      </c>
      <c r="E85" s="173" t="s">
        <v>194</v>
      </c>
      <c r="F85" s="174">
        <v>32</v>
      </c>
      <c r="G85" s="174">
        <v>35.520000000000003</v>
      </c>
      <c r="H85" s="145">
        <f t="shared" si="11"/>
        <v>281.25</v>
      </c>
      <c r="I85" s="146">
        <f t="shared" si="12"/>
        <v>437.5</v>
      </c>
      <c r="J85" s="147">
        <f t="shared" si="13"/>
        <v>500</v>
      </c>
      <c r="K85" s="148">
        <v>460</v>
      </c>
      <c r="L85" s="149">
        <v>410</v>
      </c>
      <c r="M85" s="150">
        <v>410</v>
      </c>
      <c r="N85" s="151">
        <f t="shared" si="14"/>
        <v>7.7326000000000006E-2</v>
      </c>
      <c r="O85" s="152">
        <f t="shared" si="15"/>
        <v>255.28776453518864</v>
      </c>
      <c r="P85" s="153">
        <f t="shared" si="16"/>
        <v>784.40221141742757</v>
      </c>
      <c r="Q85" s="154">
        <f t="shared" si="17"/>
        <v>340.38368604691829</v>
      </c>
      <c r="R85" s="175">
        <f t="shared" si="18"/>
        <v>253</v>
      </c>
      <c r="S85" s="176">
        <f t="shared" si="19"/>
        <v>394</v>
      </c>
      <c r="T85" s="177">
        <f t="shared" si="20"/>
        <v>450</v>
      </c>
      <c r="U85" s="178">
        <f t="shared" si="21"/>
        <v>8169</v>
      </c>
      <c r="V85" s="179">
        <f t="shared" si="22"/>
        <v>25101</v>
      </c>
      <c r="W85" s="180">
        <f t="shared" si="23"/>
        <v>10892</v>
      </c>
      <c r="X85" s="181">
        <f t="shared" si="24"/>
        <v>1.1017260374586852</v>
      </c>
      <c r="Y85" s="182">
        <f t="shared" si="25"/>
        <v>0.55774670331859288</v>
      </c>
      <c r="Z85" s="183">
        <f t="shared" si="26"/>
        <v>1.4689680499449136</v>
      </c>
      <c r="AA85" s="164">
        <f t="shared" si="27"/>
        <v>35.255233198677928</v>
      </c>
      <c r="AB85" s="164">
        <f t="shared" si="28"/>
        <v>17.847894506194972</v>
      </c>
      <c r="AC85" s="165">
        <f t="shared" si="29"/>
        <v>47.006977598237235</v>
      </c>
      <c r="AD85" s="184">
        <f t="shared" si="30"/>
        <v>9000.2296714572567</v>
      </c>
      <c r="AE85" s="184">
        <f t="shared" si="30"/>
        <v>13999.927919804293</v>
      </c>
      <c r="AF85" s="185">
        <f t="shared" si="30"/>
        <v>16000.408304812903</v>
      </c>
      <c r="AG85" s="186" t="s">
        <v>195</v>
      </c>
      <c r="AH85" s="169">
        <f t="shared" si="31"/>
        <v>1</v>
      </c>
      <c r="AI85" s="187">
        <v>1</v>
      </c>
      <c r="AJ85" s="188" t="s">
        <v>83</v>
      </c>
    </row>
    <row r="86" spans="1:36" x14ac:dyDescent="0.2">
      <c r="A86" s="172">
        <v>60</v>
      </c>
      <c r="B86" s="141" t="str">
        <f t="shared" si="9"/>
        <v>BLRP-CG016PAF</v>
      </c>
      <c r="C86" s="172" t="s">
        <v>24</v>
      </c>
      <c r="D86" s="142" t="str">
        <f t="shared" si="10"/>
        <v>CG016</v>
      </c>
      <c r="E86" s="173" t="s">
        <v>196</v>
      </c>
      <c r="F86" s="174">
        <v>32</v>
      </c>
      <c r="G86" s="174">
        <v>38.1</v>
      </c>
      <c r="H86" s="145">
        <f t="shared" si="11"/>
        <v>281.25</v>
      </c>
      <c r="I86" s="146">
        <f t="shared" si="12"/>
        <v>437.5</v>
      </c>
      <c r="J86" s="147">
        <f t="shared" si="13"/>
        <v>500</v>
      </c>
      <c r="K86" s="148">
        <v>460</v>
      </c>
      <c r="L86" s="149">
        <v>410</v>
      </c>
      <c r="M86" s="150">
        <v>410</v>
      </c>
      <c r="N86" s="151">
        <f t="shared" si="14"/>
        <v>7.7326000000000006E-2</v>
      </c>
      <c r="O86" s="152">
        <f t="shared" si="15"/>
        <v>255.28776453518864</v>
      </c>
      <c r="P86" s="153">
        <f t="shared" si="16"/>
        <v>784.40221141742757</v>
      </c>
      <c r="Q86" s="154">
        <f t="shared" si="17"/>
        <v>340.38368604691829</v>
      </c>
      <c r="R86" s="175">
        <f t="shared" si="18"/>
        <v>236</v>
      </c>
      <c r="S86" s="176">
        <f t="shared" si="19"/>
        <v>367</v>
      </c>
      <c r="T86" s="177">
        <f t="shared" si="20"/>
        <v>420</v>
      </c>
      <c r="U86" s="178">
        <f t="shared" si="21"/>
        <v>8169</v>
      </c>
      <c r="V86" s="179">
        <f t="shared" si="22"/>
        <v>25101</v>
      </c>
      <c r="W86" s="180">
        <f t="shared" si="23"/>
        <v>10892</v>
      </c>
      <c r="X86" s="181">
        <f t="shared" si="24"/>
        <v>1.1017260374586852</v>
      </c>
      <c r="Y86" s="182">
        <f t="shared" si="25"/>
        <v>0.55774670331859288</v>
      </c>
      <c r="Z86" s="183">
        <f t="shared" si="26"/>
        <v>1.4689680499449136</v>
      </c>
      <c r="AA86" s="164">
        <f t="shared" si="27"/>
        <v>35.255233198677928</v>
      </c>
      <c r="AB86" s="164">
        <f t="shared" si="28"/>
        <v>17.847894506194972</v>
      </c>
      <c r="AC86" s="165">
        <f t="shared" si="29"/>
        <v>47.006977598237235</v>
      </c>
      <c r="AD86" s="184">
        <f t="shared" si="30"/>
        <v>9000.2296714572567</v>
      </c>
      <c r="AE86" s="184">
        <f t="shared" si="30"/>
        <v>13999.927919804293</v>
      </c>
      <c r="AF86" s="185">
        <f t="shared" si="30"/>
        <v>16000.408304812903</v>
      </c>
      <c r="AG86" s="186" t="s">
        <v>197</v>
      </c>
      <c r="AH86" s="169">
        <f t="shared" si="31"/>
        <v>1</v>
      </c>
      <c r="AI86" s="187">
        <v>1</v>
      </c>
      <c r="AJ86" s="188" t="s">
        <v>83</v>
      </c>
    </row>
    <row r="87" spans="1:36" x14ac:dyDescent="0.2">
      <c r="A87" s="172">
        <v>61</v>
      </c>
      <c r="B87" s="141" t="str">
        <f t="shared" si="9"/>
        <v>BLRP-CG016PAI</v>
      </c>
      <c r="C87" s="172" t="s">
        <v>24</v>
      </c>
      <c r="D87" s="142" t="str">
        <f t="shared" si="10"/>
        <v>CG016</v>
      </c>
      <c r="E87" s="173" t="s">
        <v>198</v>
      </c>
      <c r="F87" s="174">
        <v>24</v>
      </c>
      <c r="G87" s="174">
        <v>28.4</v>
      </c>
      <c r="H87" s="145">
        <f t="shared" si="11"/>
        <v>375</v>
      </c>
      <c r="I87" s="146">
        <f t="shared" si="12"/>
        <v>583.33333333333337</v>
      </c>
      <c r="J87" s="147">
        <f t="shared" si="13"/>
        <v>666.66666666666663</v>
      </c>
      <c r="K87" s="148">
        <v>460</v>
      </c>
      <c r="L87" s="149">
        <v>410</v>
      </c>
      <c r="M87" s="150">
        <v>410</v>
      </c>
      <c r="N87" s="151">
        <f t="shared" si="14"/>
        <v>7.7326000000000006E-2</v>
      </c>
      <c r="O87" s="152">
        <f t="shared" si="15"/>
        <v>255.28776453518864</v>
      </c>
      <c r="P87" s="153">
        <f t="shared" si="16"/>
        <v>784.40221141742757</v>
      </c>
      <c r="Q87" s="154">
        <f t="shared" si="17"/>
        <v>340.38368604691829</v>
      </c>
      <c r="R87" s="175">
        <f t="shared" si="18"/>
        <v>317</v>
      </c>
      <c r="S87" s="176">
        <f t="shared" si="19"/>
        <v>493</v>
      </c>
      <c r="T87" s="177">
        <f t="shared" si="20"/>
        <v>563</v>
      </c>
      <c r="U87" s="178">
        <f t="shared" si="21"/>
        <v>6127</v>
      </c>
      <c r="V87" s="179">
        <f t="shared" si="22"/>
        <v>18826</v>
      </c>
      <c r="W87" s="180">
        <f t="shared" si="23"/>
        <v>8169</v>
      </c>
      <c r="X87" s="181">
        <f t="shared" si="24"/>
        <v>1.4689081116370164</v>
      </c>
      <c r="Y87" s="182">
        <f t="shared" si="25"/>
        <v>0.7436523956230745</v>
      </c>
      <c r="Z87" s="183">
        <f t="shared" si="26"/>
        <v>1.9586240665932182</v>
      </c>
      <c r="AA87" s="164">
        <f t="shared" si="27"/>
        <v>35.25379467928839</v>
      </c>
      <c r="AB87" s="164">
        <f t="shared" si="28"/>
        <v>17.847657494953786</v>
      </c>
      <c r="AC87" s="165">
        <f t="shared" si="29"/>
        <v>47.006977598237235</v>
      </c>
      <c r="AD87" s="184">
        <f t="shared" si="30"/>
        <v>8999.8624350580612</v>
      </c>
      <c r="AE87" s="184">
        <f t="shared" si="30"/>
        <v>13999.742007662575</v>
      </c>
      <c r="AF87" s="185">
        <f t="shared" si="30"/>
        <v>16000.408304812903</v>
      </c>
      <c r="AG87" s="186" t="s">
        <v>199</v>
      </c>
      <c r="AH87" s="169">
        <f t="shared" si="31"/>
        <v>1</v>
      </c>
      <c r="AI87" s="187">
        <v>1</v>
      </c>
      <c r="AJ87" s="188" t="s">
        <v>83</v>
      </c>
    </row>
    <row r="88" spans="1:36" x14ac:dyDescent="0.2">
      <c r="A88" s="172">
        <v>62</v>
      </c>
      <c r="B88" s="141" t="str">
        <f t="shared" si="9"/>
        <v>BLRP-CG017</v>
      </c>
      <c r="C88" s="172" t="s">
        <v>24</v>
      </c>
      <c r="D88" s="142" t="str">
        <f t="shared" si="10"/>
        <v>CG017</v>
      </c>
      <c r="E88" s="173" t="s">
        <v>200</v>
      </c>
      <c r="F88" s="174">
        <v>32</v>
      </c>
      <c r="G88" s="174">
        <v>34.56</v>
      </c>
      <c r="H88" s="145">
        <f t="shared" si="11"/>
        <v>281.25</v>
      </c>
      <c r="I88" s="146">
        <f t="shared" si="12"/>
        <v>437.5</v>
      </c>
      <c r="J88" s="147">
        <f t="shared" si="13"/>
        <v>500</v>
      </c>
      <c r="K88" s="148">
        <v>530</v>
      </c>
      <c r="L88" s="149">
        <v>290</v>
      </c>
      <c r="M88" s="150">
        <v>475</v>
      </c>
      <c r="N88" s="151">
        <f t="shared" si="14"/>
        <v>7.3007500000000003E-2</v>
      </c>
      <c r="O88" s="152">
        <f t="shared" si="15"/>
        <v>270.38840777246173</v>
      </c>
      <c r="P88" s="153">
        <f t="shared" si="16"/>
        <v>830.80074512980184</v>
      </c>
      <c r="Q88" s="154">
        <f t="shared" si="17"/>
        <v>360.51787702994903</v>
      </c>
      <c r="R88" s="175">
        <f t="shared" si="18"/>
        <v>260</v>
      </c>
      <c r="S88" s="176">
        <f t="shared" si="19"/>
        <v>405</v>
      </c>
      <c r="T88" s="177">
        <f t="shared" si="20"/>
        <v>463</v>
      </c>
      <c r="U88" s="178">
        <f t="shared" si="21"/>
        <v>8652</v>
      </c>
      <c r="V88" s="179">
        <f t="shared" si="22"/>
        <v>26586</v>
      </c>
      <c r="W88" s="180">
        <f t="shared" si="23"/>
        <v>11537</v>
      </c>
      <c r="X88" s="181">
        <f t="shared" si="24"/>
        <v>1.0402219140083218</v>
      </c>
      <c r="Y88" s="182">
        <f t="shared" si="25"/>
        <v>0.526592943654555</v>
      </c>
      <c r="Z88" s="183">
        <f t="shared" si="26"/>
        <v>1.386842333362226</v>
      </c>
      <c r="AA88" s="164">
        <f t="shared" si="27"/>
        <v>33.287101248266296</v>
      </c>
      <c r="AB88" s="164">
        <f t="shared" si="28"/>
        <v>16.85097419694576</v>
      </c>
      <c r="AC88" s="165">
        <f t="shared" si="29"/>
        <v>44.378954667591231</v>
      </c>
      <c r="AD88" s="184">
        <f t="shared" si="30"/>
        <v>9000.4463058794481</v>
      </c>
      <c r="AE88" s="184">
        <f t="shared" si="30"/>
        <v>13999.801918985602</v>
      </c>
      <c r="AF88" s="185">
        <f t="shared" si="30"/>
        <v>15999.406521568339</v>
      </c>
      <c r="AG88" s="186" t="s">
        <v>201</v>
      </c>
      <c r="AH88" s="169">
        <f t="shared" si="31"/>
        <v>1</v>
      </c>
      <c r="AI88" s="187">
        <v>1</v>
      </c>
      <c r="AJ88" s="188" t="s">
        <v>83</v>
      </c>
    </row>
    <row r="89" spans="1:36" x14ac:dyDescent="0.2">
      <c r="A89" s="172">
        <v>63</v>
      </c>
      <c r="B89" s="141" t="str">
        <f t="shared" si="9"/>
        <v>BLRP-CG017PAF</v>
      </c>
      <c r="C89" s="172" t="s">
        <v>24</v>
      </c>
      <c r="D89" s="142" t="str">
        <f t="shared" si="10"/>
        <v>CG017</v>
      </c>
      <c r="E89" s="173" t="s">
        <v>202</v>
      </c>
      <c r="F89" s="174">
        <v>32</v>
      </c>
      <c r="G89" s="174">
        <v>37.5</v>
      </c>
      <c r="H89" s="145">
        <f t="shared" si="11"/>
        <v>281.25</v>
      </c>
      <c r="I89" s="146">
        <f t="shared" si="12"/>
        <v>437.5</v>
      </c>
      <c r="J89" s="147">
        <f t="shared" si="13"/>
        <v>500</v>
      </c>
      <c r="K89" s="148">
        <v>530</v>
      </c>
      <c r="L89" s="149">
        <v>290</v>
      </c>
      <c r="M89" s="150">
        <v>475</v>
      </c>
      <c r="N89" s="151">
        <f t="shared" si="14"/>
        <v>7.3007500000000003E-2</v>
      </c>
      <c r="O89" s="152">
        <f t="shared" si="15"/>
        <v>270.38840777246173</v>
      </c>
      <c r="P89" s="153">
        <f t="shared" si="16"/>
        <v>830.80074512980184</v>
      </c>
      <c r="Q89" s="154">
        <f t="shared" si="17"/>
        <v>360.51787702994903</v>
      </c>
      <c r="R89" s="175">
        <f t="shared" si="18"/>
        <v>240</v>
      </c>
      <c r="S89" s="176">
        <f t="shared" si="19"/>
        <v>373</v>
      </c>
      <c r="T89" s="177">
        <f t="shared" si="20"/>
        <v>427</v>
      </c>
      <c r="U89" s="178">
        <f t="shared" si="21"/>
        <v>8652</v>
      </c>
      <c r="V89" s="179">
        <f t="shared" si="22"/>
        <v>26586</v>
      </c>
      <c r="W89" s="180">
        <f t="shared" si="23"/>
        <v>11537</v>
      </c>
      <c r="X89" s="181">
        <f t="shared" si="24"/>
        <v>1.0402219140083218</v>
      </c>
      <c r="Y89" s="182">
        <f t="shared" si="25"/>
        <v>0.526592943654555</v>
      </c>
      <c r="Z89" s="183">
        <f t="shared" si="26"/>
        <v>1.386842333362226</v>
      </c>
      <c r="AA89" s="164">
        <f t="shared" si="27"/>
        <v>33.287101248266296</v>
      </c>
      <c r="AB89" s="164">
        <f t="shared" si="28"/>
        <v>16.85097419694576</v>
      </c>
      <c r="AC89" s="165">
        <f t="shared" si="29"/>
        <v>44.378954667591231</v>
      </c>
      <c r="AD89" s="184">
        <f t="shared" si="30"/>
        <v>9000.4463058794481</v>
      </c>
      <c r="AE89" s="184">
        <f t="shared" si="30"/>
        <v>13999.801918985602</v>
      </c>
      <c r="AF89" s="185">
        <f t="shared" si="30"/>
        <v>15999.406521568339</v>
      </c>
      <c r="AG89" s="186" t="s">
        <v>203</v>
      </c>
      <c r="AH89" s="169">
        <f t="shared" si="31"/>
        <v>1</v>
      </c>
      <c r="AI89" s="187">
        <v>1</v>
      </c>
      <c r="AJ89" s="188" t="s">
        <v>83</v>
      </c>
    </row>
    <row r="90" spans="1:36" x14ac:dyDescent="0.2">
      <c r="A90" s="172">
        <v>64</v>
      </c>
      <c r="B90" s="141" t="str">
        <f t="shared" si="9"/>
        <v>BLRP-CG017PAI</v>
      </c>
      <c r="C90" s="172" t="s">
        <v>24</v>
      </c>
      <c r="D90" s="142" t="str">
        <f t="shared" si="10"/>
        <v>CG017</v>
      </c>
      <c r="E90" s="173" t="s">
        <v>204</v>
      </c>
      <c r="F90" s="174">
        <v>24</v>
      </c>
      <c r="G90" s="174">
        <v>28.7</v>
      </c>
      <c r="H90" s="145">
        <f t="shared" si="11"/>
        <v>375</v>
      </c>
      <c r="I90" s="146">
        <f t="shared" si="12"/>
        <v>583.33333333333337</v>
      </c>
      <c r="J90" s="147">
        <f t="shared" si="13"/>
        <v>666.66666666666663</v>
      </c>
      <c r="K90" s="148">
        <v>530</v>
      </c>
      <c r="L90" s="149">
        <v>290</v>
      </c>
      <c r="M90" s="150">
        <v>475</v>
      </c>
      <c r="N90" s="151">
        <f t="shared" si="14"/>
        <v>7.3007500000000003E-2</v>
      </c>
      <c r="O90" s="152">
        <f t="shared" si="15"/>
        <v>270.38840777246173</v>
      </c>
      <c r="P90" s="153">
        <f t="shared" si="16"/>
        <v>830.80074512980184</v>
      </c>
      <c r="Q90" s="154">
        <f t="shared" si="17"/>
        <v>360.51787702994903</v>
      </c>
      <c r="R90" s="175">
        <f t="shared" si="18"/>
        <v>314</v>
      </c>
      <c r="S90" s="176">
        <f t="shared" si="19"/>
        <v>488</v>
      </c>
      <c r="T90" s="177">
        <f t="shared" si="20"/>
        <v>557</v>
      </c>
      <c r="U90" s="178">
        <f t="shared" si="21"/>
        <v>6489</v>
      </c>
      <c r="V90" s="179">
        <f t="shared" si="22"/>
        <v>19939</v>
      </c>
      <c r="W90" s="180">
        <f t="shared" si="23"/>
        <v>8652</v>
      </c>
      <c r="X90" s="181">
        <f t="shared" si="24"/>
        <v>1.3869625520110958</v>
      </c>
      <c r="Y90" s="182">
        <f t="shared" si="25"/>
        <v>0.70214153167159843</v>
      </c>
      <c r="Z90" s="183">
        <f t="shared" si="26"/>
        <v>1.8492834026814609</v>
      </c>
      <c r="AA90" s="164">
        <f t="shared" si="27"/>
        <v>33.287101248266296</v>
      </c>
      <c r="AB90" s="164">
        <f t="shared" si="28"/>
        <v>16.851396760118362</v>
      </c>
      <c r="AC90" s="165">
        <f t="shared" si="29"/>
        <v>44.382801664355057</v>
      </c>
      <c r="AD90" s="184">
        <f t="shared" si="30"/>
        <v>9000.4463058794481</v>
      </c>
      <c r="AE90" s="184">
        <f t="shared" si="30"/>
        <v>14000.152984784265</v>
      </c>
      <c r="AF90" s="185">
        <f t="shared" si="30"/>
        <v>16000.793432674574</v>
      </c>
      <c r="AG90" s="186" t="s">
        <v>205</v>
      </c>
      <c r="AH90" s="169">
        <f t="shared" si="31"/>
        <v>1</v>
      </c>
      <c r="AI90" s="187">
        <v>1</v>
      </c>
      <c r="AJ90" s="188" t="s">
        <v>83</v>
      </c>
    </row>
    <row r="91" spans="1:36" x14ac:dyDescent="0.2">
      <c r="A91" s="172">
        <v>65</v>
      </c>
      <c r="B91" s="141" t="str">
        <f t="shared" si="9"/>
        <v>BLRP-CG038</v>
      </c>
      <c r="C91" s="172" t="s">
        <v>24</v>
      </c>
      <c r="D91" s="142" t="str">
        <f t="shared" si="10"/>
        <v>CG038</v>
      </c>
      <c r="E91" s="173" t="s">
        <v>206</v>
      </c>
      <c r="F91" s="174">
        <v>24</v>
      </c>
      <c r="G91" s="174">
        <v>27.599999999999998</v>
      </c>
      <c r="H91" s="145">
        <f t="shared" si="11"/>
        <v>375</v>
      </c>
      <c r="I91" s="146">
        <f t="shared" si="12"/>
        <v>583.33333333333337</v>
      </c>
      <c r="J91" s="147">
        <f t="shared" si="13"/>
        <v>666.66666666666663</v>
      </c>
      <c r="K91" s="148">
        <v>410</v>
      </c>
      <c r="L91" s="149">
        <v>405</v>
      </c>
      <c r="M91" s="150">
        <v>375</v>
      </c>
      <c r="N91" s="151">
        <f t="shared" si="14"/>
        <v>6.2268749999999998E-2</v>
      </c>
      <c r="O91" s="152">
        <f t="shared" si="15"/>
        <v>317.01907747382114</v>
      </c>
      <c r="P91" s="153">
        <f t="shared" si="16"/>
        <v>974.07905891902465</v>
      </c>
      <c r="Q91" s="154">
        <f t="shared" si="17"/>
        <v>422.69210329842832</v>
      </c>
      <c r="R91" s="175">
        <f t="shared" si="18"/>
        <v>326</v>
      </c>
      <c r="S91" s="176">
        <f t="shared" si="19"/>
        <v>507</v>
      </c>
      <c r="T91" s="177">
        <f t="shared" si="20"/>
        <v>580</v>
      </c>
      <c r="U91" s="178">
        <f t="shared" si="21"/>
        <v>7608</v>
      </c>
      <c r="V91" s="179">
        <f t="shared" si="22"/>
        <v>23378</v>
      </c>
      <c r="W91" s="180">
        <f t="shared" si="23"/>
        <v>10145</v>
      </c>
      <c r="X91" s="181">
        <f t="shared" si="24"/>
        <v>1.1829652996845426</v>
      </c>
      <c r="Y91" s="182">
        <f t="shared" si="25"/>
        <v>0.59885362306441958</v>
      </c>
      <c r="Z91" s="183">
        <f t="shared" si="26"/>
        <v>1.5771315919172006</v>
      </c>
      <c r="AA91" s="164">
        <f t="shared" si="27"/>
        <v>28.391167192429023</v>
      </c>
      <c r="AB91" s="164">
        <f t="shared" si="28"/>
        <v>14.372486953546069</v>
      </c>
      <c r="AC91" s="165">
        <f t="shared" si="29"/>
        <v>37.851158206012812</v>
      </c>
      <c r="AD91" s="184">
        <f t="shared" si="30"/>
        <v>9000.5416317488653</v>
      </c>
      <c r="AE91" s="184">
        <f t="shared" si="30"/>
        <v>13999.938566036115</v>
      </c>
      <c r="AF91" s="185">
        <f t="shared" si="30"/>
        <v>15999.385674381121</v>
      </c>
      <c r="AG91" s="186" t="s">
        <v>207</v>
      </c>
      <c r="AH91" s="169">
        <f t="shared" si="31"/>
        <v>1</v>
      </c>
      <c r="AI91" s="187">
        <v>1</v>
      </c>
      <c r="AJ91" s="188" t="s">
        <v>83</v>
      </c>
    </row>
    <row r="92" spans="1:36" x14ac:dyDescent="0.2">
      <c r="A92" s="172">
        <v>66</v>
      </c>
      <c r="B92" s="141" t="str">
        <f t="shared" ref="B92:B155" si="32">IF((C92&amp;"-"&amp;E92)="-","",(C92&amp;"-"&amp;E92))</f>
        <v>BLRP-CG038PAH</v>
      </c>
      <c r="C92" s="172" t="s">
        <v>24</v>
      </c>
      <c r="D92" s="142" t="str">
        <f t="shared" ref="D92:D155" si="33">LEFT(E92,5)</f>
        <v>CG038</v>
      </c>
      <c r="E92" s="173" t="s">
        <v>208</v>
      </c>
      <c r="F92" s="174">
        <v>24</v>
      </c>
      <c r="G92" s="174">
        <v>27.599999999999998</v>
      </c>
      <c r="H92" s="145">
        <f t="shared" ref="H92:H155" si="34">IF(ISERROR($C$21/F92),"",$C$21/F92)</f>
        <v>375</v>
      </c>
      <c r="I92" s="146">
        <f t="shared" ref="I92:I155" si="35">IF(ISERROR($C$22/F92),"",$C$22/F92)</f>
        <v>583.33333333333337</v>
      </c>
      <c r="J92" s="147">
        <f t="shared" ref="J92:J155" si="36">IF(ISERROR($C$23/F92),"",$C$23/F92)</f>
        <v>666.66666666666663</v>
      </c>
      <c r="K92" s="148">
        <v>410</v>
      </c>
      <c r="L92" s="149">
        <v>405</v>
      </c>
      <c r="M92" s="150">
        <v>375</v>
      </c>
      <c r="N92" s="151">
        <f t="shared" ref="N92:N155" si="37">IF((K92*L92*M92)=0," ",((K92*L92*M92)/1000000000))</f>
        <v>6.2268749999999998E-2</v>
      </c>
      <c r="O92" s="152">
        <f t="shared" ref="O92:O155" si="38">IF(ISERROR((VLOOKUP(C92,$B$5:$F$17,5,0)/N92))," ",(VLOOKUP(C92,$B$5:$F$17,5,0)/N92))</f>
        <v>317.01907747382114</v>
      </c>
      <c r="P92" s="153">
        <f t="shared" ref="P92:P155" si="39">IF(ISERROR((VLOOKUP(C92,$B$5:$J$17,9,0)/N92))," ",(VLOOKUP(C92,$B$5:$J$17,9,0)/N92))</f>
        <v>974.07905891902465</v>
      </c>
      <c r="Q92" s="154">
        <f t="shared" ref="Q92:Q155" si="40">IF(ISERROR((VLOOKUP(C92,$B$5:$N$17,13,0)/N92))," ",(VLOOKUP(C92,$B$5:$N$17,13,0)/N92))</f>
        <v>422.69210329842832</v>
      </c>
      <c r="R92" s="175">
        <f t="shared" ref="R92:R155" si="41">IF(ISERROR(ROUND($C$21/G92,0)),"",ROUND($C$21/G92,0))</f>
        <v>326</v>
      </c>
      <c r="S92" s="176">
        <f t="shared" ref="S92:S155" si="42">IF(ISERROR(ROUND($C$22/G92,0)),"",ROUND($C$22/G92,0))</f>
        <v>507</v>
      </c>
      <c r="T92" s="177">
        <f t="shared" ref="T92:T155" si="43">IF(ISERROR(ROUND($C$23/G92,0)),"",ROUND($C$23/G92,0))</f>
        <v>580</v>
      </c>
      <c r="U92" s="178">
        <f t="shared" ref="U92:U155" si="44">IF(ISERROR(ROUND((O92*F92),0)),"",ROUND((O92*F92),0))</f>
        <v>7608</v>
      </c>
      <c r="V92" s="179">
        <f t="shared" ref="V92:V155" si="45">IF(ISERROR(ROUND((P92*F92),0)),"",ROUND((P92*F92),0))</f>
        <v>23378</v>
      </c>
      <c r="W92" s="180">
        <f t="shared" ref="W92:W155" si="46">IF(ISERROR(ROUND((Q92*F92),0)),"",ROUND((Q92*F92),0))</f>
        <v>10145</v>
      </c>
      <c r="X92" s="181">
        <f t="shared" ref="X92:X155" si="47">IF(ISERROR($C$21/U92),"",$C$21/U92)</f>
        <v>1.1829652996845426</v>
      </c>
      <c r="Y92" s="182">
        <f t="shared" ref="Y92:Y155" si="48">IF(ISERROR($C$22/V92),"",$C$22/V92)</f>
        <v>0.59885362306441958</v>
      </c>
      <c r="Z92" s="183">
        <f t="shared" ref="Z92:Z155" si="49">IF(ISERROR($C$23/W92),"",$C$23/W92)</f>
        <v>1.5771315919172006</v>
      </c>
      <c r="AA92" s="164">
        <f t="shared" ref="AA92:AA155" si="50">IF(ISERROR(F92*X92),"",(F92*X92))</f>
        <v>28.391167192429023</v>
      </c>
      <c r="AB92" s="164">
        <f t="shared" ref="AB92:AB155" si="51">IF(ISERROR(F92*Y92),"",(F92*Y92))</f>
        <v>14.372486953546069</v>
      </c>
      <c r="AC92" s="165">
        <f t="shared" ref="AC92:AC155" si="52">IF(ISERROR(F92*Z92),"",F92*Z92)</f>
        <v>37.851158206012812</v>
      </c>
      <c r="AD92" s="184">
        <f t="shared" ref="AD92:AF155" si="53">IF(ISERROR(AA92*O92),"",AA92*O92)</f>
        <v>9000.5416317488653</v>
      </c>
      <c r="AE92" s="184">
        <f t="shared" si="53"/>
        <v>13999.938566036115</v>
      </c>
      <c r="AF92" s="185">
        <f t="shared" si="53"/>
        <v>15999.385674381121</v>
      </c>
      <c r="AG92" s="186" t="s">
        <v>209</v>
      </c>
      <c r="AH92" s="169">
        <f t="shared" ref="AH92:AH155" si="54">IF(AI92="",1,IF(AI92=1,1,AI92))</f>
        <v>1</v>
      </c>
      <c r="AI92" s="187">
        <v>1</v>
      </c>
      <c r="AJ92" s="188" t="s">
        <v>83</v>
      </c>
    </row>
    <row r="93" spans="1:36" x14ac:dyDescent="0.2">
      <c r="A93" s="172">
        <v>67</v>
      </c>
      <c r="B93" s="141" t="str">
        <f t="shared" si="32"/>
        <v>BLRP-CG039</v>
      </c>
      <c r="C93" s="172" t="s">
        <v>24</v>
      </c>
      <c r="D93" s="142" t="str">
        <f t="shared" si="33"/>
        <v>CG039</v>
      </c>
      <c r="E93" s="173" t="s">
        <v>210</v>
      </c>
      <c r="F93" s="174">
        <v>24</v>
      </c>
      <c r="G93" s="174">
        <v>26.808</v>
      </c>
      <c r="H93" s="145">
        <f t="shared" si="34"/>
        <v>375</v>
      </c>
      <c r="I93" s="146">
        <f t="shared" si="35"/>
        <v>583.33333333333337</v>
      </c>
      <c r="J93" s="147">
        <f t="shared" si="36"/>
        <v>666.66666666666663</v>
      </c>
      <c r="K93" s="148">
        <v>435</v>
      </c>
      <c r="L93" s="149">
        <v>420</v>
      </c>
      <c r="M93" s="150">
        <v>335</v>
      </c>
      <c r="N93" s="151">
        <f t="shared" si="37"/>
        <v>6.1204500000000002E-2</v>
      </c>
      <c r="O93" s="152">
        <f t="shared" si="38"/>
        <v>322.53154066201012</v>
      </c>
      <c r="P93" s="153">
        <f t="shared" si="39"/>
        <v>991.016761840453</v>
      </c>
      <c r="Q93" s="154">
        <f t="shared" si="40"/>
        <v>430.04205421601364</v>
      </c>
      <c r="R93" s="175">
        <f t="shared" si="41"/>
        <v>336</v>
      </c>
      <c r="S93" s="176">
        <f t="shared" si="42"/>
        <v>522</v>
      </c>
      <c r="T93" s="177">
        <f t="shared" si="43"/>
        <v>597</v>
      </c>
      <c r="U93" s="178">
        <f t="shared" si="44"/>
        <v>7741</v>
      </c>
      <c r="V93" s="179">
        <f t="shared" si="45"/>
        <v>23784</v>
      </c>
      <c r="W93" s="180">
        <f t="shared" si="46"/>
        <v>10321</v>
      </c>
      <c r="X93" s="181">
        <f t="shared" si="47"/>
        <v>1.1626404857253585</v>
      </c>
      <c r="Y93" s="182">
        <f t="shared" si="48"/>
        <v>0.58863101244534144</v>
      </c>
      <c r="Z93" s="183">
        <f t="shared" si="49"/>
        <v>1.5502373800988276</v>
      </c>
      <c r="AA93" s="164">
        <f t="shared" si="50"/>
        <v>27.903371657408606</v>
      </c>
      <c r="AB93" s="164">
        <f t="shared" si="51"/>
        <v>14.127144298688194</v>
      </c>
      <c r="AC93" s="165">
        <f t="shared" si="52"/>
        <v>37.205697122371859</v>
      </c>
      <c r="AD93" s="184">
        <f t="shared" si="53"/>
        <v>8999.7174503286642</v>
      </c>
      <c r="AE93" s="184">
        <f t="shared" si="53"/>
        <v>14000.236796938791</v>
      </c>
      <c r="AF93" s="185">
        <f t="shared" si="53"/>
        <v>16000.014419043622</v>
      </c>
      <c r="AG93" s="186" t="s">
        <v>211</v>
      </c>
      <c r="AH93" s="169">
        <f t="shared" si="54"/>
        <v>1</v>
      </c>
      <c r="AI93" s="187">
        <v>1</v>
      </c>
      <c r="AJ93" s="188" t="s">
        <v>83</v>
      </c>
    </row>
    <row r="94" spans="1:36" x14ac:dyDescent="0.2">
      <c r="A94" s="172">
        <v>68</v>
      </c>
      <c r="B94" s="141" t="str">
        <f t="shared" si="32"/>
        <v>BLRP-CG051</v>
      </c>
      <c r="C94" s="172" t="s">
        <v>24</v>
      </c>
      <c r="D94" s="142" t="str">
        <f t="shared" si="33"/>
        <v>CG051</v>
      </c>
      <c r="E94" s="173" t="s">
        <v>212</v>
      </c>
      <c r="F94" s="174">
        <v>24</v>
      </c>
      <c r="G94" s="174">
        <v>26.6</v>
      </c>
      <c r="H94" s="145">
        <f t="shared" si="34"/>
        <v>375</v>
      </c>
      <c r="I94" s="146">
        <f t="shared" si="35"/>
        <v>583.33333333333337</v>
      </c>
      <c r="J94" s="147">
        <f t="shared" si="36"/>
        <v>666.66666666666663</v>
      </c>
      <c r="K94" s="148">
        <v>440</v>
      </c>
      <c r="L94" s="149">
        <v>320</v>
      </c>
      <c r="M94" s="150">
        <v>400</v>
      </c>
      <c r="N94" s="151">
        <f t="shared" si="37"/>
        <v>5.6320000000000002E-2</v>
      </c>
      <c r="O94" s="152">
        <f t="shared" si="38"/>
        <v>350.50393608749999</v>
      </c>
      <c r="P94" s="153">
        <f t="shared" si="39"/>
        <v>1076.9652947454547</v>
      </c>
      <c r="Q94" s="154">
        <f t="shared" si="40"/>
        <v>467.33858145000011</v>
      </c>
      <c r="R94" s="175">
        <f t="shared" si="41"/>
        <v>338</v>
      </c>
      <c r="S94" s="176">
        <f t="shared" si="42"/>
        <v>526</v>
      </c>
      <c r="T94" s="177">
        <f t="shared" si="43"/>
        <v>602</v>
      </c>
      <c r="U94" s="178">
        <f t="shared" si="44"/>
        <v>8412</v>
      </c>
      <c r="V94" s="179">
        <f t="shared" si="45"/>
        <v>25847</v>
      </c>
      <c r="W94" s="180">
        <f t="shared" si="46"/>
        <v>11216</v>
      </c>
      <c r="X94" s="181">
        <f t="shared" si="47"/>
        <v>1.0699001426533523</v>
      </c>
      <c r="Y94" s="182">
        <f t="shared" si="48"/>
        <v>0.5416489341122761</v>
      </c>
      <c r="Z94" s="183">
        <f t="shared" si="49"/>
        <v>1.4265335235378032</v>
      </c>
      <c r="AA94" s="164">
        <f t="shared" si="50"/>
        <v>25.677603423680456</v>
      </c>
      <c r="AB94" s="164">
        <f t="shared" si="51"/>
        <v>12.999574418694626</v>
      </c>
      <c r="AC94" s="165">
        <f t="shared" si="52"/>
        <v>34.236804564907274</v>
      </c>
      <c r="AD94" s="184">
        <f t="shared" si="53"/>
        <v>9000.1010692938653</v>
      </c>
      <c r="AE94" s="184">
        <f t="shared" si="53"/>
        <v>14000.09049539493</v>
      </c>
      <c r="AF94" s="185">
        <f t="shared" si="53"/>
        <v>16000.179678744653</v>
      </c>
      <c r="AG94" s="186" t="s">
        <v>213</v>
      </c>
      <c r="AH94" s="169">
        <f t="shared" si="54"/>
        <v>1</v>
      </c>
      <c r="AI94" s="187">
        <v>1</v>
      </c>
      <c r="AJ94" s="188" t="s">
        <v>83</v>
      </c>
    </row>
    <row r="95" spans="1:36" x14ac:dyDescent="0.2">
      <c r="A95" s="172">
        <v>69</v>
      </c>
      <c r="B95" s="141" t="str">
        <f t="shared" si="32"/>
        <v>BLRP-CG052</v>
      </c>
      <c r="C95" s="172" t="s">
        <v>24</v>
      </c>
      <c r="D95" s="142" t="str">
        <f t="shared" si="33"/>
        <v>CG052</v>
      </c>
      <c r="E95" s="173" t="s">
        <v>214</v>
      </c>
      <c r="F95" s="174">
        <v>24</v>
      </c>
      <c r="G95" s="174">
        <v>26.6</v>
      </c>
      <c r="H95" s="145">
        <f t="shared" si="34"/>
        <v>375</v>
      </c>
      <c r="I95" s="146">
        <f t="shared" si="35"/>
        <v>583.33333333333337</v>
      </c>
      <c r="J95" s="147">
        <f t="shared" si="36"/>
        <v>666.66666666666663</v>
      </c>
      <c r="K95" s="148">
        <v>500</v>
      </c>
      <c r="L95" s="149">
        <v>285</v>
      </c>
      <c r="M95" s="150">
        <v>395</v>
      </c>
      <c r="N95" s="151">
        <f t="shared" si="37"/>
        <v>5.6287499999999997E-2</v>
      </c>
      <c r="O95" s="152">
        <f t="shared" si="38"/>
        <v>350.70631455381744</v>
      </c>
      <c r="P95" s="153">
        <f t="shared" si="39"/>
        <v>1077.58712680549</v>
      </c>
      <c r="Q95" s="154">
        <f t="shared" si="40"/>
        <v>467.6084194050901</v>
      </c>
      <c r="R95" s="175">
        <f t="shared" si="41"/>
        <v>338</v>
      </c>
      <c r="S95" s="176">
        <f t="shared" si="42"/>
        <v>526</v>
      </c>
      <c r="T95" s="177">
        <f t="shared" si="43"/>
        <v>602</v>
      </c>
      <c r="U95" s="178">
        <f t="shared" si="44"/>
        <v>8417</v>
      </c>
      <c r="V95" s="179">
        <f t="shared" si="45"/>
        <v>25862</v>
      </c>
      <c r="W95" s="180">
        <f t="shared" si="46"/>
        <v>11223</v>
      </c>
      <c r="X95" s="181">
        <f t="shared" si="47"/>
        <v>1.0692645835808483</v>
      </c>
      <c r="Y95" s="182">
        <f t="shared" si="48"/>
        <v>0.54133477689273835</v>
      </c>
      <c r="Z95" s="183">
        <f t="shared" si="49"/>
        <v>1.425643767263655</v>
      </c>
      <c r="AA95" s="164">
        <f t="shared" si="50"/>
        <v>25.662350005940361</v>
      </c>
      <c r="AB95" s="164">
        <f t="shared" si="51"/>
        <v>12.99203464542572</v>
      </c>
      <c r="AC95" s="165">
        <f t="shared" si="52"/>
        <v>34.215450414327719</v>
      </c>
      <c r="AD95" s="184">
        <f t="shared" si="53"/>
        <v>8999.9481933734787</v>
      </c>
      <c r="AE95" s="184">
        <f t="shared" si="53"/>
        <v>14000.049284921684</v>
      </c>
      <c r="AF95" s="185">
        <f t="shared" si="53"/>
        <v>15999.432687477019</v>
      </c>
      <c r="AG95" s="186" t="s">
        <v>215</v>
      </c>
      <c r="AH95" s="169">
        <f t="shared" si="54"/>
        <v>1</v>
      </c>
      <c r="AI95" s="187">
        <v>1</v>
      </c>
      <c r="AJ95" s="188" t="s">
        <v>83</v>
      </c>
    </row>
    <row r="96" spans="1:36" x14ac:dyDescent="0.2">
      <c r="A96" s="172">
        <v>70</v>
      </c>
      <c r="B96" s="141" t="str">
        <f t="shared" si="32"/>
        <v>BLRP-GE006</v>
      </c>
      <c r="C96" s="172" t="s">
        <v>24</v>
      </c>
      <c r="D96" s="142" t="str">
        <f t="shared" si="33"/>
        <v>GE006</v>
      </c>
      <c r="E96" s="173" t="s">
        <v>216</v>
      </c>
      <c r="F96" s="174">
        <v>30</v>
      </c>
      <c r="G96" s="174">
        <v>33.6</v>
      </c>
      <c r="H96" s="145">
        <f t="shared" si="34"/>
        <v>300</v>
      </c>
      <c r="I96" s="146">
        <f t="shared" si="35"/>
        <v>466.66666666666669</v>
      </c>
      <c r="J96" s="147">
        <f t="shared" si="36"/>
        <v>533.33333333333337</v>
      </c>
      <c r="K96" s="148">
        <v>495</v>
      </c>
      <c r="L96" s="149">
        <v>395</v>
      </c>
      <c r="M96" s="150">
        <v>370</v>
      </c>
      <c r="N96" s="151">
        <f t="shared" si="37"/>
        <v>7.2344249999999999E-2</v>
      </c>
      <c r="O96" s="152">
        <f t="shared" si="38"/>
        <v>272.86732090591858</v>
      </c>
      <c r="P96" s="153">
        <f t="shared" si="39"/>
        <v>838.41750242851379</v>
      </c>
      <c r="Q96" s="154">
        <f t="shared" si="40"/>
        <v>363.82309454122486</v>
      </c>
      <c r="R96" s="175">
        <f t="shared" si="41"/>
        <v>268</v>
      </c>
      <c r="S96" s="176">
        <f t="shared" si="42"/>
        <v>417</v>
      </c>
      <c r="T96" s="177">
        <f t="shared" si="43"/>
        <v>476</v>
      </c>
      <c r="U96" s="178">
        <f t="shared" si="44"/>
        <v>8186</v>
      </c>
      <c r="V96" s="179">
        <f t="shared" si="45"/>
        <v>25153</v>
      </c>
      <c r="W96" s="180">
        <f t="shared" si="46"/>
        <v>10915</v>
      </c>
      <c r="X96" s="181">
        <f t="shared" si="47"/>
        <v>1.0994380649890056</v>
      </c>
      <c r="Y96" s="182">
        <f t="shared" si="48"/>
        <v>0.5565936468810877</v>
      </c>
      <c r="Z96" s="183">
        <f t="shared" si="49"/>
        <v>1.4658726523133303</v>
      </c>
      <c r="AA96" s="164">
        <f t="shared" si="50"/>
        <v>32.98314194967017</v>
      </c>
      <c r="AB96" s="164">
        <f t="shared" si="51"/>
        <v>16.697809406432633</v>
      </c>
      <c r="AC96" s="165">
        <f t="shared" si="52"/>
        <v>43.97617956939991</v>
      </c>
      <c r="AD96" s="184">
        <f t="shared" si="53"/>
        <v>9000.0215788661153</v>
      </c>
      <c r="AE96" s="184">
        <f t="shared" si="53"/>
        <v>13999.735658568592</v>
      </c>
      <c r="AF96" s="185">
        <f t="shared" si="53"/>
        <v>15999.549737039664</v>
      </c>
      <c r="AG96" s="186" t="s">
        <v>217</v>
      </c>
      <c r="AH96" s="169">
        <f t="shared" si="54"/>
        <v>1</v>
      </c>
      <c r="AI96" s="187">
        <v>1</v>
      </c>
      <c r="AJ96" s="188" t="s">
        <v>83</v>
      </c>
    </row>
    <row r="97" spans="1:36" x14ac:dyDescent="0.2">
      <c r="A97" s="172">
        <v>71</v>
      </c>
      <c r="B97" s="141" t="str">
        <f t="shared" si="32"/>
        <v>BLRP-GE006PAG</v>
      </c>
      <c r="C97" s="172" t="s">
        <v>24</v>
      </c>
      <c r="D97" s="142" t="str">
        <f t="shared" si="33"/>
        <v>GE006</v>
      </c>
      <c r="E97" s="173" t="s">
        <v>218</v>
      </c>
      <c r="F97" s="174">
        <v>30</v>
      </c>
      <c r="G97" s="174">
        <v>33.6</v>
      </c>
      <c r="H97" s="145">
        <f t="shared" si="34"/>
        <v>300</v>
      </c>
      <c r="I97" s="146">
        <f t="shared" si="35"/>
        <v>466.66666666666669</v>
      </c>
      <c r="J97" s="147">
        <f t="shared" si="36"/>
        <v>533.33333333333337</v>
      </c>
      <c r="K97" s="148" t="e">
        <v>#N/A</v>
      </c>
      <c r="L97" s="149" t="e">
        <v>#N/A</v>
      </c>
      <c r="M97" s="150" t="e">
        <v>#N/A</v>
      </c>
      <c r="N97" s="151" t="e">
        <f t="shared" si="37"/>
        <v>#N/A</v>
      </c>
      <c r="O97" s="152" t="str">
        <f t="shared" si="38"/>
        <v xml:space="preserve"> </v>
      </c>
      <c r="P97" s="153" t="str">
        <f t="shared" si="39"/>
        <v xml:space="preserve"> </v>
      </c>
      <c r="Q97" s="154" t="str">
        <f t="shared" si="40"/>
        <v xml:space="preserve"> </v>
      </c>
      <c r="R97" s="175">
        <f t="shared" si="41"/>
        <v>268</v>
      </c>
      <c r="S97" s="176">
        <f t="shared" si="42"/>
        <v>417</v>
      </c>
      <c r="T97" s="177">
        <f t="shared" si="43"/>
        <v>476</v>
      </c>
      <c r="U97" s="178" t="str">
        <f t="shared" si="44"/>
        <v/>
      </c>
      <c r="V97" s="179" t="str">
        <f t="shared" si="45"/>
        <v/>
      </c>
      <c r="W97" s="180" t="str">
        <f t="shared" si="46"/>
        <v/>
      </c>
      <c r="X97" s="181" t="str">
        <f t="shared" si="47"/>
        <v/>
      </c>
      <c r="Y97" s="182" t="str">
        <f t="shared" si="48"/>
        <v/>
      </c>
      <c r="Z97" s="183" t="str">
        <f t="shared" si="49"/>
        <v/>
      </c>
      <c r="AA97" s="164" t="str">
        <f t="shared" si="50"/>
        <v/>
      </c>
      <c r="AB97" s="164" t="str">
        <f t="shared" si="51"/>
        <v/>
      </c>
      <c r="AC97" s="165" t="str">
        <f t="shared" si="52"/>
        <v/>
      </c>
      <c r="AD97" s="184" t="str">
        <f t="shared" si="53"/>
        <v/>
      </c>
      <c r="AE97" s="184" t="str">
        <f t="shared" si="53"/>
        <v/>
      </c>
      <c r="AF97" s="185" t="str">
        <f t="shared" si="53"/>
        <v/>
      </c>
      <c r="AG97" s="186" t="s">
        <v>219</v>
      </c>
      <c r="AH97" s="169">
        <f t="shared" si="54"/>
        <v>1</v>
      </c>
      <c r="AI97" s="187">
        <v>1</v>
      </c>
      <c r="AJ97" s="188" t="s">
        <v>83</v>
      </c>
    </row>
    <row r="98" spans="1:36" x14ac:dyDescent="0.2">
      <c r="A98" s="172">
        <v>72</v>
      </c>
      <c r="B98" s="141" t="str">
        <f t="shared" si="32"/>
        <v>BLRP-GE006PAI</v>
      </c>
      <c r="C98" s="172" t="s">
        <v>24</v>
      </c>
      <c r="D98" s="142" t="str">
        <f t="shared" si="33"/>
        <v>GE006</v>
      </c>
      <c r="E98" s="173" t="s">
        <v>220</v>
      </c>
      <c r="F98" s="174">
        <v>30</v>
      </c>
      <c r="G98" s="174">
        <v>33.6</v>
      </c>
      <c r="H98" s="145">
        <f t="shared" si="34"/>
        <v>300</v>
      </c>
      <c r="I98" s="146">
        <f t="shared" si="35"/>
        <v>466.66666666666669</v>
      </c>
      <c r="J98" s="147">
        <f t="shared" si="36"/>
        <v>533.33333333333337</v>
      </c>
      <c r="K98" s="148" t="e">
        <v>#N/A</v>
      </c>
      <c r="L98" s="149" t="e">
        <v>#N/A</v>
      </c>
      <c r="M98" s="150" t="e">
        <v>#N/A</v>
      </c>
      <c r="N98" s="151" t="e">
        <f t="shared" si="37"/>
        <v>#N/A</v>
      </c>
      <c r="O98" s="152" t="str">
        <f t="shared" si="38"/>
        <v xml:space="preserve"> </v>
      </c>
      <c r="P98" s="153" t="str">
        <f t="shared" si="39"/>
        <v xml:space="preserve"> </v>
      </c>
      <c r="Q98" s="154" t="str">
        <f t="shared" si="40"/>
        <v xml:space="preserve"> </v>
      </c>
      <c r="R98" s="175">
        <f t="shared" si="41"/>
        <v>268</v>
      </c>
      <c r="S98" s="176">
        <f t="shared" si="42"/>
        <v>417</v>
      </c>
      <c r="T98" s="177">
        <f t="shared" si="43"/>
        <v>476</v>
      </c>
      <c r="U98" s="178" t="str">
        <f t="shared" si="44"/>
        <v/>
      </c>
      <c r="V98" s="179" t="str">
        <f t="shared" si="45"/>
        <v/>
      </c>
      <c r="W98" s="180" t="str">
        <f t="shared" si="46"/>
        <v/>
      </c>
      <c r="X98" s="181" t="str">
        <f t="shared" si="47"/>
        <v/>
      </c>
      <c r="Y98" s="182" t="str">
        <f t="shared" si="48"/>
        <v/>
      </c>
      <c r="Z98" s="183" t="str">
        <f t="shared" si="49"/>
        <v/>
      </c>
      <c r="AA98" s="164" t="str">
        <f t="shared" si="50"/>
        <v/>
      </c>
      <c r="AB98" s="164" t="str">
        <f t="shared" si="51"/>
        <v/>
      </c>
      <c r="AC98" s="165" t="str">
        <f t="shared" si="52"/>
        <v/>
      </c>
      <c r="AD98" s="184" t="str">
        <f t="shared" si="53"/>
        <v/>
      </c>
      <c r="AE98" s="184" t="str">
        <f t="shared" si="53"/>
        <v/>
      </c>
      <c r="AF98" s="185" t="str">
        <f t="shared" si="53"/>
        <v/>
      </c>
      <c r="AG98" s="186" t="s">
        <v>221</v>
      </c>
      <c r="AH98" s="169">
        <f t="shared" si="54"/>
        <v>1</v>
      </c>
      <c r="AI98" s="187">
        <v>1</v>
      </c>
      <c r="AJ98" s="188" t="s">
        <v>83</v>
      </c>
    </row>
    <row r="99" spans="1:36" x14ac:dyDescent="0.2">
      <c r="A99" s="172">
        <v>73</v>
      </c>
      <c r="B99" s="141" t="str">
        <f t="shared" si="32"/>
        <v>BLRP-GE006PAJ</v>
      </c>
      <c r="C99" s="172" t="s">
        <v>24</v>
      </c>
      <c r="D99" s="142" t="str">
        <f t="shared" si="33"/>
        <v>GE006</v>
      </c>
      <c r="E99" s="173" t="s">
        <v>222</v>
      </c>
      <c r="F99" s="174">
        <v>30</v>
      </c>
      <c r="G99" s="174">
        <v>33.6</v>
      </c>
      <c r="H99" s="145">
        <f t="shared" si="34"/>
        <v>300</v>
      </c>
      <c r="I99" s="146">
        <f t="shared" si="35"/>
        <v>466.66666666666669</v>
      </c>
      <c r="J99" s="147">
        <f t="shared" si="36"/>
        <v>533.33333333333337</v>
      </c>
      <c r="K99" s="148" t="e">
        <v>#N/A</v>
      </c>
      <c r="L99" s="149" t="e">
        <v>#N/A</v>
      </c>
      <c r="M99" s="150" t="e">
        <v>#N/A</v>
      </c>
      <c r="N99" s="151" t="e">
        <f t="shared" si="37"/>
        <v>#N/A</v>
      </c>
      <c r="O99" s="152" t="str">
        <f t="shared" si="38"/>
        <v xml:space="preserve"> </v>
      </c>
      <c r="P99" s="153" t="str">
        <f t="shared" si="39"/>
        <v xml:space="preserve"> </v>
      </c>
      <c r="Q99" s="154" t="str">
        <f t="shared" si="40"/>
        <v xml:space="preserve"> </v>
      </c>
      <c r="R99" s="175">
        <f t="shared" si="41"/>
        <v>268</v>
      </c>
      <c r="S99" s="176">
        <f t="shared" si="42"/>
        <v>417</v>
      </c>
      <c r="T99" s="177">
        <f t="shared" si="43"/>
        <v>476</v>
      </c>
      <c r="U99" s="178" t="str">
        <f t="shared" si="44"/>
        <v/>
      </c>
      <c r="V99" s="179" t="str">
        <f t="shared" si="45"/>
        <v/>
      </c>
      <c r="W99" s="180" t="str">
        <f t="shared" si="46"/>
        <v/>
      </c>
      <c r="X99" s="181" t="str">
        <f t="shared" si="47"/>
        <v/>
      </c>
      <c r="Y99" s="182" t="str">
        <f t="shared" si="48"/>
        <v/>
      </c>
      <c r="Z99" s="183" t="str">
        <f t="shared" si="49"/>
        <v/>
      </c>
      <c r="AA99" s="164" t="str">
        <f t="shared" si="50"/>
        <v/>
      </c>
      <c r="AB99" s="164" t="str">
        <f t="shared" si="51"/>
        <v/>
      </c>
      <c r="AC99" s="165" t="str">
        <f t="shared" si="52"/>
        <v/>
      </c>
      <c r="AD99" s="184" t="str">
        <f t="shared" si="53"/>
        <v/>
      </c>
      <c r="AE99" s="184" t="str">
        <f t="shared" si="53"/>
        <v/>
      </c>
      <c r="AF99" s="185" t="str">
        <f t="shared" si="53"/>
        <v/>
      </c>
      <c r="AG99" s="186" t="s">
        <v>223</v>
      </c>
      <c r="AH99" s="169">
        <f t="shared" si="54"/>
        <v>1</v>
      </c>
      <c r="AI99" s="187">
        <v>1</v>
      </c>
      <c r="AJ99" s="188" t="s">
        <v>83</v>
      </c>
    </row>
    <row r="100" spans="1:36" x14ac:dyDescent="0.2">
      <c r="A100" s="172">
        <v>74</v>
      </c>
      <c r="B100" s="141" t="str">
        <f t="shared" si="32"/>
        <v>BLRP-GE006PAM</v>
      </c>
      <c r="C100" s="172" t="s">
        <v>24</v>
      </c>
      <c r="D100" s="142" t="str">
        <f t="shared" si="33"/>
        <v>GE006</v>
      </c>
      <c r="E100" s="173" t="s">
        <v>224</v>
      </c>
      <c r="F100" s="174">
        <v>30</v>
      </c>
      <c r="G100" s="174">
        <v>33.6</v>
      </c>
      <c r="H100" s="145">
        <f t="shared" si="34"/>
        <v>300</v>
      </c>
      <c r="I100" s="146">
        <f t="shared" si="35"/>
        <v>466.66666666666669</v>
      </c>
      <c r="J100" s="147">
        <f t="shared" si="36"/>
        <v>533.33333333333337</v>
      </c>
      <c r="K100" s="148">
        <v>495</v>
      </c>
      <c r="L100" s="149">
        <v>395</v>
      </c>
      <c r="M100" s="150">
        <v>370</v>
      </c>
      <c r="N100" s="151">
        <f t="shared" si="37"/>
        <v>7.2344249999999999E-2</v>
      </c>
      <c r="O100" s="152">
        <f t="shared" si="38"/>
        <v>272.86732090591858</v>
      </c>
      <c r="P100" s="153">
        <f t="shared" si="39"/>
        <v>838.41750242851379</v>
      </c>
      <c r="Q100" s="154">
        <f t="shared" si="40"/>
        <v>363.82309454122486</v>
      </c>
      <c r="R100" s="175">
        <f t="shared" si="41"/>
        <v>268</v>
      </c>
      <c r="S100" s="176">
        <f t="shared" si="42"/>
        <v>417</v>
      </c>
      <c r="T100" s="177">
        <f t="shared" si="43"/>
        <v>476</v>
      </c>
      <c r="U100" s="178">
        <f t="shared" si="44"/>
        <v>8186</v>
      </c>
      <c r="V100" s="179">
        <f t="shared" si="45"/>
        <v>25153</v>
      </c>
      <c r="W100" s="180">
        <f t="shared" si="46"/>
        <v>10915</v>
      </c>
      <c r="X100" s="181">
        <f t="shared" si="47"/>
        <v>1.0994380649890056</v>
      </c>
      <c r="Y100" s="182">
        <f t="shared" si="48"/>
        <v>0.5565936468810877</v>
      </c>
      <c r="Z100" s="183">
        <f t="shared" si="49"/>
        <v>1.4658726523133303</v>
      </c>
      <c r="AA100" s="164">
        <f t="shared" si="50"/>
        <v>32.98314194967017</v>
      </c>
      <c r="AB100" s="164">
        <f t="shared" si="51"/>
        <v>16.697809406432633</v>
      </c>
      <c r="AC100" s="165">
        <f t="shared" si="52"/>
        <v>43.97617956939991</v>
      </c>
      <c r="AD100" s="184">
        <f t="shared" si="53"/>
        <v>9000.0215788661153</v>
      </c>
      <c r="AE100" s="184">
        <f t="shared" si="53"/>
        <v>13999.735658568592</v>
      </c>
      <c r="AF100" s="185">
        <f t="shared" si="53"/>
        <v>15999.549737039664</v>
      </c>
      <c r="AG100" s="186" t="s">
        <v>225</v>
      </c>
      <c r="AH100" s="169">
        <f t="shared" si="54"/>
        <v>1</v>
      </c>
      <c r="AI100" s="187">
        <v>1</v>
      </c>
      <c r="AJ100" s="188" t="s">
        <v>83</v>
      </c>
    </row>
    <row r="101" spans="1:36" x14ac:dyDescent="0.2">
      <c r="A101" s="172">
        <v>75</v>
      </c>
      <c r="B101" s="141" t="str">
        <f t="shared" si="32"/>
        <v>BLRP-GE007</v>
      </c>
      <c r="C101" s="172" t="s">
        <v>24</v>
      </c>
      <c r="D101" s="142" t="str">
        <f t="shared" si="33"/>
        <v>GE007</v>
      </c>
      <c r="E101" s="173" t="s">
        <v>226</v>
      </c>
      <c r="F101" s="174">
        <v>30</v>
      </c>
      <c r="G101" s="174">
        <v>33.21</v>
      </c>
      <c r="H101" s="145">
        <f t="shared" si="34"/>
        <v>300</v>
      </c>
      <c r="I101" s="146">
        <f t="shared" si="35"/>
        <v>466.66666666666669</v>
      </c>
      <c r="J101" s="147">
        <f t="shared" si="36"/>
        <v>533.33333333333337</v>
      </c>
      <c r="K101" s="148">
        <v>540</v>
      </c>
      <c r="L101" s="149">
        <v>490</v>
      </c>
      <c r="M101" s="150">
        <v>255</v>
      </c>
      <c r="N101" s="151">
        <f t="shared" si="37"/>
        <v>6.7473000000000005E-2</v>
      </c>
      <c r="O101" s="152">
        <f t="shared" si="38"/>
        <v>292.56712581992792</v>
      </c>
      <c r="P101" s="153">
        <f t="shared" si="39"/>
        <v>898.9475108571429</v>
      </c>
      <c r="Q101" s="154">
        <f t="shared" si="40"/>
        <v>390.08950109323735</v>
      </c>
      <c r="R101" s="175">
        <f t="shared" si="41"/>
        <v>271</v>
      </c>
      <c r="S101" s="176">
        <f t="shared" si="42"/>
        <v>422</v>
      </c>
      <c r="T101" s="177">
        <f t="shared" si="43"/>
        <v>482</v>
      </c>
      <c r="U101" s="178">
        <f t="shared" si="44"/>
        <v>8777</v>
      </c>
      <c r="V101" s="179">
        <f t="shared" si="45"/>
        <v>26968</v>
      </c>
      <c r="W101" s="180">
        <f t="shared" si="46"/>
        <v>11703</v>
      </c>
      <c r="X101" s="181">
        <f t="shared" si="47"/>
        <v>1.0254073145721774</v>
      </c>
      <c r="Y101" s="182">
        <f t="shared" si="48"/>
        <v>0.51913378819341438</v>
      </c>
      <c r="Z101" s="183">
        <f t="shared" si="49"/>
        <v>1.3671708109031873</v>
      </c>
      <c r="AA101" s="164">
        <f t="shared" si="50"/>
        <v>30.762219437165321</v>
      </c>
      <c r="AB101" s="164">
        <f t="shared" si="51"/>
        <v>15.574013645802431</v>
      </c>
      <c r="AC101" s="165">
        <f t="shared" si="52"/>
        <v>41.01512432709562</v>
      </c>
      <c r="AD101" s="184">
        <f t="shared" si="53"/>
        <v>9000.0141245733794</v>
      </c>
      <c r="AE101" s="184">
        <f t="shared" si="53"/>
        <v>14000.220800949273</v>
      </c>
      <c r="AF101" s="185">
        <f t="shared" si="53"/>
        <v>15999.569386033832</v>
      </c>
      <c r="AG101" s="186" t="s">
        <v>227</v>
      </c>
      <c r="AH101" s="169">
        <f t="shared" si="54"/>
        <v>1</v>
      </c>
      <c r="AI101" s="187">
        <v>1</v>
      </c>
      <c r="AJ101" s="188" t="s">
        <v>83</v>
      </c>
    </row>
    <row r="102" spans="1:36" x14ac:dyDescent="0.2">
      <c r="A102" s="172">
        <v>76</v>
      </c>
      <c r="B102" s="141" t="str">
        <f t="shared" si="32"/>
        <v>BLRP-GE009</v>
      </c>
      <c r="C102" s="172" t="s">
        <v>24</v>
      </c>
      <c r="D102" s="142" t="str">
        <f t="shared" si="33"/>
        <v>GE009</v>
      </c>
      <c r="E102" s="173" t="s">
        <v>228</v>
      </c>
      <c r="F102" s="174">
        <v>24</v>
      </c>
      <c r="G102" s="174">
        <v>25.607999999999997</v>
      </c>
      <c r="H102" s="145">
        <f t="shared" si="34"/>
        <v>375</v>
      </c>
      <c r="I102" s="146">
        <f t="shared" si="35"/>
        <v>583.33333333333337</v>
      </c>
      <c r="J102" s="147">
        <f t="shared" si="36"/>
        <v>666.66666666666663</v>
      </c>
      <c r="K102" s="148">
        <v>500</v>
      </c>
      <c r="L102" s="149">
        <v>390</v>
      </c>
      <c r="M102" s="150">
        <v>320</v>
      </c>
      <c r="N102" s="151">
        <f t="shared" si="37"/>
        <v>6.2399999999999997E-2</v>
      </c>
      <c r="O102" s="152">
        <f t="shared" si="38"/>
        <v>316.35227051999999</v>
      </c>
      <c r="P102" s="153">
        <f t="shared" si="39"/>
        <v>972.03021474461559</v>
      </c>
      <c r="Q102" s="154">
        <f t="shared" si="40"/>
        <v>421.8030273600001</v>
      </c>
      <c r="R102" s="175">
        <f t="shared" si="41"/>
        <v>351</v>
      </c>
      <c r="S102" s="176">
        <f t="shared" si="42"/>
        <v>547</v>
      </c>
      <c r="T102" s="177">
        <f t="shared" si="43"/>
        <v>625</v>
      </c>
      <c r="U102" s="178">
        <f t="shared" si="44"/>
        <v>7592</v>
      </c>
      <c r="V102" s="179">
        <f t="shared" si="45"/>
        <v>23329</v>
      </c>
      <c r="W102" s="180">
        <f t="shared" si="46"/>
        <v>10123</v>
      </c>
      <c r="X102" s="181">
        <f t="shared" si="47"/>
        <v>1.1854583772391991</v>
      </c>
      <c r="Y102" s="182">
        <f t="shared" si="48"/>
        <v>0.60011144926914994</v>
      </c>
      <c r="Z102" s="183">
        <f t="shared" si="49"/>
        <v>1.5805591227896869</v>
      </c>
      <c r="AA102" s="164">
        <f t="shared" si="50"/>
        <v>28.451001053740779</v>
      </c>
      <c r="AB102" s="164">
        <f t="shared" si="51"/>
        <v>14.402674782459599</v>
      </c>
      <c r="AC102" s="165">
        <f t="shared" si="52"/>
        <v>37.933418946952486</v>
      </c>
      <c r="AD102" s="184">
        <f t="shared" si="53"/>
        <v>9000.5387819178068</v>
      </c>
      <c r="AE102" s="184">
        <f t="shared" si="53"/>
        <v>13999.835061691063</v>
      </c>
      <c r="AF102" s="185">
        <f t="shared" si="53"/>
        <v>16000.430949939746</v>
      </c>
      <c r="AG102" s="186" t="s">
        <v>229</v>
      </c>
      <c r="AH102" s="169">
        <f t="shared" si="54"/>
        <v>1</v>
      </c>
      <c r="AI102" s="187">
        <v>1</v>
      </c>
      <c r="AJ102" s="188" t="s">
        <v>83</v>
      </c>
    </row>
    <row r="103" spans="1:36" x14ac:dyDescent="0.2">
      <c r="A103" s="172">
        <v>77</v>
      </c>
      <c r="B103" s="141" t="str">
        <f t="shared" si="32"/>
        <v>BLRP-GE010</v>
      </c>
      <c r="C103" s="172" t="s">
        <v>24</v>
      </c>
      <c r="D103" s="142" t="str">
        <f t="shared" si="33"/>
        <v>GE010</v>
      </c>
      <c r="E103" s="173" t="s">
        <v>230</v>
      </c>
      <c r="F103" s="174">
        <v>5</v>
      </c>
      <c r="G103" s="174">
        <v>5.4</v>
      </c>
      <c r="H103" s="145">
        <f t="shared" si="34"/>
        <v>1800</v>
      </c>
      <c r="I103" s="146">
        <f t="shared" si="35"/>
        <v>2800</v>
      </c>
      <c r="J103" s="147">
        <f t="shared" si="36"/>
        <v>3200</v>
      </c>
      <c r="K103" s="148">
        <v>310</v>
      </c>
      <c r="L103" s="149">
        <v>250</v>
      </c>
      <c r="M103" s="150">
        <v>180</v>
      </c>
      <c r="N103" s="151">
        <f t="shared" si="37"/>
        <v>1.3950000000000001E-2</v>
      </c>
      <c r="O103" s="152">
        <f t="shared" si="38"/>
        <v>1415.0811240464516</v>
      </c>
      <c r="P103" s="153">
        <f t="shared" si="39"/>
        <v>4348.0061218683877</v>
      </c>
      <c r="Q103" s="154">
        <f t="shared" si="40"/>
        <v>1886.774832061936</v>
      </c>
      <c r="R103" s="175">
        <f t="shared" si="41"/>
        <v>1667</v>
      </c>
      <c r="S103" s="176">
        <f t="shared" si="42"/>
        <v>2593</v>
      </c>
      <c r="T103" s="177">
        <f t="shared" si="43"/>
        <v>2963</v>
      </c>
      <c r="U103" s="178">
        <f t="shared" si="44"/>
        <v>7075</v>
      </c>
      <c r="V103" s="179">
        <f t="shared" si="45"/>
        <v>21740</v>
      </c>
      <c r="W103" s="180">
        <f t="shared" si="46"/>
        <v>9434</v>
      </c>
      <c r="X103" s="181">
        <f t="shared" si="47"/>
        <v>1.2720848056537102</v>
      </c>
      <c r="Y103" s="182">
        <f t="shared" si="48"/>
        <v>0.64397424103035883</v>
      </c>
      <c r="Z103" s="183">
        <f t="shared" si="49"/>
        <v>1.6959932160271358</v>
      </c>
      <c r="AA103" s="164">
        <f t="shared" si="50"/>
        <v>6.3604240282685511</v>
      </c>
      <c r="AB103" s="164">
        <f t="shared" si="51"/>
        <v>3.2198712051517941</v>
      </c>
      <c r="AC103" s="165">
        <f t="shared" si="52"/>
        <v>8.4799660801356787</v>
      </c>
      <c r="AD103" s="184">
        <f t="shared" si="53"/>
        <v>9000.5159833343205</v>
      </c>
      <c r="AE103" s="184">
        <f t="shared" si="53"/>
        <v>14000.019711627745</v>
      </c>
      <c r="AF103" s="185">
        <f t="shared" si="53"/>
        <v>15999.786576738908</v>
      </c>
      <c r="AG103" s="186" t="s">
        <v>231</v>
      </c>
      <c r="AH103" s="169">
        <f t="shared" si="54"/>
        <v>1</v>
      </c>
      <c r="AI103" s="187">
        <v>1</v>
      </c>
      <c r="AJ103" s="188" t="s">
        <v>83</v>
      </c>
    </row>
    <row r="104" spans="1:36" x14ac:dyDescent="0.2">
      <c r="A104" s="172">
        <v>78</v>
      </c>
      <c r="B104" s="141" t="str">
        <f t="shared" si="32"/>
        <v>BLRP-LR001</v>
      </c>
      <c r="C104" s="172" t="s">
        <v>24</v>
      </c>
      <c r="D104" s="142" t="str">
        <f t="shared" si="33"/>
        <v>LR001</v>
      </c>
      <c r="E104" s="173" t="s">
        <v>232</v>
      </c>
      <c r="F104" s="174">
        <v>32</v>
      </c>
      <c r="G104" s="174">
        <v>35.520000000000003</v>
      </c>
      <c r="H104" s="145">
        <f t="shared" si="34"/>
        <v>281.25</v>
      </c>
      <c r="I104" s="146">
        <f t="shared" si="35"/>
        <v>437.5</v>
      </c>
      <c r="J104" s="147">
        <f t="shared" si="36"/>
        <v>500</v>
      </c>
      <c r="K104" s="148">
        <v>460</v>
      </c>
      <c r="L104" s="149">
        <v>410</v>
      </c>
      <c r="M104" s="150">
        <v>410</v>
      </c>
      <c r="N104" s="151">
        <f t="shared" si="37"/>
        <v>7.7326000000000006E-2</v>
      </c>
      <c r="O104" s="152">
        <f t="shared" si="38"/>
        <v>255.28776453518864</v>
      </c>
      <c r="P104" s="153">
        <f t="shared" si="39"/>
        <v>784.40221141742757</v>
      </c>
      <c r="Q104" s="154">
        <f t="shared" si="40"/>
        <v>340.38368604691829</v>
      </c>
      <c r="R104" s="175">
        <f t="shared" si="41"/>
        <v>253</v>
      </c>
      <c r="S104" s="176">
        <f t="shared" si="42"/>
        <v>394</v>
      </c>
      <c r="T104" s="177">
        <f t="shared" si="43"/>
        <v>450</v>
      </c>
      <c r="U104" s="178">
        <f t="shared" si="44"/>
        <v>8169</v>
      </c>
      <c r="V104" s="179">
        <f t="shared" si="45"/>
        <v>25101</v>
      </c>
      <c r="W104" s="180">
        <f t="shared" si="46"/>
        <v>10892</v>
      </c>
      <c r="X104" s="181">
        <f t="shared" si="47"/>
        <v>1.1017260374586852</v>
      </c>
      <c r="Y104" s="182">
        <f t="shared" si="48"/>
        <v>0.55774670331859288</v>
      </c>
      <c r="Z104" s="183">
        <f t="shared" si="49"/>
        <v>1.4689680499449136</v>
      </c>
      <c r="AA104" s="164">
        <f t="shared" si="50"/>
        <v>35.255233198677928</v>
      </c>
      <c r="AB104" s="164">
        <f t="shared" si="51"/>
        <v>17.847894506194972</v>
      </c>
      <c r="AC104" s="165">
        <f t="shared" si="52"/>
        <v>47.006977598237235</v>
      </c>
      <c r="AD104" s="184">
        <f t="shared" si="53"/>
        <v>9000.2296714572567</v>
      </c>
      <c r="AE104" s="184">
        <f t="shared" si="53"/>
        <v>13999.927919804293</v>
      </c>
      <c r="AF104" s="185">
        <f t="shared" si="53"/>
        <v>16000.408304812903</v>
      </c>
      <c r="AG104" s="186" t="s">
        <v>233</v>
      </c>
      <c r="AH104" s="169">
        <f t="shared" si="54"/>
        <v>1</v>
      </c>
      <c r="AI104" s="187">
        <v>1</v>
      </c>
      <c r="AJ104" s="188" t="s">
        <v>83</v>
      </c>
    </row>
    <row r="105" spans="1:36" x14ac:dyDescent="0.2">
      <c r="A105" s="172">
        <v>79</v>
      </c>
      <c r="B105" s="141" t="str">
        <f t="shared" si="32"/>
        <v>BLRP-LR008</v>
      </c>
      <c r="C105" s="172" t="s">
        <v>24</v>
      </c>
      <c r="D105" s="142" t="str">
        <f t="shared" si="33"/>
        <v>LR008</v>
      </c>
      <c r="E105" s="173" t="s">
        <v>234</v>
      </c>
      <c r="F105" s="174">
        <v>32</v>
      </c>
      <c r="G105" s="174">
        <v>33.503999999999998</v>
      </c>
      <c r="H105" s="145">
        <f t="shared" si="34"/>
        <v>281.25</v>
      </c>
      <c r="I105" s="146">
        <f t="shared" si="35"/>
        <v>437.5</v>
      </c>
      <c r="J105" s="147">
        <f t="shared" si="36"/>
        <v>500</v>
      </c>
      <c r="K105" s="148">
        <v>530</v>
      </c>
      <c r="L105" s="149">
        <v>290</v>
      </c>
      <c r="M105" s="150">
        <v>485</v>
      </c>
      <c r="N105" s="151">
        <f t="shared" si="37"/>
        <v>7.45445E-2</v>
      </c>
      <c r="O105" s="152">
        <f t="shared" si="38"/>
        <v>264.81338905550376</v>
      </c>
      <c r="P105" s="153">
        <f t="shared" si="39"/>
        <v>813.67083285908427</v>
      </c>
      <c r="Q105" s="154">
        <f t="shared" si="40"/>
        <v>353.08451874067174</v>
      </c>
      <c r="R105" s="175">
        <f t="shared" si="41"/>
        <v>269</v>
      </c>
      <c r="S105" s="176">
        <f t="shared" si="42"/>
        <v>418</v>
      </c>
      <c r="T105" s="177">
        <f t="shared" si="43"/>
        <v>478</v>
      </c>
      <c r="U105" s="178">
        <f t="shared" si="44"/>
        <v>8474</v>
      </c>
      <c r="V105" s="179">
        <f t="shared" si="45"/>
        <v>26037</v>
      </c>
      <c r="W105" s="180">
        <f t="shared" si="46"/>
        <v>11299</v>
      </c>
      <c r="X105" s="181">
        <f t="shared" si="47"/>
        <v>1.062072220911022</v>
      </c>
      <c r="Y105" s="182">
        <f t="shared" si="48"/>
        <v>0.53769635518684944</v>
      </c>
      <c r="Z105" s="183">
        <f t="shared" si="49"/>
        <v>1.4160545180989468</v>
      </c>
      <c r="AA105" s="164">
        <f t="shared" si="50"/>
        <v>33.986311069152705</v>
      </c>
      <c r="AB105" s="164">
        <f t="shared" si="51"/>
        <v>17.206283365979182</v>
      </c>
      <c r="AC105" s="165">
        <f t="shared" si="52"/>
        <v>45.313744579166297</v>
      </c>
      <c r="AD105" s="184">
        <f t="shared" si="53"/>
        <v>9000.0302157169099</v>
      </c>
      <c r="AE105" s="184">
        <f t="shared" si="53"/>
        <v>14000.250916805689</v>
      </c>
      <c r="AF105" s="185">
        <f t="shared" si="53"/>
        <v>15999.581697072656</v>
      </c>
      <c r="AG105" s="186" t="s">
        <v>235</v>
      </c>
      <c r="AH105" s="169">
        <f t="shared" si="54"/>
        <v>1</v>
      </c>
      <c r="AI105" s="187">
        <v>1</v>
      </c>
      <c r="AJ105" s="188" t="s">
        <v>83</v>
      </c>
    </row>
    <row r="106" spans="1:36" x14ac:dyDescent="0.2">
      <c r="A106" s="172">
        <v>80</v>
      </c>
      <c r="B106" s="141" t="str">
        <f t="shared" si="32"/>
        <v>BLRP-LR009</v>
      </c>
      <c r="C106" s="172" t="s">
        <v>24</v>
      </c>
      <c r="D106" s="142" t="str">
        <f t="shared" si="33"/>
        <v>LR009</v>
      </c>
      <c r="E106" s="173" t="s">
        <v>236</v>
      </c>
      <c r="F106" s="174">
        <v>30</v>
      </c>
      <c r="G106" s="174">
        <v>32.01</v>
      </c>
      <c r="H106" s="145">
        <f t="shared" si="34"/>
        <v>300</v>
      </c>
      <c r="I106" s="146">
        <f t="shared" si="35"/>
        <v>466.66666666666669</v>
      </c>
      <c r="J106" s="147">
        <f t="shared" si="36"/>
        <v>533.33333333333337</v>
      </c>
      <c r="K106" s="148">
        <v>525</v>
      </c>
      <c r="L106" s="149">
        <v>315</v>
      </c>
      <c r="M106" s="150">
        <v>395</v>
      </c>
      <c r="N106" s="151">
        <f t="shared" si="37"/>
        <v>6.5323124999999996E-2</v>
      </c>
      <c r="O106" s="152">
        <f t="shared" si="38"/>
        <v>302.19591730260913</v>
      </c>
      <c r="P106" s="153">
        <f t="shared" si="39"/>
        <v>928.53312513851745</v>
      </c>
      <c r="Q106" s="154">
        <f t="shared" si="40"/>
        <v>402.92788973681229</v>
      </c>
      <c r="R106" s="175">
        <f t="shared" si="41"/>
        <v>281</v>
      </c>
      <c r="S106" s="176">
        <f t="shared" si="42"/>
        <v>437</v>
      </c>
      <c r="T106" s="177">
        <f t="shared" si="43"/>
        <v>500</v>
      </c>
      <c r="U106" s="178">
        <f t="shared" si="44"/>
        <v>9066</v>
      </c>
      <c r="V106" s="179">
        <f t="shared" si="45"/>
        <v>27856</v>
      </c>
      <c r="W106" s="180">
        <f t="shared" si="46"/>
        <v>12088</v>
      </c>
      <c r="X106" s="181">
        <f t="shared" si="47"/>
        <v>0.99272005294506949</v>
      </c>
      <c r="Y106" s="182">
        <f t="shared" si="48"/>
        <v>0.50258472142446875</v>
      </c>
      <c r="Z106" s="183">
        <f t="shared" si="49"/>
        <v>1.3236267372600927</v>
      </c>
      <c r="AA106" s="164">
        <f t="shared" si="50"/>
        <v>29.781601588352085</v>
      </c>
      <c r="AB106" s="164">
        <f t="shared" si="51"/>
        <v>15.077541642734062</v>
      </c>
      <c r="AC106" s="165">
        <f t="shared" si="52"/>
        <v>39.708802117802783</v>
      </c>
      <c r="AD106" s="184">
        <f t="shared" si="53"/>
        <v>8999.8784107328993</v>
      </c>
      <c r="AE106" s="184">
        <f t="shared" si="53"/>
        <v>13999.996860933994</v>
      </c>
      <c r="AF106" s="185">
        <f t="shared" si="53"/>
        <v>15999.783841302939</v>
      </c>
      <c r="AG106" s="186" t="s">
        <v>237</v>
      </c>
      <c r="AH106" s="169">
        <f t="shared" si="54"/>
        <v>1</v>
      </c>
      <c r="AI106" s="187">
        <v>1</v>
      </c>
      <c r="AJ106" s="188" t="s">
        <v>83</v>
      </c>
    </row>
    <row r="107" spans="1:36" x14ac:dyDescent="0.2">
      <c r="A107" s="172">
        <v>81</v>
      </c>
      <c r="B107" s="141" t="str">
        <f t="shared" si="32"/>
        <v>BLRP-TA012</v>
      </c>
      <c r="C107" s="172" t="s">
        <v>24</v>
      </c>
      <c r="D107" s="142" t="str">
        <f t="shared" si="33"/>
        <v>TA012</v>
      </c>
      <c r="E107" s="173" t="s">
        <v>238</v>
      </c>
      <c r="F107" s="174">
        <v>30</v>
      </c>
      <c r="G107" s="174">
        <v>31.8</v>
      </c>
      <c r="H107" s="145">
        <f t="shared" si="34"/>
        <v>300</v>
      </c>
      <c r="I107" s="146">
        <f t="shared" si="35"/>
        <v>466.66666666666669</v>
      </c>
      <c r="J107" s="147">
        <f t="shared" si="36"/>
        <v>533.33333333333337</v>
      </c>
      <c r="K107" s="148">
        <v>540</v>
      </c>
      <c r="L107" s="149">
        <v>340</v>
      </c>
      <c r="M107" s="150">
        <v>440</v>
      </c>
      <c r="N107" s="151">
        <f t="shared" si="37"/>
        <v>8.0783999999999995E-2</v>
      </c>
      <c r="O107" s="152">
        <f t="shared" si="38"/>
        <v>244.3600425882353</v>
      </c>
      <c r="P107" s="153">
        <f t="shared" si="39"/>
        <v>750.82547781818198</v>
      </c>
      <c r="Q107" s="154">
        <f t="shared" si="40"/>
        <v>325.81339011764715</v>
      </c>
      <c r="R107" s="175">
        <f t="shared" si="41"/>
        <v>283</v>
      </c>
      <c r="S107" s="176">
        <f t="shared" si="42"/>
        <v>440</v>
      </c>
      <c r="T107" s="177">
        <f t="shared" si="43"/>
        <v>503</v>
      </c>
      <c r="U107" s="178">
        <f t="shared" si="44"/>
        <v>7331</v>
      </c>
      <c r="V107" s="179">
        <f t="shared" si="45"/>
        <v>22525</v>
      </c>
      <c r="W107" s="180">
        <f t="shared" si="46"/>
        <v>9774</v>
      </c>
      <c r="X107" s="181">
        <f t="shared" si="47"/>
        <v>1.2276633474287273</v>
      </c>
      <c r="Y107" s="182">
        <f t="shared" si="48"/>
        <v>0.6215316315205327</v>
      </c>
      <c r="Z107" s="183">
        <f t="shared" si="49"/>
        <v>1.6369961121342336</v>
      </c>
      <c r="AA107" s="164">
        <f t="shared" si="50"/>
        <v>36.829900422861819</v>
      </c>
      <c r="AB107" s="164">
        <f t="shared" si="51"/>
        <v>18.645948945615981</v>
      </c>
      <c r="AC107" s="165">
        <f t="shared" si="52"/>
        <v>49.109883364027006</v>
      </c>
      <c r="AD107" s="184">
        <f t="shared" si="53"/>
        <v>8999.75603585098</v>
      </c>
      <c r="AE107" s="184">
        <f t="shared" si="53"/>
        <v>13999.853526465546</v>
      </c>
      <c r="AF107" s="185">
        <f t="shared" si="53"/>
        <v>16000.65758711588</v>
      </c>
      <c r="AG107" s="186" t="s">
        <v>239</v>
      </c>
      <c r="AH107" s="169">
        <f t="shared" si="54"/>
        <v>0.99012344399999996</v>
      </c>
      <c r="AI107" s="187">
        <v>0.99012344399999996</v>
      </c>
      <c r="AJ107" s="188" t="s">
        <v>80</v>
      </c>
    </row>
    <row r="108" spans="1:36" x14ac:dyDescent="0.2">
      <c r="A108" s="172">
        <v>82</v>
      </c>
      <c r="B108" s="141" t="str">
        <f t="shared" si="32"/>
        <v>BLRP-TA013</v>
      </c>
      <c r="C108" s="172" t="s">
        <v>24</v>
      </c>
      <c r="D108" s="142" t="str">
        <f t="shared" si="33"/>
        <v>TA013</v>
      </c>
      <c r="E108" s="173" t="s">
        <v>240</v>
      </c>
      <c r="F108" s="174">
        <v>30</v>
      </c>
      <c r="G108" s="174">
        <v>31.5</v>
      </c>
      <c r="H108" s="145">
        <f t="shared" si="34"/>
        <v>300</v>
      </c>
      <c r="I108" s="146">
        <f t="shared" si="35"/>
        <v>466.66666666666669</v>
      </c>
      <c r="J108" s="147">
        <f t="shared" si="36"/>
        <v>533.33333333333337</v>
      </c>
      <c r="K108" s="148">
        <v>540</v>
      </c>
      <c r="L108" s="149">
        <v>320</v>
      </c>
      <c r="M108" s="150">
        <v>440</v>
      </c>
      <c r="N108" s="151">
        <f t="shared" si="37"/>
        <v>7.6032000000000002E-2</v>
      </c>
      <c r="O108" s="152">
        <f t="shared" si="38"/>
        <v>259.63254524999996</v>
      </c>
      <c r="P108" s="153">
        <f t="shared" si="39"/>
        <v>797.75207018181834</v>
      </c>
      <c r="Q108" s="154">
        <f t="shared" si="40"/>
        <v>346.17672700000008</v>
      </c>
      <c r="R108" s="175">
        <f t="shared" si="41"/>
        <v>286</v>
      </c>
      <c r="S108" s="176">
        <f t="shared" si="42"/>
        <v>444</v>
      </c>
      <c r="T108" s="177">
        <f t="shared" si="43"/>
        <v>508</v>
      </c>
      <c r="U108" s="178">
        <f t="shared" si="44"/>
        <v>7789</v>
      </c>
      <c r="V108" s="179">
        <f t="shared" si="45"/>
        <v>23933</v>
      </c>
      <c r="W108" s="180">
        <f t="shared" si="46"/>
        <v>10385</v>
      </c>
      <c r="X108" s="181">
        <f t="shared" si="47"/>
        <v>1.15547567081782</v>
      </c>
      <c r="Y108" s="182">
        <f t="shared" si="48"/>
        <v>0.58496636443404504</v>
      </c>
      <c r="Z108" s="183">
        <f t="shared" si="49"/>
        <v>1.5406836783822822</v>
      </c>
      <c r="AA108" s="164">
        <f t="shared" si="50"/>
        <v>34.664270124534596</v>
      </c>
      <c r="AB108" s="164">
        <f t="shared" si="51"/>
        <v>17.548990933021351</v>
      </c>
      <c r="AC108" s="165">
        <f t="shared" si="52"/>
        <v>46.220510351468462</v>
      </c>
      <c r="AD108" s="184">
        <f t="shared" si="53"/>
        <v>8999.9726816664497</v>
      </c>
      <c r="AE108" s="184">
        <f t="shared" si="53"/>
        <v>13999.743846419742</v>
      </c>
      <c r="AF108" s="185">
        <f t="shared" si="53"/>
        <v>16000.464993740976</v>
      </c>
      <c r="AG108" s="186" t="s">
        <v>241</v>
      </c>
      <c r="AH108" s="169">
        <f t="shared" si="54"/>
        <v>0.99764848490000002</v>
      </c>
      <c r="AI108" s="187">
        <v>0.99764848490000002</v>
      </c>
      <c r="AJ108" s="188" t="s">
        <v>80</v>
      </c>
    </row>
    <row r="109" spans="1:36" x14ac:dyDescent="0.2">
      <c r="A109" s="172">
        <v>83</v>
      </c>
      <c r="B109" s="141" t="str">
        <f t="shared" si="32"/>
        <v>BLRP-TA014</v>
      </c>
      <c r="C109" s="172" t="s">
        <v>24</v>
      </c>
      <c r="D109" s="142" t="str">
        <f t="shared" si="33"/>
        <v>TA014</v>
      </c>
      <c r="E109" s="173" t="s">
        <v>242</v>
      </c>
      <c r="F109" s="174">
        <v>30</v>
      </c>
      <c r="G109" s="174">
        <v>31.5</v>
      </c>
      <c r="H109" s="145">
        <f t="shared" si="34"/>
        <v>300</v>
      </c>
      <c r="I109" s="146">
        <f t="shared" si="35"/>
        <v>466.66666666666669</v>
      </c>
      <c r="J109" s="147">
        <f t="shared" si="36"/>
        <v>533.33333333333337</v>
      </c>
      <c r="K109" s="148">
        <v>540</v>
      </c>
      <c r="L109" s="149">
        <v>340</v>
      </c>
      <c r="M109" s="150">
        <v>440</v>
      </c>
      <c r="N109" s="151">
        <f t="shared" si="37"/>
        <v>8.0783999999999995E-2</v>
      </c>
      <c r="O109" s="152">
        <f t="shared" si="38"/>
        <v>244.3600425882353</v>
      </c>
      <c r="P109" s="153">
        <f t="shared" si="39"/>
        <v>750.82547781818198</v>
      </c>
      <c r="Q109" s="154">
        <f t="shared" si="40"/>
        <v>325.81339011764715</v>
      </c>
      <c r="R109" s="175">
        <f t="shared" si="41"/>
        <v>286</v>
      </c>
      <c r="S109" s="176">
        <f t="shared" si="42"/>
        <v>444</v>
      </c>
      <c r="T109" s="177">
        <f t="shared" si="43"/>
        <v>508</v>
      </c>
      <c r="U109" s="178">
        <f t="shared" si="44"/>
        <v>7331</v>
      </c>
      <c r="V109" s="179">
        <f t="shared" si="45"/>
        <v>22525</v>
      </c>
      <c r="W109" s="180">
        <f t="shared" si="46"/>
        <v>9774</v>
      </c>
      <c r="X109" s="181">
        <f t="shared" si="47"/>
        <v>1.2276633474287273</v>
      </c>
      <c r="Y109" s="182">
        <f t="shared" si="48"/>
        <v>0.6215316315205327</v>
      </c>
      <c r="Z109" s="183">
        <f t="shared" si="49"/>
        <v>1.6369961121342336</v>
      </c>
      <c r="AA109" s="164">
        <f t="shared" si="50"/>
        <v>36.829900422861819</v>
      </c>
      <c r="AB109" s="164">
        <f t="shared" si="51"/>
        <v>18.645948945615981</v>
      </c>
      <c r="AC109" s="165">
        <f t="shared" si="52"/>
        <v>49.109883364027006</v>
      </c>
      <c r="AD109" s="184">
        <f t="shared" si="53"/>
        <v>8999.75603585098</v>
      </c>
      <c r="AE109" s="184">
        <f t="shared" si="53"/>
        <v>13999.853526465546</v>
      </c>
      <c r="AF109" s="185">
        <f t="shared" si="53"/>
        <v>16000.65758711588</v>
      </c>
      <c r="AG109" s="186" t="s">
        <v>243</v>
      </c>
      <c r="AH109" s="169">
        <f t="shared" si="54"/>
        <v>0.94667893999999997</v>
      </c>
      <c r="AI109" s="187">
        <v>0.94667893999999997</v>
      </c>
      <c r="AJ109" s="188" t="s">
        <v>80</v>
      </c>
    </row>
    <row r="110" spans="1:36" x14ac:dyDescent="0.2">
      <c r="A110" s="172">
        <v>84</v>
      </c>
      <c r="B110" s="141" t="str">
        <f t="shared" si="32"/>
        <v>BLRP-TA015</v>
      </c>
      <c r="C110" s="172" t="s">
        <v>24</v>
      </c>
      <c r="D110" s="142" t="str">
        <f t="shared" si="33"/>
        <v>TA015</v>
      </c>
      <c r="E110" s="173" t="s">
        <v>244</v>
      </c>
      <c r="F110" s="174">
        <v>30</v>
      </c>
      <c r="G110" s="174">
        <v>30.81</v>
      </c>
      <c r="H110" s="145">
        <f t="shared" si="34"/>
        <v>300</v>
      </c>
      <c r="I110" s="146">
        <f t="shared" si="35"/>
        <v>466.66666666666669</v>
      </c>
      <c r="J110" s="147">
        <f t="shared" si="36"/>
        <v>533.33333333333337</v>
      </c>
      <c r="K110" s="148">
        <v>540</v>
      </c>
      <c r="L110" s="149">
        <v>340</v>
      </c>
      <c r="M110" s="150">
        <v>460</v>
      </c>
      <c r="N110" s="151">
        <f t="shared" si="37"/>
        <v>8.4456000000000003E-2</v>
      </c>
      <c r="O110" s="152">
        <f t="shared" si="38"/>
        <v>233.73569291048591</v>
      </c>
      <c r="P110" s="153">
        <f t="shared" si="39"/>
        <v>718.18089182608708</v>
      </c>
      <c r="Q110" s="154">
        <f t="shared" si="40"/>
        <v>311.64759054731462</v>
      </c>
      <c r="R110" s="175">
        <f t="shared" si="41"/>
        <v>292</v>
      </c>
      <c r="S110" s="176">
        <f t="shared" si="42"/>
        <v>454</v>
      </c>
      <c r="T110" s="177">
        <f t="shared" si="43"/>
        <v>519</v>
      </c>
      <c r="U110" s="178">
        <f t="shared" si="44"/>
        <v>7012</v>
      </c>
      <c r="V110" s="179">
        <f t="shared" si="45"/>
        <v>21545</v>
      </c>
      <c r="W110" s="180">
        <f t="shared" si="46"/>
        <v>9349</v>
      </c>
      <c r="X110" s="181">
        <f t="shared" si="47"/>
        <v>1.2835139760410725</v>
      </c>
      <c r="Y110" s="182">
        <f t="shared" si="48"/>
        <v>0.64980273845439773</v>
      </c>
      <c r="Z110" s="183">
        <f t="shared" si="49"/>
        <v>1.7114129853460263</v>
      </c>
      <c r="AA110" s="164">
        <f t="shared" si="50"/>
        <v>38.505419281232179</v>
      </c>
      <c r="AB110" s="164">
        <f t="shared" si="51"/>
        <v>19.494082153631933</v>
      </c>
      <c r="AC110" s="165">
        <f t="shared" si="52"/>
        <v>51.342389560380788</v>
      </c>
      <c r="AD110" s="184">
        <f t="shared" si="53"/>
        <v>9000.0908565075879</v>
      </c>
      <c r="AE110" s="184">
        <f t="shared" si="53"/>
        <v>14000.277306426389</v>
      </c>
      <c r="AF110" s="185">
        <f t="shared" si="53"/>
        <v>16000.731999434272</v>
      </c>
      <c r="AG110" s="186" t="s">
        <v>245</v>
      </c>
      <c r="AH110" s="169">
        <f t="shared" si="54"/>
        <v>0.94667893999999997</v>
      </c>
      <c r="AI110" s="187">
        <v>0.94667893999999997</v>
      </c>
      <c r="AJ110" s="188" t="s">
        <v>80</v>
      </c>
    </row>
    <row r="111" spans="1:36" x14ac:dyDescent="0.2">
      <c r="A111" s="172">
        <v>85</v>
      </c>
      <c r="B111" s="141" t="str">
        <f t="shared" si="32"/>
        <v>BLRP-TA016</v>
      </c>
      <c r="C111" s="172" t="s">
        <v>24</v>
      </c>
      <c r="D111" s="142" t="str">
        <f t="shared" si="33"/>
        <v>TA016</v>
      </c>
      <c r="E111" s="173" t="s">
        <v>246</v>
      </c>
      <c r="F111" s="174">
        <v>30</v>
      </c>
      <c r="G111" s="174">
        <v>30.81</v>
      </c>
      <c r="H111" s="145">
        <f t="shared" si="34"/>
        <v>300</v>
      </c>
      <c r="I111" s="146">
        <f t="shared" si="35"/>
        <v>466.66666666666669</v>
      </c>
      <c r="J111" s="147">
        <f t="shared" si="36"/>
        <v>533.33333333333337</v>
      </c>
      <c r="K111" s="148">
        <v>540</v>
      </c>
      <c r="L111" s="149">
        <v>340</v>
      </c>
      <c r="M111" s="150">
        <v>400</v>
      </c>
      <c r="N111" s="151">
        <f t="shared" si="37"/>
        <v>7.3440000000000005E-2</v>
      </c>
      <c r="O111" s="152">
        <f t="shared" si="38"/>
        <v>268.79604684705879</v>
      </c>
      <c r="P111" s="153">
        <f t="shared" si="39"/>
        <v>825.90802560000009</v>
      </c>
      <c r="Q111" s="154">
        <f t="shared" si="40"/>
        <v>358.39472912941181</v>
      </c>
      <c r="R111" s="175">
        <f t="shared" si="41"/>
        <v>292</v>
      </c>
      <c r="S111" s="176">
        <f t="shared" si="42"/>
        <v>454</v>
      </c>
      <c r="T111" s="177">
        <f t="shared" si="43"/>
        <v>519</v>
      </c>
      <c r="U111" s="178">
        <f t="shared" si="44"/>
        <v>8064</v>
      </c>
      <c r="V111" s="179">
        <f t="shared" si="45"/>
        <v>24777</v>
      </c>
      <c r="W111" s="180">
        <f t="shared" si="46"/>
        <v>10752</v>
      </c>
      <c r="X111" s="181">
        <f t="shared" si="47"/>
        <v>1.1160714285714286</v>
      </c>
      <c r="Y111" s="182">
        <f t="shared" si="48"/>
        <v>0.56504015821124431</v>
      </c>
      <c r="Z111" s="183">
        <f t="shared" si="49"/>
        <v>1.4880952380952381</v>
      </c>
      <c r="AA111" s="164">
        <f t="shared" si="50"/>
        <v>33.482142857142861</v>
      </c>
      <c r="AB111" s="164">
        <f t="shared" si="51"/>
        <v>16.951204746337329</v>
      </c>
      <c r="AC111" s="165">
        <f t="shared" si="52"/>
        <v>44.642857142857146</v>
      </c>
      <c r="AD111" s="184">
        <f t="shared" si="53"/>
        <v>8999.8676399684882</v>
      </c>
      <c r="AE111" s="184">
        <f t="shared" si="53"/>
        <v>14000.136043588813</v>
      </c>
      <c r="AF111" s="185">
        <f t="shared" si="53"/>
        <v>15999.764693277315</v>
      </c>
      <c r="AG111" s="186" t="s">
        <v>247</v>
      </c>
      <c r="AH111" s="169">
        <f t="shared" si="54"/>
        <v>0.98763455</v>
      </c>
      <c r="AI111" s="187">
        <v>0.98763455</v>
      </c>
      <c r="AJ111" s="188" t="s">
        <v>80</v>
      </c>
    </row>
    <row r="112" spans="1:36" x14ac:dyDescent="0.2">
      <c r="A112" s="172">
        <v>86</v>
      </c>
      <c r="B112" s="141" t="str">
        <f t="shared" si="32"/>
        <v>BLRP-TA017</v>
      </c>
      <c r="C112" s="172" t="s">
        <v>24</v>
      </c>
      <c r="D112" s="142" t="str">
        <f t="shared" si="33"/>
        <v>TA017</v>
      </c>
      <c r="E112" s="173" t="s">
        <v>248</v>
      </c>
      <c r="F112" s="174">
        <v>30</v>
      </c>
      <c r="G112" s="174">
        <v>32.01</v>
      </c>
      <c r="H112" s="145">
        <f t="shared" si="34"/>
        <v>300</v>
      </c>
      <c r="I112" s="146">
        <f t="shared" si="35"/>
        <v>466.66666666666669</v>
      </c>
      <c r="J112" s="147">
        <f t="shared" si="36"/>
        <v>533.33333333333337</v>
      </c>
      <c r="K112" s="148">
        <v>520</v>
      </c>
      <c r="L112" s="149">
        <v>450</v>
      </c>
      <c r="M112" s="150">
        <v>280</v>
      </c>
      <c r="N112" s="151">
        <f t="shared" si="37"/>
        <v>6.5519999999999995E-2</v>
      </c>
      <c r="O112" s="152">
        <f t="shared" si="38"/>
        <v>301.28787668571431</v>
      </c>
      <c r="P112" s="153">
        <f t="shared" si="39"/>
        <v>925.74306166153872</v>
      </c>
      <c r="Q112" s="154">
        <f t="shared" si="40"/>
        <v>401.71716891428582</v>
      </c>
      <c r="R112" s="175">
        <f t="shared" si="41"/>
        <v>281</v>
      </c>
      <c r="S112" s="176">
        <f t="shared" si="42"/>
        <v>437</v>
      </c>
      <c r="T112" s="177">
        <f t="shared" si="43"/>
        <v>500</v>
      </c>
      <c r="U112" s="178">
        <f t="shared" si="44"/>
        <v>9039</v>
      </c>
      <c r="V112" s="179">
        <f t="shared" si="45"/>
        <v>27772</v>
      </c>
      <c r="W112" s="180">
        <f t="shared" si="46"/>
        <v>12052</v>
      </c>
      <c r="X112" s="181">
        <f t="shared" si="47"/>
        <v>0.99568536342515768</v>
      </c>
      <c r="Y112" s="182">
        <f t="shared" si="48"/>
        <v>0.50410485380959236</v>
      </c>
      <c r="Z112" s="183">
        <f t="shared" si="49"/>
        <v>1.3275804845668768</v>
      </c>
      <c r="AA112" s="164">
        <f t="shared" si="50"/>
        <v>29.870560902754729</v>
      </c>
      <c r="AB112" s="164">
        <f t="shared" si="51"/>
        <v>15.12314561428777</v>
      </c>
      <c r="AC112" s="165">
        <f t="shared" si="52"/>
        <v>39.827414537006305</v>
      </c>
      <c r="AD112" s="184">
        <f t="shared" si="53"/>
        <v>8999.6378698022854</v>
      </c>
      <c r="AE112" s="184">
        <f t="shared" si="53"/>
        <v>14000.147122924032</v>
      </c>
      <c r="AF112" s="185">
        <f t="shared" si="53"/>
        <v>15999.356212981844</v>
      </c>
      <c r="AG112" s="186" t="s">
        <v>249</v>
      </c>
      <c r="AH112" s="169">
        <f t="shared" si="54"/>
        <v>1</v>
      </c>
      <c r="AI112" s="187">
        <v>1</v>
      </c>
      <c r="AJ112" s="188" t="s">
        <v>83</v>
      </c>
    </row>
    <row r="113" spans="1:36" x14ac:dyDescent="0.2">
      <c r="A113" s="172">
        <v>87</v>
      </c>
      <c r="B113" s="141" t="str">
        <f t="shared" si="32"/>
        <v>BLRP-TA018</v>
      </c>
      <c r="C113" s="172" t="s">
        <v>24</v>
      </c>
      <c r="D113" s="142" t="str">
        <f t="shared" si="33"/>
        <v>TA018</v>
      </c>
      <c r="E113" s="173" t="s">
        <v>250</v>
      </c>
      <c r="F113" s="174">
        <v>30</v>
      </c>
      <c r="G113" s="174">
        <v>31.8</v>
      </c>
      <c r="H113" s="145">
        <f t="shared" si="34"/>
        <v>300</v>
      </c>
      <c r="I113" s="146">
        <f t="shared" si="35"/>
        <v>466.66666666666669</v>
      </c>
      <c r="J113" s="147">
        <f t="shared" si="36"/>
        <v>533.33333333333337</v>
      </c>
      <c r="K113" s="148">
        <v>540</v>
      </c>
      <c r="L113" s="149">
        <v>340</v>
      </c>
      <c r="M113" s="150">
        <v>440</v>
      </c>
      <c r="N113" s="151">
        <f t="shared" si="37"/>
        <v>8.0783999999999995E-2</v>
      </c>
      <c r="O113" s="152">
        <f t="shared" si="38"/>
        <v>244.3600425882353</v>
      </c>
      <c r="P113" s="153">
        <f t="shared" si="39"/>
        <v>750.82547781818198</v>
      </c>
      <c r="Q113" s="154">
        <f t="shared" si="40"/>
        <v>325.81339011764715</v>
      </c>
      <c r="R113" s="175">
        <f t="shared" si="41"/>
        <v>283</v>
      </c>
      <c r="S113" s="176">
        <f t="shared" si="42"/>
        <v>440</v>
      </c>
      <c r="T113" s="177">
        <f t="shared" si="43"/>
        <v>503</v>
      </c>
      <c r="U113" s="178">
        <f t="shared" si="44"/>
        <v>7331</v>
      </c>
      <c r="V113" s="179">
        <f t="shared" si="45"/>
        <v>22525</v>
      </c>
      <c r="W113" s="180">
        <f t="shared" si="46"/>
        <v>9774</v>
      </c>
      <c r="X113" s="181">
        <f t="shared" si="47"/>
        <v>1.2276633474287273</v>
      </c>
      <c r="Y113" s="182">
        <f t="shared" si="48"/>
        <v>0.6215316315205327</v>
      </c>
      <c r="Z113" s="183">
        <f t="shared" si="49"/>
        <v>1.6369961121342336</v>
      </c>
      <c r="AA113" s="164">
        <f t="shared" si="50"/>
        <v>36.829900422861819</v>
      </c>
      <c r="AB113" s="164">
        <f t="shared" si="51"/>
        <v>18.645948945615981</v>
      </c>
      <c r="AC113" s="165">
        <f t="shared" si="52"/>
        <v>49.109883364027006</v>
      </c>
      <c r="AD113" s="184">
        <f t="shared" si="53"/>
        <v>8999.75603585098</v>
      </c>
      <c r="AE113" s="184">
        <f t="shared" si="53"/>
        <v>13999.853526465546</v>
      </c>
      <c r="AF113" s="185">
        <f t="shared" si="53"/>
        <v>16000.65758711588</v>
      </c>
      <c r="AG113" s="186" t="s">
        <v>251</v>
      </c>
      <c r="AH113" s="169">
        <f t="shared" si="54"/>
        <v>0.99856579199999995</v>
      </c>
      <c r="AI113" s="187">
        <v>0.99856579199999995</v>
      </c>
      <c r="AJ113" s="188" t="s">
        <v>80</v>
      </c>
    </row>
    <row r="114" spans="1:36" x14ac:dyDescent="0.2">
      <c r="A114" s="172">
        <v>88</v>
      </c>
      <c r="B114" s="141" t="str">
        <f t="shared" si="32"/>
        <v>BLRP-TA019</v>
      </c>
      <c r="C114" s="172" t="s">
        <v>24</v>
      </c>
      <c r="D114" s="142" t="str">
        <f t="shared" si="33"/>
        <v>TA019</v>
      </c>
      <c r="E114" s="173" t="s">
        <v>252</v>
      </c>
      <c r="F114" s="174">
        <v>30</v>
      </c>
      <c r="G114" s="174">
        <v>31.5</v>
      </c>
      <c r="H114" s="145">
        <f t="shared" si="34"/>
        <v>300</v>
      </c>
      <c r="I114" s="146">
        <f t="shared" si="35"/>
        <v>466.66666666666669</v>
      </c>
      <c r="J114" s="147">
        <f t="shared" si="36"/>
        <v>533.33333333333337</v>
      </c>
      <c r="K114" s="148">
        <v>540</v>
      </c>
      <c r="L114" s="149">
        <v>320</v>
      </c>
      <c r="M114" s="150">
        <v>440</v>
      </c>
      <c r="N114" s="151">
        <f t="shared" si="37"/>
        <v>7.6032000000000002E-2</v>
      </c>
      <c r="O114" s="152">
        <f t="shared" si="38"/>
        <v>259.63254524999996</v>
      </c>
      <c r="P114" s="153">
        <f t="shared" si="39"/>
        <v>797.75207018181834</v>
      </c>
      <c r="Q114" s="154">
        <f t="shared" si="40"/>
        <v>346.17672700000008</v>
      </c>
      <c r="R114" s="175">
        <f t="shared" si="41"/>
        <v>286</v>
      </c>
      <c r="S114" s="176">
        <f t="shared" si="42"/>
        <v>444</v>
      </c>
      <c r="T114" s="177">
        <f t="shared" si="43"/>
        <v>508</v>
      </c>
      <c r="U114" s="178">
        <f t="shared" si="44"/>
        <v>7789</v>
      </c>
      <c r="V114" s="179">
        <f t="shared" si="45"/>
        <v>23933</v>
      </c>
      <c r="W114" s="180">
        <f t="shared" si="46"/>
        <v>10385</v>
      </c>
      <c r="X114" s="181">
        <f t="shared" si="47"/>
        <v>1.15547567081782</v>
      </c>
      <c r="Y114" s="182">
        <f t="shared" si="48"/>
        <v>0.58496636443404504</v>
      </c>
      <c r="Z114" s="183">
        <f t="shared" si="49"/>
        <v>1.5406836783822822</v>
      </c>
      <c r="AA114" s="164">
        <f t="shared" si="50"/>
        <v>34.664270124534596</v>
      </c>
      <c r="AB114" s="164">
        <f t="shared" si="51"/>
        <v>17.548990933021351</v>
      </c>
      <c r="AC114" s="165">
        <f t="shared" si="52"/>
        <v>46.220510351468462</v>
      </c>
      <c r="AD114" s="184">
        <f t="shared" si="53"/>
        <v>8999.9726816664497</v>
      </c>
      <c r="AE114" s="184">
        <f t="shared" si="53"/>
        <v>13999.743846419742</v>
      </c>
      <c r="AF114" s="185">
        <f t="shared" si="53"/>
        <v>16000.464993740976</v>
      </c>
      <c r="AG114" s="186" t="s">
        <v>253</v>
      </c>
      <c r="AH114" s="169">
        <f t="shared" si="54"/>
        <v>0.99811003799999998</v>
      </c>
      <c r="AI114" s="187">
        <v>0.99811003799999998</v>
      </c>
      <c r="AJ114" s="188" t="s">
        <v>80</v>
      </c>
    </row>
    <row r="115" spans="1:36" x14ac:dyDescent="0.2">
      <c r="A115" s="172">
        <v>89</v>
      </c>
      <c r="B115" s="141" t="str">
        <f t="shared" si="32"/>
        <v>BLRP-TA020</v>
      </c>
      <c r="C115" s="172" t="s">
        <v>24</v>
      </c>
      <c r="D115" s="142" t="str">
        <f t="shared" si="33"/>
        <v>TA020</v>
      </c>
      <c r="E115" s="173" t="s">
        <v>254</v>
      </c>
      <c r="F115" s="174">
        <v>30</v>
      </c>
      <c r="G115" s="174">
        <v>31.5</v>
      </c>
      <c r="H115" s="145">
        <f t="shared" si="34"/>
        <v>300</v>
      </c>
      <c r="I115" s="146">
        <f t="shared" si="35"/>
        <v>466.66666666666669</v>
      </c>
      <c r="J115" s="147">
        <f t="shared" si="36"/>
        <v>533.33333333333337</v>
      </c>
      <c r="K115" s="148">
        <v>540</v>
      </c>
      <c r="L115" s="149">
        <v>340</v>
      </c>
      <c r="M115" s="150">
        <v>440</v>
      </c>
      <c r="N115" s="151">
        <f t="shared" si="37"/>
        <v>8.0783999999999995E-2</v>
      </c>
      <c r="O115" s="152">
        <f t="shared" si="38"/>
        <v>244.3600425882353</v>
      </c>
      <c r="P115" s="153">
        <f t="shared" si="39"/>
        <v>750.82547781818198</v>
      </c>
      <c r="Q115" s="154">
        <f t="shared" si="40"/>
        <v>325.81339011764715</v>
      </c>
      <c r="R115" s="175">
        <f t="shared" si="41"/>
        <v>286</v>
      </c>
      <c r="S115" s="176">
        <f t="shared" si="42"/>
        <v>444</v>
      </c>
      <c r="T115" s="177">
        <f t="shared" si="43"/>
        <v>508</v>
      </c>
      <c r="U115" s="178">
        <f t="shared" si="44"/>
        <v>7331</v>
      </c>
      <c r="V115" s="179">
        <f t="shared" si="45"/>
        <v>22525</v>
      </c>
      <c r="W115" s="180">
        <f t="shared" si="46"/>
        <v>9774</v>
      </c>
      <c r="X115" s="181">
        <f t="shared" si="47"/>
        <v>1.2276633474287273</v>
      </c>
      <c r="Y115" s="182">
        <f t="shared" si="48"/>
        <v>0.6215316315205327</v>
      </c>
      <c r="Z115" s="183">
        <f t="shared" si="49"/>
        <v>1.6369961121342336</v>
      </c>
      <c r="AA115" s="164">
        <f t="shared" si="50"/>
        <v>36.829900422861819</v>
      </c>
      <c r="AB115" s="164">
        <f t="shared" si="51"/>
        <v>18.645948945615981</v>
      </c>
      <c r="AC115" s="165">
        <f t="shared" si="52"/>
        <v>49.109883364027006</v>
      </c>
      <c r="AD115" s="184">
        <f t="shared" si="53"/>
        <v>8999.75603585098</v>
      </c>
      <c r="AE115" s="184">
        <f t="shared" si="53"/>
        <v>13999.853526465546</v>
      </c>
      <c r="AF115" s="185">
        <f t="shared" si="53"/>
        <v>16000.65758711588</v>
      </c>
      <c r="AG115" s="186" t="s">
        <v>255</v>
      </c>
      <c r="AH115" s="169">
        <f t="shared" si="54"/>
        <v>0.99856373700000001</v>
      </c>
      <c r="AI115" s="187">
        <v>0.99856373700000001</v>
      </c>
      <c r="AJ115" s="188" t="s">
        <v>80</v>
      </c>
    </row>
    <row r="116" spans="1:36" x14ac:dyDescent="0.2">
      <c r="A116" s="172">
        <v>90</v>
      </c>
      <c r="B116" s="141" t="str">
        <f t="shared" si="32"/>
        <v>BLRP-TA021</v>
      </c>
      <c r="C116" s="172" t="s">
        <v>24</v>
      </c>
      <c r="D116" s="142" t="str">
        <f t="shared" si="33"/>
        <v>TA021</v>
      </c>
      <c r="E116" s="173" t="s">
        <v>256</v>
      </c>
      <c r="F116" s="174">
        <v>30</v>
      </c>
      <c r="G116" s="174">
        <v>30.81</v>
      </c>
      <c r="H116" s="145">
        <f t="shared" si="34"/>
        <v>300</v>
      </c>
      <c r="I116" s="146">
        <f t="shared" si="35"/>
        <v>466.66666666666669</v>
      </c>
      <c r="J116" s="147">
        <f t="shared" si="36"/>
        <v>533.33333333333337</v>
      </c>
      <c r="K116" s="148">
        <v>540</v>
      </c>
      <c r="L116" s="149">
        <v>340</v>
      </c>
      <c r="M116" s="150">
        <v>460</v>
      </c>
      <c r="N116" s="151">
        <f t="shared" si="37"/>
        <v>8.4456000000000003E-2</v>
      </c>
      <c r="O116" s="152">
        <f t="shared" si="38"/>
        <v>233.73569291048591</v>
      </c>
      <c r="P116" s="153">
        <f t="shared" si="39"/>
        <v>718.18089182608708</v>
      </c>
      <c r="Q116" s="154">
        <f t="shared" si="40"/>
        <v>311.64759054731462</v>
      </c>
      <c r="R116" s="175">
        <f t="shared" si="41"/>
        <v>292</v>
      </c>
      <c r="S116" s="176">
        <f t="shared" si="42"/>
        <v>454</v>
      </c>
      <c r="T116" s="177">
        <f t="shared" si="43"/>
        <v>519</v>
      </c>
      <c r="U116" s="178">
        <f t="shared" si="44"/>
        <v>7012</v>
      </c>
      <c r="V116" s="179">
        <f t="shared" si="45"/>
        <v>21545</v>
      </c>
      <c r="W116" s="180">
        <f t="shared" si="46"/>
        <v>9349</v>
      </c>
      <c r="X116" s="181">
        <f t="shared" si="47"/>
        <v>1.2835139760410725</v>
      </c>
      <c r="Y116" s="182">
        <f t="shared" si="48"/>
        <v>0.64980273845439773</v>
      </c>
      <c r="Z116" s="183">
        <f t="shared" si="49"/>
        <v>1.7114129853460263</v>
      </c>
      <c r="AA116" s="164">
        <f t="shared" si="50"/>
        <v>38.505419281232179</v>
      </c>
      <c r="AB116" s="164">
        <f t="shared" si="51"/>
        <v>19.494082153631933</v>
      </c>
      <c r="AC116" s="165">
        <f t="shared" si="52"/>
        <v>51.342389560380788</v>
      </c>
      <c r="AD116" s="184">
        <f t="shared" si="53"/>
        <v>9000.0908565075879</v>
      </c>
      <c r="AE116" s="184">
        <f t="shared" si="53"/>
        <v>14000.277306426389</v>
      </c>
      <c r="AF116" s="185">
        <f t="shared" si="53"/>
        <v>16000.731999434272</v>
      </c>
      <c r="AG116" s="186" t="s">
        <v>257</v>
      </c>
      <c r="AH116" s="169">
        <f t="shared" si="54"/>
        <v>0.99856373700000001</v>
      </c>
      <c r="AI116" s="187">
        <v>0.99856373700000001</v>
      </c>
      <c r="AJ116" s="188" t="s">
        <v>80</v>
      </c>
    </row>
    <row r="117" spans="1:36" x14ac:dyDescent="0.2">
      <c r="A117" s="172">
        <v>91</v>
      </c>
      <c r="B117" s="141" t="str">
        <f t="shared" si="32"/>
        <v>BLRP-TA022</v>
      </c>
      <c r="C117" s="172" t="s">
        <v>24</v>
      </c>
      <c r="D117" s="142" t="str">
        <f t="shared" si="33"/>
        <v>TA022</v>
      </c>
      <c r="E117" s="173" t="s">
        <v>258</v>
      </c>
      <c r="F117" s="174">
        <v>30</v>
      </c>
      <c r="G117" s="174">
        <v>30.81</v>
      </c>
      <c r="H117" s="145">
        <f t="shared" si="34"/>
        <v>300</v>
      </c>
      <c r="I117" s="146">
        <f t="shared" si="35"/>
        <v>466.66666666666669</v>
      </c>
      <c r="J117" s="147">
        <f t="shared" si="36"/>
        <v>533.33333333333337</v>
      </c>
      <c r="K117" s="148">
        <v>540</v>
      </c>
      <c r="L117" s="149">
        <v>340</v>
      </c>
      <c r="M117" s="150">
        <v>400</v>
      </c>
      <c r="N117" s="151">
        <f t="shared" si="37"/>
        <v>7.3440000000000005E-2</v>
      </c>
      <c r="O117" s="152">
        <f t="shared" si="38"/>
        <v>268.79604684705879</v>
      </c>
      <c r="P117" s="153">
        <f t="shared" si="39"/>
        <v>825.90802560000009</v>
      </c>
      <c r="Q117" s="154">
        <f t="shared" si="40"/>
        <v>358.39472912941181</v>
      </c>
      <c r="R117" s="175">
        <f t="shared" si="41"/>
        <v>292</v>
      </c>
      <c r="S117" s="176">
        <f t="shared" si="42"/>
        <v>454</v>
      </c>
      <c r="T117" s="177">
        <f t="shared" si="43"/>
        <v>519</v>
      </c>
      <c r="U117" s="178">
        <f t="shared" si="44"/>
        <v>8064</v>
      </c>
      <c r="V117" s="179">
        <f t="shared" si="45"/>
        <v>24777</v>
      </c>
      <c r="W117" s="180">
        <f t="shared" si="46"/>
        <v>10752</v>
      </c>
      <c r="X117" s="181">
        <f t="shared" si="47"/>
        <v>1.1160714285714286</v>
      </c>
      <c r="Y117" s="182">
        <f t="shared" si="48"/>
        <v>0.56504015821124431</v>
      </c>
      <c r="Z117" s="183">
        <f t="shared" si="49"/>
        <v>1.4880952380952381</v>
      </c>
      <c r="AA117" s="164">
        <f t="shared" si="50"/>
        <v>33.482142857142861</v>
      </c>
      <c r="AB117" s="164">
        <f t="shared" si="51"/>
        <v>16.951204746337329</v>
      </c>
      <c r="AC117" s="165">
        <f t="shared" si="52"/>
        <v>44.642857142857146</v>
      </c>
      <c r="AD117" s="184">
        <f t="shared" si="53"/>
        <v>8999.8676399684882</v>
      </c>
      <c r="AE117" s="184">
        <f t="shared" si="53"/>
        <v>14000.136043588813</v>
      </c>
      <c r="AF117" s="185">
        <f t="shared" si="53"/>
        <v>15999.764693277315</v>
      </c>
      <c r="AG117" s="186" t="s">
        <v>259</v>
      </c>
      <c r="AH117" s="169">
        <f t="shared" si="54"/>
        <v>0.99856373700000001</v>
      </c>
      <c r="AI117" s="187">
        <v>0.99856373700000001</v>
      </c>
      <c r="AJ117" s="188" t="s">
        <v>80</v>
      </c>
    </row>
    <row r="118" spans="1:36" x14ac:dyDescent="0.2">
      <c r="A118" s="172">
        <v>92</v>
      </c>
      <c r="B118" s="141" t="str">
        <f t="shared" si="32"/>
        <v>BLRP-TA023</v>
      </c>
      <c r="C118" s="172" t="s">
        <v>24</v>
      </c>
      <c r="D118" s="142" t="str">
        <f t="shared" si="33"/>
        <v>TA023</v>
      </c>
      <c r="E118" s="173" t="s">
        <v>260</v>
      </c>
      <c r="F118" s="174">
        <v>30</v>
      </c>
      <c r="G118" s="174">
        <v>32.01</v>
      </c>
      <c r="H118" s="145">
        <f t="shared" si="34"/>
        <v>300</v>
      </c>
      <c r="I118" s="146">
        <f t="shared" si="35"/>
        <v>466.66666666666669</v>
      </c>
      <c r="J118" s="147">
        <f t="shared" si="36"/>
        <v>533.33333333333337</v>
      </c>
      <c r="K118" s="148">
        <v>520</v>
      </c>
      <c r="L118" s="149">
        <v>450</v>
      </c>
      <c r="M118" s="150">
        <v>280</v>
      </c>
      <c r="N118" s="151">
        <f t="shared" si="37"/>
        <v>6.5519999999999995E-2</v>
      </c>
      <c r="O118" s="152">
        <f t="shared" si="38"/>
        <v>301.28787668571431</v>
      </c>
      <c r="P118" s="153">
        <f t="shared" si="39"/>
        <v>925.74306166153872</v>
      </c>
      <c r="Q118" s="154">
        <f t="shared" si="40"/>
        <v>401.71716891428582</v>
      </c>
      <c r="R118" s="175">
        <f t="shared" si="41"/>
        <v>281</v>
      </c>
      <c r="S118" s="176">
        <f t="shared" si="42"/>
        <v>437</v>
      </c>
      <c r="T118" s="177">
        <f t="shared" si="43"/>
        <v>500</v>
      </c>
      <c r="U118" s="178">
        <f t="shared" si="44"/>
        <v>9039</v>
      </c>
      <c r="V118" s="179">
        <f t="shared" si="45"/>
        <v>27772</v>
      </c>
      <c r="W118" s="180">
        <f t="shared" si="46"/>
        <v>12052</v>
      </c>
      <c r="X118" s="181">
        <f t="shared" si="47"/>
        <v>0.99568536342515768</v>
      </c>
      <c r="Y118" s="182">
        <f t="shared" si="48"/>
        <v>0.50410485380959236</v>
      </c>
      <c r="Z118" s="183">
        <f t="shared" si="49"/>
        <v>1.3275804845668768</v>
      </c>
      <c r="AA118" s="164">
        <f t="shared" si="50"/>
        <v>29.870560902754729</v>
      </c>
      <c r="AB118" s="164">
        <f t="shared" si="51"/>
        <v>15.12314561428777</v>
      </c>
      <c r="AC118" s="165">
        <f t="shared" si="52"/>
        <v>39.827414537006305</v>
      </c>
      <c r="AD118" s="184">
        <f t="shared" si="53"/>
        <v>8999.6378698022854</v>
      </c>
      <c r="AE118" s="184">
        <f t="shared" si="53"/>
        <v>14000.147122924032</v>
      </c>
      <c r="AF118" s="185">
        <f t="shared" si="53"/>
        <v>15999.356212981844</v>
      </c>
      <c r="AG118" s="186" t="s">
        <v>261</v>
      </c>
      <c r="AH118" s="169">
        <f t="shared" si="54"/>
        <v>1</v>
      </c>
      <c r="AI118" s="187">
        <v>1</v>
      </c>
      <c r="AJ118" s="188" t="s">
        <v>83</v>
      </c>
    </row>
    <row r="119" spans="1:36" x14ac:dyDescent="0.2">
      <c r="A119" s="172">
        <v>93</v>
      </c>
      <c r="B119" s="141" t="str">
        <f t="shared" si="32"/>
        <v>BLRP-TA070VAA</v>
      </c>
      <c r="C119" s="172" t="s">
        <v>24</v>
      </c>
      <c r="D119" s="142" t="str">
        <f t="shared" si="33"/>
        <v>TA070</v>
      </c>
      <c r="E119" s="173" t="s">
        <v>262</v>
      </c>
      <c r="F119" s="174">
        <v>20.399999999999999</v>
      </c>
      <c r="G119" s="174">
        <v>21.5</v>
      </c>
      <c r="H119" s="145">
        <f t="shared" si="34"/>
        <v>441.1764705882353</v>
      </c>
      <c r="I119" s="146">
        <f t="shared" si="35"/>
        <v>686.27450980392166</v>
      </c>
      <c r="J119" s="147">
        <f t="shared" si="36"/>
        <v>784.31372549019613</v>
      </c>
      <c r="K119" s="148">
        <v>500</v>
      </c>
      <c r="L119" s="149">
        <v>320</v>
      </c>
      <c r="M119" s="150">
        <v>420</v>
      </c>
      <c r="N119" s="151">
        <f t="shared" si="37"/>
        <v>6.7199999999999996E-2</v>
      </c>
      <c r="O119" s="152">
        <f t="shared" si="38"/>
        <v>293.75567976857144</v>
      </c>
      <c r="P119" s="153">
        <f t="shared" si="39"/>
        <v>902.59948512000017</v>
      </c>
      <c r="Q119" s="154">
        <f t="shared" si="40"/>
        <v>391.67423969142868</v>
      </c>
      <c r="R119" s="175">
        <f t="shared" si="41"/>
        <v>419</v>
      </c>
      <c r="S119" s="176">
        <f t="shared" si="42"/>
        <v>651</v>
      </c>
      <c r="T119" s="177">
        <f t="shared" si="43"/>
        <v>744</v>
      </c>
      <c r="U119" s="178">
        <f t="shared" si="44"/>
        <v>5993</v>
      </c>
      <c r="V119" s="179">
        <f t="shared" si="45"/>
        <v>18413</v>
      </c>
      <c r="W119" s="180">
        <f t="shared" si="46"/>
        <v>7990</v>
      </c>
      <c r="X119" s="181">
        <f t="shared" si="47"/>
        <v>1.5017520440513934</v>
      </c>
      <c r="Y119" s="182">
        <f t="shared" si="48"/>
        <v>0.76033237386629016</v>
      </c>
      <c r="Z119" s="183">
        <f t="shared" si="49"/>
        <v>2.002503128911139</v>
      </c>
      <c r="AA119" s="164">
        <f t="shared" si="50"/>
        <v>30.635741698648424</v>
      </c>
      <c r="AB119" s="164">
        <f t="shared" si="51"/>
        <v>15.510780426872318</v>
      </c>
      <c r="AC119" s="165">
        <f t="shared" si="52"/>
        <v>40.851063829787236</v>
      </c>
      <c r="AD119" s="184">
        <f t="shared" si="53"/>
        <v>8999.4231279008382</v>
      </c>
      <c r="AE119" s="184">
        <f t="shared" si="53"/>
        <v>14000.02242710433</v>
      </c>
      <c r="AF119" s="185">
        <f t="shared" si="53"/>
        <v>16000.309366117939</v>
      </c>
      <c r="AG119" s="186" t="s">
        <v>263</v>
      </c>
      <c r="AH119" s="169">
        <f t="shared" si="54"/>
        <v>0.94369999999999998</v>
      </c>
      <c r="AI119" s="187">
        <v>0.94369999999999998</v>
      </c>
      <c r="AJ119" s="188" t="s">
        <v>80</v>
      </c>
    </row>
    <row r="120" spans="1:36" x14ac:dyDescent="0.2">
      <c r="A120" s="172">
        <v>94</v>
      </c>
      <c r="B120" s="141" t="str">
        <f t="shared" si="32"/>
        <v>BLRP-TA071VAA</v>
      </c>
      <c r="C120" s="172" t="s">
        <v>24</v>
      </c>
      <c r="D120" s="142" t="str">
        <f t="shared" si="33"/>
        <v>TA071</v>
      </c>
      <c r="E120" s="173" t="s">
        <v>264</v>
      </c>
      <c r="F120" s="174">
        <v>20.399999999999999</v>
      </c>
      <c r="G120" s="174">
        <v>22.2</v>
      </c>
      <c r="H120" s="145">
        <f t="shared" si="34"/>
        <v>441.1764705882353</v>
      </c>
      <c r="I120" s="146">
        <f t="shared" si="35"/>
        <v>686.27450980392166</v>
      </c>
      <c r="J120" s="147">
        <f t="shared" si="36"/>
        <v>784.31372549019613</v>
      </c>
      <c r="K120" s="148">
        <v>500</v>
      </c>
      <c r="L120" s="149">
        <v>320</v>
      </c>
      <c r="M120" s="150">
        <v>420</v>
      </c>
      <c r="N120" s="151">
        <f t="shared" si="37"/>
        <v>6.7199999999999996E-2</v>
      </c>
      <c r="O120" s="152">
        <f t="shared" si="38"/>
        <v>293.75567976857144</v>
      </c>
      <c r="P120" s="153">
        <f t="shared" si="39"/>
        <v>902.59948512000017</v>
      </c>
      <c r="Q120" s="154">
        <f t="shared" si="40"/>
        <v>391.67423969142868</v>
      </c>
      <c r="R120" s="175">
        <f t="shared" si="41"/>
        <v>405</v>
      </c>
      <c r="S120" s="176">
        <f t="shared" si="42"/>
        <v>631</v>
      </c>
      <c r="T120" s="177">
        <f t="shared" si="43"/>
        <v>721</v>
      </c>
      <c r="U120" s="178">
        <f t="shared" si="44"/>
        <v>5993</v>
      </c>
      <c r="V120" s="179">
        <f t="shared" si="45"/>
        <v>18413</v>
      </c>
      <c r="W120" s="180">
        <f t="shared" si="46"/>
        <v>7990</v>
      </c>
      <c r="X120" s="181">
        <f t="shared" si="47"/>
        <v>1.5017520440513934</v>
      </c>
      <c r="Y120" s="182">
        <f t="shared" si="48"/>
        <v>0.76033237386629016</v>
      </c>
      <c r="Z120" s="183">
        <f t="shared" si="49"/>
        <v>2.002503128911139</v>
      </c>
      <c r="AA120" s="164">
        <f t="shared" si="50"/>
        <v>30.635741698648424</v>
      </c>
      <c r="AB120" s="164">
        <f t="shared" si="51"/>
        <v>15.510780426872318</v>
      </c>
      <c r="AC120" s="165">
        <f t="shared" si="52"/>
        <v>40.851063829787236</v>
      </c>
      <c r="AD120" s="184">
        <f t="shared" si="53"/>
        <v>8999.4231279008382</v>
      </c>
      <c r="AE120" s="184">
        <f t="shared" si="53"/>
        <v>14000.02242710433</v>
      </c>
      <c r="AF120" s="185">
        <f t="shared" si="53"/>
        <v>16000.309366117939</v>
      </c>
      <c r="AG120" s="186" t="s">
        <v>265</v>
      </c>
      <c r="AH120" s="169">
        <f t="shared" si="54"/>
        <v>0.94369999999999998</v>
      </c>
      <c r="AI120" s="187">
        <v>0.94369999999999998</v>
      </c>
      <c r="AJ120" s="188" t="s">
        <v>80</v>
      </c>
    </row>
    <row r="121" spans="1:36" x14ac:dyDescent="0.2">
      <c r="A121" s="172">
        <v>95</v>
      </c>
      <c r="B121" s="141" t="str">
        <f t="shared" si="32"/>
        <v>BLRP-TA072VAA</v>
      </c>
      <c r="C121" s="172" t="s">
        <v>24</v>
      </c>
      <c r="D121" s="142" t="str">
        <f t="shared" si="33"/>
        <v>TA072</v>
      </c>
      <c r="E121" s="173" t="s">
        <v>266</v>
      </c>
      <c r="F121" s="174">
        <v>20.399999999999999</v>
      </c>
      <c r="G121" s="174">
        <v>21.5</v>
      </c>
      <c r="H121" s="145">
        <f t="shared" si="34"/>
        <v>441.1764705882353</v>
      </c>
      <c r="I121" s="146">
        <f t="shared" si="35"/>
        <v>686.27450980392166</v>
      </c>
      <c r="J121" s="147">
        <f t="shared" si="36"/>
        <v>784.31372549019613</v>
      </c>
      <c r="K121" s="148">
        <v>510</v>
      </c>
      <c r="L121" s="149">
        <v>420</v>
      </c>
      <c r="M121" s="150">
        <v>340</v>
      </c>
      <c r="N121" s="151">
        <f t="shared" si="37"/>
        <v>7.2828000000000004E-2</v>
      </c>
      <c r="O121" s="152">
        <f t="shared" si="38"/>
        <v>271.05483715669794</v>
      </c>
      <c r="P121" s="153">
        <f t="shared" si="39"/>
        <v>832.84842917647075</v>
      </c>
      <c r="Q121" s="154">
        <f t="shared" si="40"/>
        <v>361.40644954226406</v>
      </c>
      <c r="R121" s="175">
        <f t="shared" si="41"/>
        <v>419</v>
      </c>
      <c r="S121" s="176">
        <f t="shared" si="42"/>
        <v>651</v>
      </c>
      <c r="T121" s="177">
        <f t="shared" si="43"/>
        <v>744</v>
      </c>
      <c r="U121" s="178">
        <f t="shared" si="44"/>
        <v>5530</v>
      </c>
      <c r="V121" s="179">
        <f t="shared" si="45"/>
        <v>16990</v>
      </c>
      <c r="W121" s="180">
        <f t="shared" si="46"/>
        <v>7373</v>
      </c>
      <c r="X121" s="181">
        <f t="shared" si="47"/>
        <v>1.6274864376130198</v>
      </c>
      <c r="Y121" s="182">
        <f t="shared" si="48"/>
        <v>0.82401412595644496</v>
      </c>
      <c r="Z121" s="183">
        <f t="shared" si="49"/>
        <v>2.1700800217008003</v>
      </c>
      <c r="AA121" s="164">
        <f t="shared" si="50"/>
        <v>33.200723327305603</v>
      </c>
      <c r="AB121" s="164">
        <f t="shared" si="51"/>
        <v>16.809888169511478</v>
      </c>
      <c r="AC121" s="165">
        <f t="shared" si="52"/>
        <v>44.26963244269632</v>
      </c>
      <c r="AD121" s="184">
        <f t="shared" si="53"/>
        <v>8999.2166549674021</v>
      </c>
      <c r="AE121" s="184">
        <f t="shared" si="53"/>
        <v>14000.088956609774</v>
      </c>
      <c r="AF121" s="185">
        <f t="shared" si="53"/>
        <v>15999.330683655904</v>
      </c>
      <c r="AG121" s="186" t="s">
        <v>267</v>
      </c>
      <c r="AH121" s="169">
        <f t="shared" si="54"/>
        <v>0.94369999999999998</v>
      </c>
      <c r="AI121" s="187">
        <v>0.94369999999999998</v>
      </c>
      <c r="AJ121" s="188" t="s">
        <v>80</v>
      </c>
    </row>
    <row r="122" spans="1:36" x14ac:dyDescent="0.2">
      <c r="A122" s="172">
        <v>96</v>
      </c>
      <c r="B122" s="141" t="str">
        <f t="shared" si="32"/>
        <v>BLRP-TA073VAA</v>
      </c>
      <c r="C122" s="172" t="s">
        <v>24</v>
      </c>
      <c r="D122" s="142" t="str">
        <f t="shared" si="33"/>
        <v>TA073</v>
      </c>
      <c r="E122" s="173" t="s">
        <v>268</v>
      </c>
      <c r="F122" s="174">
        <v>20.399999999999999</v>
      </c>
      <c r="G122" s="174">
        <v>21.5</v>
      </c>
      <c r="H122" s="145">
        <f t="shared" si="34"/>
        <v>441.1764705882353</v>
      </c>
      <c r="I122" s="146">
        <f t="shared" si="35"/>
        <v>686.27450980392166</v>
      </c>
      <c r="J122" s="147">
        <f t="shared" si="36"/>
        <v>784.31372549019613</v>
      </c>
      <c r="K122" s="148">
        <v>510</v>
      </c>
      <c r="L122" s="149">
        <v>420</v>
      </c>
      <c r="M122" s="150">
        <v>340</v>
      </c>
      <c r="N122" s="151">
        <f t="shared" si="37"/>
        <v>7.2828000000000004E-2</v>
      </c>
      <c r="O122" s="152">
        <f t="shared" si="38"/>
        <v>271.05483715669794</v>
      </c>
      <c r="P122" s="153">
        <f t="shared" si="39"/>
        <v>832.84842917647075</v>
      </c>
      <c r="Q122" s="154">
        <f t="shared" si="40"/>
        <v>361.40644954226406</v>
      </c>
      <c r="R122" s="175">
        <f t="shared" si="41"/>
        <v>419</v>
      </c>
      <c r="S122" s="176">
        <f t="shared" si="42"/>
        <v>651</v>
      </c>
      <c r="T122" s="177">
        <f t="shared" si="43"/>
        <v>744</v>
      </c>
      <c r="U122" s="178">
        <f t="shared" si="44"/>
        <v>5530</v>
      </c>
      <c r="V122" s="179">
        <f t="shared" si="45"/>
        <v>16990</v>
      </c>
      <c r="W122" s="180">
        <f t="shared" si="46"/>
        <v>7373</v>
      </c>
      <c r="X122" s="181">
        <f t="shared" si="47"/>
        <v>1.6274864376130198</v>
      </c>
      <c r="Y122" s="182">
        <f t="shared" si="48"/>
        <v>0.82401412595644496</v>
      </c>
      <c r="Z122" s="183">
        <f t="shared" si="49"/>
        <v>2.1700800217008003</v>
      </c>
      <c r="AA122" s="164">
        <f t="shared" si="50"/>
        <v>33.200723327305603</v>
      </c>
      <c r="AB122" s="164">
        <f t="shared" si="51"/>
        <v>16.809888169511478</v>
      </c>
      <c r="AC122" s="165">
        <f t="shared" si="52"/>
        <v>44.26963244269632</v>
      </c>
      <c r="AD122" s="184">
        <f t="shared" si="53"/>
        <v>8999.2166549674021</v>
      </c>
      <c r="AE122" s="184">
        <f t="shared" si="53"/>
        <v>14000.088956609774</v>
      </c>
      <c r="AF122" s="185">
        <f t="shared" si="53"/>
        <v>15999.330683655904</v>
      </c>
      <c r="AG122" s="186" t="s">
        <v>269</v>
      </c>
      <c r="AH122" s="169">
        <f t="shared" si="54"/>
        <v>0.94369999999999998</v>
      </c>
      <c r="AI122" s="187">
        <v>0.94369999999999998</v>
      </c>
      <c r="AJ122" s="188" t="s">
        <v>80</v>
      </c>
    </row>
    <row r="123" spans="1:36" x14ac:dyDescent="0.2">
      <c r="A123" s="172">
        <v>97</v>
      </c>
      <c r="B123" s="141" t="str">
        <f t="shared" si="32"/>
        <v>BLRP-TA107</v>
      </c>
      <c r="C123" s="172" t="s">
        <v>24</v>
      </c>
      <c r="D123" s="142" t="str">
        <f t="shared" si="33"/>
        <v>TA107</v>
      </c>
      <c r="E123" s="173" t="s">
        <v>270</v>
      </c>
      <c r="F123" s="174">
        <v>24</v>
      </c>
      <c r="G123" s="174">
        <v>24.96</v>
      </c>
      <c r="H123" s="145">
        <f t="shared" si="34"/>
        <v>375</v>
      </c>
      <c r="I123" s="146">
        <f t="shared" si="35"/>
        <v>583.33333333333337</v>
      </c>
      <c r="J123" s="147">
        <f t="shared" si="36"/>
        <v>666.66666666666663</v>
      </c>
      <c r="K123" s="148">
        <v>520</v>
      </c>
      <c r="L123" s="149">
        <v>450</v>
      </c>
      <c r="M123" s="150">
        <v>280</v>
      </c>
      <c r="N123" s="151">
        <f t="shared" si="37"/>
        <v>6.5519999999999995E-2</v>
      </c>
      <c r="O123" s="152">
        <f t="shared" si="38"/>
        <v>301.28787668571431</v>
      </c>
      <c r="P123" s="153">
        <f t="shared" si="39"/>
        <v>925.74306166153872</v>
      </c>
      <c r="Q123" s="154">
        <f t="shared" si="40"/>
        <v>401.71716891428582</v>
      </c>
      <c r="R123" s="175">
        <f t="shared" si="41"/>
        <v>361</v>
      </c>
      <c r="S123" s="176">
        <f t="shared" si="42"/>
        <v>561</v>
      </c>
      <c r="T123" s="177">
        <f t="shared" si="43"/>
        <v>641</v>
      </c>
      <c r="U123" s="178">
        <f t="shared" si="44"/>
        <v>7231</v>
      </c>
      <c r="V123" s="179">
        <f t="shared" si="45"/>
        <v>22218</v>
      </c>
      <c r="W123" s="180">
        <f t="shared" si="46"/>
        <v>9641</v>
      </c>
      <c r="X123" s="181">
        <f t="shared" si="47"/>
        <v>1.244641128474623</v>
      </c>
      <c r="Y123" s="182">
        <f t="shared" si="48"/>
        <v>0.63011972274732198</v>
      </c>
      <c r="Z123" s="183">
        <f t="shared" si="49"/>
        <v>1.6595788818587283</v>
      </c>
      <c r="AA123" s="164">
        <f t="shared" si="50"/>
        <v>29.871387083390953</v>
      </c>
      <c r="AB123" s="164">
        <f t="shared" si="51"/>
        <v>15.122873345935727</v>
      </c>
      <c r="AC123" s="165">
        <f t="shared" si="52"/>
        <v>39.82989316460948</v>
      </c>
      <c r="AD123" s="184">
        <f t="shared" si="53"/>
        <v>8999.8867880119324</v>
      </c>
      <c r="AE123" s="184">
        <f t="shared" si="53"/>
        <v>13999.895072386218</v>
      </c>
      <c r="AF123" s="185">
        <f t="shared" si="53"/>
        <v>16000.351920245384</v>
      </c>
      <c r="AG123" s="186" t="s">
        <v>271</v>
      </c>
      <c r="AH123" s="169">
        <f t="shared" si="54"/>
        <v>1</v>
      </c>
      <c r="AI123" s="187">
        <v>1</v>
      </c>
      <c r="AJ123" s="188" t="s">
        <v>83</v>
      </c>
    </row>
    <row r="124" spans="1:36" x14ac:dyDescent="0.2">
      <c r="A124" s="172">
        <v>98</v>
      </c>
      <c r="B124" s="141" t="str">
        <f t="shared" si="32"/>
        <v>BLRP-TA108</v>
      </c>
      <c r="C124" s="172" t="s">
        <v>24</v>
      </c>
      <c r="D124" s="142" t="str">
        <f t="shared" si="33"/>
        <v>TA108</v>
      </c>
      <c r="E124" s="173" t="s">
        <v>272</v>
      </c>
      <c r="F124" s="174">
        <v>24</v>
      </c>
      <c r="G124" s="174">
        <v>24.96</v>
      </c>
      <c r="H124" s="145">
        <f t="shared" si="34"/>
        <v>375</v>
      </c>
      <c r="I124" s="146">
        <f t="shared" si="35"/>
        <v>583.33333333333337</v>
      </c>
      <c r="J124" s="147">
        <f t="shared" si="36"/>
        <v>666.66666666666663</v>
      </c>
      <c r="K124" s="148">
        <v>520</v>
      </c>
      <c r="L124" s="149">
        <v>450</v>
      </c>
      <c r="M124" s="150">
        <v>280</v>
      </c>
      <c r="N124" s="151">
        <f t="shared" si="37"/>
        <v>6.5519999999999995E-2</v>
      </c>
      <c r="O124" s="152">
        <f t="shared" si="38"/>
        <v>301.28787668571431</v>
      </c>
      <c r="P124" s="153">
        <f t="shared" si="39"/>
        <v>925.74306166153872</v>
      </c>
      <c r="Q124" s="154">
        <f t="shared" si="40"/>
        <v>401.71716891428582</v>
      </c>
      <c r="R124" s="175">
        <f t="shared" si="41"/>
        <v>361</v>
      </c>
      <c r="S124" s="176">
        <f t="shared" si="42"/>
        <v>561</v>
      </c>
      <c r="T124" s="177">
        <f t="shared" si="43"/>
        <v>641</v>
      </c>
      <c r="U124" s="178">
        <f t="shared" si="44"/>
        <v>7231</v>
      </c>
      <c r="V124" s="179">
        <f t="shared" si="45"/>
        <v>22218</v>
      </c>
      <c r="W124" s="180">
        <f t="shared" si="46"/>
        <v>9641</v>
      </c>
      <c r="X124" s="181">
        <f t="shared" si="47"/>
        <v>1.244641128474623</v>
      </c>
      <c r="Y124" s="182">
        <f t="shared" si="48"/>
        <v>0.63011972274732198</v>
      </c>
      <c r="Z124" s="183">
        <f t="shared" si="49"/>
        <v>1.6595788818587283</v>
      </c>
      <c r="AA124" s="164">
        <f t="shared" si="50"/>
        <v>29.871387083390953</v>
      </c>
      <c r="AB124" s="164">
        <f t="shared" si="51"/>
        <v>15.122873345935727</v>
      </c>
      <c r="AC124" s="165">
        <f t="shared" si="52"/>
        <v>39.82989316460948</v>
      </c>
      <c r="AD124" s="184">
        <f t="shared" si="53"/>
        <v>8999.8867880119324</v>
      </c>
      <c r="AE124" s="184">
        <f t="shared" si="53"/>
        <v>13999.895072386218</v>
      </c>
      <c r="AF124" s="185">
        <f t="shared" si="53"/>
        <v>16000.351920245384</v>
      </c>
      <c r="AG124" s="186" t="s">
        <v>273</v>
      </c>
      <c r="AH124" s="169">
        <f t="shared" si="54"/>
        <v>1</v>
      </c>
      <c r="AI124" s="187">
        <v>1</v>
      </c>
      <c r="AJ124" s="188" t="s">
        <v>83</v>
      </c>
    </row>
    <row r="125" spans="1:36" x14ac:dyDescent="0.2">
      <c r="A125" s="172">
        <v>99</v>
      </c>
      <c r="B125" s="141" t="str">
        <f t="shared" si="32"/>
        <v>BLRP-TA109</v>
      </c>
      <c r="C125" s="172" t="s">
        <v>24</v>
      </c>
      <c r="D125" s="142" t="str">
        <f t="shared" si="33"/>
        <v>TA109</v>
      </c>
      <c r="E125" s="173" t="s">
        <v>274</v>
      </c>
      <c r="F125" s="174">
        <v>24</v>
      </c>
      <c r="G125" s="174">
        <v>24.384</v>
      </c>
      <c r="H125" s="145">
        <f t="shared" si="34"/>
        <v>375</v>
      </c>
      <c r="I125" s="146">
        <f t="shared" si="35"/>
        <v>583.33333333333337</v>
      </c>
      <c r="J125" s="147">
        <f t="shared" si="36"/>
        <v>666.66666666666663</v>
      </c>
      <c r="K125" s="148">
        <v>540</v>
      </c>
      <c r="L125" s="149">
        <v>340</v>
      </c>
      <c r="M125" s="150">
        <v>460</v>
      </c>
      <c r="N125" s="151">
        <f t="shared" si="37"/>
        <v>8.4456000000000003E-2</v>
      </c>
      <c r="O125" s="152">
        <f t="shared" si="38"/>
        <v>233.73569291048591</v>
      </c>
      <c r="P125" s="153">
        <f t="shared" si="39"/>
        <v>718.18089182608708</v>
      </c>
      <c r="Q125" s="154">
        <f t="shared" si="40"/>
        <v>311.64759054731462</v>
      </c>
      <c r="R125" s="175">
        <f t="shared" si="41"/>
        <v>369</v>
      </c>
      <c r="S125" s="176">
        <f t="shared" si="42"/>
        <v>574</v>
      </c>
      <c r="T125" s="177">
        <f t="shared" si="43"/>
        <v>656</v>
      </c>
      <c r="U125" s="178">
        <f t="shared" si="44"/>
        <v>5610</v>
      </c>
      <c r="V125" s="179">
        <f t="shared" si="45"/>
        <v>17236</v>
      </c>
      <c r="W125" s="180">
        <f t="shared" si="46"/>
        <v>7480</v>
      </c>
      <c r="X125" s="181">
        <f t="shared" si="47"/>
        <v>1.6042780748663101</v>
      </c>
      <c r="Y125" s="182">
        <f t="shared" si="48"/>
        <v>0.81225342306799719</v>
      </c>
      <c r="Z125" s="183">
        <f t="shared" si="49"/>
        <v>2.1390374331550803</v>
      </c>
      <c r="AA125" s="164">
        <f t="shared" si="50"/>
        <v>38.502673796791441</v>
      </c>
      <c r="AB125" s="164">
        <f t="shared" si="51"/>
        <v>19.494082153631933</v>
      </c>
      <c r="AC125" s="165">
        <f t="shared" si="52"/>
        <v>51.336898395721931</v>
      </c>
      <c r="AD125" s="184">
        <f t="shared" si="53"/>
        <v>8999.4491387994567</v>
      </c>
      <c r="AE125" s="184">
        <f t="shared" si="53"/>
        <v>14000.277306426389</v>
      </c>
      <c r="AF125" s="185">
        <f t="shared" si="53"/>
        <v>15999.020691199041</v>
      </c>
      <c r="AG125" s="186" t="s">
        <v>275</v>
      </c>
      <c r="AH125" s="169">
        <f t="shared" si="54"/>
        <v>0.94369999999999998</v>
      </c>
      <c r="AI125" s="187">
        <v>0.94369999999999998</v>
      </c>
      <c r="AJ125" s="188" t="s">
        <v>80</v>
      </c>
    </row>
    <row r="126" spans="1:36" x14ac:dyDescent="0.2">
      <c r="A126" s="172">
        <v>100</v>
      </c>
      <c r="B126" s="141" t="str">
        <f t="shared" si="32"/>
        <v>BLRP-TA109PAE</v>
      </c>
      <c r="C126" s="172" t="s">
        <v>24</v>
      </c>
      <c r="D126" s="142" t="str">
        <f t="shared" si="33"/>
        <v>TA109</v>
      </c>
      <c r="E126" s="173" t="s">
        <v>276</v>
      </c>
      <c r="F126" s="174">
        <v>24</v>
      </c>
      <c r="G126" s="174">
        <v>24.384</v>
      </c>
      <c r="H126" s="145">
        <f t="shared" si="34"/>
        <v>375</v>
      </c>
      <c r="I126" s="146">
        <f t="shared" si="35"/>
        <v>583.33333333333337</v>
      </c>
      <c r="J126" s="147">
        <f t="shared" si="36"/>
        <v>666.66666666666663</v>
      </c>
      <c r="K126" s="148">
        <v>540</v>
      </c>
      <c r="L126" s="149">
        <v>340</v>
      </c>
      <c r="M126" s="150">
        <v>460</v>
      </c>
      <c r="N126" s="151">
        <f t="shared" si="37"/>
        <v>8.4456000000000003E-2</v>
      </c>
      <c r="O126" s="152">
        <f t="shared" si="38"/>
        <v>233.73569291048591</v>
      </c>
      <c r="P126" s="153">
        <f t="shared" si="39"/>
        <v>718.18089182608708</v>
      </c>
      <c r="Q126" s="154">
        <f t="shared" si="40"/>
        <v>311.64759054731462</v>
      </c>
      <c r="R126" s="175">
        <f t="shared" si="41"/>
        <v>369</v>
      </c>
      <c r="S126" s="176">
        <f t="shared" si="42"/>
        <v>574</v>
      </c>
      <c r="T126" s="177">
        <f t="shared" si="43"/>
        <v>656</v>
      </c>
      <c r="U126" s="178">
        <f t="shared" si="44"/>
        <v>5610</v>
      </c>
      <c r="V126" s="179">
        <f t="shared" si="45"/>
        <v>17236</v>
      </c>
      <c r="W126" s="180">
        <f t="shared" si="46"/>
        <v>7480</v>
      </c>
      <c r="X126" s="181">
        <f t="shared" si="47"/>
        <v>1.6042780748663101</v>
      </c>
      <c r="Y126" s="182">
        <f t="shared" si="48"/>
        <v>0.81225342306799719</v>
      </c>
      <c r="Z126" s="183">
        <f t="shared" si="49"/>
        <v>2.1390374331550803</v>
      </c>
      <c r="AA126" s="164">
        <f t="shared" si="50"/>
        <v>38.502673796791441</v>
      </c>
      <c r="AB126" s="164">
        <f t="shared" si="51"/>
        <v>19.494082153631933</v>
      </c>
      <c r="AC126" s="165">
        <f t="shared" si="52"/>
        <v>51.336898395721931</v>
      </c>
      <c r="AD126" s="184">
        <f t="shared" si="53"/>
        <v>8999.4491387994567</v>
      </c>
      <c r="AE126" s="184">
        <f t="shared" si="53"/>
        <v>14000.277306426389</v>
      </c>
      <c r="AF126" s="185">
        <f t="shared" si="53"/>
        <v>15999.020691199041</v>
      </c>
      <c r="AG126" s="186" t="s">
        <v>277</v>
      </c>
      <c r="AH126" s="169">
        <f t="shared" si="54"/>
        <v>0.94369999999999998</v>
      </c>
      <c r="AI126" s="187">
        <v>0.94369999999999998</v>
      </c>
      <c r="AJ126" s="188" t="s">
        <v>80</v>
      </c>
    </row>
    <row r="127" spans="1:36" x14ac:dyDescent="0.2">
      <c r="A127" s="172">
        <v>101</v>
      </c>
      <c r="B127" s="141" t="str">
        <f t="shared" si="32"/>
        <v>BLRP-TA110</v>
      </c>
      <c r="C127" s="172" t="s">
        <v>24</v>
      </c>
      <c r="D127" s="142" t="str">
        <f t="shared" si="33"/>
        <v>TA110</v>
      </c>
      <c r="E127" s="173" t="s">
        <v>278</v>
      </c>
      <c r="F127" s="174">
        <v>24</v>
      </c>
      <c r="G127" s="174">
        <v>24.384</v>
      </c>
      <c r="H127" s="145">
        <f t="shared" si="34"/>
        <v>375</v>
      </c>
      <c r="I127" s="146">
        <f t="shared" si="35"/>
        <v>583.33333333333337</v>
      </c>
      <c r="J127" s="147">
        <f t="shared" si="36"/>
        <v>666.66666666666663</v>
      </c>
      <c r="K127" s="148">
        <v>540</v>
      </c>
      <c r="L127" s="149">
        <v>340</v>
      </c>
      <c r="M127" s="150">
        <v>460</v>
      </c>
      <c r="N127" s="151">
        <f t="shared" si="37"/>
        <v>8.4456000000000003E-2</v>
      </c>
      <c r="O127" s="152">
        <f t="shared" si="38"/>
        <v>233.73569291048591</v>
      </c>
      <c r="P127" s="153">
        <f t="shared" si="39"/>
        <v>718.18089182608708</v>
      </c>
      <c r="Q127" s="154">
        <f t="shared" si="40"/>
        <v>311.64759054731462</v>
      </c>
      <c r="R127" s="175">
        <f t="shared" si="41"/>
        <v>369</v>
      </c>
      <c r="S127" s="176">
        <f t="shared" si="42"/>
        <v>574</v>
      </c>
      <c r="T127" s="177">
        <f t="shared" si="43"/>
        <v>656</v>
      </c>
      <c r="U127" s="178">
        <f t="shared" si="44"/>
        <v>5610</v>
      </c>
      <c r="V127" s="179">
        <f t="shared" si="45"/>
        <v>17236</v>
      </c>
      <c r="W127" s="180">
        <f t="shared" si="46"/>
        <v>7480</v>
      </c>
      <c r="X127" s="181">
        <f t="shared" si="47"/>
        <v>1.6042780748663101</v>
      </c>
      <c r="Y127" s="182">
        <f t="shared" si="48"/>
        <v>0.81225342306799719</v>
      </c>
      <c r="Z127" s="183">
        <f t="shared" si="49"/>
        <v>2.1390374331550803</v>
      </c>
      <c r="AA127" s="164">
        <f t="shared" si="50"/>
        <v>38.502673796791441</v>
      </c>
      <c r="AB127" s="164">
        <f t="shared" si="51"/>
        <v>19.494082153631933</v>
      </c>
      <c r="AC127" s="165">
        <f t="shared" si="52"/>
        <v>51.336898395721931</v>
      </c>
      <c r="AD127" s="184">
        <f t="shared" si="53"/>
        <v>8999.4491387994567</v>
      </c>
      <c r="AE127" s="184">
        <f t="shared" si="53"/>
        <v>14000.277306426389</v>
      </c>
      <c r="AF127" s="185">
        <f t="shared" si="53"/>
        <v>15999.020691199041</v>
      </c>
      <c r="AG127" s="186" t="s">
        <v>279</v>
      </c>
      <c r="AH127" s="169">
        <f t="shared" si="54"/>
        <v>0.94369999999999998</v>
      </c>
      <c r="AI127" s="187">
        <v>0.94369999999999998</v>
      </c>
      <c r="AJ127" s="188" t="s">
        <v>80</v>
      </c>
    </row>
    <row r="128" spans="1:36" x14ac:dyDescent="0.2">
      <c r="A128" s="172">
        <v>102</v>
      </c>
      <c r="B128" s="141" t="str">
        <f t="shared" si="32"/>
        <v>BLRP-TA110PAE</v>
      </c>
      <c r="C128" s="172" t="s">
        <v>24</v>
      </c>
      <c r="D128" s="142" t="str">
        <f t="shared" si="33"/>
        <v>TA110</v>
      </c>
      <c r="E128" s="173" t="s">
        <v>280</v>
      </c>
      <c r="F128" s="174">
        <v>24</v>
      </c>
      <c r="G128" s="174">
        <v>24.384</v>
      </c>
      <c r="H128" s="145">
        <f t="shared" si="34"/>
        <v>375</v>
      </c>
      <c r="I128" s="146">
        <f t="shared" si="35"/>
        <v>583.33333333333337</v>
      </c>
      <c r="J128" s="147">
        <f t="shared" si="36"/>
        <v>666.66666666666663</v>
      </c>
      <c r="K128" s="148">
        <v>590</v>
      </c>
      <c r="L128" s="149">
        <v>380</v>
      </c>
      <c r="M128" s="150">
        <v>330</v>
      </c>
      <c r="N128" s="151">
        <f t="shared" si="37"/>
        <v>7.3985999999999996E-2</v>
      </c>
      <c r="O128" s="152">
        <f t="shared" si="38"/>
        <v>266.81239262087422</v>
      </c>
      <c r="P128" s="153">
        <f t="shared" si="39"/>
        <v>819.81301057043243</v>
      </c>
      <c r="Q128" s="154">
        <f t="shared" si="40"/>
        <v>355.74985682783239</v>
      </c>
      <c r="R128" s="175">
        <f t="shared" si="41"/>
        <v>369</v>
      </c>
      <c r="S128" s="176">
        <f t="shared" si="42"/>
        <v>574</v>
      </c>
      <c r="T128" s="177">
        <f t="shared" si="43"/>
        <v>656</v>
      </c>
      <c r="U128" s="178">
        <f t="shared" si="44"/>
        <v>6403</v>
      </c>
      <c r="V128" s="179">
        <f t="shared" si="45"/>
        <v>19676</v>
      </c>
      <c r="W128" s="180">
        <f t="shared" si="46"/>
        <v>8538</v>
      </c>
      <c r="X128" s="181">
        <f t="shared" si="47"/>
        <v>1.4055911291582071</v>
      </c>
      <c r="Y128" s="182">
        <f t="shared" si="48"/>
        <v>0.71152673307582837</v>
      </c>
      <c r="Z128" s="183">
        <f t="shared" si="49"/>
        <v>1.8739751698289997</v>
      </c>
      <c r="AA128" s="164">
        <f t="shared" si="50"/>
        <v>33.734187099796969</v>
      </c>
      <c r="AB128" s="164">
        <f t="shared" si="51"/>
        <v>17.076641593819879</v>
      </c>
      <c r="AC128" s="165">
        <f t="shared" si="52"/>
        <v>44.975404075895995</v>
      </c>
      <c r="AD128" s="184">
        <f t="shared" si="53"/>
        <v>9000.6991732170591</v>
      </c>
      <c r="AE128" s="184">
        <f t="shared" si="53"/>
        <v>13999.652955461743</v>
      </c>
      <c r="AF128" s="185">
        <f t="shared" si="53"/>
        <v>15999.99356077391</v>
      </c>
      <c r="AG128" s="186" t="s">
        <v>281</v>
      </c>
      <c r="AH128" s="169">
        <f t="shared" si="54"/>
        <v>0.94369999999999998</v>
      </c>
      <c r="AI128" s="187">
        <v>0.94369999999999998</v>
      </c>
      <c r="AJ128" s="188" t="s">
        <v>80</v>
      </c>
    </row>
    <row r="129" spans="1:36" x14ac:dyDescent="0.2">
      <c r="A129" s="172">
        <v>103</v>
      </c>
      <c r="B129" s="141" t="str">
        <f t="shared" si="32"/>
        <v>BLRP-TA110PAF</v>
      </c>
      <c r="C129" s="172" t="s">
        <v>24</v>
      </c>
      <c r="D129" s="142" t="str">
        <f t="shared" si="33"/>
        <v>TA110</v>
      </c>
      <c r="E129" s="173" t="s">
        <v>282</v>
      </c>
      <c r="F129" s="174">
        <v>24</v>
      </c>
      <c r="G129" s="174">
        <v>24.384</v>
      </c>
      <c r="H129" s="145">
        <f t="shared" si="34"/>
        <v>375</v>
      </c>
      <c r="I129" s="146">
        <f t="shared" si="35"/>
        <v>583.33333333333337</v>
      </c>
      <c r="J129" s="147">
        <f t="shared" si="36"/>
        <v>666.66666666666663</v>
      </c>
      <c r="K129" s="148">
        <v>590</v>
      </c>
      <c r="L129" s="149">
        <v>380</v>
      </c>
      <c r="M129" s="150">
        <v>330</v>
      </c>
      <c r="N129" s="151">
        <f t="shared" si="37"/>
        <v>7.3985999999999996E-2</v>
      </c>
      <c r="O129" s="152">
        <f t="shared" si="38"/>
        <v>266.81239262087422</v>
      </c>
      <c r="P129" s="153">
        <f t="shared" si="39"/>
        <v>819.81301057043243</v>
      </c>
      <c r="Q129" s="154">
        <f t="shared" si="40"/>
        <v>355.74985682783239</v>
      </c>
      <c r="R129" s="175">
        <f t="shared" si="41"/>
        <v>369</v>
      </c>
      <c r="S129" s="176">
        <f t="shared" si="42"/>
        <v>574</v>
      </c>
      <c r="T129" s="177">
        <f t="shared" si="43"/>
        <v>656</v>
      </c>
      <c r="U129" s="178">
        <f t="shared" si="44"/>
        <v>6403</v>
      </c>
      <c r="V129" s="179">
        <f t="shared" si="45"/>
        <v>19676</v>
      </c>
      <c r="W129" s="180">
        <f t="shared" si="46"/>
        <v>8538</v>
      </c>
      <c r="X129" s="181">
        <f t="shared" si="47"/>
        <v>1.4055911291582071</v>
      </c>
      <c r="Y129" s="182">
        <f t="shared" si="48"/>
        <v>0.71152673307582837</v>
      </c>
      <c r="Z129" s="183">
        <f t="shared" si="49"/>
        <v>1.8739751698289997</v>
      </c>
      <c r="AA129" s="164">
        <f t="shared" si="50"/>
        <v>33.734187099796969</v>
      </c>
      <c r="AB129" s="164">
        <f t="shared" si="51"/>
        <v>17.076641593819879</v>
      </c>
      <c r="AC129" s="165">
        <f t="shared" si="52"/>
        <v>44.975404075895995</v>
      </c>
      <c r="AD129" s="184">
        <f t="shared" si="53"/>
        <v>9000.6991732170591</v>
      </c>
      <c r="AE129" s="184">
        <f t="shared" si="53"/>
        <v>13999.652955461743</v>
      </c>
      <c r="AF129" s="185">
        <f t="shared" si="53"/>
        <v>15999.99356077391</v>
      </c>
      <c r="AG129" s="186" t="s">
        <v>283</v>
      </c>
      <c r="AH129" s="169">
        <f t="shared" si="54"/>
        <v>0.94369999999999998</v>
      </c>
      <c r="AI129" s="187">
        <v>0.94369999999999998</v>
      </c>
      <c r="AJ129" s="188" t="s">
        <v>80</v>
      </c>
    </row>
    <row r="130" spans="1:36" x14ac:dyDescent="0.2">
      <c r="A130" s="172">
        <v>104</v>
      </c>
      <c r="B130" s="141" t="str">
        <f t="shared" si="32"/>
        <v>BLRP-TT067</v>
      </c>
      <c r="C130" s="172" t="s">
        <v>24</v>
      </c>
      <c r="D130" s="142" t="str">
        <f t="shared" si="33"/>
        <v>TT067</v>
      </c>
      <c r="E130" s="173" t="s">
        <v>284</v>
      </c>
      <c r="F130" s="174">
        <v>30</v>
      </c>
      <c r="G130" s="174">
        <v>31.200000000000003</v>
      </c>
      <c r="H130" s="145">
        <f t="shared" si="34"/>
        <v>300</v>
      </c>
      <c r="I130" s="146">
        <f t="shared" si="35"/>
        <v>466.66666666666669</v>
      </c>
      <c r="J130" s="147">
        <f t="shared" si="36"/>
        <v>533.33333333333337</v>
      </c>
      <c r="K130" s="148" t="e">
        <v>#N/A</v>
      </c>
      <c r="L130" s="149" t="e">
        <v>#N/A</v>
      </c>
      <c r="M130" s="150" t="e">
        <v>#N/A</v>
      </c>
      <c r="N130" s="151" t="e">
        <f t="shared" si="37"/>
        <v>#N/A</v>
      </c>
      <c r="O130" s="152" t="str">
        <f t="shared" si="38"/>
        <v xml:space="preserve"> </v>
      </c>
      <c r="P130" s="153" t="str">
        <f t="shared" si="39"/>
        <v xml:space="preserve"> </v>
      </c>
      <c r="Q130" s="154" t="str">
        <f t="shared" si="40"/>
        <v xml:space="preserve"> </v>
      </c>
      <c r="R130" s="175">
        <f t="shared" si="41"/>
        <v>288</v>
      </c>
      <c r="S130" s="176">
        <f t="shared" si="42"/>
        <v>449</v>
      </c>
      <c r="T130" s="177">
        <f t="shared" si="43"/>
        <v>513</v>
      </c>
      <c r="U130" s="178" t="str">
        <f t="shared" si="44"/>
        <v/>
      </c>
      <c r="V130" s="179" t="str">
        <f t="shared" si="45"/>
        <v/>
      </c>
      <c r="W130" s="180" t="str">
        <f t="shared" si="46"/>
        <v/>
      </c>
      <c r="X130" s="181" t="str">
        <f t="shared" si="47"/>
        <v/>
      </c>
      <c r="Y130" s="182" t="str">
        <f t="shared" si="48"/>
        <v/>
      </c>
      <c r="Z130" s="183" t="str">
        <f t="shared" si="49"/>
        <v/>
      </c>
      <c r="AA130" s="164" t="str">
        <f t="shared" si="50"/>
        <v/>
      </c>
      <c r="AB130" s="164" t="str">
        <f t="shared" si="51"/>
        <v/>
      </c>
      <c r="AC130" s="165" t="str">
        <f t="shared" si="52"/>
        <v/>
      </c>
      <c r="AD130" s="184" t="str">
        <f t="shared" si="53"/>
        <v/>
      </c>
      <c r="AE130" s="184" t="str">
        <f t="shared" si="53"/>
        <v/>
      </c>
      <c r="AF130" s="185" t="str">
        <f t="shared" si="53"/>
        <v/>
      </c>
      <c r="AG130" s="186" t="s">
        <v>285</v>
      </c>
      <c r="AH130" s="169">
        <f t="shared" si="54"/>
        <v>0.96678812000000003</v>
      </c>
      <c r="AI130" s="187">
        <v>0.96678812000000003</v>
      </c>
      <c r="AJ130" s="188" t="s">
        <v>80</v>
      </c>
    </row>
    <row r="131" spans="1:36" x14ac:dyDescent="0.2">
      <c r="A131" s="172">
        <v>105</v>
      </c>
      <c r="B131" s="141" t="str">
        <f t="shared" si="32"/>
        <v>BLRP-TT071</v>
      </c>
      <c r="C131" s="172" t="s">
        <v>24</v>
      </c>
      <c r="D131" s="142" t="str">
        <f t="shared" si="33"/>
        <v>TT071</v>
      </c>
      <c r="E131" s="173" t="s">
        <v>286</v>
      </c>
      <c r="F131" s="174">
        <v>30</v>
      </c>
      <c r="G131" s="174">
        <v>31.200000000000003</v>
      </c>
      <c r="H131" s="145">
        <f t="shared" si="34"/>
        <v>300</v>
      </c>
      <c r="I131" s="146">
        <f t="shared" si="35"/>
        <v>466.66666666666669</v>
      </c>
      <c r="J131" s="147">
        <f t="shared" si="36"/>
        <v>533.33333333333337</v>
      </c>
      <c r="K131" s="148" t="e">
        <v>#N/A</v>
      </c>
      <c r="L131" s="149" t="e">
        <v>#N/A</v>
      </c>
      <c r="M131" s="150" t="e">
        <v>#N/A</v>
      </c>
      <c r="N131" s="151" t="e">
        <f t="shared" si="37"/>
        <v>#N/A</v>
      </c>
      <c r="O131" s="152" t="str">
        <f t="shared" si="38"/>
        <v xml:space="preserve"> </v>
      </c>
      <c r="P131" s="153" t="str">
        <f t="shared" si="39"/>
        <v xml:space="preserve"> </v>
      </c>
      <c r="Q131" s="154" t="str">
        <f t="shared" si="40"/>
        <v xml:space="preserve"> </v>
      </c>
      <c r="R131" s="175">
        <f t="shared" si="41"/>
        <v>288</v>
      </c>
      <c r="S131" s="176">
        <f t="shared" si="42"/>
        <v>449</v>
      </c>
      <c r="T131" s="177">
        <f t="shared" si="43"/>
        <v>513</v>
      </c>
      <c r="U131" s="178" t="str">
        <f t="shared" si="44"/>
        <v/>
      </c>
      <c r="V131" s="179" t="str">
        <f t="shared" si="45"/>
        <v/>
      </c>
      <c r="W131" s="180" t="str">
        <f t="shared" si="46"/>
        <v/>
      </c>
      <c r="X131" s="181" t="str">
        <f t="shared" si="47"/>
        <v/>
      </c>
      <c r="Y131" s="182" t="str">
        <f t="shared" si="48"/>
        <v/>
      </c>
      <c r="Z131" s="183" t="str">
        <f t="shared" si="49"/>
        <v/>
      </c>
      <c r="AA131" s="164" t="str">
        <f t="shared" si="50"/>
        <v/>
      </c>
      <c r="AB131" s="164" t="str">
        <f t="shared" si="51"/>
        <v/>
      </c>
      <c r="AC131" s="165" t="str">
        <f t="shared" si="52"/>
        <v/>
      </c>
      <c r="AD131" s="184" t="str">
        <f t="shared" si="53"/>
        <v/>
      </c>
      <c r="AE131" s="184" t="str">
        <f t="shared" si="53"/>
        <v/>
      </c>
      <c r="AF131" s="185" t="str">
        <f t="shared" si="53"/>
        <v/>
      </c>
      <c r="AG131" s="186" t="s">
        <v>287</v>
      </c>
      <c r="AH131" s="169">
        <f t="shared" si="54"/>
        <v>0.96678812000000003</v>
      </c>
      <c r="AI131" s="187">
        <v>0.96678812000000003</v>
      </c>
      <c r="AJ131" s="188" t="s">
        <v>80</v>
      </c>
    </row>
    <row r="132" spans="1:36" x14ac:dyDescent="0.2">
      <c r="A132" s="172">
        <v>106</v>
      </c>
      <c r="B132" s="141" t="str">
        <f t="shared" si="32"/>
        <v>BLRP-TT081</v>
      </c>
      <c r="C132" s="172" t="s">
        <v>24</v>
      </c>
      <c r="D132" s="142" t="str">
        <f t="shared" si="33"/>
        <v>TT081</v>
      </c>
      <c r="E132" s="173" t="s">
        <v>288</v>
      </c>
      <c r="F132" s="174">
        <v>30</v>
      </c>
      <c r="G132" s="174">
        <v>31.200000000000003</v>
      </c>
      <c r="H132" s="145">
        <f t="shared" si="34"/>
        <v>300</v>
      </c>
      <c r="I132" s="146">
        <f t="shared" si="35"/>
        <v>466.66666666666669</v>
      </c>
      <c r="J132" s="147">
        <f t="shared" si="36"/>
        <v>533.33333333333337</v>
      </c>
      <c r="K132" s="148" t="e">
        <v>#N/A</v>
      </c>
      <c r="L132" s="149" t="e">
        <v>#N/A</v>
      </c>
      <c r="M132" s="150" t="e">
        <v>#N/A</v>
      </c>
      <c r="N132" s="151" t="e">
        <f t="shared" si="37"/>
        <v>#N/A</v>
      </c>
      <c r="O132" s="152" t="str">
        <f t="shared" si="38"/>
        <v xml:space="preserve"> </v>
      </c>
      <c r="P132" s="153" t="str">
        <f t="shared" si="39"/>
        <v xml:space="preserve"> </v>
      </c>
      <c r="Q132" s="154" t="str">
        <f t="shared" si="40"/>
        <v xml:space="preserve"> </v>
      </c>
      <c r="R132" s="175">
        <f t="shared" si="41"/>
        <v>288</v>
      </c>
      <c r="S132" s="176">
        <f t="shared" si="42"/>
        <v>449</v>
      </c>
      <c r="T132" s="177">
        <f t="shared" si="43"/>
        <v>513</v>
      </c>
      <c r="U132" s="178" t="str">
        <f t="shared" si="44"/>
        <v/>
      </c>
      <c r="V132" s="179" t="str">
        <f t="shared" si="45"/>
        <v/>
      </c>
      <c r="W132" s="180" t="str">
        <f t="shared" si="46"/>
        <v/>
      </c>
      <c r="X132" s="181" t="str">
        <f t="shared" si="47"/>
        <v/>
      </c>
      <c r="Y132" s="182" t="str">
        <f t="shared" si="48"/>
        <v/>
      </c>
      <c r="Z132" s="183" t="str">
        <f t="shared" si="49"/>
        <v/>
      </c>
      <c r="AA132" s="164" t="str">
        <f t="shared" si="50"/>
        <v/>
      </c>
      <c r="AB132" s="164" t="str">
        <f t="shared" si="51"/>
        <v/>
      </c>
      <c r="AC132" s="165" t="str">
        <f t="shared" si="52"/>
        <v/>
      </c>
      <c r="AD132" s="184" t="str">
        <f t="shared" si="53"/>
        <v/>
      </c>
      <c r="AE132" s="184" t="str">
        <f t="shared" si="53"/>
        <v/>
      </c>
      <c r="AF132" s="185" t="str">
        <f t="shared" si="53"/>
        <v/>
      </c>
      <c r="AG132" s="186" t="s">
        <v>289</v>
      </c>
      <c r="AH132" s="169">
        <f t="shared" si="54"/>
        <v>0.97655667000000002</v>
      </c>
      <c r="AI132" s="187">
        <v>0.97655667000000002</v>
      </c>
      <c r="AJ132" s="188" t="s">
        <v>80</v>
      </c>
    </row>
    <row r="133" spans="1:36" x14ac:dyDescent="0.2">
      <c r="A133" s="172">
        <v>107</v>
      </c>
      <c r="B133" s="141" t="str">
        <f t="shared" si="32"/>
        <v>DDMP-TT018</v>
      </c>
      <c r="C133" s="172" t="s">
        <v>23</v>
      </c>
      <c r="D133" s="142" t="str">
        <f t="shared" si="33"/>
        <v>TT018</v>
      </c>
      <c r="E133" s="173" t="s">
        <v>290</v>
      </c>
      <c r="F133" s="174">
        <v>24</v>
      </c>
      <c r="G133" s="174">
        <v>25.200000000000003</v>
      </c>
      <c r="H133" s="145">
        <f t="shared" si="34"/>
        <v>375</v>
      </c>
      <c r="I133" s="146">
        <f t="shared" si="35"/>
        <v>583.33333333333337</v>
      </c>
      <c r="J133" s="147">
        <f t="shared" si="36"/>
        <v>666.66666666666663</v>
      </c>
      <c r="K133" s="148">
        <v>560</v>
      </c>
      <c r="L133" s="149">
        <v>400</v>
      </c>
      <c r="M133" s="150">
        <v>310</v>
      </c>
      <c r="N133" s="151">
        <f t="shared" si="37"/>
        <v>6.9440000000000002E-2</v>
      </c>
      <c r="O133" s="152">
        <f t="shared" si="38"/>
        <v>390.49844897032261</v>
      </c>
      <c r="P133" s="153">
        <f t="shared" si="39"/>
        <v>873.48337269677438</v>
      </c>
      <c r="Q133" s="154">
        <f t="shared" si="40"/>
        <v>544.92802564645183</v>
      </c>
      <c r="R133" s="175">
        <f t="shared" si="41"/>
        <v>357</v>
      </c>
      <c r="S133" s="176">
        <f t="shared" si="42"/>
        <v>556</v>
      </c>
      <c r="T133" s="177">
        <f t="shared" si="43"/>
        <v>635</v>
      </c>
      <c r="U133" s="178">
        <f t="shared" si="44"/>
        <v>9372</v>
      </c>
      <c r="V133" s="179">
        <f t="shared" si="45"/>
        <v>20964</v>
      </c>
      <c r="W133" s="180">
        <f t="shared" si="46"/>
        <v>13078</v>
      </c>
      <c r="X133" s="181">
        <f t="shared" si="47"/>
        <v>0.96030729833546735</v>
      </c>
      <c r="Y133" s="182">
        <f t="shared" si="48"/>
        <v>0.66781148635756538</v>
      </c>
      <c r="Z133" s="183">
        <f t="shared" si="49"/>
        <v>1.2234286588163328</v>
      </c>
      <c r="AA133" s="164">
        <f t="shared" si="50"/>
        <v>23.047375160051217</v>
      </c>
      <c r="AB133" s="164">
        <f t="shared" si="51"/>
        <v>16.02747567258157</v>
      </c>
      <c r="AC133" s="165">
        <f t="shared" si="52"/>
        <v>29.362287811591987</v>
      </c>
      <c r="AD133" s="184">
        <f t="shared" si="53"/>
        <v>8999.9642528371405</v>
      </c>
      <c r="AE133" s="184">
        <f t="shared" si="53"/>
        <v>13999.733506302053</v>
      </c>
      <c r="AF133" s="185">
        <f t="shared" si="53"/>
        <v>16000.333525633698</v>
      </c>
      <c r="AG133" s="186" t="s">
        <v>291</v>
      </c>
      <c r="AH133" s="169">
        <f t="shared" si="54"/>
        <v>0.978889393</v>
      </c>
      <c r="AI133" s="187">
        <v>0.978889393</v>
      </c>
      <c r="AJ133" s="188" t="s">
        <v>80</v>
      </c>
    </row>
    <row r="134" spans="1:36" x14ac:dyDescent="0.2">
      <c r="A134" s="172">
        <v>108</v>
      </c>
      <c r="B134" s="141" t="str">
        <f t="shared" si="32"/>
        <v>DDMP-TT019</v>
      </c>
      <c r="C134" s="172" t="s">
        <v>23</v>
      </c>
      <c r="D134" s="142" t="str">
        <f t="shared" si="33"/>
        <v>TT019</v>
      </c>
      <c r="E134" s="173" t="s">
        <v>292</v>
      </c>
      <c r="F134" s="174">
        <v>24</v>
      </c>
      <c r="G134" s="174">
        <v>24.72</v>
      </c>
      <c r="H134" s="145">
        <f t="shared" si="34"/>
        <v>375</v>
      </c>
      <c r="I134" s="146">
        <f t="shared" si="35"/>
        <v>583.33333333333337</v>
      </c>
      <c r="J134" s="147">
        <f t="shared" si="36"/>
        <v>666.66666666666663</v>
      </c>
      <c r="K134" s="148">
        <v>520</v>
      </c>
      <c r="L134" s="149">
        <v>460</v>
      </c>
      <c r="M134" s="150">
        <v>310</v>
      </c>
      <c r="N134" s="151">
        <f t="shared" si="37"/>
        <v>7.4151999999999996E-2</v>
      </c>
      <c r="O134" s="152">
        <f t="shared" si="38"/>
        <v>365.68416625983394</v>
      </c>
      <c r="P134" s="153">
        <f t="shared" si="39"/>
        <v>817.97774031804965</v>
      </c>
      <c r="Q134" s="154">
        <f t="shared" si="40"/>
        <v>510.30049224416894</v>
      </c>
      <c r="R134" s="175">
        <f t="shared" si="41"/>
        <v>364</v>
      </c>
      <c r="S134" s="176">
        <f t="shared" si="42"/>
        <v>566</v>
      </c>
      <c r="T134" s="177">
        <f t="shared" si="43"/>
        <v>647</v>
      </c>
      <c r="U134" s="178">
        <f t="shared" si="44"/>
        <v>8776</v>
      </c>
      <c r="V134" s="179">
        <f t="shared" si="45"/>
        <v>19631</v>
      </c>
      <c r="W134" s="180">
        <f t="shared" si="46"/>
        <v>12247</v>
      </c>
      <c r="X134" s="181">
        <f t="shared" si="47"/>
        <v>1.0255241567912488</v>
      </c>
      <c r="Y134" s="182">
        <f t="shared" si="48"/>
        <v>0.71315776068463144</v>
      </c>
      <c r="Z134" s="183">
        <f t="shared" si="49"/>
        <v>1.3064423940556871</v>
      </c>
      <c r="AA134" s="164">
        <f t="shared" si="50"/>
        <v>24.61257976298997</v>
      </c>
      <c r="AB134" s="164">
        <f t="shared" si="51"/>
        <v>17.115786256431154</v>
      </c>
      <c r="AC134" s="165">
        <f t="shared" si="52"/>
        <v>31.354617457336488</v>
      </c>
      <c r="AD134" s="184">
        <f t="shared" si="53"/>
        <v>9000.4307101326485</v>
      </c>
      <c r="AE134" s="184">
        <f t="shared" si="53"/>
        <v>14000.332165802285</v>
      </c>
      <c r="AF134" s="185">
        <f t="shared" si="53"/>
        <v>16000.276722606422</v>
      </c>
      <c r="AG134" s="186" t="s">
        <v>293</v>
      </c>
      <c r="AH134" s="169">
        <f t="shared" si="54"/>
        <v>0.978889393</v>
      </c>
      <c r="AI134" s="187">
        <v>0.978889393</v>
      </c>
      <c r="AJ134" s="188" t="s">
        <v>80</v>
      </c>
    </row>
    <row r="135" spans="1:36" x14ac:dyDescent="0.2">
      <c r="A135" s="172">
        <v>109</v>
      </c>
      <c r="B135" s="141" t="str">
        <f t="shared" si="32"/>
        <v>DDMP-TT020</v>
      </c>
      <c r="C135" s="172" t="s">
        <v>23</v>
      </c>
      <c r="D135" s="142" t="str">
        <f t="shared" si="33"/>
        <v>TT020</v>
      </c>
      <c r="E135" s="173" t="s">
        <v>294</v>
      </c>
      <c r="F135" s="174">
        <v>24</v>
      </c>
      <c r="G135" s="174">
        <v>24.96</v>
      </c>
      <c r="H135" s="145">
        <f t="shared" si="34"/>
        <v>375</v>
      </c>
      <c r="I135" s="146">
        <f t="shared" si="35"/>
        <v>583.33333333333337</v>
      </c>
      <c r="J135" s="147">
        <f t="shared" si="36"/>
        <v>666.66666666666663</v>
      </c>
      <c r="K135" s="148">
        <v>480</v>
      </c>
      <c r="L135" s="149">
        <v>430</v>
      </c>
      <c r="M135" s="150">
        <v>330</v>
      </c>
      <c r="N135" s="151">
        <f t="shared" si="37"/>
        <v>6.8112000000000006E-2</v>
      </c>
      <c r="O135" s="152">
        <f t="shared" si="38"/>
        <v>398.11211381987317</v>
      </c>
      <c r="P135" s="153">
        <f t="shared" si="39"/>
        <v>890.51393880761111</v>
      </c>
      <c r="Q135" s="154">
        <f t="shared" si="40"/>
        <v>555.55265006004242</v>
      </c>
      <c r="R135" s="175">
        <f t="shared" si="41"/>
        <v>361</v>
      </c>
      <c r="S135" s="176">
        <f t="shared" si="42"/>
        <v>561</v>
      </c>
      <c r="T135" s="177">
        <f t="shared" si="43"/>
        <v>641</v>
      </c>
      <c r="U135" s="178">
        <f t="shared" si="44"/>
        <v>9555</v>
      </c>
      <c r="V135" s="179">
        <f t="shared" si="45"/>
        <v>21372</v>
      </c>
      <c r="W135" s="180">
        <f t="shared" si="46"/>
        <v>13333</v>
      </c>
      <c r="X135" s="181">
        <f t="shared" si="47"/>
        <v>0.9419152276295133</v>
      </c>
      <c r="Y135" s="182">
        <f t="shared" si="48"/>
        <v>0.65506269885831925</v>
      </c>
      <c r="Z135" s="183">
        <f t="shared" si="49"/>
        <v>1.2000300007500186</v>
      </c>
      <c r="AA135" s="164">
        <f t="shared" si="50"/>
        <v>22.605965463108319</v>
      </c>
      <c r="AB135" s="164">
        <f t="shared" si="51"/>
        <v>15.721504772599662</v>
      </c>
      <c r="AC135" s="165">
        <f t="shared" si="52"/>
        <v>28.800720018000447</v>
      </c>
      <c r="AD135" s="184">
        <f t="shared" si="53"/>
        <v>8999.7086954571005</v>
      </c>
      <c r="AE135" s="184">
        <f t="shared" si="53"/>
        <v>14000.219139030381</v>
      </c>
      <c r="AF135" s="185">
        <f t="shared" si="53"/>
        <v>16000.316329637461</v>
      </c>
      <c r="AG135" s="186" t="s">
        <v>295</v>
      </c>
      <c r="AH135" s="169">
        <f t="shared" si="54"/>
        <v>0.94334567000000003</v>
      </c>
      <c r="AI135" s="187">
        <v>0.94334567000000003</v>
      </c>
      <c r="AJ135" s="188" t="s">
        <v>80</v>
      </c>
    </row>
    <row r="136" spans="1:36" x14ac:dyDescent="0.2">
      <c r="A136" s="172">
        <v>110</v>
      </c>
      <c r="B136" s="141" t="str">
        <f t="shared" si="32"/>
        <v>DDMP-TT020PAA</v>
      </c>
      <c r="C136" s="172" t="s">
        <v>23</v>
      </c>
      <c r="D136" s="142" t="str">
        <f t="shared" si="33"/>
        <v>TT020</v>
      </c>
      <c r="E136" s="173" t="s">
        <v>296</v>
      </c>
      <c r="F136" s="174">
        <v>24</v>
      </c>
      <c r="G136" s="174">
        <v>25.08</v>
      </c>
      <c r="H136" s="145">
        <f t="shared" si="34"/>
        <v>375</v>
      </c>
      <c r="I136" s="146">
        <f t="shared" si="35"/>
        <v>583.33333333333337</v>
      </c>
      <c r="J136" s="147">
        <f t="shared" si="36"/>
        <v>666.66666666666663</v>
      </c>
      <c r="K136" s="148">
        <v>480</v>
      </c>
      <c r="L136" s="149">
        <v>430</v>
      </c>
      <c r="M136" s="150">
        <v>330</v>
      </c>
      <c r="N136" s="151">
        <f t="shared" si="37"/>
        <v>6.8112000000000006E-2</v>
      </c>
      <c r="O136" s="152">
        <f t="shared" si="38"/>
        <v>398.11211381987317</v>
      </c>
      <c r="P136" s="153">
        <f t="shared" si="39"/>
        <v>890.51393880761111</v>
      </c>
      <c r="Q136" s="154">
        <f t="shared" si="40"/>
        <v>555.55265006004242</v>
      </c>
      <c r="R136" s="175">
        <f t="shared" si="41"/>
        <v>359</v>
      </c>
      <c r="S136" s="176">
        <f t="shared" si="42"/>
        <v>558</v>
      </c>
      <c r="T136" s="177">
        <f t="shared" si="43"/>
        <v>638</v>
      </c>
      <c r="U136" s="178">
        <f t="shared" si="44"/>
        <v>9555</v>
      </c>
      <c r="V136" s="179">
        <f t="shared" si="45"/>
        <v>21372</v>
      </c>
      <c r="W136" s="180">
        <f t="shared" si="46"/>
        <v>13333</v>
      </c>
      <c r="X136" s="181">
        <f t="shared" si="47"/>
        <v>0.9419152276295133</v>
      </c>
      <c r="Y136" s="182">
        <f t="shared" si="48"/>
        <v>0.65506269885831925</v>
      </c>
      <c r="Z136" s="183">
        <f t="shared" si="49"/>
        <v>1.2000300007500186</v>
      </c>
      <c r="AA136" s="164">
        <f t="shared" si="50"/>
        <v>22.605965463108319</v>
      </c>
      <c r="AB136" s="164">
        <f t="shared" si="51"/>
        <v>15.721504772599662</v>
      </c>
      <c r="AC136" s="165">
        <f t="shared" si="52"/>
        <v>28.800720018000447</v>
      </c>
      <c r="AD136" s="184">
        <f t="shared" si="53"/>
        <v>8999.7086954571005</v>
      </c>
      <c r="AE136" s="184">
        <f t="shared" si="53"/>
        <v>14000.219139030381</v>
      </c>
      <c r="AF136" s="185">
        <f t="shared" si="53"/>
        <v>16000.316329637461</v>
      </c>
      <c r="AG136" s="186" t="s">
        <v>297</v>
      </c>
      <c r="AH136" s="169">
        <f t="shared" si="54"/>
        <v>0.94334567000000003</v>
      </c>
      <c r="AI136" s="187">
        <v>0.94334567000000003</v>
      </c>
      <c r="AJ136" s="188" t="s">
        <v>80</v>
      </c>
    </row>
    <row r="137" spans="1:36" x14ac:dyDescent="0.2">
      <c r="A137" s="172">
        <v>111</v>
      </c>
      <c r="B137" s="141" t="str">
        <f t="shared" si="32"/>
        <v>DDMP-TT021</v>
      </c>
      <c r="C137" s="172" t="s">
        <v>23</v>
      </c>
      <c r="D137" s="142" t="str">
        <f t="shared" si="33"/>
        <v>TT021</v>
      </c>
      <c r="E137" s="173" t="s">
        <v>298</v>
      </c>
      <c r="F137" s="174">
        <v>24</v>
      </c>
      <c r="G137" s="174">
        <v>24.72</v>
      </c>
      <c r="H137" s="145">
        <f t="shared" si="34"/>
        <v>375</v>
      </c>
      <c r="I137" s="146">
        <f t="shared" si="35"/>
        <v>583.33333333333337</v>
      </c>
      <c r="J137" s="147">
        <f t="shared" si="36"/>
        <v>666.66666666666663</v>
      </c>
      <c r="K137" s="148">
        <v>540</v>
      </c>
      <c r="L137" s="149">
        <v>250</v>
      </c>
      <c r="M137" s="150">
        <v>430</v>
      </c>
      <c r="N137" s="151">
        <f t="shared" si="37"/>
        <v>5.8049999999999997E-2</v>
      </c>
      <c r="O137" s="152">
        <f t="shared" si="38"/>
        <v>467.11821354865123</v>
      </c>
      <c r="P137" s="153">
        <f t="shared" si="39"/>
        <v>1044.8696882009306</v>
      </c>
      <c r="Q137" s="154">
        <f t="shared" si="40"/>
        <v>651.84844273711656</v>
      </c>
      <c r="R137" s="175">
        <f t="shared" si="41"/>
        <v>364</v>
      </c>
      <c r="S137" s="176">
        <f t="shared" si="42"/>
        <v>566</v>
      </c>
      <c r="T137" s="177">
        <f t="shared" si="43"/>
        <v>647</v>
      </c>
      <c r="U137" s="178">
        <f t="shared" si="44"/>
        <v>11211</v>
      </c>
      <c r="V137" s="179">
        <f t="shared" si="45"/>
        <v>25077</v>
      </c>
      <c r="W137" s="180">
        <f t="shared" si="46"/>
        <v>15644</v>
      </c>
      <c r="X137" s="181">
        <f t="shared" si="47"/>
        <v>0.80278298100080281</v>
      </c>
      <c r="Y137" s="182">
        <f t="shared" si="48"/>
        <v>0.55828049607209795</v>
      </c>
      <c r="Z137" s="183">
        <f t="shared" si="49"/>
        <v>1.0227563283047814</v>
      </c>
      <c r="AA137" s="164">
        <f t="shared" si="50"/>
        <v>19.266791544019267</v>
      </c>
      <c r="AB137" s="164">
        <f t="shared" si="51"/>
        <v>13.398731905730351</v>
      </c>
      <c r="AC137" s="165">
        <f t="shared" si="52"/>
        <v>24.546151879314753</v>
      </c>
      <c r="AD137" s="184">
        <f t="shared" si="53"/>
        <v>8999.8692468565387</v>
      </c>
      <c r="AE137" s="184">
        <f t="shared" si="53"/>
        <v>13999.928828628332</v>
      </c>
      <c r="AF137" s="185">
        <f t="shared" si="53"/>
        <v>16000.370877720068</v>
      </c>
      <c r="AG137" s="186" t="s">
        <v>299</v>
      </c>
      <c r="AH137" s="169">
        <f t="shared" si="54"/>
        <v>0.92754320000000001</v>
      </c>
      <c r="AI137" s="187">
        <v>0.92754320000000001</v>
      </c>
      <c r="AJ137" s="188" t="s">
        <v>80</v>
      </c>
    </row>
    <row r="138" spans="1:36" x14ac:dyDescent="0.2">
      <c r="A138" s="172">
        <v>112</v>
      </c>
      <c r="B138" s="141" t="str">
        <f t="shared" si="32"/>
        <v>DDMP-TT021PAB</v>
      </c>
      <c r="C138" s="172" t="s">
        <v>23</v>
      </c>
      <c r="D138" s="142" t="str">
        <f t="shared" si="33"/>
        <v>TT021</v>
      </c>
      <c r="E138" s="173" t="s">
        <v>300</v>
      </c>
      <c r="F138" s="174">
        <v>24</v>
      </c>
      <c r="G138" s="174">
        <v>24.72</v>
      </c>
      <c r="H138" s="145">
        <f t="shared" si="34"/>
        <v>375</v>
      </c>
      <c r="I138" s="146">
        <f t="shared" si="35"/>
        <v>583.33333333333337</v>
      </c>
      <c r="J138" s="147">
        <f t="shared" si="36"/>
        <v>666.66666666666663</v>
      </c>
      <c r="K138" s="148">
        <v>540</v>
      </c>
      <c r="L138" s="149">
        <v>250</v>
      </c>
      <c r="M138" s="150">
        <v>430</v>
      </c>
      <c r="N138" s="151">
        <f t="shared" si="37"/>
        <v>5.8049999999999997E-2</v>
      </c>
      <c r="O138" s="152">
        <f t="shared" si="38"/>
        <v>467.11821354865123</v>
      </c>
      <c r="P138" s="153">
        <f t="shared" si="39"/>
        <v>1044.8696882009306</v>
      </c>
      <c r="Q138" s="154">
        <f t="shared" si="40"/>
        <v>651.84844273711656</v>
      </c>
      <c r="R138" s="175">
        <f t="shared" si="41"/>
        <v>364</v>
      </c>
      <c r="S138" s="176">
        <f t="shared" si="42"/>
        <v>566</v>
      </c>
      <c r="T138" s="177">
        <f t="shared" si="43"/>
        <v>647</v>
      </c>
      <c r="U138" s="178">
        <f t="shared" si="44"/>
        <v>11211</v>
      </c>
      <c r="V138" s="179">
        <f t="shared" si="45"/>
        <v>25077</v>
      </c>
      <c r="W138" s="180">
        <f t="shared" si="46"/>
        <v>15644</v>
      </c>
      <c r="X138" s="181">
        <f t="shared" si="47"/>
        <v>0.80278298100080281</v>
      </c>
      <c r="Y138" s="182">
        <f t="shared" si="48"/>
        <v>0.55828049607209795</v>
      </c>
      <c r="Z138" s="183">
        <f t="shared" si="49"/>
        <v>1.0227563283047814</v>
      </c>
      <c r="AA138" s="164">
        <f t="shared" si="50"/>
        <v>19.266791544019267</v>
      </c>
      <c r="AB138" s="164">
        <f t="shared" si="51"/>
        <v>13.398731905730351</v>
      </c>
      <c r="AC138" s="165">
        <f t="shared" si="52"/>
        <v>24.546151879314753</v>
      </c>
      <c r="AD138" s="184">
        <f t="shared" si="53"/>
        <v>8999.8692468565387</v>
      </c>
      <c r="AE138" s="184">
        <f t="shared" si="53"/>
        <v>13999.928828628332</v>
      </c>
      <c r="AF138" s="185">
        <f t="shared" si="53"/>
        <v>16000.370877720068</v>
      </c>
      <c r="AG138" s="186" t="s">
        <v>301</v>
      </c>
      <c r="AH138" s="169">
        <f t="shared" si="54"/>
        <v>0.92754320000000001</v>
      </c>
      <c r="AI138" s="187">
        <v>0.92754320000000001</v>
      </c>
      <c r="AJ138" s="188" t="s">
        <v>80</v>
      </c>
    </row>
    <row r="139" spans="1:36" x14ac:dyDescent="0.2">
      <c r="A139" s="172">
        <v>113</v>
      </c>
      <c r="B139" s="141" t="str">
        <f t="shared" si="32"/>
        <v>DDMP-TT022</v>
      </c>
      <c r="C139" s="172" t="s">
        <v>23</v>
      </c>
      <c r="D139" s="142" t="str">
        <f t="shared" si="33"/>
        <v>TT022</v>
      </c>
      <c r="E139" s="173" t="s">
        <v>302</v>
      </c>
      <c r="F139" s="174">
        <v>24</v>
      </c>
      <c r="G139" s="174">
        <v>24.72</v>
      </c>
      <c r="H139" s="145">
        <f t="shared" si="34"/>
        <v>375</v>
      </c>
      <c r="I139" s="146">
        <f t="shared" si="35"/>
        <v>583.33333333333337</v>
      </c>
      <c r="J139" s="147">
        <f t="shared" si="36"/>
        <v>666.66666666666663</v>
      </c>
      <c r="K139" s="148">
        <v>540</v>
      </c>
      <c r="L139" s="149">
        <v>290</v>
      </c>
      <c r="M139" s="150">
        <v>440</v>
      </c>
      <c r="N139" s="151">
        <f t="shared" si="37"/>
        <v>6.8904000000000007E-2</v>
      </c>
      <c r="O139" s="152">
        <f t="shared" si="38"/>
        <v>393.53611251159873</v>
      </c>
      <c r="P139" s="153">
        <f t="shared" si="39"/>
        <v>880.27814640752354</v>
      </c>
      <c r="Q139" s="154">
        <f t="shared" si="40"/>
        <v>549.16698741567416</v>
      </c>
      <c r="R139" s="175">
        <f t="shared" si="41"/>
        <v>364</v>
      </c>
      <c r="S139" s="176">
        <f t="shared" si="42"/>
        <v>566</v>
      </c>
      <c r="T139" s="177">
        <f t="shared" si="43"/>
        <v>647</v>
      </c>
      <c r="U139" s="178">
        <f t="shared" si="44"/>
        <v>9445</v>
      </c>
      <c r="V139" s="179">
        <f t="shared" si="45"/>
        <v>21127</v>
      </c>
      <c r="W139" s="180">
        <f t="shared" si="46"/>
        <v>13180</v>
      </c>
      <c r="X139" s="181">
        <f t="shared" si="47"/>
        <v>0.95288512440444684</v>
      </c>
      <c r="Y139" s="182">
        <f t="shared" si="48"/>
        <v>0.66265915652955931</v>
      </c>
      <c r="Z139" s="183">
        <f t="shared" si="49"/>
        <v>1.2139605462822458</v>
      </c>
      <c r="AA139" s="164">
        <f t="shared" si="50"/>
        <v>22.869242985706723</v>
      </c>
      <c r="AB139" s="164">
        <f t="shared" si="51"/>
        <v>15.903819756709424</v>
      </c>
      <c r="AC139" s="165">
        <f t="shared" si="52"/>
        <v>29.135053110773899</v>
      </c>
      <c r="AD139" s="184">
        <f t="shared" si="53"/>
        <v>8999.8729806781703</v>
      </c>
      <c r="AE139" s="184">
        <f t="shared" si="53"/>
        <v>13999.784976235524</v>
      </c>
      <c r="AF139" s="185">
        <f t="shared" si="53"/>
        <v>16000.009345039369</v>
      </c>
      <c r="AG139" s="186" t="s">
        <v>303</v>
      </c>
      <c r="AH139" s="169">
        <f t="shared" si="54"/>
        <v>0.96754320000000005</v>
      </c>
      <c r="AI139" s="187">
        <v>0.96754320000000005</v>
      </c>
      <c r="AJ139" s="188" t="s">
        <v>80</v>
      </c>
    </row>
    <row r="140" spans="1:36" x14ac:dyDescent="0.2">
      <c r="A140" s="172">
        <v>114</v>
      </c>
      <c r="B140" s="141" t="str">
        <f t="shared" si="32"/>
        <v>DDMP-TT023</v>
      </c>
      <c r="C140" s="172" t="s">
        <v>23</v>
      </c>
      <c r="D140" s="142" t="str">
        <f t="shared" si="33"/>
        <v>TT023</v>
      </c>
      <c r="E140" s="173" t="s">
        <v>304</v>
      </c>
      <c r="F140" s="174">
        <v>18</v>
      </c>
      <c r="G140" s="174">
        <v>21.8</v>
      </c>
      <c r="H140" s="145">
        <f t="shared" si="34"/>
        <v>500</v>
      </c>
      <c r="I140" s="146">
        <f t="shared" si="35"/>
        <v>777.77777777777783</v>
      </c>
      <c r="J140" s="147">
        <f t="shared" si="36"/>
        <v>888.88888888888891</v>
      </c>
      <c r="K140" s="148">
        <v>505</v>
      </c>
      <c r="L140" s="149">
        <v>335</v>
      </c>
      <c r="M140" s="150">
        <v>480</v>
      </c>
      <c r="N140" s="151">
        <f t="shared" si="37"/>
        <v>8.1203999999999998E-2</v>
      </c>
      <c r="O140" s="152">
        <f t="shared" si="38"/>
        <v>333.92705157996164</v>
      </c>
      <c r="P140" s="153">
        <f t="shared" si="39"/>
        <v>746.94208906044048</v>
      </c>
      <c r="Q140" s="154">
        <f t="shared" si="40"/>
        <v>465.9844601360723</v>
      </c>
      <c r="R140" s="175">
        <f t="shared" si="41"/>
        <v>413</v>
      </c>
      <c r="S140" s="176">
        <f t="shared" si="42"/>
        <v>642</v>
      </c>
      <c r="T140" s="177">
        <f t="shared" si="43"/>
        <v>734</v>
      </c>
      <c r="U140" s="178">
        <f t="shared" si="44"/>
        <v>6011</v>
      </c>
      <c r="V140" s="179">
        <f t="shared" si="45"/>
        <v>13445</v>
      </c>
      <c r="W140" s="180">
        <f t="shared" si="46"/>
        <v>8388</v>
      </c>
      <c r="X140" s="181">
        <f t="shared" si="47"/>
        <v>1.4972550324405256</v>
      </c>
      <c r="Y140" s="182">
        <f t="shared" si="48"/>
        <v>1.0412792859799183</v>
      </c>
      <c r="Z140" s="183">
        <f t="shared" si="49"/>
        <v>1.9074868860276586</v>
      </c>
      <c r="AA140" s="164">
        <f t="shared" si="50"/>
        <v>26.950590583929461</v>
      </c>
      <c r="AB140" s="164">
        <f t="shared" si="51"/>
        <v>18.743027147638529</v>
      </c>
      <c r="AC140" s="165">
        <f t="shared" si="52"/>
        <v>34.334763948497852</v>
      </c>
      <c r="AD140" s="184">
        <f t="shared" si="53"/>
        <v>8999.5312520302414</v>
      </c>
      <c r="AE140" s="184">
        <f t="shared" si="53"/>
        <v>13999.955852973671</v>
      </c>
      <c r="AF140" s="185">
        <f t="shared" si="53"/>
        <v>15999.466442440249</v>
      </c>
      <c r="AG140" s="186" t="s">
        <v>305</v>
      </c>
      <c r="AH140" s="169">
        <f t="shared" si="54"/>
        <v>1</v>
      </c>
      <c r="AI140" s="187">
        <v>1</v>
      </c>
      <c r="AJ140" s="188" t="s">
        <v>83</v>
      </c>
    </row>
    <row r="141" spans="1:36" x14ac:dyDescent="0.2">
      <c r="A141" s="172">
        <v>115</v>
      </c>
      <c r="B141" s="141" t="str">
        <f t="shared" si="32"/>
        <v>DDMP-TT024</v>
      </c>
      <c r="C141" s="172" t="s">
        <v>23</v>
      </c>
      <c r="D141" s="142" t="str">
        <f t="shared" si="33"/>
        <v>TT024</v>
      </c>
      <c r="E141" s="173" t="s">
        <v>306</v>
      </c>
      <c r="F141" s="174">
        <v>18</v>
      </c>
      <c r="G141" s="174">
        <v>21.6</v>
      </c>
      <c r="H141" s="145">
        <f t="shared" si="34"/>
        <v>500</v>
      </c>
      <c r="I141" s="146">
        <f t="shared" si="35"/>
        <v>777.77777777777783</v>
      </c>
      <c r="J141" s="147">
        <f t="shared" si="36"/>
        <v>888.88888888888891</v>
      </c>
      <c r="K141" s="148">
        <v>440</v>
      </c>
      <c r="L141" s="149">
        <v>330</v>
      </c>
      <c r="M141" s="150">
        <v>515</v>
      </c>
      <c r="N141" s="151">
        <f t="shared" si="37"/>
        <v>7.4777999999999997E-2</v>
      </c>
      <c r="O141" s="152">
        <f t="shared" si="38"/>
        <v>362.62286095508313</v>
      </c>
      <c r="P141" s="153">
        <f t="shared" si="39"/>
        <v>811.13008371531748</v>
      </c>
      <c r="Q141" s="154">
        <f t="shared" si="40"/>
        <v>506.02853915442529</v>
      </c>
      <c r="R141" s="175">
        <f t="shared" si="41"/>
        <v>417</v>
      </c>
      <c r="S141" s="176">
        <f t="shared" si="42"/>
        <v>648</v>
      </c>
      <c r="T141" s="177">
        <f t="shared" si="43"/>
        <v>741</v>
      </c>
      <c r="U141" s="178">
        <f t="shared" si="44"/>
        <v>6527</v>
      </c>
      <c r="V141" s="179">
        <f t="shared" si="45"/>
        <v>14600</v>
      </c>
      <c r="W141" s="180">
        <f t="shared" si="46"/>
        <v>9109</v>
      </c>
      <c r="X141" s="181">
        <f t="shared" si="47"/>
        <v>1.3788876972575457</v>
      </c>
      <c r="Y141" s="182">
        <f t="shared" si="48"/>
        <v>0.95890410958904104</v>
      </c>
      <c r="Z141" s="183">
        <f t="shared" si="49"/>
        <v>1.756504555933692</v>
      </c>
      <c r="AA141" s="164">
        <f t="shared" si="50"/>
        <v>24.819978550635824</v>
      </c>
      <c r="AB141" s="164">
        <f t="shared" si="51"/>
        <v>17.260273972602739</v>
      </c>
      <c r="AC141" s="165">
        <f t="shared" si="52"/>
        <v>31.617082006806456</v>
      </c>
      <c r="AD141" s="184">
        <f t="shared" si="53"/>
        <v>9000.2916308753593</v>
      </c>
      <c r="AE141" s="184">
        <f t="shared" si="53"/>
        <v>14000.327472346575</v>
      </c>
      <c r="AF141" s="185">
        <f t="shared" si="53"/>
        <v>15999.145820229936</v>
      </c>
      <c r="AG141" s="186" t="s">
        <v>307</v>
      </c>
      <c r="AH141" s="169">
        <f t="shared" si="54"/>
        <v>1</v>
      </c>
      <c r="AI141" s="187">
        <v>1</v>
      </c>
      <c r="AJ141" s="188" t="s">
        <v>83</v>
      </c>
    </row>
    <row r="142" spans="1:36" x14ac:dyDescent="0.2">
      <c r="A142" s="172">
        <v>116</v>
      </c>
      <c r="B142" s="141" t="str">
        <f t="shared" si="32"/>
        <v>DDMP-TT037</v>
      </c>
      <c r="C142" s="172" t="s">
        <v>23</v>
      </c>
      <c r="D142" s="142" t="str">
        <f t="shared" si="33"/>
        <v>TT037</v>
      </c>
      <c r="E142" s="173" t="s">
        <v>308</v>
      </c>
      <c r="F142" s="174">
        <v>30</v>
      </c>
      <c r="G142" s="174">
        <v>30.900000000000002</v>
      </c>
      <c r="H142" s="145">
        <f t="shared" si="34"/>
        <v>300</v>
      </c>
      <c r="I142" s="146">
        <f t="shared" si="35"/>
        <v>466.66666666666669</v>
      </c>
      <c r="J142" s="147">
        <f t="shared" si="36"/>
        <v>533.33333333333337</v>
      </c>
      <c r="K142" s="148">
        <v>540</v>
      </c>
      <c r="L142" s="149">
        <v>340</v>
      </c>
      <c r="M142" s="150">
        <v>440</v>
      </c>
      <c r="N142" s="151">
        <f t="shared" si="37"/>
        <v>8.0783999999999995E-2</v>
      </c>
      <c r="O142" s="152">
        <f t="shared" si="38"/>
        <v>335.66315478930488</v>
      </c>
      <c r="P142" s="153">
        <f t="shared" si="39"/>
        <v>750.82547781818198</v>
      </c>
      <c r="Q142" s="154">
        <f t="shared" si="40"/>
        <v>468.40713632513388</v>
      </c>
      <c r="R142" s="175">
        <f t="shared" si="41"/>
        <v>291</v>
      </c>
      <c r="S142" s="176">
        <f t="shared" si="42"/>
        <v>453</v>
      </c>
      <c r="T142" s="177">
        <f t="shared" si="43"/>
        <v>518</v>
      </c>
      <c r="U142" s="178">
        <f t="shared" si="44"/>
        <v>10070</v>
      </c>
      <c r="V142" s="179">
        <f t="shared" si="45"/>
        <v>22525</v>
      </c>
      <c r="W142" s="180">
        <f t="shared" si="46"/>
        <v>14052</v>
      </c>
      <c r="X142" s="181">
        <f t="shared" si="47"/>
        <v>0.89374379344587884</v>
      </c>
      <c r="Y142" s="182">
        <f t="shared" si="48"/>
        <v>0.6215316315205327</v>
      </c>
      <c r="Z142" s="183">
        <f t="shared" si="49"/>
        <v>1.138627953316254</v>
      </c>
      <c r="AA142" s="164">
        <f t="shared" si="50"/>
        <v>26.812313803376366</v>
      </c>
      <c r="AB142" s="164">
        <f t="shared" si="51"/>
        <v>18.645948945615981</v>
      </c>
      <c r="AC142" s="165">
        <f t="shared" si="52"/>
        <v>34.158838599487623</v>
      </c>
      <c r="AD142" s="184">
        <f t="shared" si="53"/>
        <v>8999.9058384421369</v>
      </c>
      <c r="AE142" s="184">
        <f t="shared" si="53"/>
        <v>13999.853526465546</v>
      </c>
      <c r="AF142" s="185">
        <f t="shared" si="53"/>
        <v>16000.243768578444</v>
      </c>
      <c r="AG142" s="186" t="s">
        <v>309</v>
      </c>
      <c r="AH142" s="169">
        <f t="shared" si="54"/>
        <v>0.94544510000000004</v>
      </c>
      <c r="AI142" s="187">
        <v>0.94544510000000004</v>
      </c>
      <c r="AJ142" s="188" t="s">
        <v>80</v>
      </c>
    </row>
    <row r="143" spans="1:36" x14ac:dyDescent="0.2">
      <c r="A143" s="172">
        <v>117</v>
      </c>
      <c r="B143" s="141" t="str">
        <f t="shared" si="32"/>
        <v>DDMP-TT038</v>
      </c>
      <c r="C143" s="172" t="s">
        <v>23</v>
      </c>
      <c r="D143" s="142" t="str">
        <f t="shared" si="33"/>
        <v>TT038</v>
      </c>
      <c r="E143" s="173" t="s">
        <v>310</v>
      </c>
      <c r="F143" s="174">
        <v>30</v>
      </c>
      <c r="G143" s="174">
        <v>30.900000000000002</v>
      </c>
      <c r="H143" s="145">
        <f t="shared" si="34"/>
        <v>300</v>
      </c>
      <c r="I143" s="146">
        <f t="shared" si="35"/>
        <v>466.66666666666669</v>
      </c>
      <c r="J143" s="147">
        <f t="shared" si="36"/>
        <v>533.33333333333337</v>
      </c>
      <c r="K143" s="148">
        <v>540</v>
      </c>
      <c r="L143" s="149">
        <v>340</v>
      </c>
      <c r="M143" s="150">
        <v>440</v>
      </c>
      <c r="N143" s="151">
        <f t="shared" si="37"/>
        <v>8.0783999999999995E-2</v>
      </c>
      <c r="O143" s="152">
        <f t="shared" si="38"/>
        <v>335.66315478930488</v>
      </c>
      <c r="P143" s="153">
        <f t="shared" si="39"/>
        <v>750.82547781818198</v>
      </c>
      <c r="Q143" s="154">
        <f t="shared" si="40"/>
        <v>468.40713632513388</v>
      </c>
      <c r="R143" s="175">
        <f t="shared" si="41"/>
        <v>291</v>
      </c>
      <c r="S143" s="176">
        <f t="shared" si="42"/>
        <v>453</v>
      </c>
      <c r="T143" s="177">
        <f t="shared" si="43"/>
        <v>518</v>
      </c>
      <c r="U143" s="178">
        <f t="shared" si="44"/>
        <v>10070</v>
      </c>
      <c r="V143" s="179">
        <f t="shared" si="45"/>
        <v>22525</v>
      </c>
      <c r="W143" s="180">
        <f t="shared" si="46"/>
        <v>14052</v>
      </c>
      <c r="X143" s="181">
        <f t="shared" si="47"/>
        <v>0.89374379344587884</v>
      </c>
      <c r="Y143" s="182">
        <f t="shared" si="48"/>
        <v>0.6215316315205327</v>
      </c>
      <c r="Z143" s="183">
        <f t="shared" si="49"/>
        <v>1.138627953316254</v>
      </c>
      <c r="AA143" s="164">
        <f t="shared" si="50"/>
        <v>26.812313803376366</v>
      </c>
      <c r="AB143" s="164">
        <f t="shared" si="51"/>
        <v>18.645948945615981</v>
      </c>
      <c r="AC143" s="165">
        <f t="shared" si="52"/>
        <v>34.158838599487623</v>
      </c>
      <c r="AD143" s="184">
        <f t="shared" si="53"/>
        <v>8999.9058384421369</v>
      </c>
      <c r="AE143" s="184">
        <f t="shared" si="53"/>
        <v>13999.853526465546</v>
      </c>
      <c r="AF143" s="185">
        <f t="shared" si="53"/>
        <v>16000.243768578444</v>
      </c>
      <c r="AG143" s="186" t="s">
        <v>311</v>
      </c>
      <c r="AH143" s="169">
        <f t="shared" si="54"/>
        <v>0.96544509999999994</v>
      </c>
      <c r="AI143" s="187">
        <v>0.96544509999999994</v>
      </c>
      <c r="AJ143" s="188" t="s">
        <v>80</v>
      </c>
    </row>
    <row r="144" spans="1:36" x14ac:dyDescent="0.2">
      <c r="A144" s="172">
        <v>118</v>
      </c>
      <c r="B144" s="141" t="str">
        <f t="shared" si="32"/>
        <v>DDMP-TT041</v>
      </c>
      <c r="C144" s="172" t="s">
        <v>23</v>
      </c>
      <c r="D144" s="142" t="str">
        <f t="shared" si="33"/>
        <v>TT041</v>
      </c>
      <c r="E144" s="173" t="s">
        <v>312</v>
      </c>
      <c r="F144" s="174">
        <v>24</v>
      </c>
      <c r="G144" s="174">
        <v>24.72</v>
      </c>
      <c r="H144" s="145">
        <f t="shared" si="34"/>
        <v>375</v>
      </c>
      <c r="I144" s="146">
        <f t="shared" si="35"/>
        <v>583.33333333333337</v>
      </c>
      <c r="J144" s="147">
        <f t="shared" si="36"/>
        <v>666.66666666666663</v>
      </c>
      <c r="K144" s="148">
        <v>540</v>
      </c>
      <c r="L144" s="149">
        <v>250</v>
      </c>
      <c r="M144" s="150">
        <v>430</v>
      </c>
      <c r="N144" s="151">
        <f t="shared" si="37"/>
        <v>5.8049999999999997E-2</v>
      </c>
      <c r="O144" s="152">
        <f t="shared" si="38"/>
        <v>467.11821354865123</v>
      </c>
      <c r="P144" s="153">
        <f t="shared" si="39"/>
        <v>1044.8696882009306</v>
      </c>
      <c r="Q144" s="154">
        <f t="shared" si="40"/>
        <v>651.84844273711656</v>
      </c>
      <c r="R144" s="175">
        <f t="shared" si="41"/>
        <v>364</v>
      </c>
      <c r="S144" s="176">
        <f t="shared" si="42"/>
        <v>566</v>
      </c>
      <c r="T144" s="177">
        <f t="shared" si="43"/>
        <v>647</v>
      </c>
      <c r="U144" s="178">
        <f t="shared" si="44"/>
        <v>11211</v>
      </c>
      <c r="V144" s="179">
        <f t="shared" si="45"/>
        <v>25077</v>
      </c>
      <c r="W144" s="180">
        <f t="shared" si="46"/>
        <v>15644</v>
      </c>
      <c r="X144" s="181">
        <f t="shared" si="47"/>
        <v>0.80278298100080281</v>
      </c>
      <c r="Y144" s="182">
        <f t="shared" si="48"/>
        <v>0.55828049607209795</v>
      </c>
      <c r="Z144" s="183">
        <f t="shared" si="49"/>
        <v>1.0227563283047814</v>
      </c>
      <c r="AA144" s="164">
        <f t="shared" si="50"/>
        <v>19.266791544019267</v>
      </c>
      <c r="AB144" s="164">
        <f t="shared" si="51"/>
        <v>13.398731905730351</v>
      </c>
      <c r="AC144" s="165">
        <f t="shared" si="52"/>
        <v>24.546151879314753</v>
      </c>
      <c r="AD144" s="184">
        <f t="shared" si="53"/>
        <v>8999.8692468565387</v>
      </c>
      <c r="AE144" s="184">
        <f t="shared" si="53"/>
        <v>13999.928828628332</v>
      </c>
      <c r="AF144" s="185">
        <f t="shared" si="53"/>
        <v>16000.370877720068</v>
      </c>
      <c r="AG144" s="186" t="s">
        <v>313</v>
      </c>
      <c r="AH144" s="169">
        <f t="shared" si="54"/>
        <v>0.96544509999999994</v>
      </c>
      <c r="AI144" s="187">
        <v>0.96544509999999994</v>
      </c>
      <c r="AJ144" s="188" t="s">
        <v>80</v>
      </c>
    </row>
    <row r="145" spans="1:36" x14ac:dyDescent="0.2">
      <c r="A145" s="172">
        <v>119</v>
      </c>
      <c r="B145" s="141" t="str">
        <f t="shared" si="32"/>
        <v>DDMP-TT042</v>
      </c>
      <c r="C145" s="172" t="s">
        <v>23</v>
      </c>
      <c r="D145" s="142" t="str">
        <f t="shared" si="33"/>
        <v>TT042</v>
      </c>
      <c r="E145" s="173" t="s">
        <v>314</v>
      </c>
      <c r="F145" s="174">
        <v>24</v>
      </c>
      <c r="G145" s="174">
        <v>24.72</v>
      </c>
      <c r="H145" s="145">
        <f t="shared" si="34"/>
        <v>375</v>
      </c>
      <c r="I145" s="146">
        <f t="shared" si="35"/>
        <v>583.33333333333337</v>
      </c>
      <c r="J145" s="147">
        <f t="shared" si="36"/>
        <v>666.66666666666663</v>
      </c>
      <c r="K145" s="148">
        <v>540</v>
      </c>
      <c r="L145" s="149">
        <v>290</v>
      </c>
      <c r="M145" s="150">
        <v>440</v>
      </c>
      <c r="N145" s="151">
        <f t="shared" si="37"/>
        <v>6.8904000000000007E-2</v>
      </c>
      <c r="O145" s="152">
        <f t="shared" si="38"/>
        <v>393.53611251159873</v>
      </c>
      <c r="P145" s="153">
        <f t="shared" si="39"/>
        <v>880.27814640752354</v>
      </c>
      <c r="Q145" s="154">
        <f t="shared" si="40"/>
        <v>549.16698741567416</v>
      </c>
      <c r="R145" s="175">
        <f t="shared" si="41"/>
        <v>364</v>
      </c>
      <c r="S145" s="176">
        <f t="shared" si="42"/>
        <v>566</v>
      </c>
      <c r="T145" s="177">
        <f t="shared" si="43"/>
        <v>647</v>
      </c>
      <c r="U145" s="178">
        <f t="shared" si="44"/>
        <v>9445</v>
      </c>
      <c r="V145" s="179">
        <f t="shared" si="45"/>
        <v>21127</v>
      </c>
      <c r="W145" s="180">
        <f t="shared" si="46"/>
        <v>13180</v>
      </c>
      <c r="X145" s="181">
        <f t="shared" si="47"/>
        <v>0.95288512440444684</v>
      </c>
      <c r="Y145" s="182">
        <f t="shared" si="48"/>
        <v>0.66265915652955931</v>
      </c>
      <c r="Z145" s="183">
        <f t="shared" si="49"/>
        <v>1.2139605462822458</v>
      </c>
      <c r="AA145" s="164">
        <f t="shared" si="50"/>
        <v>22.869242985706723</v>
      </c>
      <c r="AB145" s="164">
        <f t="shared" si="51"/>
        <v>15.903819756709424</v>
      </c>
      <c r="AC145" s="165">
        <f t="shared" si="52"/>
        <v>29.135053110773899</v>
      </c>
      <c r="AD145" s="184">
        <f t="shared" si="53"/>
        <v>8999.8729806781703</v>
      </c>
      <c r="AE145" s="184">
        <f t="shared" si="53"/>
        <v>13999.784976235524</v>
      </c>
      <c r="AF145" s="185">
        <f t="shared" si="53"/>
        <v>16000.009345039369</v>
      </c>
      <c r="AG145" s="186" t="s">
        <v>315</v>
      </c>
      <c r="AH145" s="169">
        <f t="shared" si="54"/>
        <v>0.96544509999999994</v>
      </c>
      <c r="AI145" s="187">
        <v>0.96544509999999994</v>
      </c>
      <c r="AJ145" s="188" t="s">
        <v>80</v>
      </c>
    </row>
    <row r="146" spans="1:36" x14ac:dyDescent="0.2">
      <c r="A146" s="172">
        <v>120</v>
      </c>
      <c r="B146" s="141" t="str">
        <f t="shared" si="32"/>
        <v>DDMP-TT061</v>
      </c>
      <c r="C146" s="172" t="s">
        <v>23</v>
      </c>
      <c r="D146" s="142" t="str">
        <f t="shared" si="33"/>
        <v>TT061</v>
      </c>
      <c r="E146" s="173" t="s">
        <v>316</v>
      </c>
      <c r="F146" s="174">
        <v>14.4</v>
      </c>
      <c r="G146" s="174">
        <v>15.984000000000002</v>
      </c>
      <c r="H146" s="145">
        <f t="shared" si="34"/>
        <v>625</v>
      </c>
      <c r="I146" s="146">
        <f t="shared" si="35"/>
        <v>972.22222222222217</v>
      </c>
      <c r="J146" s="147">
        <f t="shared" si="36"/>
        <v>1111.1111111111111</v>
      </c>
      <c r="K146" s="148">
        <v>540</v>
      </c>
      <c r="L146" s="149">
        <v>340</v>
      </c>
      <c r="M146" s="150">
        <v>440</v>
      </c>
      <c r="N146" s="151">
        <f t="shared" si="37"/>
        <v>8.0783999999999995E-2</v>
      </c>
      <c r="O146" s="152">
        <f t="shared" si="38"/>
        <v>335.66315478930488</v>
      </c>
      <c r="P146" s="153">
        <f t="shared" si="39"/>
        <v>750.82547781818198</v>
      </c>
      <c r="Q146" s="154">
        <f t="shared" si="40"/>
        <v>468.40713632513388</v>
      </c>
      <c r="R146" s="175">
        <f t="shared" si="41"/>
        <v>563</v>
      </c>
      <c r="S146" s="176">
        <f t="shared" si="42"/>
        <v>876</v>
      </c>
      <c r="T146" s="177">
        <f t="shared" si="43"/>
        <v>1001</v>
      </c>
      <c r="U146" s="178">
        <f t="shared" si="44"/>
        <v>4834</v>
      </c>
      <c r="V146" s="179">
        <f t="shared" si="45"/>
        <v>10812</v>
      </c>
      <c r="W146" s="180">
        <f t="shared" si="46"/>
        <v>6745</v>
      </c>
      <c r="X146" s="181">
        <f t="shared" si="47"/>
        <v>1.8618121638394705</v>
      </c>
      <c r="Y146" s="182">
        <f t="shared" si="48"/>
        <v>1.2948575656677765</v>
      </c>
      <c r="Z146" s="183">
        <f t="shared" si="49"/>
        <v>2.3721275018532246</v>
      </c>
      <c r="AA146" s="164">
        <f t="shared" si="50"/>
        <v>26.810095159288377</v>
      </c>
      <c r="AB146" s="164">
        <f t="shared" si="51"/>
        <v>18.645948945615984</v>
      </c>
      <c r="AC146" s="165">
        <f t="shared" si="52"/>
        <v>34.158636026686438</v>
      </c>
      <c r="AD146" s="184">
        <f t="shared" si="53"/>
        <v>8999.1611213682081</v>
      </c>
      <c r="AE146" s="184">
        <f t="shared" si="53"/>
        <v>13999.853526465547</v>
      </c>
      <c r="AF146" s="185">
        <f t="shared" si="53"/>
        <v>16000.148882032743</v>
      </c>
      <c r="AG146" s="186" t="s">
        <v>317</v>
      </c>
      <c r="AH146" s="169">
        <f t="shared" si="54"/>
        <v>0.94567811999999996</v>
      </c>
      <c r="AI146" s="187">
        <v>0.94567811999999996</v>
      </c>
      <c r="AJ146" s="188" t="s">
        <v>80</v>
      </c>
    </row>
    <row r="147" spans="1:36" x14ac:dyDescent="0.2">
      <c r="A147" s="172">
        <v>121</v>
      </c>
      <c r="B147" s="141" t="str">
        <f t="shared" si="32"/>
        <v>DDMP-TT062</v>
      </c>
      <c r="C147" s="172" t="s">
        <v>23</v>
      </c>
      <c r="D147" s="142" t="str">
        <f t="shared" si="33"/>
        <v>TT062</v>
      </c>
      <c r="E147" s="173" t="s">
        <v>318</v>
      </c>
      <c r="F147" s="174">
        <v>12</v>
      </c>
      <c r="G147" s="174">
        <v>15.36</v>
      </c>
      <c r="H147" s="145">
        <f t="shared" si="34"/>
        <v>750</v>
      </c>
      <c r="I147" s="146">
        <f t="shared" si="35"/>
        <v>1166.6666666666667</v>
      </c>
      <c r="J147" s="147">
        <f t="shared" si="36"/>
        <v>1333.3333333333333</v>
      </c>
      <c r="K147" s="148">
        <v>560</v>
      </c>
      <c r="L147" s="149">
        <v>400</v>
      </c>
      <c r="M147" s="150">
        <v>310</v>
      </c>
      <c r="N147" s="151">
        <f t="shared" si="37"/>
        <v>6.9440000000000002E-2</v>
      </c>
      <c r="O147" s="152">
        <f t="shared" si="38"/>
        <v>390.49844897032261</v>
      </c>
      <c r="P147" s="153">
        <f t="shared" si="39"/>
        <v>873.48337269677438</v>
      </c>
      <c r="Q147" s="154">
        <f t="shared" si="40"/>
        <v>544.92802564645183</v>
      </c>
      <c r="R147" s="175">
        <f t="shared" si="41"/>
        <v>586</v>
      </c>
      <c r="S147" s="176">
        <f t="shared" si="42"/>
        <v>911</v>
      </c>
      <c r="T147" s="177">
        <f t="shared" si="43"/>
        <v>1042</v>
      </c>
      <c r="U147" s="178">
        <f t="shared" si="44"/>
        <v>4686</v>
      </c>
      <c r="V147" s="179">
        <f t="shared" si="45"/>
        <v>10482</v>
      </c>
      <c r="W147" s="180">
        <f t="shared" si="46"/>
        <v>6539</v>
      </c>
      <c r="X147" s="181">
        <f t="shared" si="47"/>
        <v>1.9206145966709347</v>
      </c>
      <c r="Y147" s="182">
        <f t="shared" si="48"/>
        <v>1.3356229727151308</v>
      </c>
      <c r="Z147" s="183">
        <f t="shared" si="49"/>
        <v>2.4468573176326656</v>
      </c>
      <c r="AA147" s="164">
        <f t="shared" si="50"/>
        <v>23.047375160051217</v>
      </c>
      <c r="AB147" s="164">
        <f t="shared" si="51"/>
        <v>16.02747567258157</v>
      </c>
      <c r="AC147" s="165">
        <f t="shared" si="52"/>
        <v>29.362287811591987</v>
      </c>
      <c r="AD147" s="184">
        <f t="shared" si="53"/>
        <v>8999.9642528371405</v>
      </c>
      <c r="AE147" s="184">
        <f t="shared" si="53"/>
        <v>13999.733506302053</v>
      </c>
      <c r="AF147" s="185">
        <f t="shared" si="53"/>
        <v>16000.333525633698</v>
      </c>
      <c r="AG147" s="186" t="s">
        <v>319</v>
      </c>
      <c r="AH147" s="169">
        <f t="shared" si="54"/>
        <v>0.94567811999999996</v>
      </c>
      <c r="AI147" s="187">
        <v>0.94567811999999996</v>
      </c>
      <c r="AJ147" s="188" t="s">
        <v>80</v>
      </c>
    </row>
    <row r="148" spans="1:36" x14ac:dyDescent="0.2">
      <c r="A148" s="172">
        <v>122</v>
      </c>
      <c r="B148" s="141" t="str">
        <f t="shared" si="32"/>
        <v>DDMP-TT076VAF</v>
      </c>
      <c r="C148" s="172" t="s">
        <v>23</v>
      </c>
      <c r="D148" s="142" t="str">
        <f t="shared" si="33"/>
        <v>TT076</v>
      </c>
      <c r="E148" s="173" t="s">
        <v>320</v>
      </c>
      <c r="F148" s="174">
        <v>10.8</v>
      </c>
      <c r="G148" s="174">
        <v>11.534400000000002</v>
      </c>
      <c r="H148" s="145">
        <f t="shared" si="34"/>
        <v>833.33333333333326</v>
      </c>
      <c r="I148" s="146">
        <f t="shared" si="35"/>
        <v>1296.2962962962963</v>
      </c>
      <c r="J148" s="147">
        <f t="shared" si="36"/>
        <v>1481.4814814814813</v>
      </c>
      <c r="K148" s="148" t="e">
        <v>#N/A</v>
      </c>
      <c r="L148" s="149" t="e">
        <v>#N/A</v>
      </c>
      <c r="M148" s="150" t="e">
        <v>#N/A</v>
      </c>
      <c r="N148" s="151" t="e">
        <f t="shared" si="37"/>
        <v>#N/A</v>
      </c>
      <c r="O148" s="152" t="str">
        <f t="shared" si="38"/>
        <v xml:space="preserve"> </v>
      </c>
      <c r="P148" s="153" t="str">
        <f t="shared" si="39"/>
        <v xml:space="preserve"> </v>
      </c>
      <c r="Q148" s="154" t="str">
        <f t="shared" si="40"/>
        <v xml:space="preserve"> </v>
      </c>
      <c r="R148" s="175">
        <f t="shared" si="41"/>
        <v>780</v>
      </c>
      <c r="S148" s="176">
        <f t="shared" si="42"/>
        <v>1214</v>
      </c>
      <c r="T148" s="177">
        <f t="shared" si="43"/>
        <v>1387</v>
      </c>
      <c r="U148" s="178" t="str">
        <f t="shared" si="44"/>
        <v/>
      </c>
      <c r="V148" s="179" t="str">
        <f t="shared" si="45"/>
        <v/>
      </c>
      <c r="W148" s="180" t="str">
        <f t="shared" si="46"/>
        <v/>
      </c>
      <c r="X148" s="181" t="str">
        <f t="shared" si="47"/>
        <v/>
      </c>
      <c r="Y148" s="182" t="str">
        <f t="shared" si="48"/>
        <v/>
      </c>
      <c r="Z148" s="183" t="str">
        <f t="shared" si="49"/>
        <v/>
      </c>
      <c r="AA148" s="164" t="str">
        <f t="shared" si="50"/>
        <v/>
      </c>
      <c r="AB148" s="164" t="str">
        <f t="shared" si="51"/>
        <v/>
      </c>
      <c r="AC148" s="165" t="str">
        <f t="shared" si="52"/>
        <v/>
      </c>
      <c r="AD148" s="184" t="str">
        <f t="shared" si="53"/>
        <v/>
      </c>
      <c r="AE148" s="184" t="str">
        <f t="shared" si="53"/>
        <v/>
      </c>
      <c r="AF148" s="185" t="str">
        <f t="shared" si="53"/>
        <v/>
      </c>
      <c r="AG148" s="186" t="s">
        <v>321</v>
      </c>
      <c r="AH148" s="169">
        <f t="shared" si="54"/>
        <v>0.92345688800000003</v>
      </c>
      <c r="AI148" s="187">
        <v>0.92345688800000003</v>
      </c>
      <c r="AJ148" s="188" t="s">
        <v>80</v>
      </c>
    </row>
    <row r="149" spans="1:36" x14ac:dyDescent="0.2">
      <c r="A149" s="172">
        <v>123</v>
      </c>
      <c r="B149" s="141" t="str">
        <f t="shared" si="32"/>
        <v>DDMP-TT076VAG</v>
      </c>
      <c r="C149" s="172" t="s">
        <v>23</v>
      </c>
      <c r="D149" s="142" t="str">
        <f t="shared" si="33"/>
        <v>TT076</v>
      </c>
      <c r="E149" s="173" t="s">
        <v>322</v>
      </c>
      <c r="F149" s="174">
        <v>10.199999999999999</v>
      </c>
      <c r="G149" s="174">
        <v>11.534400000000002</v>
      </c>
      <c r="H149" s="145">
        <f t="shared" si="34"/>
        <v>882.35294117647061</v>
      </c>
      <c r="I149" s="146">
        <f t="shared" si="35"/>
        <v>1372.5490196078433</v>
      </c>
      <c r="J149" s="147">
        <f t="shared" si="36"/>
        <v>1568.6274509803923</v>
      </c>
      <c r="K149" s="148" t="e">
        <v>#N/A</v>
      </c>
      <c r="L149" s="149" t="e">
        <v>#N/A</v>
      </c>
      <c r="M149" s="150" t="e">
        <v>#N/A</v>
      </c>
      <c r="N149" s="151" t="e">
        <f t="shared" si="37"/>
        <v>#N/A</v>
      </c>
      <c r="O149" s="152" t="str">
        <f t="shared" si="38"/>
        <v xml:space="preserve"> </v>
      </c>
      <c r="P149" s="153" t="str">
        <f t="shared" si="39"/>
        <v xml:space="preserve"> </v>
      </c>
      <c r="Q149" s="154" t="str">
        <f t="shared" si="40"/>
        <v xml:space="preserve"> </v>
      </c>
      <c r="R149" s="175">
        <f t="shared" si="41"/>
        <v>780</v>
      </c>
      <c r="S149" s="176">
        <f t="shared" si="42"/>
        <v>1214</v>
      </c>
      <c r="T149" s="177">
        <f t="shared" si="43"/>
        <v>1387</v>
      </c>
      <c r="U149" s="178" t="str">
        <f t="shared" si="44"/>
        <v/>
      </c>
      <c r="V149" s="179" t="str">
        <f t="shared" si="45"/>
        <v/>
      </c>
      <c r="W149" s="180" t="str">
        <f t="shared" si="46"/>
        <v/>
      </c>
      <c r="X149" s="181" t="str">
        <f t="shared" si="47"/>
        <v/>
      </c>
      <c r="Y149" s="182" t="str">
        <f t="shared" si="48"/>
        <v/>
      </c>
      <c r="Z149" s="183" t="str">
        <f t="shared" si="49"/>
        <v/>
      </c>
      <c r="AA149" s="164" t="str">
        <f t="shared" si="50"/>
        <v/>
      </c>
      <c r="AB149" s="164" t="str">
        <f t="shared" si="51"/>
        <v/>
      </c>
      <c r="AC149" s="165" t="str">
        <f t="shared" si="52"/>
        <v/>
      </c>
      <c r="AD149" s="184" t="str">
        <f t="shared" si="53"/>
        <v/>
      </c>
      <c r="AE149" s="184" t="str">
        <f t="shared" si="53"/>
        <v/>
      </c>
      <c r="AF149" s="185" t="str">
        <f t="shared" si="53"/>
        <v/>
      </c>
      <c r="AG149" s="186" t="s">
        <v>323</v>
      </c>
      <c r="AH149" s="169">
        <f t="shared" si="54"/>
        <v>1</v>
      </c>
      <c r="AI149" s="187">
        <v>1</v>
      </c>
      <c r="AJ149" s="188" t="s">
        <v>80</v>
      </c>
    </row>
    <row r="150" spans="1:36" x14ac:dyDescent="0.2">
      <c r="A150" s="172">
        <v>124</v>
      </c>
      <c r="B150" s="141" t="str">
        <f t="shared" si="32"/>
        <v>DDMP-TT076VAH</v>
      </c>
      <c r="C150" s="172" t="s">
        <v>23</v>
      </c>
      <c r="D150" s="142" t="str">
        <f t="shared" si="33"/>
        <v>TT076</v>
      </c>
      <c r="E150" s="173" t="s">
        <v>324</v>
      </c>
      <c r="F150" s="174">
        <v>16.32</v>
      </c>
      <c r="G150" s="174">
        <v>17.149999999999999</v>
      </c>
      <c r="H150" s="145">
        <f t="shared" si="34"/>
        <v>551.47058823529414</v>
      </c>
      <c r="I150" s="146">
        <f t="shared" si="35"/>
        <v>857.84313725490199</v>
      </c>
      <c r="J150" s="147">
        <f t="shared" si="36"/>
        <v>980.39215686274508</v>
      </c>
      <c r="K150" s="148" t="e">
        <v>#N/A</v>
      </c>
      <c r="L150" s="149" t="e">
        <v>#N/A</v>
      </c>
      <c r="M150" s="150" t="e">
        <v>#N/A</v>
      </c>
      <c r="N150" s="151" t="e">
        <f t="shared" si="37"/>
        <v>#N/A</v>
      </c>
      <c r="O150" s="152" t="str">
        <f t="shared" si="38"/>
        <v xml:space="preserve"> </v>
      </c>
      <c r="P150" s="153" t="str">
        <f t="shared" si="39"/>
        <v xml:space="preserve"> </v>
      </c>
      <c r="Q150" s="154" t="str">
        <f t="shared" si="40"/>
        <v xml:space="preserve"> </v>
      </c>
      <c r="R150" s="175">
        <f t="shared" si="41"/>
        <v>525</v>
      </c>
      <c r="S150" s="176">
        <f t="shared" si="42"/>
        <v>816</v>
      </c>
      <c r="T150" s="177">
        <f t="shared" si="43"/>
        <v>933</v>
      </c>
      <c r="U150" s="178" t="str">
        <f t="shared" si="44"/>
        <v/>
      </c>
      <c r="V150" s="179" t="str">
        <f t="shared" si="45"/>
        <v/>
      </c>
      <c r="W150" s="180" t="str">
        <f t="shared" si="46"/>
        <v/>
      </c>
      <c r="X150" s="181" t="str">
        <f t="shared" si="47"/>
        <v/>
      </c>
      <c r="Y150" s="182" t="str">
        <f t="shared" si="48"/>
        <v/>
      </c>
      <c r="Z150" s="183" t="str">
        <f t="shared" si="49"/>
        <v/>
      </c>
      <c r="AA150" s="164" t="str">
        <f t="shared" si="50"/>
        <v/>
      </c>
      <c r="AB150" s="164" t="str">
        <f t="shared" si="51"/>
        <v/>
      </c>
      <c r="AC150" s="165" t="str">
        <f t="shared" si="52"/>
        <v/>
      </c>
      <c r="AD150" s="184" t="str">
        <f t="shared" si="53"/>
        <v/>
      </c>
      <c r="AE150" s="184" t="str">
        <f t="shared" si="53"/>
        <v/>
      </c>
      <c r="AF150" s="185" t="str">
        <f t="shared" si="53"/>
        <v/>
      </c>
      <c r="AG150" s="186" t="s">
        <v>325</v>
      </c>
      <c r="AH150" s="169">
        <f t="shared" si="54"/>
        <v>1</v>
      </c>
      <c r="AI150" s="187">
        <v>1</v>
      </c>
      <c r="AJ150" s="188" t="s">
        <v>80</v>
      </c>
    </row>
    <row r="151" spans="1:36" x14ac:dyDescent="0.2">
      <c r="A151" s="172">
        <v>125</v>
      </c>
      <c r="B151" s="141" t="str">
        <f t="shared" si="32"/>
        <v>DDMP-TT076VAI</v>
      </c>
      <c r="C151" s="172" t="s">
        <v>23</v>
      </c>
      <c r="D151" s="142" t="str">
        <f t="shared" si="33"/>
        <v>TT076</v>
      </c>
      <c r="E151" s="173" t="s">
        <v>326</v>
      </c>
      <c r="F151" s="174">
        <v>15.36</v>
      </c>
      <c r="G151" s="174">
        <v>16.158999999999999</v>
      </c>
      <c r="H151" s="145">
        <f t="shared" si="34"/>
        <v>585.9375</v>
      </c>
      <c r="I151" s="146">
        <f t="shared" si="35"/>
        <v>911.45833333333337</v>
      </c>
      <c r="J151" s="147">
        <f t="shared" si="36"/>
        <v>1041.6666666666667</v>
      </c>
      <c r="K151" s="148" t="e">
        <v>#N/A</v>
      </c>
      <c r="L151" s="149" t="e">
        <v>#N/A</v>
      </c>
      <c r="M151" s="150" t="e">
        <v>#N/A</v>
      </c>
      <c r="N151" s="151" t="e">
        <f t="shared" si="37"/>
        <v>#N/A</v>
      </c>
      <c r="O151" s="152" t="str">
        <f t="shared" si="38"/>
        <v xml:space="preserve"> </v>
      </c>
      <c r="P151" s="153" t="str">
        <f t="shared" si="39"/>
        <v xml:space="preserve"> </v>
      </c>
      <c r="Q151" s="154" t="str">
        <f t="shared" si="40"/>
        <v xml:space="preserve"> </v>
      </c>
      <c r="R151" s="175">
        <f t="shared" si="41"/>
        <v>557</v>
      </c>
      <c r="S151" s="176">
        <f t="shared" si="42"/>
        <v>866</v>
      </c>
      <c r="T151" s="177">
        <f t="shared" si="43"/>
        <v>990</v>
      </c>
      <c r="U151" s="178" t="str">
        <f t="shared" si="44"/>
        <v/>
      </c>
      <c r="V151" s="179" t="str">
        <f t="shared" si="45"/>
        <v/>
      </c>
      <c r="W151" s="180" t="str">
        <f t="shared" si="46"/>
        <v/>
      </c>
      <c r="X151" s="181" t="str">
        <f t="shared" si="47"/>
        <v/>
      </c>
      <c r="Y151" s="182" t="str">
        <f t="shared" si="48"/>
        <v/>
      </c>
      <c r="Z151" s="183" t="str">
        <f t="shared" si="49"/>
        <v/>
      </c>
      <c r="AA151" s="164" t="str">
        <f t="shared" si="50"/>
        <v/>
      </c>
      <c r="AB151" s="164" t="str">
        <f t="shared" si="51"/>
        <v/>
      </c>
      <c r="AC151" s="165" t="str">
        <f t="shared" si="52"/>
        <v/>
      </c>
      <c r="AD151" s="184" t="str">
        <f t="shared" si="53"/>
        <v/>
      </c>
      <c r="AE151" s="184" t="str">
        <f t="shared" si="53"/>
        <v/>
      </c>
      <c r="AF151" s="185" t="str">
        <f t="shared" si="53"/>
        <v/>
      </c>
      <c r="AG151" s="186" t="s">
        <v>327</v>
      </c>
      <c r="AH151" s="169">
        <f t="shared" si="54"/>
        <v>1</v>
      </c>
      <c r="AI151" s="187">
        <v>1</v>
      </c>
      <c r="AJ151" s="188" t="s">
        <v>80</v>
      </c>
    </row>
    <row r="152" spans="1:36" x14ac:dyDescent="0.2">
      <c r="A152" s="172">
        <v>126</v>
      </c>
      <c r="B152" s="141" t="str">
        <f t="shared" si="32"/>
        <v>DDMP-TT077VAF</v>
      </c>
      <c r="C152" s="172" t="s">
        <v>23</v>
      </c>
      <c r="D152" s="142" t="str">
        <f t="shared" si="33"/>
        <v>TT077</v>
      </c>
      <c r="E152" s="173" t="s">
        <v>328</v>
      </c>
      <c r="F152" s="174">
        <v>10.799999999999999</v>
      </c>
      <c r="G152" s="174">
        <v>11.361599999999999</v>
      </c>
      <c r="H152" s="145">
        <f t="shared" si="34"/>
        <v>833.33333333333337</v>
      </c>
      <c r="I152" s="146">
        <f t="shared" si="35"/>
        <v>1296.2962962962965</v>
      </c>
      <c r="J152" s="147">
        <f t="shared" si="36"/>
        <v>1481.4814814814815</v>
      </c>
      <c r="K152" s="148" t="e">
        <v>#N/A</v>
      </c>
      <c r="L152" s="149" t="e">
        <v>#N/A</v>
      </c>
      <c r="M152" s="150" t="e">
        <v>#N/A</v>
      </c>
      <c r="N152" s="151" t="e">
        <f t="shared" si="37"/>
        <v>#N/A</v>
      </c>
      <c r="O152" s="152" t="str">
        <f t="shared" si="38"/>
        <v xml:space="preserve"> </v>
      </c>
      <c r="P152" s="153" t="str">
        <f t="shared" si="39"/>
        <v xml:space="preserve"> </v>
      </c>
      <c r="Q152" s="154" t="str">
        <f t="shared" si="40"/>
        <v xml:space="preserve"> </v>
      </c>
      <c r="R152" s="175">
        <f t="shared" si="41"/>
        <v>792</v>
      </c>
      <c r="S152" s="176">
        <f t="shared" si="42"/>
        <v>1232</v>
      </c>
      <c r="T152" s="177">
        <f t="shared" si="43"/>
        <v>1408</v>
      </c>
      <c r="U152" s="178" t="str">
        <f t="shared" si="44"/>
        <v/>
      </c>
      <c r="V152" s="179" t="str">
        <f t="shared" si="45"/>
        <v/>
      </c>
      <c r="W152" s="180" t="str">
        <f t="shared" si="46"/>
        <v/>
      </c>
      <c r="X152" s="181" t="str">
        <f t="shared" si="47"/>
        <v/>
      </c>
      <c r="Y152" s="182" t="str">
        <f t="shared" si="48"/>
        <v/>
      </c>
      <c r="Z152" s="183" t="str">
        <f t="shared" si="49"/>
        <v/>
      </c>
      <c r="AA152" s="164" t="str">
        <f t="shared" si="50"/>
        <v/>
      </c>
      <c r="AB152" s="164" t="str">
        <f t="shared" si="51"/>
        <v/>
      </c>
      <c r="AC152" s="165" t="str">
        <f t="shared" si="52"/>
        <v/>
      </c>
      <c r="AD152" s="184" t="str">
        <f t="shared" si="53"/>
        <v/>
      </c>
      <c r="AE152" s="184" t="str">
        <f t="shared" si="53"/>
        <v/>
      </c>
      <c r="AF152" s="185" t="str">
        <f t="shared" si="53"/>
        <v/>
      </c>
      <c r="AG152" s="186" t="s">
        <v>329</v>
      </c>
      <c r="AH152" s="169">
        <f t="shared" si="54"/>
        <v>0.92345688800000003</v>
      </c>
      <c r="AI152" s="187">
        <v>0.92345688800000003</v>
      </c>
      <c r="AJ152" s="188" t="s">
        <v>80</v>
      </c>
    </row>
    <row r="153" spans="1:36" x14ac:dyDescent="0.2">
      <c r="A153" s="172">
        <v>127</v>
      </c>
      <c r="B153" s="141" t="str">
        <f t="shared" si="32"/>
        <v>DDMP-TT077VAG</v>
      </c>
      <c r="C153" s="172" t="s">
        <v>23</v>
      </c>
      <c r="D153" s="142" t="str">
        <f t="shared" si="33"/>
        <v>TT077</v>
      </c>
      <c r="E153" s="173" t="s">
        <v>330</v>
      </c>
      <c r="F153" s="174">
        <v>10.199999999999999</v>
      </c>
      <c r="G153" s="174">
        <v>11.361599999999999</v>
      </c>
      <c r="H153" s="145">
        <f t="shared" si="34"/>
        <v>882.35294117647061</v>
      </c>
      <c r="I153" s="146">
        <f t="shared" si="35"/>
        <v>1372.5490196078433</v>
      </c>
      <c r="J153" s="147">
        <f t="shared" si="36"/>
        <v>1568.6274509803923</v>
      </c>
      <c r="K153" s="148" t="e">
        <v>#N/A</v>
      </c>
      <c r="L153" s="149" t="e">
        <v>#N/A</v>
      </c>
      <c r="M153" s="150" t="e">
        <v>#N/A</v>
      </c>
      <c r="N153" s="151" t="e">
        <f t="shared" si="37"/>
        <v>#N/A</v>
      </c>
      <c r="O153" s="152" t="str">
        <f t="shared" si="38"/>
        <v xml:space="preserve"> </v>
      </c>
      <c r="P153" s="153" t="str">
        <f t="shared" si="39"/>
        <v xml:space="preserve"> </v>
      </c>
      <c r="Q153" s="154" t="str">
        <f t="shared" si="40"/>
        <v xml:space="preserve"> </v>
      </c>
      <c r="R153" s="175">
        <f t="shared" si="41"/>
        <v>792</v>
      </c>
      <c r="S153" s="176">
        <f t="shared" si="42"/>
        <v>1232</v>
      </c>
      <c r="T153" s="177">
        <f t="shared" si="43"/>
        <v>1408</v>
      </c>
      <c r="U153" s="178" t="str">
        <f t="shared" si="44"/>
        <v/>
      </c>
      <c r="V153" s="179" t="str">
        <f t="shared" si="45"/>
        <v/>
      </c>
      <c r="W153" s="180" t="str">
        <f t="shared" si="46"/>
        <v/>
      </c>
      <c r="X153" s="181" t="str">
        <f t="shared" si="47"/>
        <v/>
      </c>
      <c r="Y153" s="182" t="str">
        <f t="shared" si="48"/>
        <v/>
      </c>
      <c r="Z153" s="183" t="str">
        <f t="shared" si="49"/>
        <v/>
      </c>
      <c r="AA153" s="164" t="str">
        <f t="shared" si="50"/>
        <v/>
      </c>
      <c r="AB153" s="164" t="str">
        <f t="shared" si="51"/>
        <v/>
      </c>
      <c r="AC153" s="165" t="str">
        <f t="shared" si="52"/>
        <v/>
      </c>
      <c r="AD153" s="184" t="str">
        <f t="shared" si="53"/>
        <v/>
      </c>
      <c r="AE153" s="184" t="str">
        <f t="shared" si="53"/>
        <v/>
      </c>
      <c r="AF153" s="185" t="str">
        <f t="shared" si="53"/>
        <v/>
      </c>
      <c r="AG153" s="186" t="s">
        <v>331</v>
      </c>
      <c r="AH153" s="169">
        <f t="shared" si="54"/>
        <v>1</v>
      </c>
      <c r="AI153" s="187">
        <v>1</v>
      </c>
      <c r="AJ153" s="188" t="s">
        <v>80</v>
      </c>
    </row>
    <row r="154" spans="1:36" x14ac:dyDescent="0.2">
      <c r="A154" s="172">
        <v>128</v>
      </c>
      <c r="B154" s="141" t="str">
        <f t="shared" si="32"/>
        <v>DDMP-TT077VAH</v>
      </c>
      <c r="C154" s="172" t="s">
        <v>23</v>
      </c>
      <c r="D154" s="142" t="str">
        <f t="shared" si="33"/>
        <v>TT077</v>
      </c>
      <c r="E154" s="173" t="s">
        <v>332</v>
      </c>
      <c r="F154" s="174">
        <v>16.32</v>
      </c>
      <c r="G154" s="174">
        <v>16.899999999999999</v>
      </c>
      <c r="H154" s="145">
        <f t="shared" si="34"/>
        <v>551.47058823529414</v>
      </c>
      <c r="I154" s="146">
        <f t="shared" si="35"/>
        <v>857.84313725490199</v>
      </c>
      <c r="J154" s="147">
        <f t="shared" si="36"/>
        <v>980.39215686274508</v>
      </c>
      <c r="K154" s="148" t="e">
        <v>#N/A</v>
      </c>
      <c r="L154" s="149" t="e">
        <v>#N/A</v>
      </c>
      <c r="M154" s="150" t="e">
        <v>#N/A</v>
      </c>
      <c r="N154" s="151" t="e">
        <f t="shared" si="37"/>
        <v>#N/A</v>
      </c>
      <c r="O154" s="152" t="str">
        <f t="shared" si="38"/>
        <v xml:space="preserve"> </v>
      </c>
      <c r="P154" s="153" t="str">
        <f t="shared" si="39"/>
        <v xml:space="preserve"> </v>
      </c>
      <c r="Q154" s="154" t="str">
        <f t="shared" si="40"/>
        <v xml:space="preserve"> </v>
      </c>
      <c r="R154" s="175">
        <f t="shared" si="41"/>
        <v>533</v>
      </c>
      <c r="S154" s="176">
        <f t="shared" si="42"/>
        <v>828</v>
      </c>
      <c r="T154" s="177">
        <f t="shared" si="43"/>
        <v>947</v>
      </c>
      <c r="U154" s="178" t="str">
        <f t="shared" si="44"/>
        <v/>
      </c>
      <c r="V154" s="179" t="str">
        <f t="shared" si="45"/>
        <v/>
      </c>
      <c r="W154" s="180" t="str">
        <f t="shared" si="46"/>
        <v/>
      </c>
      <c r="X154" s="181" t="str">
        <f t="shared" si="47"/>
        <v/>
      </c>
      <c r="Y154" s="182" t="str">
        <f t="shared" si="48"/>
        <v/>
      </c>
      <c r="Z154" s="183" t="str">
        <f t="shared" si="49"/>
        <v/>
      </c>
      <c r="AA154" s="164" t="str">
        <f t="shared" si="50"/>
        <v/>
      </c>
      <c r="AB154" s="164" t="str">
        <f t="shared" si="51"/>
        <v/>
      </c>
      <c r="AC154" s="165" t="str">
        <f t="shared" si="52"/>
        <v/>
      </c>
      <c r="AD154" s="184" t="str">
        <f t="shared" si="53"/>
        <v/>
      </c>
      <c r="AE154" s="184" t="str">
        <f t="shared" si="53"/>
        <v/>
      </c>
      <c r="AF154" s="185" t="str">
        <f t="shared" si="53"/>
        <v/>
      </c>
      <c r="AG154" s="186" t="s">
        <v>333</v>
      </c>
      <c r="AH154" s="169">
        <f t="shared" si="54"/>
        <v>1</v>
      </c>
      <c r="AI154" s="187">
        <v>1</v>
      </c>
      <c r="AJ154" s="188" t="s">
        <v>80</v>
      </c>
    </row>
    <row r="155" spans="1:36" x14ac:dyDescent="0.2">
      <c r="A155" s="172">
        <v>129</v>
      </c>
      <c r="B155" s="141" t="str">
        <f t="shared" si="32"/>
        <v>DDMP-TT077VAI</v>
      </c>
      <c r="C155" s="172" t="s">
        <v>23</v>
      </c>
      <c r="D155" s="142" t="str">
        <f t="shared" si="33"/>
        <v>TT077</v>
      </c>
      <c r="E155" s="173" t="s">
        <v>334</v>
      </c>
      <c r="F155" s="174">
        <v>15.36</v>
      </c>
      <c r="G155" s="174">
        <v>16.158999999999999</v>
      </c>
      <c r="H155" s="145">
        <f t="shared" si="34"/>
        <v>585.9375</v>
      </c>
      <c r="I155" s="146">
        <f t="shared" si="35"/>
        <v>911.45833333333337</v>
      </c>
      <c r="J155" s="147">
        <f t="shared" si="36"/>
        <v>1041.6666666666667</v>
      </c>
      <c r="K155" s="148" t="e">
        <v>#N/A</v>
      </c>
      <c r="L155" s="149" t="e">
        <v>#N/A</v>
      </c>
      <c r="M155" s="150" t="e">
        <v>#N/A</v>
      </c>
      <c r="N155" s="151" t="e">
        <f t="shared" si="37"/>
        <v>#N/A</v>
      </c>
      <c r="O155" s="152" t="str">
        <f t="shared" si="38"/>
        <v xml:space="preserve"> </v>
      </c>
      <c r="P155" s="153" t="str">
        <f t="shared" si="39"/>
        <v xml:space="preserve"> </v>
      </c>
      <c r="Q155" s="154" t="str">
        <f t="shared" si="40"/>
        <v xml:space="preserve"> </v>
      </c>
      <c r="R155" s="175">
        <f t="shared" si="41"/>
        <v>557</v>
      </c>
      <c r="S155" s="176">
        <f t="shared" si="42"/>
        <v>866</v>
      </c>
      <c r="T155" s="177">
        <f t="shared" si="43"/>
        <v>990</v>
      </c>
      <c r="U155" s="178" t="str">
        <f t="shared" si="44"/>
        <v/>
      </c>
      <c r="V155" s="179" t="str">
        <f t="shared" si="45"/>
        <v/>
      </c>
      <c r="W155" s="180" t="str">
        <f t="shared" si="46"/>
        <v/>
      </c>
      <c r="X155" s="181" t="str">
        <f t="shared" si="47"/>
        <v/>
      </c>
      <c r="Y155" s="182" t="str">
        <f t="shared" si="48"/>
        <v/>
      </c>
      <c r="Z155" s="183" t="str">
        <f t="shared" si="49"/>
        <v/>
      </c>
      <c r="AA155" s="164" t="str">
        <f t="shared" si="50"/>
        <v/>
      </c>
      <c r="AB155" s="164" t="str">
        <f t="shared" si="51"/>
        <v/>
      </c>
      <c r="AC155" s="165" t="str">
        <f t="shared" si="52"/>
        <v/>
      </c>
      <c r="AD155" s="184" t="str">
        <f t="shared" si="53"/>
        <v/>
      </c>
      <c r="AE155" s="184" t="str">
        <f t="shared" si="53"/>
        <v/>
      </c>
      <c r="AF155" s="185" t="str">
        <f t="shared" si="53"/>
        <v/>
      </c>
      <c r="AG155" s="186" t="s">
        <v>335</v>
      </c>
      <c r="AH155" s="169">
        <f t="shared" si="54"/>
        <v>1</v>
      </c>
      <c r="AI155" s="187">
        <v>1</v>
      </c>
      <c r="AJ155" s="188" t="s">
        <v>80</v>
      </c>
    </row>
    <row r="156" spans="1:36" x14ac:dyDescent="0.2">
      <c r="A156" s="172">
        <v>130</v>
      </c>
      <c r="B156" s="141" t="str">
        <f t="shared" ref="B156:B219" si="55">IF((C156&amp;"-"&amp;E156)="-","",(C156&amp;"-"&amp;E156))</f>
        <v>DDMP-TT083</v>
      </c>
      <c r="C156" s="172" t="s">
        <v>23</v>
      </c>
      <c r="D156" s="142" t="str">
        <f t="shared" ref="D156:D219" si="56">LEFT(E156,5)</f>
        <v>TT083</v>
      </c>
      <c r="E156" s="173" t="s">
        <v>336</v>
      </c>
      <c r="F156" s="174">
        <v>30</v>
      </c>
      <c r="G156" s="174">
        <v>31.5</v>
      </c>
      <c r="H156" s="145">
        <f t="shared" ref="H156:H219" si="57">IF(ISERROR($C$21/F156),"",$C$21/F156)</f>
        <v>300</v>
      </c>
      <c r="I156" s="146">
        <f t="shared" ref="I156:I219" si="58">IF(ISERROR($C$22/F156),"",$C$22/F156)</f>
        <v>466.66666666666669</v>
      </c>
      <c r="J156" s="147">
        <f t="shared" ref="J156:J219" si="59">IF(ISERROR($C$23/F156),"",$C$23/F156)</f>
        <v>533.33333333333337</v>
      </c>
      <c r="K156" s="148" t="e">
        <v>#N/A</v>
      </c>
      <c r="L156" s="149" t="e">
        <v>#N/A</v>
      </c>
      <c r="M156" s="150" t="e">
        <v>#N/A</v>
      </c>
      <c r="N156" s="151" t="e">
        <f t="shared" ref="N156:N219" si="60">IF((K156*L156*M156)=0," ",((K156*L156*M156)/1000000000))</f>
        <v>#N/A</v>
      </c>
      <c r="O156" s="152" t="str">
        <f t="shared" ref="O156:O219" si="61">IF(ISERROR((VLOOKUP(C156,$B$5:$F$17,5,0)/N156))," ",(VLOOKUP(C156,$B$5:$F$17,5,0)/N156))</f>
        <v xml:space="preserve"> </v>
      </c>
      <c r="P156" s="153" t="str">
        <f t="shared" ref="P156:P219" si="62">IF(ISERROR((VLOOKUP(C156,$B$5:$J$17,9,0)/N156))," ",(VLOOKUP(C156,$B$5:$J$17,9,0)/N156))</f>
        <v xml:space="preserve"> </v>
      </c>
      <c r="Q156" s="154" t="str">
        <f t="shared" ref="Q156:Q219" si="63">IF(ISERROR((VLOOKUP(C156,$B$5:$N$17,13,0)/N156))," ",(VLOOKUP(C156,$B$5:$N$17,13,0)/N156))</f>
        <v xml:space="preserve"> </v>
      </c>
      <c r="R156" s="175">
        <f t="shared" ref="R156:R219" si="64">IF(ISERROR(ROUND($C$21/G156,0)),"",ROUND($C$21/G156,0))</f>
        <v>286</v>
      </c>
      <c r="S156" s="176">
        <f t="shared" ref="S156:S219" si="65">IF(ISERROR(ROUND($C$22/G156,0)),"",ROUND($C$22/G156,0))</f>
        <v>444</v>
      </c>
      <c r="T156" s="177">
        <f t="shared" ref="T156:T219" si="66">IF(ISERROR(ROUND($C$23/G156,0)),"",ROUND($C$23/G156,0))</f>
        <v>508</v>
      </c>
      <c r="U156" s="178" t="str">
        <f t="shared" ref="U156:U219" si="67">IF(ISERROR(ROUND((O156*F156),0)),"",ROUND((O156*F156),0))</f>
        <v/>
      </c>
      <c r="V156" s="179" t="str">
        <f t="shared" ref="V156:V219" si="68">IF(ISERROR(ROUND((P156*F156),0)),"",ROUND((P156*F156),0))</f>
        <v/>
      </c>
      <c r="W156" s="180" t="str">
        <f t="shared" ref="W156:W219" si="69">IF(ISERROR(ROUND((Q156*F156),0)),"",ROUND((Q156*F156),0))</f>
        <v/>
      </c>
      <c r="X156" s="181" t="str">
        <f t="shared" ref="X156:X219" si="70">IF(ISERROR($C$21/U156),"",$C$21/U156)</f>
        <v/>
      </c>
      <c r="Y156" s="182" t="str">
        <f t="shared" ref="Y156:Y219" si="71">IF(ISERROR($C$22/V156),"",$C$22/V156)</f>
        <v/>
      </c>
      <c r="Z156" s="183" t="str">
        <f t="shared" ref="Z156:Z219" si="72">IF(ISERROR($C$23/W156),"",$C$23/W156)</f>
        <v/>
      </c>
      <c r="AA156" s="164" t="str">
        <f t="shared" ref="AA156:AA219" si="73">IF(ISERROR(F156*X156),"",(F156*X156))</f>
        <v/>
      </c>
      <c r="AB156" s="164" t="str">
        <f t="shared" ref="AB156:AB219" si="74">IF(ISERROR(F156*Y156),"",(F156*Y156))</f>
        <v/>
      </c>
      <c r="AC156" s="165" t="str">
        <f t="shared" ref="AC156:AC219" si="75">IF(ISERROR(F156*Z156),"",F156*Z156)</f>
        <v/>
      </c>
      <c r="AD156" s="184" t="str">
        <f t="shared" ref="AD156:AF219" si="76">IF(ISERROR(AA156*O156),"",AA156*O156)</f>
        <v/>
      </c>
      <c r="AE156" s="184" t="str">
        <f t="shared" si="76"/>
        <v/>
      </c>
      <c r="AF156" s="185" t="str">
        <f t="shared" si="76"/>
        <v/>
      </c>
      <c r="AG156" s="186" t="s">
        <v>337</v>
      </c>
      <c r="AH156" s="169">
        <f t="shared" ref="AH156:AH219" si="77">IF(AI156="",1,IF(AI156=1,1,AI156))</f>
        <v>1</v>
      </c>
      <c r="AI156" s="187">
        <v>1</v>
      </c>
      <c r="AJ156" s="188" t="s">
        <v>83</v>
      </c>
    </row>
    <row r="157" spans="1:36" x14ac:dyDescent="0.2">
      <c r="A157" s="172">
        <v>131</v>
      </c>
      <c r="B157" s="141" t="str">
        <f t="shared" si="55"/>
        <v>DDMP-TT083PAB</v>
      </c>
      <c r="C157" s="172" t="s">
        <v>23</v>
      </c>
      <c r="D157" s="142" t="str">
        <f t="shared" si="56"/>
        <v>TT083</v>
      </c>
      <c r="E157" s="173" t="s">
        <v>338</v>
      </c>
      <c r="F157" s="174">
        <v>30</v>
      </c>
      <c r="G157" s="174">
        <v>31.5</v>
      </c>
      <c r="H157" s="145">
        <f t="shared" si="57"/>
        <v>300</v>
      </c>
      <c r="I157" s="146">
        <f t="shared" si="58"/>
        <v>466.66666666666669</v>
      </c>
      <c r="J157" s="147">
        <f t="shared" si="59"/>
        <v>533.33333333333337</v>
      </c>
      <c r="K157" s="148" t="e">
        <v>#N/A</v>
      </c>
      <c r="L157" s="149" t="e">
        <v>#N/A</v>
      </c>
      <c r="M157" s="150" t="e">
        <v>#N/A</v>
      </c>
      <c r="N157" s="151" t="e">
        <f t="shared" si="60"/>
        <v>#N/A</v>
      </c>
      <c r="O157" s="152" t="str">
        <f t="shared" si="61"/>
        <v xml:space="preserve"> </v>
      </c>
      <c r="P157" s="153" t="str">
        <f t="shared" si="62"/>
        <v xml:space="preserve"> </v>
      </c>
      <c r="Q157" s="154" t="str">
        <f t="shared" si="63"/>
        <v xml:space="preserve"> </v>
      </c>
      <c r="R157" s="175">
        <f t="shared" si="64"/>
        <v>286</v>
      </c>
      <c r="S157" s="176">
        <f t="shared" si="65"/>
        <v>444</v>
      </c>
      <c r="T157" s="177">
        <f t="shared" si="66"/>
        <v>508</v>
      </c>
      <c r="U157" s="178" t="str">
        <f t="shared" si="67"/>
        <v/>
      </c>
      <c r="V157" s="179" t="str">
        <f t="shared" si="68"/>
        <v/>
      </c>
      <c r="W157" s="180" t="str">
        <f t="shared" si="69"/>
        <v/>
      </c>
      <c r="X157" s="181" t="str">
        <f t="shared" si="70"/>
        <v/>
      </c>
      <c r="Y157" s="182" t="str">
        <f t="shared" si="71"/>
        <v/>
      </c>
      <c r="Z157" s="183" t="str">
        <f t="shared" si="72"/>
        <v/>
      </c>
      <c r="AA157" s="164" t="str">
        <f t="shared" si="73"/>
        <v/>
      </c>
      <c r="AB157" s="164" t="str">
        <f t="shared" si="74"/>
        <v/>
      </c>
      <c r="AC157" s="165" t="str">
        <f t="shared" si="75"/>
        <v/>
      </c>
      <c r="AD157" s="184" t="str">
        <f t="shared" si="76"/>
        <v/>
      </c>
      <c r="AE157" s="184" t="str">
        <f t="shared" si="76"/>
        <v/>
      </c>
      <c r="AF157" s="185" t="str">
        <f t="shared" si="76"/>
        <v/>
      </c>
      <c r="AG157" s="186" t="s">
        <v>339</v>
      </c>
      <c r="AH157" s="169">
        <f t="shared" si="77"/>
        <v>1</v>
      </c>
      <c r="AI157" s="187">
        <v>1</v>
      </c>
      <c r="AJ157" s="188" t="s">
        <v>83</v>
      </c>
    </row>
    <row r="158" spans="1:36" x14ac:dyDescent="0.2">
      <c r="A158" s="172">
        <v>132</v>
      </c>
      <c r="B158" s="141" t="str">
        <f t="shared" si="55"/>
        <v>DDMP-TT117</v>
      </c>
      <c r="C158" s="172" t="s">
        <v>23</v>
      </c>
      <c r="D158" s="142" t="str">
        <f t="shared" si="56"/>
        <v>TT117</v>
      </c>
      <c r="E158" s="173" t="s">
        <v>340</v>
      </c>
      <c r="F158" s="174">
        <v>14.4</v>
      </c>
      <c r="G158" s="174">
        <v>17.856000000000002</v>
      </c>
      <c r="H158" s="145">
        <f t="shared" si="57"/>
        <v>625</v>
      </c>
      <c r="I158" s="146">
        <f t="shared" si="58"/>
        <v>972.22222222222217</v>
      </c>
      <c r="J158" s="147">
        <f t="shared" si="59"/>
        <v>1111.1111111111111</v>
      </c>
      <c r="K158" s="148" t="e">
        <v>#N/A</v>
      </c>
      <c r="L158" s="149" t="e">
        <v>#N/A</v>
      </c>
      <c r="M158" s="150" t="e">
        <v>#N/A</v>
      </c>
      <c r="N158" s="151" t="e">
        <f t="shared" si="60"/>
        <v>#N/A</v>
      </c>
      <c r="O158" s="152" t="str">
        <f t="shared" si="61"/>
        <v xml:space="preserve"> </v>
      </c>
      <c r="P158" s="153" t="str">
        <f t="shared" si="62"/>
        <v xml:space="preserve"> </v>
      </c>
      <c r="Q158" s="154" t="str">
        <f t="shared" si="63"/>
        <v xml:space="preserve"> </v>
      </c>
      <c r="R158" s="175">
        <f t="shared" si="64"/>
        <v>504</v>
      </c>
      <c r="S158" s="176">
        <f t="shared" si="65"/>
        <v>784</v>
      </c>
      <c r="T158" s="177">
        <f t="shared" si="66"/>
        <v>896</v>
      </c>
      <c r="U158" s="178" t="str">
        <f t="shared" si="67"/>
        <v/>
      </c>
      <c r="V158" s="179" t="str">
        <f t="shared" si="68"/>
        <v/>
      </c>
      <c r="W158" s="180" t="str">
        <f t="shared" si="69"/>
        <v/>
      </c>
      <c r="X158" s="181" t="str">
        <f t="shared" si="70"/>
        <v/>
      </c>
      <c r="Y158" s="182" t="str">
        <f t="shared" si="71"/>
        <v/>
      </c>
      <c r="Z158" s="183" t="str">
        <f t="shared" si="72"/>
        <v/>
      </c>
      <c r="AA158" s="164" t="str">
        <f t="shared" si="73"/>
        <v/>
      </c>
      <c r="AB158" s="164" t="str">
        <f t="shared" si="74"/>
        <v/>
      </c>
      <c r="AC158" s="165" t="str">
        <f t="shared" si="75"/>
        <v/>
      </c>
      <c r="AD158" s="184" t="str">
        <f t="shared" si="76"/>
        <v/>
      </c>
      <c r="AE158" s="184" t="str">
        <f t="shared" si="76"/>
        <v/>
      </c>
      <c r="AF158" s="185" t="str">
        <f t="shared" si="76"/>
        <v/>
      </c>
      <c r="AG158" s="186" t="s">
        <v>341</v>
      </c>
      <c r="AH158" s="169">
        <f t="shared" si="77"/>
        <v>0.97123345000000005</v>
      </c>
      <c r="AI158" s="187">
        <v>0.97123345000000005</v>
      </c>
      <c r="AJ158" s="188" t="s">
        <v>80</v>
      </c>
    </row>
    <row r="159" spans="1:36" x14ac:dyDescent="0.2">
      <c r="A159" s="172">
        <v>133</v>
      </c>
      <c r="B159" s="141" t="str">
        <f t="shared" si="55"/>
        <v>DDMP-TT129VAC</v>
      </c>
      <c r="C159" s="172" t="s">
        <v>23</v>
      </c>
      <c r="D159" s="142" t="str">
        <f t="shared" si="56"/>
        <v>TT129</v>
      </c>
      <c r="E159" s="173" t="s">
        <v>342</v>
      </c>
      <c r="F159" s="174">
        <v>12</v>
      </c>
      <c r="G159" s="174">
        <v>12.923999999999999</v>
      </c>
      <c r="H159" s="145">
        <f t="shared" si="57"/>
        <v>750</v>
      </c>
      <c r="I159" s="146">
        <f t="shared" si="58"/>
        <v>1166.6666666666667</v>
      </c>
      <c r="J159" s="147">
        <f t="shared" si="59"/>
        <v>1333.3333333333333</v>
      </c>
      <c r="K159" s="148" t="e">
        <v>#N/A</v>
      </c>
      <c r="L159" s="149" t="e">
        <v>#N/A</v>
      </c>
      <c r="M159" s="150" t="e">
        <v>#N/A</v>
      </c>
      <c r="N159" s="151" t="e">
        <f t="shared" si="60"/>
        <v>#N/A</v>
      </c>
      <c r="O159" s="152" t="str">
        <f t="shared" si="61"/>
        <v xml:space="preserve"> </v>
      </c>
      <c r="P159" s="153" t="str">
        <f t="shared" si="62"/>
        <v xml:space="preserve"> </v>
      </c>
      <c r="Q159" s="154" t="str">
        <f t="shared" si="63"/>
        <v xml:space="preserve"> </v>
      </c>
      <c r="R159" s="175">
        <f t="shared" si="64"/>
        <v>696</v>
      </c>
      <c r="S159" s="176">
        <f t="shared" si="65"/>
        <v>1083</v>
      </c>
      <c r="T159" s="177">
        <f t="shared" si="66"/>
        <v>1238</v>
      </c>
      <c r="U159" s="178" t="str">
        <f t="shared" si="67"/>
        <v/>
      </c>
      <c r="V159" s="179" t="str">
        <f t="shared" si="68"/>
        <v/>
      </c>
      <c r="W159" s="180" t="str">
        <f t="shared" si="69"/>
        <v/>
      </c>
      <c r="X159" s="181" t="str">
        <f t="shared" si="70"/>
        <v/>
      </c>
      <c r="Y159" s="182" t="str">
        <f t="shared" si="71"/>
        <v/>
      </c>
      <c r="Z159" s="183" t="str">
        <f t="shared" si="72"/>
        <v/>
      </c>
      <c r="AA159" s="164" t="str">
        <f t="shared" si="73"/>
        <v/>
      </c>
      <c r="AB159" s="164" t="str">
        <f t="shared" si="74"/>
        <v/>
      </c>
      <c r="AC159" s="165" t="str">
        <f t="shared" si="75"/>
        <v/>
      </c>
      <c r="AD159" s="184" t="str">
        <f t="shared" si="76"/>
        <v/>
      </c>
      <c r="AE159" s="184" t="str">
        <f t="shared" si="76"/>
        <v/>
      </c>
      <c r="AF159" s="185" t="str">
        <f t="shared" si="76"/>
        <v/>
      </c>
      <c r="AG159" s="186" t="s">
        <v>343</v>
      </c>
      <c r="AH159" s="169">
        <f t="shared" si="77"/>
        <v>1</v>
      </c>
      <c r="AI159" s="187">
        <v>1</v>
      </c>
      <c r="AJ159" s="188" t="s">
        <v>80</v>
      </c>
    </row>
    <row r="160" spans="1:36" x14ac:dyDescent="0.2">
      <c r="A160" s="172">
        <v>134</v>
      </c>
      <c r="B160" s="141" t="str">
        <f t="shared" si="55"/>
        <v>DDMP-TT129VAE</v>
      </c>
      <c r="C160" s="172" t="s">
        <v>23</v>
      </c>
      <c r="D160" s="142" t="str">
        <f t="shared" si="56"/>
        <v>TT129</v>
      </c>
      <c r="E160" s="173" t="s">
        <v>344</v>
      </c>
      <c r="F160" s="174">
        <v>11.25</v>
      </c>
      <c r="G160" s="174">
        <v>12.116</v>
      </c>
      <c r="H160" s="145">
        <f t="shared" si="57"/>
        <v>800</v>
      </c>
      <c r="I160" s="146">
        <f t="shared" si="58"/>
        <v>1244.4444444444443</v>
      </c>
      <c r="J160" s="147">
        <f t="shared" si="59"/>
        <v>1422.2222222222222</v>
      </c>
      <c r="K160" s="148" t="e">
        <v>#N/A</v>
      </c>
      <c r="L160" s="149" t="e">
        <v>#N/A</v>
      </c>
      <c r="M160" s="150" t="e">
        <v>#N/A</v>
      </c>
      <c r="N160" s="151" t="e">
        <f t="shared" si="60"/>
        <v>#N/A</v>
      </c>
      <c r="O160" s="152" t="str">
        <f t="shared" si="61"/>
        <v xml:space="preserve"> </v>
      </c>
      <c r="P160" s="153" t="str">
        <f t="shared" si="62"/>
        <v xml:space="preserve"> </v>
      </c>
      <c r="Q160" s="154" t="str">
        <f t="shared" si="63"/>
        <v xml:space="preserve"> </v>
      </c>
      <c r="R160" s="175">
        <f t="shared" si="64"/>
        <v>743</v>
      </c>
      <c r="S160" s="176">
        <f t="shared" si="65"/>
        <v>1155</v>
      </c>
      <c r="T160" s="177">
        <f t="shared" si="66"/>
        <v>1321</v>
      </c>
      <c r="U160" s="178" t="str">
        <f t="shared" si="67"/>
        <v/>
      </c>
      <c r="V160" s="179" t="str">
        <f t="shared" si="68"/>
        <v/>
      </c>
      <c r="W160" s="180" t="str">
        <f t="shared" si="69"/>
        <v/>
      </c>
      <c r="X160" s="181" t="str">
        <f t="shared" si="70"/>
        <v/>
      </c>
      <c r="Y160" s="182" t="str">
        <f t="shared" si="71"/>
        <v/>
      </c>
      <c r="Z160" s="183" t="str">
        <f t="shared" si="72"/>
        <v/>
      </c>
      <c r="AA160" s="164" t="str">
        <f t="shared" si="73"/>
        <v/>
      </c>
      <c r="AB160" s="164" t="str">
        <f t="shared" si="74"/>
        <v/>
      </c>
      <c r="AC160" s="165" t="str">
        <f t="shared" si="75"/>
        <v/>
      </c>
      <c r="AD160" s="184" t="str">
        <f t="shared" si="76"/>
        <v/>
      </c>
      <c r="AE160" s="184" t="str">
        <f t="shared" si="76"/>
        <v/>
      </c>
      <c r="AF160" s="185" t="str">
        <f t="shared" si="76"/>
        <v/>
      </c>
      <c r="AG160" s="186" t="s">
        <v>345</v>
      </c>
      <c r="AH160" s="169">
        <f t="shared" si="77"/>
        <v>1</v>
      </c>
      <c r="AI160" s="187">
        <v>1</v>
      </c>
      <c r="AJ160" s="188" t="s">
        <v>80</v>
      </c>
    </row>
    <row r="161" spans="1:36" x14ac:dyDescent="0.2">
      <c r="A161" s="172">
        <v>135</v>
      </c>
      <c r="B161" s="141" t="str">
        <f t="shared" si="55"/>
        <v>DDMP-TT129VAF</v>
      </c>
      <c r="C161" s="172" t="s">
        <v>23</v>
      </c>
      <c r="D161" s="142" t="str">
        <f t="shared" si="56"/>
        <v>TT129</v>
      </c>
      <c r="E161" s="173" t="s">
        <v>346</v>
      </c>
      <c r="F161" s="174">
        <v>12</v>
      </c>
      <c r="G161" s="174">
        <v>12.866</v>
      </c>
      <c r="H161" s="145">
        <f t="shared" si="57"/>
        <v>750</v>
      </c>
      <c r="I161" s="146">
        <f t="shared" si="58"/>
        <v>1166.6666666666667</v>
      </c>
      <c r="J161" s="147">
        <f t="shared" si="59"/>
        <v>1333.3333333333333</v>
      </c>
      <c r="K161" s="148" t="e">
        <v>#N/A</v>
      </c>
      <c r="L161" s="149" t="e">
        <v>#N/A</v>
      </c>
      <c r="M161" s="150" t="e">
        <v>#N/A</v>
      </c>
      <c r="N161" s="151" t="e">
        <f t="shared" si="60"/>
        <v>#N/A</v>
      </c>
      <c r="O161" s="152" t="str">
        <f t="shared" si="61"/>
        <v xml:space="preserve"> </v>
      </c>
      <c r="P161" s="153" t="str">
        <f t="shared" si="62"/>
        <v xml:space="preserve"> </v>
      </c>
      <c r="Q161" s="154" t="str">
        <f t="shared" si="63"/>
        <v xml:space="preserve"> </v>
      </c>
      <c r="R161" s="175">
        <f t="shared" si="64"/>
        <v>700</v>
      </c>
      <c r="S161" s="176">
        <f t="shared" si="65"/>
        <v>1088</v>
      </c>
      <c r="T161" s="177">
        <f t="shared" si="66"/>
        <v>1244</v>
      </c>
      <c r="U161" s="178" t="str">
        <f t="shared" si="67"/>
        <v/>
      </c>
      <c r="V161" s="179" t="str">
        <f t="shared" si="68"/>
        <v/>
      </c>
      <c r="W161" s="180" t="str">
        <f t="shared" si="69"/>
        <v/>
      </c>
      <c r="X161" s="181" t="str">
        <f t="shared" si="70"/>
        <v/>
      </c>
      <c r="Y161" s="182" t="str">
        <f t="shared" si="71"/>
        <v/>
      </c>
      <c r="Z161" s="183" t="str">
        <f t="shared" si="72"/>
        <v/>
      </c>
      <c r="AA161" s="164" t="str">
        <f t="shared" si="73"/>
        <v/>
      </c>
      <c r="AB161" s="164" t="str">
        <f t="shared" si="74"/>
        <v/>
      </c>
      <c r="AC161" s="165" t="str">
        <f t="shared" si="75"/>
        <v/>
      </c>
      <c r="AD161" s="184" t="str">
        <f t="shared" si="76"/>
        <v/>
      </c>
      <c r="AE161" s="184" t="str">
        <f t="shared" si="76"/>
        <v/>
      </c>
      <c r="AF161" s="185" t="str">
        <f t="shared" si="76"/>
        <v/>
      </c>
      <c r="AG161" s="186" t="s">
        <v>347</v>
      </c>
      <c r="AH161" s="169">
        <f t="shared" si="77"/>
        <v>1</v>
      </c>
      <c r="AI161" s="187">
        <v>1</v>
      </c>
      <c r="AJ161" s="188" t="s">
        <v>80</v>
      </c>
    </row>
    <row r="162" spans="1:36" x14ac:dyDescent="0.2">
      <c r="A162" s="172">
        <v>136</v>
      </c>
      <c r="B162" s="141" t="str">
        <f t="shared" si="55"/>
        <v>DDMP-TT130VAC</v>
      </c>
      <c r="C162" s="172" t="s">
        <v>23</v>
      </c>
      <c r="D162" s="142" t="str">
        <f t="shared" si="56"/>
        <v>TT130</v>
      </c>
      <c r="E162" s="173" t="s">
        <v>348</v>
      </c>
      <c r="F162" s="174">
        <v>12</v>
      </c>
      <c r="G162" s="174">
        <v>13.068</v>
      </c>
      <c r="H162" s="145">
        <f t="shared" si="57"/>
        <v>750</v>
      </c>
      <c r="I162" s="146">
        <f t="shared" si="58"/>
        <v>1166.6666666666667</v>
      </c>
      <c r="J162" s="147">
        <f t="shared" si="59"/>
        <v>1333.3333333333333</v>
      </c>
      <c r="K162" s="148" t="e">
        <v>#N/A</v>
      </c>
      <c r="L162" s="149" t="e">
        <v>#N/A</v>
      </c>
      <c r="M162" s="150" t="e">
        <v>#N/A</v>
      </c>
      <c r="N162" s="151" t="e">
        <f t="shared" si="60"/>
        <v>#N/A</v>
      </c>
      <c r="O162" s="152" t="str">
        <f t="shared" si="61"/>
        <v xml:space="preserve"> </v>
      </c>
      <c r="P162" s="153" t="str">
        <f t="shared" si="62"/>
        <v xml:space="preserve"> </v>
      </c>
      <c r="Q162" s="154" t="str">
        <f t="shared" si="63"/>
        <v xml:space="preserve"> </v>
      </c>
      <c r="R162" s="175">
        <f t="shared" si="64"/>
        <v>689</v>
      </c>
      <c r="S162" s="176">
        <f t="shared" si="65"/>
        <v>1071</v>
      </c>
      <c r="T162" s="177">
        <f t="shared" si="66"/>
        <v>1224</v>
      </c>
      <c r="U162" s="178" t="str">
        <f t="shared" si="67"/>
        <v/>
      </c>
      <c r="V162" s="179" t="str">
        <f t="shared" si="68"/>
        <v/>
      </c>
      <c r="W162" s="180" t="str">
        <f t="shared" si="69"/>
        <v/>
      </c>
      <c r="X162" s="181" t="str">
        <f t="shared" si="70"/>
        <v/>
      </c>
      <c r="Y162" s="182" t="str">
        <f t="shared" si="71"/>
        <v/>
      </c>
      <c r="Z162" s="183" t="str">
        <f t="shared" si="72"/>
        <v/>
      </c>
      <c r="AA162" s="164" t="str">
        <f t="shared" si="73"/>
        <v/>
      </c>
      <c r="AB162" s="164" t="str">
        <f t="shared" si="74"/>
        <v/>
      </c>
      <c r="AC162" s="165" t="str">
        <f t="shared" si="75"/>
        <v/>
      </c>
      <c r="AD162" s="184" t="str">
        <f t="shared" si="76"/>
        <v/>
      </c>
      <c r="AE162" s="184" t="str">
        <f t="shared" si="76"/>
        <v/>
      </c>
      <c r="AF162" s="185" t="str">
        <f t="shared" si="76"/>
        <v/>
      </c>
      <c r="AG162" s="186" t="s">
        <v>349</v>
      </c>
      <c r="AH162" s="169">
        <f t="shared" si="77"/>
        <v>1</v>
      </c>
      <c r="AI162" s="187">
        <v>1</v>
      </c>
      <c r="AJ162" s="188" t="s">
        <v>80</v>
      </c>
    </row>
    <row r="163" spans="1:36" x14ac:dyDescent="0.2">
      <c r="A163" s="172">
        <v>137</v>
      </c>
      <c r="B163" s="141" t="str">
        <f t="shared" si="55"/>
        <v>DDMP-TT130VAE</v>
      </c>
      <c r="C163" s="172" t="s">
        <v>23</v>
      </c>
      <c r="D163" s="142" t="str">
        <f t="shared" si="56"/>
        <v>TT130</v>
      </c>
      <c r="E163" s="173" t="s">
        <v>350</v>
      </c>
      <c r="F163" s="174">
        <v>11.25</v>
      </c>
      <c r="G163" s="174">
        <v>12.250999999999999</v>
      </c>
      <c r="H163" s="145">
        <f t="shared" si="57"/>
        <v>800</v>
      </c>
      <c r="I163" s="146">
        <f t="shared" si="58"/>
        <v>1244.4444444444443</v>
      </c>
      <c r="J163" s="147">
        <f t="shared" si="59"/>
        <v>1422.2222222222222</v>
      </c>
      <c r="K163" s="148" t="e">
        <v>#N/A</v>
      </c>
      <c r="L163" s="149" t="e">
        <v>#N/A</v>
      </c>
      <c r="M163" s="150" t="e">
        <v>#N/A</v>
      </c>
      <c r="N163" s="151" t="e">
        <f t="shared" si="60"/>
        <v>#N/A</v>
      </c>
      <c r="O163" s="152" t="str">
        <f t="shared" si="61"/>
        <v xml:space="preserve"> </v>
      </c>
      <c r="P163" s="153" t="str">
        <f t="shared" si="62"/>
        <v xml:space="preserve"> </v>
      </c>
      <c r="Q163" s="154" t="str">
        <f t="shared" si="63"/>
        <v xml:space="preserve"> </v>
      </c>
      <c r="R163" s="175">
        <f t="shared" si="64"/>
        <v>735</v>
      </c>
      <c r="S163" s="176">
        <f t="shared" si="65"/>
        <v>1143</v>
      </c>
      <c r="T163" s="177">
        <f t="shared" si="66"/>
        <v>1306</v>
      </c>
      <c r="U163" s="178" t="str">
        <f t="shared" si="67"/>
        <v/>
      </c>
      <c r="V163" s="179" t="str">
        <f t="shared" si="68"/>
        <v/>
      </c>
      <c r="W163" s="180" t="str">
        <f t="shared" si="69"/>
        <v/>
      </c>
      <c r="X163" s="181" t="str">
        <f t="shared" si="70"/>
        <v/>
      </c>
      <c r="Y163" s="182" t="str">
        <f t="shared" si="71"/>
        <v/>
      </c>
      <c r="Z163" s="183" t="str">
        <f t="shared" si="72"/>
        <v/>
      </c>
      <c r="AA163" s="164" t="str">
        <f t="shared" si="73"/>
        <v/>
      </c>
      <c r="AB163" s="164" t="str">
        <f t="shared" si="74"/>
        <v/>
      </c>
      <c r="AC163" s="165" t="str">
        <f t="shared" si="75"/>
        <v/>
      </c>
      <c r="AD163" s="184" t="str">
        <f t="shared" si="76"/>
        <v/>
      </c>
      <c r="AE163" s="184" t="str">
        <f t="shared" si="76"/>
        <v/>
      </c>
      <c r="AF163" s="185" t="str">
        <f t="shared" si="76"/>
        <v/>
      </c>
      <c r="AG163" s="186" t="s">
        <v>351</v>
      </c>
      <c r="AH163" s="169">
        <f t="shared" si="77"/>
        <v>1</v>
      </c>
      <c r="AI163" s="187">
        <v>1</v>
      </c>
      <c r="AJ163" s="188" t="s">
        <v>80</v>
      </c>
    </row>
    <row r="164" spans="1:36" x14ac:dyDescent="0.2">
      <c r="A164" s="172">
        <v>138</v>
      </c>
      <c r="B164" s="141" t="str">
        <f t="shared" si="55"/>
        <v>DDMP-TT133VAA</v>
      </c>
      <c r="C164" s="172" t="s">
        <v>23</v>
      </c>
      <c r="D164" s="142" t="str">
        <f t="shared" si="56"/>
        <v>TT133</v>
      </c>
      <c r="E164" s="173" t="s">
        <v>352</v>
      </c>
      <c r="F164" s="174">
        <v>12.75</v>
      </c>
      <c r="G164" s="174">
        <v>14.5</v>
      </c>
      <c r="H164" s="145">
        <f t="shared" si="57"/>
        <v>705.88235294117646</v>
      </c>
      <c r="I164" s="146">
        <f t="shared" si="58"/>
        <v>1098.0392156862745</v>
      </c>
      <c r="J164" s="147">
        <f t="shared" si="59"/>
        <v>1254.9019607843138</v>
      </c>
      <c r="K164" s="148" t="e">
        <v>#N/A</v>
      </c>
      <c r="L164" s="149" t="e">
        <v>#N/A</v>
      </c>
      <c r="M164" s="150" t="e">
        <v>#N/A</v>
      </c>
      <c r="N164" s="151" t="e">
        <f t="shared" si="60"/>
        <v>#N/A</v>
      </c>
      <c r="O164" s="152" t="str">
        <f t="shared" si="61"/>
        <v xml:space="preserve"> </v>
      </c>
      <c r="P164" s="153" t="str">
        <f t="shared" si="62"/>
        <v xml:space="preserve"> </v>
      </c>
      <c r="Q164" s="154" t="str">
        <f t="shared" si="63"/>
        <v xml:space="preserve"> </v>
      </c>
      <c r="R164" s="175">
        <f t="shared" si="64"/>
        <v>621</v>
      </c>
      <c r="S164" s="176">
        <f t="shared" si="65"/>
        <v>966</v>
      </c>
      <c r="T164" s="177">
        <f t="shared" si="66"/>
        <v>1103</v>
      </c>
      <c r="U164" s="178" t="str">
        <f t="shared" si="67"/>
        <v/>
      </c>
      <c r="V164" s="179" t="str">
        <f t="shared" si="68"/>
        <v/>
      </c>
      <c r="W164" s="180" t="str">
        <f t="shared" si="69"/>
        <v/>
      </c>
      <c r="X164" s="181" t="str">
        <f t="shared" si="70"/>
        <v/>
      </c>
      <c r="Y164" s="182" t="str">
        <f t="shared" si="71"/>
        <v/>
      </c>
      <c r="Z164" s="183" t="str">
        <f t="shared" si="72"/>
        <v/>
      </c>
      <c r="AA164" s="164" t="str">
        <f t="shared" si="73"/>
        <v/>
      </c>
      <c r="AB164" s="164" t="str">
        <f t="shared" si="74"/>
        <v/>
      </c>
      <c r="AC164" s="165" t="str">
        <f t="shared" si="75"/>
        <v/>
      </c>
      <c r="AD164" s="184" t="str">
        <f t="shared" si="76"/>
        <v/>
      </c>
      <c r="AE164" s="184" t="str">
        <f t="shared" si="76"/>
        <v/>
      </c>
      <c r="AF164" s="185" t="str">
        <f t="shared" si="76"/>
        <v/>
      </c>
      <c r="AG164" s="186" t="s">
        <v>353</v>
      </c>
      <c r="AH164" s="169">
        <f t="shared" si="77"/>
        <v>1</v>
      </c>
      <c r="AI164" s="187">
        <v>1</v>
      </c>
      <c r="AJ164" s="188" t="s">
        <v>80</v>
      </c>
    </row>
    <row r="165" spans="1:36" x14ac:dyDescent="0.2">
      <c r="A165" s="172">
        <v>139</v>
      </c>
      <c r="B165" s="141" t="str">
        <f t="shared" si="55"/>
        <v>DDMP-TT133VAB</v>
      </c>
      <c r="C165" s="172" t="s">
        <v>23</v>
      </c>
      <c r="D165" s="142" t="str">
        <f t="shared" si="56"/>
        <v>TT133</v>
      </c>
      <c r="E165" s="173" t="s">
        <v>354</v>
      </c>
      <c r="F165" s="174">
        <v>12.75</v>
      </c>
      <c r="G165" s="174">
        <v>14.8</v>
      </c>
      <c r="H165" s="145">
        <f t="shared" si="57"/>
        <v>705.88235294117646</v>
      </c>
      <c r="I165" s="146">
        <f t="shared" si="58"/>
        <v>1098.0392156862745</v>
      </c>
      <c r="J165" s="147">
        <f t="shared" si="59"/>
        <v>1254.9019607843138</v>
      </c>
      <c r="K165" s="148" t="e">
        <v>#N/A</v>
      </c>
      <c r="L165" s="149" t="e">
        <v>#N/A</v>
      </c>
      <c r="M165" s="150" t="e">
        <v>#N/A</v>
      </c>
      <c r="N165" s="151" t="e">
        <f t="shared" si="60"/>
        <v>#N/A</v>
      </c>
      <c r="O165" s="152" t="str">
        <f t="shared" si="61"/>
        <v xml:space="preserve"> </v>
      </c>
      <c r="P165" s="153" t="str">
        <f t="shared" si="62"/>
        <v xml:space="preserve"> </v>
      </c>
      <c r="Q165" s="154" t="str">
        <f t="shared" si="63"/>
        <v xml:space="preserve"> </v>
      </c>
      <c r="R165" s="175">
        <f t="shared" si="64"/>
        <v>608</v>
      </c>
      <c r="S165" s="176">
        <f t="shared" si="65"/>
        <v>946</v>
      </c>
      <c r="T165" s="177">
        <f t="shared" si="66"/>
        <v>1081</v>
      </c>
      <c r="U165" s="178" t="str">
        <f t="shared" si="67"/>
        <v/>
      </c>
      <c r="V165" s="179" t="str">
        <f t="shared" si="68"/>
        <v/>
      </c>
      <c r="W165" s="180" t="str">
        <f t="shared" si="69"/>
        <v/>
      </c>
      <c r="X165" s="181" t="str">
        <f t="shared" si="70"/>
        <v/>
      </c>
      <c r="Y165" s="182" t="str">
        <f t="shared" si="71"/>
        <v/>
      </c>
      <c r="Z165" s="183" t="str">
        <f t="shared" si="72"/>
        <v/>
      </c>
      <c r="AA165" s="164" t="str">
        <f t="shared" si="73"/>
        <v/>
      </c>
      <c r="AB165" s="164" t="str">
        <f t="shared" si="74"/>
        <v/>
      </c>
      <c r="AC165" s="165" t="str">
        <f t="shared" si="75"/>
        <v/>
      </c>
      <c r="AD165" s="184" t="str">
        <f t="shared" si="76"/>
        <v/>
      </c>
      <c r="AE165" s="184" t="str">
        <f t="shared" si="76"/>
        <v/>
      </c>
      <c r="AF165" s="185" t="str">
        <f t="shared" si="76"/>
        <v/>
      </c>
      <c r="AG165" s="186" t="s">
        <v>355</v>
      </c>
      <c r="AH165" s="169">
        <f t="shared" si="77"/>
        <v>1</v>
      </c>
      <c r="AI165" s="187">
        <v>1</v>
      </c>
      <c r="AJ165" s="188" t="s">
        <v>80</v>
      </c>
    </row>
    <row r="166" spans="1:36" x14ac:dyDescent="0.2">
      <c r="A166" s="172">
        <v>140</v>
      </c>
      <c r="B166" s="141" t="str">
        <f t="shared" si="55"/>
        <v>DDMP-TT133VAC</v>
      </c>
      <c r="C166" s="172" t="s">
        <v>23</v>
      </c>
      <c r="D166" s="142" t="str">
        <f t="shared" si="56"/>
        <v>TT133</v>
      </c>
      <c r="E166" s="173" t="s">
        <v>356</v>
      </c>
      <c r="F166" s="174">
        <v>12.75</v>
      </c>
      <c r="G166" s="174">
        <v>14.8</v>
      </c>
      <c r="H166" s="145">
        <f t="shared" si="57"/>
        <v>705.88235294117646</v>
      </c>
      <c r="I166" s="146">
        <f t="shared" si="58"/>
        <v>1098.0392156862745</v>
      </c>
      <c r="J166" s="147">
        <f t="shared" si="59"/>
        <v>1254.9019607843138</v>
      </c>
      <c r="K166" s="148" t="e">
        <v>#N/A</v>
      </c>
      <c r="L166" s="149" t="e">
        <v>#N/A</v>
      </c>
      <c r="M166" s="150" t="e">
        <v>#N/A</v>
      </c>
      <c r="N166" s="151" t="e">
        <f t="shared" si="60"/>
        <v>#N/A</v>
      </c>
      <c r="O166" s="152" t="str">
        <f t="shared" si="61"/>
        <v xml:space="preserve"> </v>
      </c>
      <c r="P166" s="153" t="str">
        <f t="shared" si="62"/>
        <v xml:space="preserve"> </v>
      </c>
      <c r="Q166" s="154" t="str">
        <f t="shared" si="63"/>
        <v xml:space="preserve"> </v>
      </c>
      <c r="R166" s="175">
        <f t="shared" si="64"/>
        <v>608</v>
      </c>
      <c r="S166" s="176">
        <f t="shared" si="65"/>
        <v>946</v>
      </c>
      <c r="T166" s="177">
        <f t="shared" si="66"/>
        <v>1081</v>
      </c>
      <c r="U166" s="178" t="str">
        <f t="shared" si="67"/>
        <v/>
      </c>
      <c r="V166" s="179" t="str">
        <f t="shared" si="68"/>
        <v/>
      </c>
      <c r="W166" s="180" t="str">
        <f t="shared" si="69"/>
        <v/>
      </c>
      <c r="X166" s="181" t="str">
        <f t="shared" si="70"/>
        <v/>
      </c>
      <c r="Y166" s="182" t="str">
        <f t="shared" si="71"/>
        <v/>
      </c>
      <c r="Z166" s="183" t="str">
        <f t="shared" si="72"/>
        <v/>
      </c>
      <c r="AA166" s="164" t="str">
        <f t="shared" si="73"/>
        <v/>
      </c>
      <c r="AB166" s="164" t="str">
        <f t="shared" si="74"/>
        <v/>
      </c>
      <c r="AC166" s="165" t="str">
        <f t="shared" si="75"/>
        <v/>
      </c>
      <c r="AD166" s="184" t="str">
        <f t="shared" si="76"/>
        <v/>
      </c>
      <c r="AE166" s="184" t="str">
        <f t="shared" si="76"/>
        <v/>
      </c>
      <c r="AF166" s="185" t="str">
        <f t="shared" si="76"/>
        <v/>
      </c>
      <c r="AG166" s="186" t="s">
        <v>357</v>
      </c>
      <c r="AH166" s="169">
        <f t="shared" si="77"/>
        <v>1</v>
      </c>
      <c r="AI166" s="187">
        <v>1</v>
      </c>
      <c r="AJ166" s="188" t="s">
        <v>80</v>
      </c>
    </row>
    <row r="167" spans="1:36" x14ac:dyDescent="0.2">
      <c r="A167" s="172">
        <v>141</v>
      </c>
      <c r="B167" s="141" t="str">
        <f t="shared" si="55"/>
        <v>DDMP-TT133VAE</v>
      </c>
      <c r="C167" s="172" t="s">
        <v>23</v>
      </c>
      <c r="D167" s="142" t="str">
        <f t="shared" si="56"/>
        <v>TT133</v>
      </c>
      <c r="E167" s="173" t="s">
        <v>358</v>
      </c>
      <c r="F167" s="174">
        <v>12</v>
      </c>
      <c r="G167" s="174">
        <v>13.068</v>
      </c>
      <c r="H167" s="145">
        <f t="shared" si="57"/>
        <v>750</v>
      </c>
      <c r="I167" s="146">
        <f t="shared" si="58"/>
        <v>1166.6666666666667</v>
      </c>
      <c r="J167" s="147">
        <f t="shared" si="59"/>
        <v>1333.3333333333333</v>
      </c>
      <c r="K167" s="148" t="e">
        <v>#N/A</v>
      </c>
      <c r="L167" s="149" t="e">
        <v>#N/A</v>
      </c>
      <c r="M167" s="150" t="e">
        <v>#N/A</v>
      </c>
      <c r="N167" s="151" t="e">
        <f t="shared" si="60"/>
        <v>#N/A</v>
      </c>
      <c r="O167" s="152" t="str">
        <f t="shared" si="61"/>
        <v xml:space="preserve"> </v>
      </c>
      <c r="P167" s="153" t="str">
        <f t="shared" si="62"/>
        <v xml:space="preserve"> </v>
      </c>
      <c r="Q167" s="154" t="str">
        <f t="shared" si="63"/>
        <v xml:space="preserve"> </v>
      </c>
      <c r="R167" s="175">
        <f t="shared" si="64"/>
        <v>689</v>
      </c>
      <c r="S167" s="176">
        <f t="shared" si="65"/>
        <v>1071</v>
      </c>
      <c r="T167" s="177">
        <f t="shared" si="66"/>
        <v>1224</v>
      </c>
      <c r="U167" s="178" t="str">
        <f t="shared" si="67"/>
        <v/>
      </c>
      <c r="V167" s="179" t="str">
        <f t="shared" si="68"/>
        <v/>
      </c>
      <c r="W167" s="180" t="str">
        <f t="shared" si="69"/>
        <v/>
      </c>
      <c r="X167" s="181" t="str">
        <f t="shared" si="70"/>
        <v/>
      </c>
      <c r="Y167" s="182" t="str">
        <f t="shared" si="71"/>
        <v/>
      </c>
      <c r="Z167" s="183" t="str">
        <f t="shared" si="72"/>
        <v/>
      </c>
      <c r="AA167" s="164" t="str">
        <f t="shared" si="73"/>
        <v/>
      </c>
      <c r="AB167" s="164" t="str">
        <f t="shared" si="74"/>
        <v/>
      </c>
      <c r="AC167" s="165" t="str">
        <f t="shared" si="75"/>
        <v/>
      </c>
      <c r="AD167" s="184" t="str">
        <f t="shared" si="76"/>
        <v/>
      </c>
      <c r="AE167" s="184" t="str">
        <f t="shared" si="76"/>
        <v/>
      </c>
      <c r="AF167" s="185" t="str">
        <f t="shared" si="76"/>
        <v/>
      </c>
      <c r="AG167" s="186" t="s">
        <v>355</v>
      </c>
      <c r="AH167" s="169">
        <f t="shared" si="77"/>
        <v>1</v>
      </c>
      <c r="AI167" s="187">
        <v>1</v>
      </c>
      <c r="AJ167" s="188" t="s">
        <v>80</v>
      </c>
    </row>
    <row r="168" spans="1:36" x14ac:dyDescent="0.2">
      <c r="A168" s="172">
        <v>142</v>
      </c>
      <c r="B168" s="141" t="str">
        <f t="shared" si="55"/>
        <v>DDMP-TT133VAF</v>
      </c>
      <c r="C168" s="172" t="s">
        <v>23</v>
      </c>
      <c r="D168" s="142" t="str">
        <f t="shared" si="56"/>
        <v>TT133</v>
      </c>
      <c r="E168" s="173" t="s">
        <v>359</v>
      </c>
      <c r="F168" s="174">
        <v>12.8</v>
      </c>
      <c r="G168" s="174">
        <v>13.868</v>
      </c>
      <c r="H168" s="145">
        <f t="shared" si="57"/>
        <v>703.125</v>
      </c>
      <c r="I168" s="146">
        <f t="shared" si="58"/>
        <v>1093.75</v>
      </c>
      <c r="J168" s="147">
        <f t="shared" si="59"/>
        <v>1250</v>
      </c>
      <c r="K168" s="148" t="e">
        <v>#N/A</v>
      </c>
      <c r="L168" s="149" t="e">
        <v>#N/A</v>
      </c>
      <c r="M168" s="150" t="e">
        <v>#N/A</v>
      </c>
      <c r="N168" s="151" t="e">
        <f t="shared" si="60"/>
        <v>#N/A</v>
      </c>
      <c r="O168" s="152" t="str">
        <f t="shared" si="61"/>
        <v xml:space="preserve"> </v>
      </c>
      <c r="P168" s="153" t="str">
        <f t="shared" si="62"/>
        <v xml:space="preserve"> </v>
      </c>
      <c r="Q168" s="154" t="str">
        <f t="shared" si="63"/>
        <v xml:space="preserve"> </v>
      </c>
      <c r="R168" s="175">
        <f t="shared" si="64"/>
        <v>649</v>
      </c>
      <c r="S168" s="176">
        <f t="shared" si="65"/>
        <v>1010</v>
      </c>
      <c r="T168" s="177">
        <f t="shared" si="66"/>
        <v>1154</v>
      </c>
      <c r="U168" s="178" t="str">
        <f t="shared" si="67"/>
        <v/>
      </c>
      <c r="V168" s="179" t="str">
        <f t="shared" si="68"/>
        <v/>
      </c>
      <c r="W168" s="180" t="str">
        <f t="shared" si="69"/>
        <v/>
      </c>
      <c r="X168" s="181" t="str">
        <f t="shared" si="70"/>
        <v/>
      </c>
      <c r="Y168" s="182" t="str">
        <f t="shared" si="71"/>
        <v/>
      </c>
      <c r="Z168" s="183" t="str">
        <f t="shared" si="72"/>
        <v/>
      </c>
      <c r="AA168" s="164" t="str">
        <f t="shared" si="73"/>
        <v/>
      </c>
      <c r="AB168" s="164" t="str">
        <f t="shared" si="74"/>
        <v/>
      </c>
      <c r="AC168" s="165" t="str">
        <f t="shared" si="75"/>
        <v/>
      </c>
      <c r="AD168" s="184" t="str">
        <f t="shared" si="76"/>
        <v/>
      </c>
      <c r="AE168" s="184" t="str">
        <f t="shared" si="76"/>
        <v/>
      </c>
      <c r="AF168" s="185" t="str">
        <f t="shared" si="76"/>
        <v/>
      </c>
      <c r="AG168" s="186" t="s">
        <v>360</v>
      </c>
      <c r="AH168" s="169">
        <f t="shared" si="77"/>
        <v>1</v>
      </c>
      <c r="AI168" s="187">
        <v>1</v>
      </c>
      <c r="AJ168" s="188" t="s">
        <v>80</v>
      </c>
    </row>
    <row r="169" spans="1:36" x14ac:dyDescent="0.2">
      <c r="A169" s="172">
        <v>143</v>
      </c>
      <c r="B169" s="141" t="str">
        <f t="shared" si="55"/>
        <v>DDMP-TT134VAA</v>
      </c>
      <c r="C169" s="172" t="s">
        <v>23</v>
      </c>
      <c r="D169" s="142" t="str">
        <f t="shared" si="56"/>
        <v>TT134</v>
      </c>
      <c r="E169" s="173" t="s">
        <v>361</v>
      </c>
      <c r="F169" s="174">
        <v>12.75</v>
      </c>
      <c r="G169" s="174">
        <v>13.55</v>
      </c>
      <c r="H169" s="145">
        <f t="shared" si="57"/>
        <v>705.88235294117646</v>
      </c>
      <c r="I169" s="146">
        <f t="shared" si="58"/>
        <v>1098.0392156862745</v>
      </c>
      <c r="J169" s="147">
        <f t="shared" si="59"/>
        <v>1254.9019607843138</v>
      </c>
      <c r="K169" s="148" t="e">
        <v>#N/A</v>
      </c>
      <c r="L169" s="149" t="e">
        <v>#N/A</v>
      </c>
      <c r="M169" s="150" t="e">
        <v>#N/A</v>
      </c>
      <c r="N169" s="151" t="e">
        <f t="shared" si="60"/>
        <v>#N/A</v>
      </c>
      <c r="O169" s="152" t="str">
        <f t="shared" si="61"/>
        <v xml:space="preserve"> </v>
      </c>
      <c r="P169" s="153" t="str">
        <f t="shared" si="62"/>
        <v xml:space="preserve"> </v>
      </c>
      <c r="Q169" s="154" t="str">
        <f t="shared" si="63"/>
        <v xml:space="preserve"> </v>
      </c>
      <c r="R169" s="175">
        <f t="shared" si="64"/>
        <v>664</v>
      </c>
      <c r="S169" s="176">
        <f t="shared" si="65"/>
        <v>1033</v>
      </c>
      <c r="T169" s="177">
        <f t="shared" si="66"/>
        <v>1181</v>
      </c>
      <c r="U169" s="178" t="str">
        <f t="shared" si="67"/>
        <v/>
      </c>
      <c r="V169" s="179" t="str">
        <f t="shared" si="68"/>
        <v/>
      </c>
      <c r="W169" s="180" t="str">
        <f t="shared" si="69"/>
        <v/>
      </c>
      <c r="X169" s="181" t="str">
        <f t="shared" si="70"/>
        <v/>
      </c>
      <c r="Y169" s="182" t="str">
        <f t="shared" si="71"/>
        <v/>
      </c>
      <c r="Z169" s="183" t="str">
        <f t="shared" si="72"/>
        <v/>
      </c>
      <c r="AA169" s="164" t="str">
        <f t="shared" si="73"/>
        <v/>
      </c>
      <c r="AB169" s="164" t="str">
        <f t="shared" si="74"/>
        <v/>
      </c>
      <c r="AC169" s="165" t="str">
        <f t="shared" si="75"/>
        <v/>
      </c>
      <c r="AD169" s="184" t="str">
        <f t="shared" si="76"/>
        <v/>
      </c>
      <c r="AE169" s="184" t="str">
        <f t="shared" si="76"/>
        <v/>
      </c>
      <c r="AF169" s="185" t="str">
        <f t="shared" si="76"/>
        <v/>
      </c>
      <c r="AG169" s="186" t="s">
        <v>362</v>
      </c>
      <c r="AH169" s="169">
        <f t="shared" si="77"/>
        <v>1</v>
      </c>
      <c r="AI169" s="187">
        <v>1</v>
      </c>
      <c r="AJ169" s="188" t="s">
        <v>80</v>
      </c>
    </row>
    <row r="170" spans="1:36" x14ac:dyDescent="0.2">
      <c r="A170" s="172">
        <v>144</v>
      </c>
      <c r="B170" s="141" t="str">
        <f t="shared" si="55"/>
        <v>DDMP-TT134VAB</v>
      </c>
      <c r="C170" s="172" t="s">
        <v>23</v>
      </c>
      <c r="D170" s="142" t="str">
        <f t="shared" si="56"/>
        <v>TT134</v>
      </c>
      <c r="E170" s="173" t="s">
        <v>363</v>
      </c>
      <c r="F170" s="174">
        <v>12.75</v>
      </c>
      <c r="G170" s="174">
        <v>13.85</v>
      </c>
      <c r="H170" s="145">
        <f t="shared" si="57"/>
        <v>705.88235294117646</v>
      </c>
      <c r="I170" s="146">
        <f t="shared" si="58"/>
        <v>1098.0392156862745</v>
      </c>
      <c r="J170" s="147">
        <f t="shared" si="59"/>
        <v>1254.9019607843138</v>
      </c>
      <c r="K170" s="148" t="e">
        <v>#N/A</v>
      </c>
      <c r="L170" s="149" t="e">
        <v>#N/A</v>
      </c>
      <c r="M170" s="150" t="e">
        <v>#N/A</v>
      </c>
      <c r="N170" s="151" t="e">
        <f t="shared" si="60"/>
        <v>#N/A</v>
      </c>
      <c r="O170" s="152" t="str">
        <f t="shared" si="61"/>
        <v xml:space="preserve"> </v>
      </c>
      <c r="P170" s="153" t="str">
        <f t="shared" si="62"/>
        <v xml:space="preserve"> </v>
      </c>
      <c r="Q170" s="154" t="str">
        <f t="shared" si="63"/>
        <v xml:space="preserve"> </v>
      </c>
      <c r="R170" s="175">
        <f t="shared" si="64"/>
        <v>650</v>
      </c>
      <c r="S170" s="176">
        <f t="shared" si="65"/>
        <v>1011</v>
      </c>
      <c r="T170" s="177">
        <f t="shared" si="66"/>
        <v>1155</v>
      </c>
      <c r="U170" s="178" t="str">
        <f t="shared" si="67"/>
        <v/>
      </c>
      <c r="V170" s="179" t="str">
        <f t="shared" si="68"/>
        <v/>
      </c>
      <c r="W170" s="180" t="str">
        <f t="shared" si="69"/>
        <v/>
      </c>
      <c r="X170" s="181" t="str">
        <f t="shared" si="70"/>
        <v/>
      </c>
      <c r="Y170" s="182" t="str">
        <f t="shared" si="71"/>
        <v/>
      </c>
      <c r="Z170" s="183" t="str">
        <f t="shared" si="72"/>
        <v/>
      </c>
      <c r="AA170" s="164" t="str">
        <f t="shared" si="73"/>
        <v/>
      </c>
      <c r="AB170" s="164" t="str">
        <f t="shared" si="74"/>
        <v/>
      </c>
      <c r="AC170" s="165" t="str">
        <f t="shared" si="75"/>
        <v/>
      </c>
      <c r="AD170" s="184" t="str">
        <f t="shared" si="76"/>
        <v/>
      </c>
      <c r="AE170" s="184" t="str">
        <f t="shared" si="76"/>
        <v/>
      </c>
      <c r="AF170" s="185" t="str">
        <f t="shared" si="76"/>
        <v/>
      </c>
      <c r="AG170" s="186" t="s">
        <v>364</v>
      </c>
      <c r="AH170" s="169">
        <f t="shared" si="77"/>
        <v>1</v>
      </c>
      <c r="AI170" s="187">
        <v>1</v>
      </c>
      <c r="AJ170" s="188" t="s">
        <v>80</v>
      </c>
    </row>
    <row r="171" spans="1:36" x14ac:dyDescent="0.2">
      <c r="A171" s="172">
        <v>145</v>
      </c>
      <c r="B171" s="141" t="str">
        <f t="shared" si="55"/>
        <v>DDMP-TT134VAC</v>
      </c>
      <c r="C171" s="172" t="s">
        <v>23</v>
      </c>
      <c r="D171" s="142" t="str">
        <f t="shared" si="56"/>
        <v>TT134</v>
      </c>
      <c r="E171" s="173" t="s">
        <v>365</v>
      </c>
      <c r="F171" s="174">
        <v>12.75</v>
      </c>
      <c r="G171" s="174">
        <v>13.85</v>
      </c>
      <c r="H171" s="145">
        <f t="shared" si="57"/>
        <v>705.88235294117646</v>
      </c>
      <c r="I171" s="146">
        <f t="shared" si="58"/>
        <v>1098.0392156862745</v>
      </c>
      <c r="J171" s="147">
        <f t="shared" si="59"/>
        <v>1254.9019607843138</v>
      </c>
      <c r="K171" s="148" t="e">
        <v>#N/A</v>
      </c>
      <c r="L171" s="149" t="e">
        <v>#N/A</v>
      </c>
      <c r="M171" s="150" t="e">
        <v>#N/A</v>
      </c>
      <c r="N171" s="151" t="e">
        <f t="shared" si="60"/>
        <v>#N/A</v>
      </c>
      <c r="O171" s="152" t="str">
        <f t="shared" si="61"/>
        <v xml:space="preserve"> </v>
      </c>
      <c r="P171" s="153" t="str">
        <f t="shared" si="62"/>
        <v xml:space="preserve"> </v>
      </c>
      <c r="Q171" s="154" t="str">
        <f t="shared" si="63"/>
        <v xml:space="preserve"> </v>
      </c>
      <c r="R171" s="175">
        <f t="shared" si="64"/>
        <v>650</v>
      </c>
      <c r="S171" s="176">
        <f t="shared" si="65"/>
        <v>1011</v>
      </c>
      <c r="T171" s="177">
        <f t="shared" si="66"/>
        <v>1155</v>
      </c>
      <c r="U171" s="178" t="str">
        <f t="shared" si="67"/>
        <v/>
      </c>
      <c r="V171" s="179" t="str">
        <f t="shared" si="68"/>
        <v/>
      </c>
      <c r="W171" s="180" t="str">
        <f t="shared" si="69"/>
        <v/>
      </c>
      <c r="X171" s="181" t="str">
        <f t="shared" si="70"/>
        <v/>
      </c>
      <c r="Y171" s="182" t="str">
        <f t="shared" si="71"/>
        <v/>
      </c>
      <c r="Z171" s="183" t="str">
        <f t="shared" si="72"/>
        <v/>
      </c>
      <c r="AA171" s="164" t="str">
        <f t="shared" si="73"/>
        <v/>
      </c>
      <c r="AB171" s="164" t="str">
        <f t="shared" si="74"/>
        <v/>
      </c>
      <c r="AC171" s="165" t="str">
        <f t="shared" si="75"/>
        <v/>
      </c>
      <c r="AD171" s="184" t="str">
        <f t="shared" si="76"/>
        <v/>
      </c>
      <c r="AE171" s="184" t="str">
        <f t="shared" si="76"/>
        <v/>
      </c>
      <c r="AF171" s="185" t="str">
        <f t="shared" si="76"/>
        <v/>
      </c>
      <c r="AG171" s="186" t="s">
        <v>366</v>
      </c>
      <c r="AH171" s="169">
        <f t="shared" si="77"/>
        <v>1</v>
      </c>
      <c r="AI171" s="187">
        <v>1</v>
      </c>
      <c r="AJ171" s="188" t="s">
        <v>80</v>
      </c>
    </row>
    <row r="172" spans="1:36" x14ac:dyDescent="0.2">
      <c r="A172" s="172">
        <v>146</v>
      </c>
      <c r="B172" s="141" t="str">
        <f t="shared" si="55"/>
        <v>DDMP-TT134VAE</v>
      </c>
      <c r="C172" s="172" t="s">
        <v>23</v>
      </c>
      <c r="D172" s="142" t="str">
        <f t="shared" si="56"/>
        <v>TT134</v>
      </c>
      <c r="E172" s="173" t="s">
        <v>367</v>
      </c>
      <c r="F172" s="174">
        <v>12</v>
      </c>
      <c r="G172" s="174">
        <v>12.923999999999999</v>
      </c>
      <c r="H172" s="145">
        <f t="shared" si="57"/>
        <v>750</v>
      </c>
      <c r="I172" s="146">
        <f t="shared" si="58"/>
        <v>1166.6666666666667</v>
      </c>
      <c r="J172" s="147">
        <f t="shared" si="59"/>
        <v>1333.3333333333333</v>
      </c>
      <c r="K172" s="148" t="e">
        <v>#N/A</v>
      </c>
      <c r="L172" s="149" t="e">
        <v>#N/A</v>
      </c>
      <c r="M172" s="150" t="e">
        <v>#N/A</v>
      </c>
      <c r="N172" s="151" t="e">
        <f t="shared" si="60"/>
        <v>#N/A</v>
      </c>
      <c r="O172" s="152" t="str">
        <f t="shared" si="61"/>
        <v xml:space="preserve"> </v>
      </c>
      <c r="P172" s="153" t="str">
        <f t="shared" si="62"/>
        <v xml:space="preserve"> </v>
      </c>
      <c r="Q172" s="154" t="str">
        <f t="shared" si="63"/>
        <v xml:space="preserve"> </v>
      </c>
      <c r="R172" s="175">
        <f t="shared" si="64"/>
        <v>696</v>
      </c>
      <c r="S172" s="176">
        <f t="shared" si="65"/>
        <v>1083</v>
      </c>
      <c r="T172" s="177">
        <f t="shared" si="66"/>
        <v>1238</v>
      </c>
      <c r="U172" s="178" t="str">
        <f t="shared" si="67"/>
        <v/>
      </c>
      <c r="V172" s="179" t="str">
        <f t="shared" si="68"/>
        <v/>
      </c>
      <c r="W172" s="180" t="str">
        <f t="shared" si="69"/>
        <v/>
      </c>
      <c r="X172" s="181" t="str">
        <f t="shared" si="70"/>
        <v/>
      </c>
      <c r="Y172" s="182" t="str">
        <f t="shared" si="71"/>
        <v/>
      </c>
      <c r="Z172" s="183" t="str">
        <f t="shared" si="72"/>
        <v/>
      </c>
      <c r="AA172" s="164" t="str">
        <f t="shared" si="73"/>
        <v/>
      </c>
      <c r="AB172" s="164" t="str">
        <f t="shared" si="74"/>
        <v/>
      </c>
      <c r="AC172" s="165" t="str">
        <f t="shared" si="75"/>
        <v/>
      </c>
      <c r="AD172" s="184" t="str">
        <f t="shared" si="76"/>
        <v/>
      </c>
      <c r="AE172" s="184" t="str">
        <f t="shared" si="76"/>
        <v/>
      </c>
      <c r="AF172" s="185" t="str">
        <f t="shared" si="76"/>
        <v/>
      </c>
      <c r="AG172" s="186" t="s">
        <v>364</v>
      </c>
      <c r="AH172" s="169">
        <f t="shared" si="77"/>
        <v>1</v>
      </c>
      <c r="AI172" s="187">
        <v>1</v>
      </c>
      <c r="AJ172" s="188" t="s">
        <v>80</v>
      </c>
    </row>
    <row r="173" spans="1:36" x14ac:dyDescent="0.2">
      <c r="A173" s="172">
        <v>147</v>
      </c>
      <c r="B173" s="141" t="str">
        <f t="shared" si="55"/>
        <v>HBDP-CG001VAQ</v>
      </c>
      <c r="C173" s="172" t="s">
        <v>25</v>
      </c>
      <c r="D173" s="142" t="str">
        <f t="shared" si="56"/>
        <v>CG001</v>
      </c>
      <c r="E173" s="173" t="s">
        <v>368</v>
      </c>
      <c r="F173" s="174">
        <v>8</v>
      </c>
      <c r="G173" s="174">
        <v>9.2799999999999994</v>
      </c>
      <c r="H173" s="145">
        <f t="shared" si="57"/>
        <v>1125</v>
      </c>
      <c r="I173" s="146">
        <f t="shared" si="58"/>
        <v>1750</v>
      </c>
      <c r="J173" s="147">
        <f t="shared" si="59"/>
        <v>2000</v>
      </c>
      <c r="K173" s="148">
        <v>430</v>
      </c>
      <c r="L173" s="149">
        <v>370</v>
      </c>
      <c r="M173" s="150">
        <v>290</v>
      </c>
      <c r="N173" s="151">
        <f t="shared" si="60"/>
        <v>4.6138999999999999E-2</v>
      </c>
      <c r="O173" s="152">
        <f t="shared" si="61"/>
        <v>430.83782283066392</v>
      </c>
      <c r="P173" s="153">
        <f t="shared" si="62"/>
        <v>1314.6077158166413</v>
      </c>
      <c r="Q173" s="154">
        <f t="shared" si="63"/>
        <v>502.64412663577457</v>
      </c>
      <c r="R173" s="175">
        <f t="shared" si="64"/>
        <v>970</v>
      </c>
      <c r="S173" s="176">
        <f t="shared" si="65"/>
        <v>1509</v>
      </c>
      <c r="T173" s="177">
        <f t="shared" si="66"/>
        <v>1724</v>
      </c>
      <c r="U173" s="178">
        <f t="shared" si="67"/>
        <v>3447</v>
      </c>
      <c r="V173" s="179">
        <f t="shared" si="68"/>
        <v>10517</v>
      </c>
      <c r="W173" s="180">
        <f t="shared" si="69"/>
        <v>4021</v>
      </c>
      <c r="X173" s="181">
        <f t="shared" si="70"/>
        <v>2.6109660574412534</v>
      </c>
      <c r="Y173" s="182">
        <f t="shared" si="71"/>
        <v>1.3311780926119616</v>
      </c>
      <c r="Z173" s="183">
        <f t="shared" si="72"/>
        <v>3.9791096742103953</v>
      </c>
      <c r="AA173" s="164">
        <f t="shared" si="73"/>
        <v>20.887728459530027</v>
      </c>
      <c r="AB173" s="164">
        <f t="shared" si="74"/>
        <v>10.649424740895693</v>
      </c>
      <c r="AC173" s="165">
        <f t="shared" si="75"/>
        <v>31.832877393683162</v>
      </c>
      <c r="AD173" s="184">
        <f t="shared" si="76"/>
        <v>8999.2234533820138</v>
      </c>
      <c r="AE173" s="184">
        <f t="shared" si="76"/>
        <v>13999.815933390115</v>
      </c>
      <c r="AF173" s="185">
        <f t="shared" si="76"/>
        <v>16000.608855851566</v>
      </c>
      <c r="AG173" s="186" t="s">
        <v>369</v>
      </c>
      <c r="AH173" s="169">
        <f t="shared" si="77"/>
        <v>0.97254672897196248</v>
      </c>
      <c r="AI173" s="187">
        <v>0.97254672897196248</v>
      </c>
      <c r="AJ173" s="188" t="s">
        <v>80</v>
      </c>
    </row>
    <row r="174" spans="1:36" x14ac:dyDescent="0.2">
      <c r="A174" s="172">
        <v>148</v>
      </c>
      <c r="B174" s="141" t="str">
        <f t="shared" si="55"/>
        <v>HBDP-CG001VAN</v>
      </c>
      <c r="C174" s="172" t="s">
        <v>25</v>
      </c>
      <c r="D174" s="142" t="str">
        <f t="shared" si="56"/>
        <v>CG001</v>
      </c>
      <c r="E174" s="173" t="s">
        <v>370</v>
      </c>
      <c r="F174" s="174">
        <v>8</v>
      </c>
      <c r="G174" s="174">
        <v>9.1999999999999993</v>
      </c>
      <c r="H174" s="145">
        <f t="shared" si="57"/>
        <v>1125</v>
      </c>
      <c r="I174" s="146">
        <f t="shared" si="58"/>
        <v>1750</v>
      </c>
      <c r="J174" s="147">
        <f t="shared" si="59"/>
        <v>2000</v>
      </c>
      <c r="K174" s="148">
        <v>430</v>
      </c>
      <c r="L174" s="149">
        <v>370</v>
      </c>
      <c r="M174" s="150">
        <v>290</v>
      </c>
      <c r="N174" s="151">
        <f t="shared" si="60"/>
        <v>4.6138999999999999E-2</v>
      </c>
      <c r="O174" s="152">
        <f t="shared" si="61"/>
        <v>430.83782283066392</v>
      </c>
      <c r="P174" s="153">
        <f t="shared" si="62"/>
        <v>1314.6077158166413</v>
      </c>
      <c r="Q174" s="154">
        <f t="shared" si="63"/>
        <v>502.64412663577457</v>
      </c>
      <c r="R174" s="175">
        <f t="shared" si="64"/>
        <v>978</v>
      </c>
      <c r="S174" s="176">
        <f t="shared" si="65"/>
        <v>1522</v>
      </c>
      <c r="T174" s="177">
        <f t="shared" si="66"/>
        <v>1739</v>
      </c>
      <c r="U174" s="178">
        <f t="shared" si="67"/>
        <v>3447</v>
      </c>
      <c r="V174" s="179">
        <f t="shared" si="68"/>
        <v>10517</v>
      </c>
      <c r="W174" s="180">
        <f t="shared" si="69"/>
        <v>4021</v>
      </c>
      <c r="X174" s="181">
        <f t="shared" si="70"/>
        <v>2.6109660574412534</v>
      </c>
      <c r="Y174" s="182">
        <f t="shared" si="71"/>
        <v>1.3311780926119616</v>
      </c>
      <c r="Z174" s="183">
        <f t="shared" si="72"/>
        <v>3.9791096742103953</v>
      </c>
      <c r="AA174" s="164">
        <f t="shared" si="73"/>
        <v>20.887728459530027</v>
      </c>
      <c r="AB174" s="164">
        <f t="shared" si="74"/>
        <v>10.649424740895693</v>
      </c>
      <c r="AC174" s="165">
        <f t="shared" si="75"/>
        <v>31.832877393683162</v>
      </c>
      <c r="AD174" s="184">
        <f t="shared" si="76"/>
        <v>8999.2234533820138</v>
      </c>
      <c r="AE174" s="184">
        <f t="shared" si="76"/>
        <v>13999.815933390115</v>
      </c>
      <c r="AF174" s="185">
        <f t="shared" si="76"/>
        <v>16000.608855851566</v>
      </c>
      <c r="AG174" s="186" t="s">
        <v>371</v>
      </c>
      <c r="AH174" s="169">
        <f t="shared" si="77"/>
        <v>0.97254672897196248</v>
      </c>
      <c r="AI174" s="187">
        <v>0.97254672897196248</v>
      </c>
      <c r="AJ174" s="188" t="s">
        <v>80</v>
      </c>
    </row>
    <row r="175" spans="1:36" x14ac:dyDescent="0.2">
      <c r="A175" s="172">
        <v>149</v>
      </c>
      <c r="B175" s="141" t="str">
        <f t="shared" si="55"/>
        <v>HBDP-CG002VAA</v>
      </c>
      <c r="C175" s="172" t="s">
        <v>25</v>
      </c>
      <c r="D175" s="142" t="str">
        <f t="shared" si="56"/>
        <v>CG002</v>
      </c>
      <c r="E175" s="173" t="s">
        <v>372</v>
      </c>
      <c r="F175" s="174">
        <v>6</v>
      </c>
      <c r="G175" s="174">
        <v>6.68</v>
      </c>
      <c r="H175" s="145">
        <f t="shared" si="57"/>
        <v>1500</v>
      </c>
      <c r="I175" s="146">
        <f t="shared" si="58"/>
        <v>2333.3333333333335</v>
      </c>
      <c r="J175" s="147">
        <f t="shared" si="59"/>
        <v>2666.6666666666665</v>
      </c>
      <c r="K175" s="148">
        <v>440</v>
      </c>
      <c r="L175" s="149">
        <v>315</v>
      </c>
      <c r="M175" s="150">
        <v>230</v>
      </c>
      <c r="N175" s="151">
        <f t="shared" si="60"/>
        <v>3.1877999999999997E-2</v>
      </c>
      <c r="O175" s="152">
        <f t="shared" si="61"/>
        <v>623.57821405307755</v>
      </c>
      <c r="P175" s="153">
        <f t="shared" si="62"/>
        <v>1902.7130121106725</v>
      </c>
      <c r="Q175" s="154">
        <f t="shared" si="63"/>
        <v>727.5079163952571</v>
      </c>
      <c r="R175" s="175">
        <f t="shared" si="64"/>
        <v>1347</v>
      </c>
      <c r="S175" s="176">
        <f t="shared" si="65"/>
        <v>2096</v>
      </c>
      <c r="T175" s="177">
        <f t="shared" si="66"/>
        <v>2395</v>
      </c>
      <c r="U175" s="178">
        <f t="shared" si="67"/>
        <v>3741</v>
      </c>
      <c r="V175" s="179">
        <f t="shared" si="68"/>
        <v>11416</v>
      </c>
      <c r="W175" s="180">
        <f t="shared" si="69"/>
        <v>4365</v>
      </c>
      <c r="X175" s="181">
        <f t="shared" si="70"/>
        <v>2.4057738572574179</v>
      </c>
      <c r="Y175" s="182">
        <f t="shared" si="71"/>
        <v>1.2263489838822705</v>
      </c>
      <c r="Z175" s="183">
        <f t="shared" si="72"/>
        <v>3.665521191294387</v>
      </c>
      <c r="AA175" s="164">
        <f t="shared" si="73"/>
        <v>14.434643143544507</v>
      </c>
      <c r="AB175" s="164">
        <f t="shared" si="74"/>
        <v>7.3580939032936232</v>
      </c>
      <c r="AC175" s="165">
        <f t="shared" si="75"/>
        <v>21.993127147766323</v>
      </c>
      <c r="AD175" s="184">
        <f t="shared" si="76"/>
        <v>9001.1289919449846</v>
      </c>
      <c r="AE175" s="184">
        <f t="shared" si="76"/>
        <v>14000.341014128984</v>
      </c>
      <c r="AF175" s="185">
        <f t="shared" si="76"/>
        <v>16000.174106287441</v>
      </c>
      <c r="AG175" s="186" t="s">
        <v>191</v>
      </c>
      <c r="AH175" s="169">
        <f t="shared" si="77"/>
        <v>1</v>
      </c>
      <c r="AI175" s="187">
        <v>1</v>
      </c>
      <c r="AJ175" s="188" t="s">
        <v>83</v>
      </c>
    </row>
    <row r="176" spans="1:36" x14ac:dyDescent="0.2">
      <c r="A176" s="172">
        <v>150</v>
      </c>
      <c r="B176" s="141" t="str">
        <f t="shared" si="55"/>
        <v>HBDP-CG010</v>
      </c>
      <c r="C176" s="172" t="s">
        <v>25</v>
      </c>
      <c r="D176" s="142" t="str">
        <f t="shared" si="56"/>
        <v>CG010</v>
      </c>
      <c r="E176" s="173" t="s">
        <v>192</v>
      </c>
      <c r="F176" s="174">
        <v>24</v>
      </c>
      <c r="G176" s="174">
        <v>25.61</v>
      </c>
      <c r="H176" s="145">
        <f t="shared" si="57"/>
        <v>375</v>
      </c>
      <c r="I176" s="146">
        <f t="shared" si="58"/>
        <v>583.33333333333337</v>
      </c>
      <c r="J176" s="147">
        <f t="shared" si="59"/>
        <v>666.66666666666663</v>
      </c>
      <c r="K176" s="148">
        <v>500</v>
      </c>
      <c r="L176" s="149">
        <v>380</v>
      </c>
      <c r="M176" s="150">
        <v>320</v>
      </c>
      <c r="N176" s="151">
        <f t="shared" si="60"/>
        <v>6.08E-2</v>
      </c>
      <c r="O176" s="152">
        <f t="shared" si="61"/>
        <v>326.947801111579</v>
      </c>
      <c r="P176" s="153">
        <f t="shared" si="62"/>
        <v>997.60995723789495</v>
      </c>
      <c r="Q176" s="154">
        <f t="shared" si="63"/>
        <v>381.43910129684218</v>
      </c>
      <c r="R176" s="175">
        <f t="shared" si="64"/>
        <v>351</v>
      </c>
      <c r="S176" s="176">
        <f t="shared" si="65"/>
        <v>547</v>
      </c>
      <c r="T176" s="177">
        <f t="shared" si="66"/>
        <v>625</v>
      </c>
      <c r="U176" s="178">
        <f t="shared" si="67"/>
        <v>7847</v>
      </c>
      <c r="V176" s="179">
        <f t="shared" si="68"/>
        <v>23943</v>
      </c>
      <c r="W176" s="180">
        <f t="shared" si="69"/>
        <v>9155</v>
      </c>
      <c r="X176" s="181">
        <f t="shared" si="70"/>
        <v>1.1469351344462853</v>
      </c>
      <c r="Y176" s="182">
        <f t="shared" si="71"/>
        <v>0.58472204819780316</v>
      </c>
      <c r="Z176" s="183">
        <f t="shared" si="72"/>
        <v>1.7476788640087384</v>
      </c>
      <c r="AA176" s="164">
        <f t="shared" si="73"/>
        <v>27.526443226710846</v>
      </c>
      <c r="AB176" s="164">
        <f t="shared" si="74"/>
        <v>14.033329156747275</v>
      </c>
      <c r="AC176" s="165">
        <f t="shared" si="75"/>
        <v>41.944292736209718</v>
      </c>
      <c r="AD176" s="184">
        <f t="shared" si="76"/>
        <v>8999.7100853958291</v>
      </c>
      <c r="AE176" s="184">
        <f t="shared" si="76"/>
        <v>13999.788899967953</v>
      </c>
      <c r="AF176" s="185">
        <f t="shared" si="76"/>
        <v>15999.1933258315</v>
      </c>
      <c r="AG176" s="186" t="s">
        <v>193</v>
      </c>
      <c r="AH176" s="169">
        <f t="shared" si="77"/>
        <v>1</v>
      </c>
      <c r="AI176" s="187">
        <v>1</v>
      </c>
      <c r="AJ176" s="188" t="s">
        <v>83</v>
      </c>
    </row>
    <row r="177" spans="1:36" x14ac:dyDescent="0.2">
      <c r="A177" s="172">
        <v>151</v>
      </c>
      <c r="B177" s="141" t="str">
        <f t="shared" si="55"/>
        <v>HBDP-CG011</v>
      </c>
      <c r="C177" s="172" t="s">
        <v>25</v>
      </c>
      <c r="D177" s="142" t="str">
        <f t="shared" si="56"/>
        <v>CG011</v>
      </c>
      <c r="E177" s="173" t="s">
        <v>373</v>
      </c>
      <c r="F177" s="174">
        <v>12</v>
      </c>
      <c r="G177" s="174">
        <v>17.510000000000002</v>
      </c>
      <c r="H177" s="145">
        <f t="shared" si="57"/>
        <v>750</v>
      </c>
      <c r="I177" s="146">
        <f t="shared" si="58"/>
        <v>1166.6666666666667</v>
      </c>
      <c r="J177" s="147">
        <f t="shared" si="59"/>
        <v>1333.3333333333333</v>
      </c>
      <c r="K177" s="148">
        <v>585</v>
      </c>
      <c r="L177" s="149">
        <v>365</v>
      </c>
      <c r="M177" s="150">
        <v>395</v>
      </c>
      <c r="N177" s="151">
        <f t="shared" si="60"/>
        <v>8.4342374999999997E-2</v>
      </c>
      <c r="O177" s="152">
        <f t="shared" si="61"/>
        <v>235.68729606658579</v>
      </c>
      <c r="P177" s="153">
        <f t="shared" si="62"/>
        <v>719.14841620317202</v>
      </c>
      <c r="Q177" s="154">
        <f t="shared" si="63"/>
        <v>274.96851207768344</v>
      </c>
      <c r="R177" s="175">
        <f t="shared" si="64"/>
        <v>514</v>
      </c>
      <c r="S177" s="176">
        <f t="shared" si="65"/>
        <v>800</v>
      </c>
      <c r="T177" s="177">
        <f t="shared" si="66"/>
        <v>914</v>
      </c>
      <c r="U177" s="178">
        <f t="shared" si="67"/>
        <v>2828</v>
      </c>
      <c r="V177" s="179">
        <f t="shared" si="68"/>
        <v>8630</v>
      </c>
      <c r="W177" s="180">
        <f t="shared" si="69"/>
        <v>3300</v>
      </c>
      <c r="X177" s="181">
        <f t="shared" si="70"/>
        <v>3.1824611032531824</v>
      </c>
      <c r="Y177" s="182">
        <f t="shared" si="71"/>
        <v>1.6222479721900347</v>
      </c>
      <c r="Z177" s="183">
        <f t="shared" si="72"/>
        <v>4.8484848484848486</v>
      </c>
      <c r="AA177" s="164">
        <f t="shared" si="73"/>
        <v>38.189533239038191</v>
      </c>
      <c r="AB177" s="164">
        <f t="shared" si="74"/>
        <v>19.466975666280415</v>
      </c>
      <c r="AC177" s="165">
        <f t="shared" si="75"/>
        <v>58.181818181818187</v>
      </c>
      <c r="AD177" s="184">
        <f t="shared" si="76"/>
        <v>9000.7878271539139</v>
      </c>
      <c r="AE177" s="184">
        <f t="shared" si="76"/>
        <v>13999.64471867125</v>
      </c>
      <c r="AF177" s="185">
        <f t="shared" si="76"/>
        <v>15998.167975428856</v>
      </c>
      <c r="AG177" s="186" t="s">
        <v>374</v>
      </c>
      <c r="AH177" s="169">
        <f t="shared" si="77"/>
        <v>1</v>
      </c>
      <c r="AI177" s="187">
        <v>1</v>
      </c>
      <c r="AJ177" s="188" t="s">
        <v>83</v>
      </c>
    </row>
    <row r="178" spans="1:36" x14ac:dyDescent="0.2">
      <c r="A178" s="172">
        <v>152</v>
      </c>
      <c r="B178" s="141" t="str">
        <f t="shared" si="55"/>
        <v>HBDP-CG012</v>
      </c>
      <c r="C178" s="172" t="s">
        <v>25</v>
      </c>
      <c r="D178" s="142" t="str">
        <f t="shared" si="56"/>
        <v>CG012</v>
      </c>
      <c r="E178" s="173" t="s">
        <v>375</v>
      </c>
      <c r="F178" s="174">
        <v>18</v>
      </c>
      <c r="G178" s="174">
        <v>22.72</v>
      </c>
      <c r="H178" s="145">
        <f t="shared" si="57"/>
        <v>500</v>
      </c>
      <c r="I178" s="146">
        <f t="shared" si="58"/>
        <v>777.77777777777783</v>
      </c>
      <c r="J178" s="147">
        <f t="shared" si="59"/>
        <v>888.88888888888891</v>
      </c>
      <c r="K178" s="148">
        <v>510</v>
      </c>
      <c r="L178" s="149">
        <v>355</v>
      </c>
      <c r="M178" s="150">
        <v>470</v>
      </c>
      <c r="N178" s="151">
        <f t="shared" si="60"/>
        <v>8.5093500000000002E-2</v>
      </c>
      <c r="O178" s="152">
        <f t="shared" si="61"/>
        <v>233.60687135426329</v>
      </c>
      <c r="P178" s="153">
        <f t="shared" si="62"/>
        <v>712.8004536194187</v>
      </c>
      <c r="Q178" s="154">
        <f t="shared" si="63"/>
        <v>272.54134991330716</v>
      </c>
      <c r="R178" s="175">
        <f t="shared" si="64"/>
        <v>396</v>
      </c>
      <c r="S178" s="176">
        <f t="shared" si="65"/>
        <v>616</v>
      </c>
      <c r="T178" s="177">
        <f t="shared" si="66"/>
        <v>704</v>
      </c>
      <c r="U178" s="178">
        <f t="shared" si="67"/>
        <v>4205</v>
      </c>
      <c r="V178" s="179">
        <f t="shared" si="68"/>
        <v>12830</v>
      </c>
      <c r="W178" s="180">
        <f t="shared" si="69"/>
        <v>4906</v>
      </c>
      <c r="X178" s="181">
        <f t="shared" si="70"/>
        <v>2.140309155766944</v>
      </c>
      <c r="Y178" s="182">
        <f t="shared" si="71"/>
        <v>1.0911925175370225</v>
      </c>
      <c r="Z178" s="183">
        <f t="shared" si="72"/>
        <v>3.2613126783530371</v>
      </c>
      <c r="AA178" s="164">
        <f t="shared" si="73"/>
        <v>38.52556480380499</v>
      </c>
      <c r="AB178" s="164">
        <f t="shared" si="74"/>
        <v>19.641465315666405</v>
      </c>
      <c r="AC178" s="165">
        <f t="shared" si="75"/>
        <v>58.703628210354665</v>
      </c>
      <c r="AD178" s="184">
        <f t="shared" si="76"/>
        <v>8999.8366609728055</v>
      </c>
      <c r="AE178" s="184">
        <f t="shared" si="76"/>
        <v>14000.445386757092</v>
      </c>
      <c r="AF178" s="185">
        <f t="shared" si="76"/>
        <v>15999.16607725896</v>
      </c>
      <c r="AG178" s="186" t="s">
        <v>376</v>
      </c>
      <c r="AH178" s="169">
        <f t="shared" si="77"/>
        <v>1</v>
      </c>
      <c r="AI178" s="187">
        <v>1</v>
      </c>
      <c r="AJ178" s="188" t="s">
        <v>83</v>
      </c>
    </row>
    <row r="179" spans="1:36" x14ac:dyDescent="0.2">
      <c r="A179" s="172">
        <v>153</v>
      </c>
      <c r="B179" s="141" t="str">
        <f t="shared" si="55"/>
        <v>HBDP-CG013</v>
      </c>
      <c r="C179" s="172" t="s">
        <v>25</v>
      </c>
      <c r="D179" s="142" t="str">
        <f t="shared" si="56"/>
        <v>CG013</v>
      </c>
      <c r="E179" s="173" t="s">
        <v>377</v>
      </c>
      <c r="F179" s="174">
        <v>12</v>
      </c>
      <c r="G179" s="174">
        <v>15.15</v>
      </c>
      <c r="H179" s="145">
        <f t="shared" si="57"/>
        <v>750</v>
      </c>
      <c r="I179" s="146">
        <f t="shared" si="58"/>
        <v>1166.6666666666667</v>
      </c>
      <c r="J179" s="147">
        <f t="shared" si="59"/>
        <v>1333.3333333333333</v>
      </c>
      <c r="K179" s="148">
        <v>480</v>
      </c>
      <c r="L179" s="149">
        <v>360</v>
      </c>
      <c r="M179" s="150">
        <v>315</v>
      </c>
      <c r="N179" s="151">
        <f t="shared" si="60"/>
        <v>5.4432000000000001E-2</v>
      </c>
      <c r="O179" s="152">
        <f t="shared" si="61"/>
        <v>365.19742628571436</v>
      </c>
      <c r="P179" s="153">
        <f t="shared" si="62"/>
        <v>1114.3203520000002</v>
      </c>
      <c r="Q179" s="154">
        <f t="shared" si="63"/>
        <v>426.06366400000007</v>
      </c>
      <c r="R179" s="175">
        <f t="shared" si="64"/>
        <v>594</v>
      </c>
      <c r="S179" s="176">
        <f t="shared" si="65"/>
        <v>924</v>
      </c>
      <c r="T179" s="177">
        <f t="shared" si="66"/>
        <v>1056</v>
      </c>
      <c r="U179" s="178">
        <f t="shared" si="67"/>
        <v>4382</v>
      </c>
      <c r="V179" s="179">
        <f t="shared" si="68"/>
        <v>13372</v>
      </c>
      <c r="W179" s="180">
        <f t="shared" si="69"/>
        <v>5113</v>
      </c>
      <c r="X179" s="181">
        <f t="shared" si="70"/>
        <v>2.0538566864445458</v>
      </c>
      <c r="Y179" s="182">
        <f t="shared" si="71"/>
        <v>1.0469638049655998</v>
      </c>
      <c r="Z179" s="183">
        <f t="shared" si="72"/>
        <v>3.1292783101897124</v>
      </c>
      <c r="AA179" s="164">
        <f t="shared" si="73"/>
        <v>24.646280237334551</v>
      </c>
      <c r="AB179" s="164">
        <f t="shared" si="74"/>
        <v>12.563565659587198</v>
      </c>
      <c r="AC179" s="165">
        <f t="shared" si="75"/>
        <v>37.551339722276552</v>
      </c>
      <c r="AD179" s="184">
        <f t="shared" si="76"/>
        <v>9000.7581101910437</v>
      </c>
      <c r="AE179" s="184">
        <f t="shared" si="76"/>
        <v>13999.83690816632</v>
      </c>
      <c r="AF179" s="185">
        <f t="shared" si="76"/>
        <v>15999.261390181893</v>
      </c>
      <c r="AG179" s="186" t="s">
        <v>378</v>
      </c>
      <c r="AH179" s="169">
        <f t="shared" si="77"/>
        <v>1</v>
      </c>
      <c r="AI179" s="187">
        <v>1</v>
      </c>
      <c r="AJ179" s="188" t="s">
        <v>83</v>
      </c>
    </row>
    <row r="180" spans="1:36" x14ac:dyDescent="0.2">
      <c r="A180" s="172">
        <v>154</v>
      </c>
      <c r="B180" s="141" t="str">
        <f t="shared" si="55"/>
        <v>HBDP-CG019</v>
      </c>
      <c r="C180" s="172" t="s">
        <v>25</v>
      </c>
      <c r="D180" s="142" t="str">
        <f t="shared" si="56"/>
        <v>CG019</v>
      </c>
      <c r="E180" s="173" t="s">
        <v>379</v>
      </c>
      <c r="F180" s="174">
        <v>24</v>
      </c>
      <c r="G180" s="174">
        <v>25.61</v>
      </c>
      <c r="H180" s="145">
        <f t="shared" si="57"/>
        <v>375</v>
      </c>
      <c r="I180" s="146">
        <f t="shared" si="58"/>
        <v>583.33333333333337</v>
      </c>
      <c r="J180" s="147">
        <f t="shared" si="59"/>
        <v>666.66666666666663</v>
      </c>
      <c r="K180" s="148">
        <v>500</v>
      </c>
      <c r="L180" s="149">
        <v>380</v>
      </c>
      <c r="M180" s="150">
        <v>320</v>
      </c>
      <c r="N180" s="151">
        <f t="shared" si="60"/>
        <v>6.08E-2</v>
      </c>
      <c r="O180" s="152">
        <f t="shared" si="61"/>
        <v>326.947801111579</v>
      </c>
      <c r="P180" s="153">
        <f t="shared" si="62"/>
        <v>997.60995723789495</v>
      </c>
      <c r="Q180" s="154">
        <f t="shared" si="63"/>
        <v>381.43910129684218</v>
      </c>
      <c r="R180" s="175">
        <f t="shared" si="64"/>
        <v>351</v>
      </c>
      <c r="S180" s="176">
        <f t="shared" si="65"/>
        <v>547</v>
      </c>
      <c r="T180" s="177">
        <f t="shared" si="66"/>
        <v>625</v>
      </c>
      <c r="U180" s="178">
        <f t="shared" si="67"/>
        <v>7847</v>
      </c>
      <c r="V180" s="179">
        <f t="shared" si="68"/>
        <v>23943</v>
      </c>
      <c r="W180" s="180">
        <f t="shared" si="69"/>
        <v>9155</v>
      </c>
      <c r="X180" s="181">
        <f t="shared" si="70"/>
        <v>1.1469351344462853</v>
      </c>
      <c r="Y180" s="182">
        <f t="shared" si="71"/>
        <v>0.58472204819780316</v>
      </c>
      <c r="Z180" s="183">
        <f t="shared" si="72"/>
        <v>1.7476788640087384</v>
      </c>
      <c r="AA180" s="164">
        <f t="shared" si="73"/>
        <v>27.526443226710846</v>
      </c>
      <c r="AB180" s="164">
        <f t="shared" si="74"/>
        <v>14.033329156747275</v>
      </c>
      <c r="AC180" s="165">
        <f t="shared" si="75"/>
        <v>41.944292736209718</v>
      </c>
      <c r="AD180" s="184">
        <f t="shared" si="76"/>
        <v>8999.7100853958291</v>
      </c>
      <c r="AE180" s="184">
        <f t="shared" si="76"/>
        <v>13999.788899967953</v>
      </c>
      <c r="AF180" s="185">
        <f t="shared" si="76"/>
        <v>15999.1933258315</v>
      </c>
      <c r="AG180" s="186" t="s">
        <v>380</v>
      </c>
      <c r="AH180" s="169">
        <f t="shared" si="77"/>
        <v>1</v>
      </c>
      <c r="AI180" s="187">
        <v>1</v>
      </c>
      <c r="AJ180" s="188" t="s">
        <v>83</v>
      </c>
    </row>
    <row r="181" spans="1:36" x14ac:dyDescent="0.2">
      <c r="A181" s="172">
        <v>155</v>
      </c>
      <c r="B181" s="141" t="str">
        <f t="shared" si="55"/>
        <v>HBDP-CG028</v>
      </c>
      <c r="C181" s="172" t="s">
        <v>25</v>
      </c>
      <c r="D181" s="142" t="str">
        <f t="shared" si="56"/>
        <v>CG028</v>
      </c>
      <c r="E181" s="173" t="s">
        <v>381</v>
      </c>
      <c r="F181" s="174">
        <v>24</v>
      </c>
      <c r="G181" s="174">
        <v>28.32</v>
      </c>
      <c r="H181" s="145">
        <f t="shared" si="57"/>
        <v>375</v>
      </c>
      <c r="I181" s="146">
        <f t="shared" si="58"/>
        <v>583.33333333333337</v>
      </c>
      <c r="J181" s="147">
        <f t="shared" si="59"/>
        <v>666.66666666666663</v>
      </c>
      <c r="K181" s="148">
        <v>450</v>
      </c>
      <c r="L181" s="149">
        <v>415</v>
      </c>
      <c r="M181" s="150">
        <v>387.5</v>
      </c>
      <c r="N181" s="151">
        <f t="shared" si="60"/>
        <v>7.2365625000000003E-2</v>
      </c>
      <c r="O181" s="152">
        <f t="shared" si="61"/>
        <v>274.69432216724448</v>
      </c>
      <c r="P181" s="153">
        <f t="shared" si="62"/>
        <v>838.16985481800248</v>
      </c>
      <c r="Q181" s="154">
        <f t="shared" si="63"/>
        <v>320.47670919511859</v>
      </c>
      <c r="R181" s="175">
        <f t="shared" si="64"/>
        <v>318</v>
      </c>
      <c r="S181" s="176">
        <f t="shared" si="65"/>
        <v>494</v>
      </c>
      <c r="T181" s="177">
        <f t="shared" si="66"/>
        <v>565</v>
      </c>
      <c r="U181" s="178">
        <f t="shared" si="67"/>
        <v>6593</v>
      </c>
      <c r="V181" s="179">
        <f t="shared" si="68"/>
        <v>20116</v>
      </c>
      <c r="W181" s="180">
        <f t="shared" si="69"/>
        <v>7691</v>
      </c>
      <c r="X181" s="181">
        <f t="shared" si="70"/>
        <v>1.3650841801911118</v>
      </c>
      <c r="Y181" s="182">
        <f t="shared" si="71"/>
        <v>0.69596341220918667</v>
      </c>
      <c r="Z181" s="183">
        <f t="shared" si="72"/>
        <v>2.0803536601222206</v>
      </c>
      <c r="AA181" s="164">
        <f t="shared" si="73"/>
        <v>32.762020324586686</v>
      </c>
      <c r="AB181" s="164">
        <f t="shared" si="74"/>
        <v>16.70312189302048</v>
      </c>
      <c r="AC181" s="165">
        <f t="shared" si="75"/>
        <v>49.928487842933293</v>
      </c>
      <c r="AD181" s="184">
        <f t="shared" si="76"/>
        <v>8999.540965891827</v>
      </c>
      <c r="AE181" s="184">
        <f t="shared" si="76"/>
        <v>14000.053252080375</v>
      </c>
      <c r="AF181" s="185">
        <f t="shared" si="76"/>
        <v>16000.917478991747</v>
      </c>
      <c r="AG181" s="186" t="s">
        <v>382</v>
      </c>
      <c r="AH181" s="169">
        <f t="shared" si="77"/>
        <v>1</v>
      </c>
      <c r="AI181" s="187">
        <v>1</v>
      </c>
      <c r="AJ181" s="188" t="s">
        <v>83</v>
      </c>
    </row>
    <row r="182" spans="1:36" x14ac:dyDescent="0.2">
      <c r="A182" s="172">
        <v>156</v>
      </c>
      <c r="B182" s="141" t="str">
        <f t="shared" si="55"/>
        <v>HBDP-CG033VBH</v>
      </c>
      <c r="C182" s="172" t="s">
        <v>25</v>
      </c>
      <c r="D182" s="142" t="str">
        <f t="shared" si="56"/>
        <v>CG033</v>
      </c>
      <c r="E182" s="173" t="s">
        <v>383</v>
      </c>
      <c r="F182" s="174">
        <v>19.5</v>
      </c>
      <c r="G182" s="174">
        <v>23.44</v>
      </c>
      <c r="H182" s="145">
        <f t="shared" si="57"/>
        <v>461.53846153846155</v>
      </c>
      <c r="I182" s="146">
        <f t="shared" si="58"/>
        <v>717.9487179487179</v>
      </c>
      <c r="J182" s="147">
        <f t="shared" si="59"/>
        <v>820.51282051282055</v>
      </c>
      <c r="K182" s="148">
        <v>610</v>
      </c>
      <c r="L182" s="149">
        <v>390</v>
      </c>
      <c r="M182" s="150">
        <v>310</v>
      </c>
      <c r="N182" s="151">
        <f t="shared" si="60"/>
        <v>7.3748999999999995E-2</v>
      </c>
      <c r="O182" s="152">
        <f t="shared" si="61"/>
        <v>269.54163863352733</v>
      </c>
      <c r="P182" s="153">
        <f t="shared" si="62"/>
        <v>822.44756403563463</v>
      </c>
      <c r="Q182" s="154">
        <f t="shared" si="63"/>
        <v>314.46524507244851</v>
      </c>
      <c r="R182" s="175">
        <f t="shared" si="64"/>
        <v>384</v>
      </c>
      <c r="S182" s="176">
        <f t="shared" si="65"/>
        <v>597</v>
      </c>
      <c r="T182" s="177">
        <f t="shared" si="66"/>
        <v>683</v>
      </c>
      <c r="U182" s="178">
        <f t="shared" si="67"/>
        <v>5256</v>
      </c>
      <c r="V182" s="179">
        <f t="shared" si="68"/>
        <v>16038</v>
      </c>
      <c r="W182" s="180">
        <f t="shared" si="69"/>
        <v>6132</v>
      </c>
      <c r="X182" s="181">
        <f t="shared" si="70"/>
        <v>1.7123287671232876</v>
      </c>
      <c r="Y182" s="182">
        <f t="shared" si="71"/>
        <v>0.87292679885272473</v>
      </c>
      <c r="Z182" s="183">
        <f t="shared" si="72"/>
        <v>2.6092628832354858</v>
      </c>
      <c r="AA182" s="164">
        <f t="shared" si="73"/>
        <v>33.390410958904106</v>
      </c>
      <c r="AB182" s="164">
        <f t="shared" si="74"/>
        <v>17.022072577628133</v>
      </c>
      <c r="AC182" s="165">
        <f t="shared" si="75"/>
        <v>50.880626223091973</v>
      </c>
      <c r="AD182" s="184">
        <f t="shared" si="76"/>
        <v>9000.1060845099018</v>
      </c>
      <c r="AE182" s="184">
        <f t="shared" si="76"/>
        <v>13999.762126308035</v>
      </c>
      <c r="AF182" s="185">
        <f t="shared" si="76"/>
        <v>16000.188594684267</v>
      </c>
      <c r="AG182" s="186" t="s">
        <v>384</v>
      </c>
      <c r="AH182" s="169">
        <f t="shared" si="77"/>
        <v>1</v>
      </c>
      <c r="AI182" s="187">
        <v>1</v>
      </c>
      <c r="AJ182" s="188" t="s">
        <v>83</v>
      </c>
    </row>
    <row r="183" spans="1:36" x14ac:dyDescent="0.2">
      <c r="A183" s="172">
        <v>157</v>
      </c>
      <c r="B183" s="141" t="str">
        <f t="shared" si="55"/>
        <v>HBDP-CG033VAQ</v>
      </c>
      <c r="C183" s="172" t="s">
        <v>25</v>
      </c>
      <c r="D183" s="142" t="str">
        <f t="shared" si="56"/>
        <v>CG033</v>
      </c>
      <c r="E183" s="173" t="s">
        <v>385</v>
      </c>
      <c r="F183" s="174">
        <v>20.8</v>
      </c>
      <c r="G183" s="174">
        <v>24.92</v>
      </c>
      <c r="H183" s="145">
        <f t="shared" si="57"/>
        <v>432.69230769230768</v>
      </c>
      <c r="I183" s="146">
        <f t="shared" si="58"/>
        <v>673.07692307692309</v>
      </c>
      <c r="J183" s="147">
        <f t="shared" si="59"/>
        <v>769.23076923076917</v>
      </c>
      <c r="K183" s="148">
        <v>610</v>
      </c>
      <c r="L183" s="149">
        <v>390</v>
      </c>
      <c r="M183" s="150">
        <v>310</v>
      </c>
      <c r="N183" s="151">
        <f t="shared" si="60"/>
        <v>7.3748999999999995E-2</v>
      </c>
      <c r="O183" s="152">
        <f t="shared" si="61"/>
        <v>269.54163863352733</v>
      </c>
      <c r="P183" s="153">
        <f t="shared" si="62"/>
        <v>822.44756403563463</v>
      </c>
      <c r="Q183" s="154">
        <f t="shared" si="63"/>
        <v>314.46524507244851</v>
      </c>
      <c r="R183" s="175">
        <f t="shared" si="64"/>
        <v>361</v>
      </c>
      <c r="S183" s="176">
        <f t="shared" si="65"/>
        <v>562</v>
      </c>
      <c r="T183" s="177">
        <f t="shared" si="66"/>
        <v>642</v>
      </c>
      <c r="U183" s="178">
        <f t="shared" si="67"/>
        <v>5606</v>
      </c>
      <c r="V183" s="179">
        <f t="shared" si="68"/>
        <v>17107</v>
      </c>
      <c r="W183" s="180">
        <f t="shared" si="69"/>
        <v>6541</v>
      </c>
      <c r="X183" s="181">
        <f t="shared" si="70"/>
        <v>1.6054227613271495</v>
      </c>
      <c r="Y183" s="182">
        <f t="shared" si="71"/>
        <v>0.81837844157362483</v>
      </c>
      <c r="Z183" s="183">
        <f t="shared" si="72"/>
        <v>2.4461091576211587</v>
      </c>
      <c r="AA183" s="164">
        <f t="shared" si="73"/>
        <v>33.392793435604709</v>
      </c>
      <c r="AB183" s="164">
        <f t="shared" si="74"/>
        <v>17.022271584731396</v>
      </c>
      <c r="AC183" s="165">
        <f t="shared" si="75"/>
        <v>50.879070478520099</v>
      </c>
      <c r="AD183" s="184">
        <f t="shared" si="76"/>
        <v>9000.7482611837877</v>
      </c>
      <c r="AE183" s="184">
        <f t="shared" si="76"/>
        <v>13999.925799215338</v>
      </c>
      <c r="AF183" s="185">
        <f t="shared" si="76"/>
        <v>15999.699367086203</v>
      </c>
      <c r="AG183" s="186" t="s">
        <v>386</v>
      </c>
      <c r="AH183" s="169">
        <f t="shared" si="77"/>
        <v>1</v>
      </c>
      <c r="AI183" s="187">
        <v>1</v>
      </c>
      <c r="AJ183" s="188" t="s">
        <v>83</v>
      </c>
    </row>
    <row r="184" spans="1:36" x14ac:dyDescent="0.2">
      <c r="A184" s="172">
        <v>158</v>
      </c>
      <c r="B184" s="141" t="str">
        <f t="shared" si="55"/>
        <v>HBDP-CG033VAR</v>
      </c>
      <c r="C184" s="172" t="s">
        <v>25</v>
      </c>
      <c r="D184" s="142" t="str">
        <f t="shared" si="56"/>
        <v>CG033</v>
      </c>
      <c r="E184" s="173" t="s">
        <v>387</v>
      </c>
      <c r="F184" s="174">
        <v>20.8</v>
      </c>
      <c r="G184" s="174">
        <v>24.92</v>
      </c>
      <c r="H184" s="145">
        <f t="shared" si="57"/>
        <v>432.69230769230768</v>
      </c>
      <c r="I184" s="146">
        <f t="shared" si="58"/>
        <v>673.07692307692309</v>
      </c>
      <c r="J184" s="147">
        <f t="shared" si="59"/>
        <v>769.23076923076917</v>
      </c>
      <c r="K184" s="148">
        <v>610</v>
      </c>
      <c r="L184" s="149">
        <v>395</v>
      </c>
      <c r="M184" s="150">
        <v>340</v>
      </c>
      <c r="N184" s="151">
        <f t="shared" si="60"/>
        <v>8.1922999999999996E-2</v>
      </c>
      <c r="O184" s="152">
        <f t="shared" si="61"/>
        <v>242.64768511387527</v>
      </c>
      <c r="P184" s="153">
        <f t="shared" si="62"/>
        <v>740.38652637310668</v>
      </c>
      <c r="Q184" s="154">
        <f t="shared" si="63"/>
        <v>283.0889659661878</v>
      </c>
      <c r="R184" s="175">
        <f t="shared" si="64"/>
        <v>361</v>
      </c>
      <c r="S184" s="176">
        <f t="shared" si="65"/>
        <v>562</v>
      </c>
      <c r="T184" s="177">
        <f t="shared" si="66"/>
        <v>642</v>
      </c>
      <c r="U184" s="178">
        <f t="shared" si="67"/>
        <v>5047</v>
      </c>
      <c r="V184" s="179">
        <f t="shared" si="68"/>
        <v>15400</v>
      </c>
      <c r="W184" s="180">
        <f t="shared" si="69"/>
        <v>5888</v>
      </c>
      <c r="X184" s="181">
        <f t="shared" si="70"/>
        <v>1.7832375668714087</v>
      </c>
      <c r="Y184" s="182">
        <f t="shared" si="71"/>
        <v>0.90909090909090906</v>
      </c>
      <c r="Z184" s="183">
        <f t="shared" si="72"/>
        <v>2.7173913043478262</v>
      </c>
      <c r="AA184" s="164">
        <f t="shared" si="73"/>
        <v>37.091341390925301</v>
      </c>
      <c r="AB184" s="164">
        <f t="shared" si="74"/>
        <v>18.90909090909091</v>
      </c>
      <c r="AC184" s="165">
        <f t="shared" si="75"/>
        <v>56.521739130434788</v>
      </c>
      <c r="AD184" s="184">
        <f t="shared" si="76"/>
        <v>9000.1281262764915</v>
      </c>
      <c r="AE184" s="184">
        <f t="shared" si="76"/>
        <v>14000.036135055108</v>
      </c>
      <c r="AF184" s="185">
        <f t="shared" si="76"/>
        <v>16000.6806850454</v>
      </c>
      <c r="AG184" s="186" t="s">
        <v>388</v>
      </c>
      <c r="AH184" s="169">
        <f t="shared" si="77"/>
        <v>1</v>
      </c>
      <c r="AI184" s="187">
        <v>1</v>
      </c>
      <c r="AJ184" s="188" t="s">
        <v>83</v>
      </c>
    </row>
    <row r="185" spans="1:36" x14ac:dyDescent="0.2">
      <c r="A185" s="172">
        <v>159</v>
      </c>
      <c r="B185" s="141" t="str">
        <f t="shared" si="55"/>
        <v>HBDP-CG037VA</v>
      </c>
      <c r="C185" s="172" t="s">
        <v>25</v>
      </c>
      <c r="D185" s="142" t="str">
        <f t="shared" si="56"/>
        <v>CG037</v>
      </c>
      <c r="E185" s="173" t="s">
        <v>389</v>
      </c>
      <c r="F185" s="174">
        <v>14.72</v>
      </c>
      <c r="G185" s="174">
        <v>17.72</v>
      </c>
      <c r="H185" s="145">
        <f t="shared" si="57"/>
        <v>611.41304347826087</v>
      </c>
      <c r="I185" s="146">
        <f t="shared" si="58"/>
        <v>951.08695652173913</v>
      </c>
      <c r="J185" s="147">
        <f t="shared" si="59"/>
        <v>1086.9565217391305</v>
      </c>
      <c r="K185" s="148">
        <v>435</v>
      </c>
      <c r="L185" s="149">
        <v>320</v>
      </c>
      <c r="M185" s="150">
        <v>520</v>
      </c>
      <c r="N185" s="151">
        <f t="shared" si="60"/>
        <v>7.2384000000000004E-2</v>
      </c>
      <c r="O185" s="152">
        <f t="shared" si="61"/>
        <v>274.6245897931035</v>
      </c>
      <c r="P185" s="153">
        <f t="shared" si="62"/>
        <v>837.9570816763927</v>
      </c>
      <c r="Q185" s="154">
        <f t="shared" si="63"/>
        <v>320.39535475862073</v>
      </c>
      <c r="R185" s="175">
        <f t="shared" si="64"/>
        <v>508</v>
      </c>
      <c r="S185" s="176">
        <f t="shared" si="65"/>
        <v>790</v>
      </c>
      <c r="T185" s="177">
        <f t="shared" si="66"/>
        <v>903</v>
      </c>
      <c r="U185" s="178">
        <f t="shared" si="67"/>
        <v>4042</v>
      </c>
      <c r="V185" s="179">
        <f t="shared" si="68"/>
        <v>12335</v>
      </c>
      <c r="W185" s="180">
        <f t="shared" si="69"/>
        <v>4716</v>
      </c>
      <c r="X185" s="181">
        <f t="shared" si="70"/>
        <v>2.226620484908461</v>
      </c>
      <c r="Y185" s="182">
        <f t="shared" si="71"/>
        <v>1.1349817592217268</v>
      </c>
      <c r="Z185" s="183">
        <f t="shared" si="72"/>
        <v>3.3927056827820188</v>
      </c>
      <c r="AA185" s="164">
        <f t="shared" si="73"/>
        <v>32.775853537852548</v>
      </c>
      <c r="AB185" s="164">
        <f t="shared" si="74"/>
        <v>16.70693149574382</v>
      </c>
      <c r="AC185" s="165">
        <f t="shared" si="75"/>
        <v>49.94062765055132</v>
      </c>
      <c r="AD185" s="184">
        <f t="shared" si="76"/>
        <v>9001.0553329515951</v>
      </c>
      <c r="AE185" s="184">
        <f t="shared" si="76"/>
        <v>13999.691559940902</v>
      </c>
      <c r="AF185" s="185">
        <f t="shared" si="76"/>
        <v>16000.745112966573</v>
      </c>
      <c r="AG185" s="186" t="s">
        <v>390</v>
      </c>
      <c r="AH185" s="169">
        <f t="shared" si="77"/>
        <v>1</v>
      </c>
      <c r="AI185" s="187">
        <v>1</v>
      </c>
      <c r="AJ185" s="188" t="s">
        <v>83</v>
      </c>
    </row>
    <row r="186" spans="1:36" x14ac:dyDescent="0.2">
      <c r="A186" s="172">
        <v>160</v>
      </c>
      <c r="B186" s="141" t="str">
        <f t="shared" si="55"/>
        <v>HBDP-CG039</v>
      </c>
      <c r="C186" s="172" t="s">
        <v>25</v>
      </c>
      <c r="D186" s="142" t="str">
        <f t="shared" si="56"/>
        <v>CG039</v>
      </c>
      <c r="E186" s="173" t="s">
        <v>210</v>
      </c>
      <c r="F186" s="174">
        <v>24</v>
      </c>
      <c r="G186" s="174">
        <v>26.96</v>
      </c>
      <c r="H186" s="145">
        <f t="shared" si="57"/>
        <v>375</v>
      </c>
      <c r="I186" s="146">
        <f t="shared" si="58"/>
        <v>583.33333333333337</v>
      </c>
      <c r="J186" s="147">
        <f t="shared" si="59"/>
        <v>666.66666666666663</v>
      </c>
      <c r="K186" s="148">
        <v>435</v>
      </c>
      <c r="L186" s="149">
        <v>420</v>
      </c>
      <c r="M186" s="150">
        <v>335</v>
      </c>
      <c r="N186" s="151">
        <f t="shared" si="60"/>
        <v>6.1204500000000002E-2</v>
      </c>
      <c r="O186" s="152">
        <f t="shared" si="61"/>
        <v>324.78700598132497</v>
      </c>
      <c r="P186" s="153">
        <f t="shared" si="62"/>
        <v>991.016761840453</v>
      </c>
      <c r="Q186" s="154">
        <f t="shared" si="63"/>
        <v>378.91817364487912</v>
      </c>
      <c r="R186" s="175">
        <f t="shared" si="64"/>
        <v>334</v>
      </c>
      <c r="S186" s="176">
        <f t="shared" si="65"/>
        <v>519</v>
      </c>
      <c r="T186" s="177">
        <f t="shared" si="66"/>
        <v>593</v>
      </c>
      <c r="U186" s="178">
        <f t="shared" si="67"/>
        <v>7795</v>
      </c>
      <c r="V186" s="179">
        <f t="shared" si="68"/>
        <v>23784</v>
      </c>
      <c r="W186" s="180">
        <f t="shared" si="69"/>
        <v>9094</v>
      </c>
      <c r="X186" s="181">
        <f t="shared" si="70"/>
        <v>1.1545862732520846</v>
      </c>
      <c r="Y186" s="182">
        <f t="shared" si="71"/>
        <v>0.58863101244534144</v>
      </c>
      <c r="Z186" s="183">
        <f t="shared" si="72"/>
        <v>1.7594018033868484</v>
      </c>
      <c r="AA186" s="164">
        <f t="shared" si="73"/>
        <v>27.710070558050031</v>
      </c>
      <c r="AB186" s="164">
        <f t="shared" si="74"/>
        <v>14.127144298688194</v>
      </c>
      <c r="AC186" s="165">
        <f t="shared" si="75"/>
        <v>42.225643281284363</v>
      </c>
      <c r="AD186" s="184">
        <f t="shared" si="76"/>
        <v>8999.870852080332</v>
      </c>
      <c r="AE186" s="184">
        <f t="shared" si="76"/>
        <v>14000.236796938791</v>
      </c>
      <c r="AF186" s="185">
        <f t="shared" si="76"/>
        <v>16000.063633124431</v>
      </c>
      <c r="AG186" s="186" t="s">
        <v>211</v>
      </c>
      <c r="AH186" s="169">
        <f t="shared" si="77"/>
        <v>1</v>
      </c>
      <c r="AI186" s="187">
        <v>1</v>
      </c>
      <c r="AJ186" s="188" t="s">
        <v>83</v>
      </c>
    </row>
    <row r="187" spans="1:36" x14ac:dyDescent="0.2">
      <c r="A187" s="172">
        <v>161</v>
      </c>
      <c r="B187" s="141" t="str">
        <f t="shared" si="55"/>
        <v>HBDP-CG046</v>
      </c>
      <c r="C187" s="172" t="s">
        <v>25</v>
      </c>
      <c r="D187" s="142" t="str">
        <f t="shared" si="56"/>
        <v>CG046</v>
      </c>
      <c r="E187" s="173" t="s">
        <v>391</v>
      </c>
      <c r="F187" s="174">
        <v>9</v>
      </c>
      <c r="G187" s="174">
        <v>12.45</v>
      </c>
      <c r="H187" s="145">
        <f t="shared" si="57"/>
        <v>1000</v>
      </c>
      <c r="I187" s="146">
        <f t="shared" si="58"/>
        <v>1555.5555555555557</v>
      </c>
      <c r="J187" s="147">
        <f t="shared" si="59"/>
        <v>1777.7777777777778</v>
      </c>
      <c r="K187" s="148">
        <v>510</v>
      </c>
      <c r="L187" s="149">
        <v>355</v>
      </c>
      <c r="M187" s="150">
        <v>470</v>
      </c>
      <c r="N187" s="151">
        <f t="shared" si="60"/>
        <v>8.5093500000000002E-2</v>
      </c>
      <c r="O187" s="152">
        <f t="shared" si="61"/>
        <v>233.60687135426329</v>
      </c>
      <c r="P187" s="153">
        <f t="shared" si="62"/>
        <v>712.8004536194187</v>
      </c>
      <c r="Q187" s="154">
        <f t="shared" si="63"/>
        <v>272.54134991330716</v>
      </c>
      <c r="R187" s="175">
        <f t="shared" si="64"/>
        <v>723</v>
      </c>
      <c r="S187" s="176">
        <f t="shared" si="65"/>
        <v>1124</v>
      </c>
      <c r="T187" s="177">
        <f t="shared" si="66"/>
        <v>1285</v>
      </c>
      <c r="U187" s="178">
        <f t="shared" si="67"/>
        <v>2102</v>
      </c>
      <c r="V187" s="179">
        <f t="shared" si="68"/>
        <v>6415</v>
      </c>
      <c r="W187" s="180">
        <f t="shared" si="69"/>
        <v>2453</v>
      </c>
      <c r="X187" s="181">
        <f t="shared" si="70"/>
        <v>4.2816365366317797</v>
      </c>
      <c r="Y187" s="182">
        <f t="shared" si="71"/>
        <v>2.182385035074045</v>
      </c>
      <c r="Z187" s="183">
        <f t="shared" si="72"/>
        <v>6.5226253567060741</v>
      </c>
      <c r="AA187" s="164">
        <f t="shared" si="73"/>
        <v>38.534728829686017</v>
      </c>
      <c r="AB187" s="164">
        <f t="shared" si="74"/>
        <v>19.641465315666405</v>
      </c>
      <c r="AC187" s="165">
        <f t="shared" si="75"/>
        <v>58.703628210354665</v>
      </c>
      <c r="AD187" s="184">
        <f t="shared" si="76"/>
        <v>9001.9774403878819</v>
      </c>
      <c r="AE187" s="184">
        <f t="shared" si="76"/>
        <v>14000.445386757092</v>
      </c>
      <c r="AF187" s="185">
        <f t="shared" si="76"/>
        <v>15999.16607725896</v>
      </c>
      <c r="AG187" s="186" t="s">
        <v>392</v>
      </c>
      <c r="AH187" s="169">
        <f t="shared" si="77"/>
        <v>1</v>
      </c>
      <c r="AI187" s="187">
        <v>1</v>
      </c>
      <c r="AJ187" s="188" t="s">
        <v>83</v>
      </c>
    </row>
    <row r="188" spans="1:36" x14ac:dyDescent="0.2">
      <c r="A188" s="172">
        <v>162</v>
      </c>
      <c r="B188" s="141" t="str">
        <f t="shared" si="55"/>
        <v>HBDP-CG048</v>
      </c>
      <c r="C188" s="172" t="s">
        <v>25</v>
      </c>
      <c r="D188" s="142" t="str">
        <f t="shared" si="56"/>
        <v>CG048</v>
      </c>
      <c r="E188" s="173" t="s">
        <v>393</v>
      </c>
      <c r="F188" s="174">
        <v>30</v>
      </c>
      <c r="G188" s="174">
        <v>31.47</v>
      </c>
      <c r="H188" s="145">
        <f t="shared" si="57"/>
        <v>300</v>
      </c>
      <c r="I188" s="146">
        <f t="shared" si="58"/>
        <v>466.66666666666669</v>
      </c>
      <c r="J188" s="147">
        <f t="shared" si="59"/>
        <v>533.33333333333337</v>
      </c>
      <c r="K188" s="148">
        <v>480</v>
      </c>
      <c r="L188" s="149">
        <v>370</v>
      </c>
      <c r="M188" s="150">
        <v>380</v>
      </c>
      <c r="N188" s="151">
        <f t="shared" si="60"/>
        <v>6.7488000000000006E-2</v>
      </c>
      <c r="O188" s="152">
        <f t="shared" si="61"/>
        <v>294.54756856899007</v>
      </c>
      <c r="P188" s="153">
        <f t="shared" si="62"/>
        <v>898.74770922332868</v>
      </c>
      <c r="Q188" s="154">
        <f t="shared" si="63"/>
        <v>343.63882999715509</v>
      </c>
      <c r="R188" s="175">
        <f t="shared" si="64"/>
        <v>286</v>
      </c>
      <c r="S188" s="176">
        <f t="shared" si="65"/>
        <v>445</v>
      </c>
      <c r="T188" s="177">
        <f t="shared" si="66"/>
        <v>508</v>
      </c>
      <c r="U188" s="178">
        <f t="shared" si="67"/>
        <v>8836</v>
      </c>
      <c r="V188" s="179">
        <f t="shared" si="68"/>
        <v>26962</v>
      </c>
      <c r="W188" s="180">
        <f t="shared" si="69"/>
        <v>10309</v>
      </c>
      <c r="X188" s="181">
        <f t="shared" si="70"/>
        <v>1.0185604345857855</v>
      </c>
      <c r="Y188" s="182">
        <f t="shared" si="71"/>
        <v>0.51924931384912099</v>
      </c>
      <c r="Z188" s="183">
        <f t="shared" si="72"/>
        <v>1.5520419051314385</v>
      </c>
      <c r="AA188" s="164">
        <f t="shared" si="73"/>
        <v>30.556813037573566</v>
      </c>
      <c r="AB188" s="164">
        <f t="shared" si="74"/>
        <v>15.577479415473629</v>
      </c>
      <c r="AC188" s="165">
        <f t="shared" si="75"/>
        <v>46.561257153943153</v>
      </c>
      <c r="AD188" s="184">
        <f t="shared" si="76"/>
        <v>9000.4349834345103</v>
      </c>
      <c r="AE188" s="184">
        <f t="shared" si="76"/>
        <v>14000.223940130481</v>
      </c>
      <c r="AF188" s="185">
        <f t="shared" si="76"/>
        <v>16000.255931577693</v>
      </c>
      <c r="AG188" s="186" t="s">
        <v>394</v>
      </c>
      <c r="AH188" s="169">
        <f t="shared" si="77"/>
        <v>1</v>
      </c>
      <c r="AI188" s="187">
        <v>1</v>
      </c>
      <c r="AJ188" s="188" t="s">
        <v>83</v>
      </c>
    </row>
    <row r="189" spans="1:36" x14ac:dyDescent="0.2">
      <c r="A189" s="172">
        <v>163</v>
      </c>
      <c r="B189" s="141" t="str">
        <f t="shared" si="55"/>
        <v>HBDP-CG050</v>
      </c>
      <c r="C189" s="172" t="s">
        <v>25</v>
      </c>
      <c r="D189" s="142" t="str">
        <f t="shared" si="56"/>
        <v>CG050</v>
      </c>
      <c r="E189" s="173" t="s">
        <v>395</v>
      </c>
      <c r="F189" s="174">
        <v>24</v>
      </c>
      <c r="G189" s="174">
        <v>25.61</v>
      </c>
      <c r="H189" s="145">
        <f t="shared" si="57"/>
        <v>375</v>
      </c>
      <c r="I189" s="146">
        <f t="shared" si="58"/>
        <v>583.33333333333337</v>
      </c>
      <c r="J189" s="147">
        <f t="shared" si="59"/>
        <v>666.66666666666663</v>
      </c>
      <c r="K189" s="148">
        <v>440</v>
      </c>
      <c r="L189" s="149">
        <v>420</v>
      </c>
      <c r="M189" s="150">
        <v>340</v>
      </c>
      <c r="N189" s="151">
        <f t="shared" si="60"/>
        <v>6.2831999999999999E-2</v>
      </c>
      <c r="O189" s="152">
        <f t="shared" si="61"/>
        <v>316.37424095339958</v>
      </c>
      <c r="P189" s="153">
        <f t="shared" si="62"/>
        <v>965.3470429090911</v>
      </c>
      <c r="Q189" s="154">
        <f t="shared" si="63"/>
        <v>369.10328111229956</v>
      </c>
      <c r="R189" s="175">
        <f t="shared" si="64"/>
        <v>351</v>
      </c>
      <c r="S189" s="176">
        <f t="shared" si="65"/>
        <v>547</v>
      </c>
      <c r="T189" s="177">
        <f t="shared" si="66"/>
        <v>625</v>
      </c>
      <c r="U189" s="178">
        <f t="shared" si="67"/>
        <v>7593</v>
      </c>
      <c r="V189" s="179">
        <f t="shared" si="68"/>
        <v>23168</v>
      </c>
      <c r="W189" s="180">
        <f t="shared" si="69"/>
        <v>8858</v>
      </c>
      <c r="X189" s="181">
        <f t="shared" si="70"/>
        <v>1.1853022520742789</v>
      </c>
      <c r="Y189" s="182">
        <f t="shared" si="71"/>
        <v>0.60428176795580113</v>
      </c>
      <c r="Z189" s="183">
        <f t="shared" si="72"/>
        <v>1.806276811921427</v>
      </c>
      <c r="AA189" s="164">
        <f t="shared" si="73"/>
        <v>28.447254049782693</v>
      </c>
      <c r="AB189" s="164">
        <f t="shared" si="74"/>
        <v>14.502762430939228</v>
      </c>
      <c r="AC189" s="165">
        <f t="shared" si="75"/>
        <v>43.350643486114251</v>
      </c>
      <c r="AD189" s="184">
        <f t="shared" si="76"/>
        <v>8999.9784072085222</v>
      </c>
      <c r="AE189" s="184">
        <f t="shared" si="76"/>
        <v>14000.198826720245</v>
      </c>
      <c r="AF189" s="185">
        <f t="shared" si="76"/>
        <v>16000.864749054306</v>
      </c>
      <c r="AG189" s="186" t="s">
        <v>396</v>
      </c>
      <c r="AH189" s="169">
        <f t="shared" si="77"/>
        <v>1</v>
      </c>
      <c r="AI189" s="187">
        <v>1</v>
      </c>
      <c r="AJ189" s="188" t="s">
        <v>83</v>
      </c>
    </row>
    <row r="190" spans="1:36" x14ac:dyDescent="0.2">
      <c r="A190" s="172">
        <v>164</v>
      </c>
      <c r="B190" s="141" t="str">
        <f t="shared" si="55"/>
        <v>HBDP-CG051</v>
      </c>
      <c r="C190" s="172" t="s">
        <v>25</v>
      </c>
      <c r="D190" s="142" t="str">
        <f t="shared" si="56"/>
        <v>CG051</v>
      </c>
      <c r="E190" s="173" t="s">
        <v>212</v>
      </c>
      <c r="F190" s="174">
        <v>24</v>
      </c>
      <c r="G190" s="174">
        <v>26.91</v>
      </c>
      <c r="H190" s="145">
        <f t="shared" si="57"/>
        <v>375</v>
      </c>
      <c r="I190" s="146">
        <f t="shared" si="58"/>
        <v>583.33333333333337</v>
      </c>
      <c r="J190" s="147">
        <f t="shared" si="59"/>
        <v>666.66666666666663</v>
      </c>
      <c r="K190" s="148">
        <v>440</v>
      </c>
      <c r="L190" s="149">
        <v>320</v>
      </c>
      <c r="M190" s="150">
        <v>400</v>
      </c>
      <c r="N190" s="151">
        <f t="shared" si="60"/>
        <v>5.6320000000000002E-2</v>
      </c>
      <c r="O190" s="152">
        <f t="shared" si="61"/>
        <v>352.95501256363644</v>
      </c>
      <c r="P190" s="153">
        <f t="shared" si="62"/>
        <v>1076.9652947454547</v>
      </c>
      <c r="Q190" s="154">
        <f t="shared" si="63"/>
        <v>411.78084799090914</v>
      </c>
      <c r="R190" s="175">
        <f t="shared" si="64"/>
        <v>334</v>
      </c>
      <c r="S190" s="176">
        <f t="shared" si="65"/>
        <v>520</v>
      </c>
      <c r="T190" s="177">
        <f t="shared" si="66"/>
        <v>595</v>
      </c>
      <c r="U190" s="178">
        <f t="shared" si="67"/>
        <v>8471</v>
      </c>
      <c r="V190" s="179">
        <f t="shared" si="68"/>
        <v>25847</v>
      </c>
      <c r="W190" s="180">
        <f t="shared" si="69"/>
        <v>9883</v>
      </c>
      <c r="X190" s="181">
        <f t="shared" si="70"/>
        <v>1.0624483532050526</v>
      </c>
      <c r="Y190" s="182">
        <f t="shared" si="71"/>
        <v>0.5416489341122761</v>
      </c>
      <c r="Z190" s="183">
        <f t="shared" si="72"/>
        <v>1.6189416169179398</v>
      </c>
      <c r="AA190" s="164">
        <f t="shared" si="73"/>
        <v>25.498760476921262</v>
      </c>
      <c r="AB190" s="164">
        <f t="shared" si="74"/>
        <v>12.999574418694626</v>
      </c>
      <c r="AC190" s="165">
        <f t="shared" si="75"/>
        <v>38.854598806030552</v>
      </c>
      <c r="AD190" s="184">
        <f t="shared" si="76"/>
        <v>8999.9153244889003</v>
      </c>
      <c r="AE190" s="184">
        <f t="shared" si="76"/>
        <v>14000.09049539493</v>
      </c>
      <c r="AF190" s="185">
        <f t="shared" si="76"/>
        <v>15999.579644693826</v>
      </c>
      <c r="AG190" s="186" t="s">
        <v>213</v>
      </c>
      <c r="AH190" s="169">
        <f t="shared" si="77"/>
        <v>1</v>
      </c>
      <c r="AI190" s="187">
        <v>1</v>
      </c>
      <c r="AJ190" s="188" t="s">
        <v>83</v>
      </c>
    </row>
    <row r="191" spans="1:36" x14ac:dyDescent="0.2">
      <c r="A191" s="172">
        <v>165</v>
      </c>
      <c r="B191" s="141" t="str">
        <f t="shared" si="55"/>
        <v>HBDP-CG052</v>
      </c>
      <c r="C191" s="172" t="s">
        <v>25</v>
      </c>
      <c r="D191" s="142" t="str">
        <f t="shared" si="56"/>
        <v>CG052</v>
      </c>
      <c r="E191" s="173" t="s">
        <v>214</v>
      </c>
      <c r="F191" s="174">
        <v>24</v>
      </c>
      <c r="G191" s="174">
        <v>26.29</v>
      </c>
      <c r="H191" s="145">
        <f t="shared" si="57"/>
        <v>375</v>
      </c>
      <c r="I191" s="146">
        <f t="shared" si="58"/>
        <v>583.33333333333337</v>
      </c>
      <c r="J191" s="147">
        <f t="shared" si="59"/>
        <v>666.66666666666663</v>
      </c>
      <c r="K191" s="148">
        <v>500</v>
      </c>
      <c r="L191" s="149">
        <v>285</v>
      </c>
      <c r="M191" s="150">
        <v>395</v>
      </c>
      <c r="N191" s="151">
        <f t="shared" si="60"/>
        <v>5.6287499999999997E-2</v>
      </c>
      <c r="O191" s="152">
        <f t="shared" si="61"/>
        <v>353.1588062639841</v>
      </c>
      <c r="P191" s="153">
        <f t="shared" si="62"/>
        <v>1077.58712680549</v>
      </c>
      <c r="Q191" s="154">
        <f t="shared" si="63"/>
        <v>412.01860730798143</v>
      </c>
      <c r="R191" s="175">
        <f t="shared" si="64"/>
        <v>342</v>
      </c>
      <c r="S191" s="176">
        <f t="shared" si="65"/>
        <v>533</v>
      </c>
      <c r="T191" s="177">
        <f t="shared" si="66"/>
        <v>609</v>
      </c>
      <c r="U191" s="178">
        <f t="shared" si="67"/>
        <v>8476</v>
      </c>
      <c r="V191" s="179">
        <f t="shared" si="68"/>
        <v>25862</v>
      </c>
      <c r="W191" s="180">
        <f t="shared" si="69"/>
        <v>9888</v>
      </c>
      <c r="X191" s="181">
        <f t="shared" si="70"/>
        <v>1.0618216139688532</v>
      </c>
      <c r="Y191" s="182">
        <f t="shared" si="71"/>
        <v>0.54133477689273835</v>
      </c>
      <c r="Z191" s="183">
        <f t="shared" si="72"/>
        <v>1.6181229773462784</v>
      </c>
      <c r="AA191" s="164">
        <f t="shared" si="73"/>
        <v>25.483718735252477</v>
      </c>
      <c r="AB191" s="164">
        <f t="shared" si="74"/>
        <v>12.99203464542572</v>
      </c>
      <c r="AC191" s="165">
        <f t="shared" si="75"/>
        <v>38.834951456310684</v>
      </c>
      <c r="AD191" s="184">
        <f t="shared" si="76"/>
        <v>8999.7996877088917</v>
      </c>
      <c r="AE191" s="184">
        <f t="shared" si="76"/>
        <v>14000.049284921684</v>
      </c>
      <c r="AF191" s="185">
        <f t="shared" si="76"/>
        <v>16000.722613902193</v>
      </c>
      <c r="AG191" s="186" t="s">
        <v>215</v>
      </c>
      <c r="AH191" s="169">
        <f t="shared" si="77"/>
        <v>1</v>
      </c>
      <c r="AI191" s="187">
        <v>1</v>
      </c>
      <c r="AJ191" s="188" t="s">
        <v>83</v>
      </c>
    </row>
    <row r="192" spans="1:36" x14ac:dyDescent="0.2">
      <c r="A192" s="172">
        <v>166</v>
      </c>
      <c r="B192" s="141" t="str">
        <f t="shared" si="55"/>
        <v>HBDP-GE002VAA</v>
      </c>
      <c r="C192" s="172" t="s">
        <v>25</v>
      </c>
      <c r="D192" s="142" t="str">
        <f t="shared" si="56"/>
        <v>GE002</v>
      </c>
      <c r="E192" s="173" t="s">
        <v>397</v>
      </c>
      <c r="F192" s="174">
        <v>11.375</v>
      </c>
      <c r="G192" s="174">
        <v>12.89</v>
      </c>
      <c r="H192" s="145">
        <f t="shared" si="57"/>
        <v>791.20879120879124</v>
      </c>
      <c r="I192" s="146">
        <f t="shared" si="58"/>
        <v>1230.7692307692307</v>
      </c>
      <c r="J192" s="147">
        <f t="shared" si="59"/>
        <v>1406.5934065934066</v>
      </c>
      <c r="K192" s="148">
        <v>370</v>
      </c>
      <c r="L192" s="149">
        <v>250</v>
      </c>
      <c r="M192" s="150">
        <v>400</v>
      </c>
      <c r="N192" s="151">
        <f t="shared" si="60"/>
        <v>3.6999999999999998E-2</v>
      </c>
      <c r="O192" s="152">
        <f t="shared" si="61"/>
        <v>537.25476506983796</v>
      </c>
      <c r="P192" s="153">
        <f t="shared" si="62"/>
        <v>1639.3158216233517</v>
      </c>
      <c r="Q192" s="154">
        <f t="shared" si="63"/>
        <v>626.79722591481095</v>
      </c>
      <c r="R192" s="175">
        <f t="shared" si="64"/>
        <v>698</v>
      </c>
      <c r="S192" s="176">
        <f t="shared" si="65"/>
        <v>1086</v>
      </c>
      <c r="T192" s="177">
        <f t="shared" si="66"/>
        <v>1241</v>
      </c>
      <c r="U192" s="178">
        <f t="shared" si="67"/>
        <v>6111</v>
      </c>
      <c r="V192" s="179">
        <f t="shared" si="68"/>
        <v>18647</v>
      </c>
      <c r="W192" s="180">
        <f t="shared" si="69"/>
        <v>7130</v>
      </c>
      <c r="X192" s="181">
        <f t="shared" si="70"/>
        <v>1.4727540500736378</v>
      </c>
      <c r="Y192" s="182">
        <f t="shared" si="71"/>
        <v>0.75079101195902831</v>
      </c>
      <c r="Z192" s="183">
        <f t="shared" si="72"/>
        <v>2.244039270687237</v>
      </c>
      <c r="AA192" s="164">
        <f t="shared" si="73"/>
        <v>16.75257731958763</v>
      </c>
      <c r="AB192" s="164">
        <f t="shared" si="74"/>
        <v>8.5402477610339478</v>
      </c>
      <c r="AC192" s="165">
        <f t="shared" si="75"/>
        <v>25.525946704067319</v>
      </c>
      <c r="AD192" s="184">
        <f t="shared" si="76"/>
        <v>9000.4019921493473</v>
      </c>
      <c r="AE192" s="184">
        <f t="shared" si="76"/>
        <v>14000.163275246356</v>
      </c>
      <c r="AF192" s="185">
        <f t="shared" si="76"/>
        <v>15999.592582958707</v>
      </c>
      <c r="AG192" s="186" t="s">
        <v>398</v>
      </c>
      <c r="AH192" s="169">
        <f t="shared" si="77"/>
        <v>0.97745945945945978</v>
      </c>
      <c r="AI192" s="187">
        <v>0.97745945945945978</v>
      </c>
      <c r="AJ192" s="188" t="s">
        <v>80</v>
      </c>
    </row>
    <row r="193" spans="1:36" x14ac:dyDescent="0.2">
      <c r="A193" s="172">
        <v>167</v>
      </c>
      <c r="B193" s="141" t="str">
        <f t="shared" si="55"/>
        <v>HBDP-GE035</v>
      </c>
      <c r="C193" s="172" t="s">
        <v>25</v>
      </c>
      <c r="D193" s="142" t="str">
        <f t="shared" si="56"/>
        <v>GE035</v>
      </c>
      <c r="E193" s="173" t="s">
        <v>399</v>
      </c>
      <c r="F193" s="174">
        <v>24</v>
      </c>
      <c r="G193" s="174">
        <v>27.12</v>
      </c>
      <c r="H193" s="145">
        <f t="shared" si="57"/>
        <v>375</v>
      </c>
      <c r="I193" s="146">
        <f t="shared" si="58"/>
        <v>583.33333333333337</v>
      </c>
      <c r="J193" s="147">
        <f t="shared" si="59"/>
        <v>666.66666666666663</v>
      </c>
      <c r="K193" s="148">
        <v>420</v>
      </c>
      <c r="L193" s="149">
        <v>320</v>
      </c>
      <c r="M193" s="150">
        <v>400</v>
      </c>
      <c r="N193" s="151">
        <f t="shared" si="60"/>
        <v>5.3760000000000002E-2</v>
      </c>
      <c r="O193" s="152">
        <f t="shared" si="61"/>
        <v>369.76239411428577</v>
      </c>
      <c r="P193" s="153">
        <f t="shared" si="62"/>
        <v>1128.2493564000001</v>
      </c>
      <c r="Q193" s="154">
        <f t="shared" si="63"/>
        <v>431.38945980000005</v>
      </c>
      <c r="R193" s="175">
        <f t="shared" si="64"/>
        <v>332</v>
      </c>
      <c r="S193" s="176">
        <f t="shared" si="65"/>
        <v>516</v>
      </c>
      <c r="T193" s="177">
        <f t="shared" si="66"/>
        <v>590</v>
      </c>
      <c r="U193" s="178">
        <f t="shared" si="67"/>
        <v>8874</v>
      </c>
      <c r="V193" s="179">
        <f t="shared" si="68"/>
        <v>27078</v>
      </c>
      <c r="W193" s="180">
        <f t="shared" si="69"/>
        <v>10353</v>
      </c>
      <c r="X193" s="181">
        <f t="shared" si="70"/>
        <v>1.0141987829614605</v>
      </c>
      <c r="Y193" s="182">
        <f t="shared" si="71"/>
        <v>0.51702489105546934</v>
      </c>
      <c r="Z193" s="183">
        <f t="shared" si="72"/>
        <v>1.5454457645127015</v>
      </c>
      <c r="AA193" s="164">
        <f t="shared" si="73"/>
        <v>24.340770791075052</v>
      </c>
      <c r="AB193" s="164">
        <f t="shared" si="74"/>
        <v>12.408597385331264</v>
      </c>
      <c r="AC193" s="165">
        <f t="shared" si="75"/>
        <v>37.090698348304841</v>
      </c>
      <c r="AD193" s="184">
        <f t="shared" si="76"/>
        <v>9000.3016822949885</v>
      </c>
      <c r="AE193" s="184">
        <f t="shared" si="76"/>
        <v>13999.992013826723</v>
      </c>
      <c r="AF193" s="185">
        <f t="shared" si="76"/>
        <v>16000.53632407998</v>
      </c>
      <c r="AG193" s="186" t="s">
        <v>400</v>
      </c>
      <c r="AH193" s="169">
        <f t="shared" si="77"/>
        <v>1</v>
      </c>
      <c r="AI193" s="187">
        <v>1</v>
      </c>
      <c r="AJ193" s="188" t="s">
        <v>83</v>
      </c>
    </row>
    <row r="194" spans="1:36" x14ac:dyDescent="0.2">
      <c r="A194" s="172">
        <v>168</v>
      </c>
      <c r="B194" s="141" t="str">
        <f t="shared" si="55"/>
        <v>HBDP-GE006</v>
      </c>
      <c r="C194" s="172" t="s">
        <v>25</v>
      </c>
      <c r="D194" s="142" t="str">
        <f t="shared" si="56"/>
        <v>GE006</v>
      </c>
      <c r="E194" s="173" t="s">
        <v>216</v>
      </c>
      <c r="F194" s="174">
        <v>30</v>
      </c>
      <c r="G194" s="174">
        <v>33.700000000000003</v>
      </c>
      <c r="H194" s="145">
        <f t="shared" si="57"/>
        <v>300</v>
      </c>
      <c r="I194" s="146">
        <f t="shared" si="58"/>
        <v>466.66666666666669</v>
      </c>
      <c r="J194" s="147">
        <f t="shared" si="59"/>
        <v>533.33333333333337</v>
      </c>
      <c r="K194" s="148">
        <v>495</v>
      </c>
      <c r="L194" s="149">
        <v>395</v>
      </c>
      <c r="M194" s="150">
        <v>370</v>
      </c>
      <c r="N194" s="151">
        <f t="shared" si="60"/>
        <v>7.2344249999999999E-2</v>
      </c>
      <c r="O194" s="152">
        <f t="shared" si="61"/>
        <v>274.77548398917679</v>
      </c>
      <c r="P194" s="153">
        <f t="shared" si="62"/>
        <v>838.41750242851379</v>
      </c>
      <c r="Q194" s="154">
        <f t="shared" si="63"/>
        <v>320.5713979873729</v>
      </c>
      <c r="R194" s="175">
        <f t="shared" si="64"/>
        <v>267</v>
      </c>
      <c r="S194" s="176">
        <f t="shared" si="65"/>
        <v>415</v>
      </c>
      <c r="T194" s="177">
        <f t="shared" si="66"/>
        <v>475</v>
      </c>
      <c r="U194" s="178">
        <f t="shared" si="67"/>
        <v>8243</v>
      </c>
      <c r="V194" s="179">
        <f t="shared" si="68"/>
        <v>25153</v>
      </c>
      <c r="W194" s="180">
        <f t="shared" si="69"/>
        <v>9617</v>
      </c>
      <c r="X194" s="181">
        <f t="shared" si="70"/>
        <v>1.0918354967851511</v>
      </c>
      <c r="Y194" s="182">
        <f t="shared" si="71"/>
        <v>0.5565936468810877</v>
      </c>
      <c r="Z194" s="183">
        <f t="shared" si="72"/>
        <v>1.6637204949568472</v>
      </c>
      <c r="AA194" s="164">
        <f t="shared" si="73"/>
        <v>32.755064903554533</v>
      </c>
      <c r="AB194" s="164">
        <f t="shared" si="74"/>
        <v>16.697809406432633</v>
      </c>
      <c r="AC194" s="165">
        <f t="shared" si="75"/>
        <v>49.911614848705412</v>
      </c>
      <c r="AD194" s="184">
        <f t="shared" si="76"/>
        <v>9000.2888119710951</v>
      </c>
      <c r="AE194" s="184">
        <f t="shared" si="76"/>
        <v>13999.735658568592</v>
      </c>
      <c r="AF194" s="185">
        <f t="shared" si="76"/>
        <v>16000.236147856813</v>
      </c>
      <c r="AG194" s="186" t="s">
        <v>217</v>
      </c>
      <c r="AH194" s="169">
        <f t="shared" si="77"/>
        <v>1</v>
      </c>
      <c r="AI194" s="187">
        <v>1</v>
      </c>
      <c r="AJ194" s="188" t="s">
        <v>83</v>
      </c>
    </row>
    <row r="195" spans="1:36" x14ac:dyDescent="0.2">
      <c r="A195" s="172">
        <v>169</v>
      </c>
      <c r="B195" s="141" t="str">
        <f t="shared" si="55"/>
        <v>HBDP-GE007</v>
      </c>
      <c r="C195" s="172" t="s">
        <v>25</v>
      </c>
      <c r="D195" s="142" t="str">
        <f t="shared" si="56"/>
        <v>GE007</v>
      </c>
      <c r="E195" s="173" t="s">
        <v>226</v>
      </c>
      <c r="F195" s="174">
        <v>30</v>
      </c>
      <c r="G195" s="174">
        <v>33.130000000000003</v>
      </c>
      <c r="H195" s="145">
        <f t="shared" si="57"/>
        <v>300</v>
      </c>
      <c r="I195" s="146">
        <f t="shared" si="58"/>
        <v>466.66666666666669</v>
      </c>
      <c r="J195" s="147">
        <f t="shared" si="59"/>
        <v>533.33333333333337</v>
      </c>
      <c r="K195" s="148">
        <v>540</v>
      </c>
      <c r="L195" s="149">
        <v>490</v>
      </c>
      <c r="M195" s="150">
        <v>255</v>
      </c>
      <c r="N195" s="151">
        <f t="shared" si="60"/>
        <v>6.7473000000000005E-2</v>
      </c>
      <c r="O195" s="152">
        <f t="shared" si="61"/>
        <v>294.61304977671074</v>
      </c>
      <c r="P195" s="153">
        <f t="shared" si="62"/>
        <v>898.9475108571429</v>
      </c>
      <c r="Q195" s="154">
        <f t="shared" si="63"/>
        <v>343.71522473949585</v>
      </c>
      <c r="R195" s="175">
        <f t="shared" si="64"/>
        <v>272</v>
      </c>
      <c r="S195" s="176">
        <f t="shared" si="65"/>
        <v>423</v>
      </c>
      <c r="T195" s="177">
        <f t="shared" si="66"/>
        <v>483</v>
      </c>
      <c r="U195" s="178">
        <f t="shared" si="67"/>
        <v>8838</v>
      </c>
      <c r="V195" s="179">
        <f t="shared" si="68"/>
        <v>26968</v>
      </c>
      <c r="W195" s="180">
        <f t="shared" si="69"/>
        <v>10311</v>
      </c>
      <c r="X195" s="181">
        <f t="shared" si="70"/>
        <v>1.0183299389002036</v>
      </c>
      <c r="Y195" s="182">
        <f t="shared" si="71"/>
        <v>0.51913378819341438</v>
      </c>
      <c r="Z195" s="183">
        <f t="shared" si="72"/>
        <v>1.5517408592765007</v>
      </c>
      <c r="AA195" s="164">
        <f t="shared" si="73"/>
        <v>30.549898167006109</v>
      </c>
      <c r="AB195" s="164">
        <f t="shared" si="74"/>
        <v>15.574013645802431</v>
      </c>
      <c r="AC195" s="165">
        <f t="shared" si="75"/>
        <v>46.552225778295025</v>
      </c>
      <c r="AD195" s="184">
        <f t="shared" si="76"/>
        <v>9000.3986693496154</v>
      </c>
      <c r="AE195" s="184">
        <f t="shared" si="76"/>
        <v>14000.220800949273</v>
      </c>
      <c r="AF195" s="185">
        <f t="shared" si="76"/>
        <v>16000.708745510427</v>
      </c>
      <c r="AG195" s="186" t="s">
        <v>227</v>
      </c>
      <c r="AH195" s="169">
        <f t="shared" si="77"/>
        <v>1</v>
      </c>
      <c r="AI195" s="187">
        <v>1</v>
      </c>
      <c r="AJ195" s="188" t="s">
        <v>83</v>
      </c>
    </row>
    <row r="196" spans="1:36" x14ac:dyDescent="0.2">
      <c r="A196" s="172">
        <v>170</v>
      </c>
      <c r="B196" s="141" t="str">
        <f t="shared" si="55"/>
        <v>HBDP-GE008</v>
      </c>
      <c r="C196" s="172" t="s">
        <v>25</v>
      </c>
      <c r="D196" s="142" t="str">
        <f t="shared" si="56"/>
        <v>GE008</v>
      </c>
      <c r="E196" s="173" t="s">
        <v>401</v>
      </c>
      <c r="F196" s="174">
        <v>24</v>
      </c>
      <c r="G196" s="174">
        <v>25.82</v>
      </c>
      <c r="H196" s="145">
        <f t="shared" si="57"/>
        <v>375</v>
      </c>
      <c r="I196" s="146">
        <f t="shared" si="58"/>
        <v>583.33333333333337</v>
      </c>
      <c r="J196" s="147">
        <f t="shared" si="59"/>
        <v>666.66666666666663</v>
      </c>
      <c r="K196" s="148">
        <v>525</v>
      </c>
      <c r="L196" s="149">
        <v>320</v>
      </c>
      <c r="M196" s="150">
        <v>360</v>
      </c>
      <c r="N196" s="151">
        <f t="shared" si="60"/>
        <v>6.0479999999999999E-2</v>
      </c>
      <c r="O196" s="152">
        <f t="shared" si="61"/>
        <v>328.67768365714295</v>
      </c>
      <c r="P196" s="153">
        <f t="shared" si="62"/>
        <v>1002.8883168000002</v>
      </c>
      <c r="Q196" s="154">
        <f t="shared" si="63"/>
        <v>383.45729760000006</v>
      </c>
      <c r="R196" s="175">
        <f t="shared" si="64"/>
        <v>349</v>
      </c>
      <c r="S196" s="176">
        <f t="shared" si="65"/>
        <v>542</v>
      </c>
      <c r="T196" s="177">
        <f t="shared" si="66"/>
        <v>620</v>
      </c>
      <c r="U196" s="178">
        <f t="shared" si="67"/>
        <v>7888</v>
      </c>
      <c r="V196" s="179">
        <f t="shared" si="68"/>
        <v>24069</v>
      </c>
      <c r="W196" s="180">
        <f t="shared" si="69"/>
        <v>9203</v>
      </c>
      <c r="X196" s="181">
        <f t="shared" si="70"/>
        <v>1.1409736308316429</v>
      </c>
      <c r="Y196" s="182">
        <f t="shared" si="71"/>
        <v>0.5816610577921808</v>
      </c>
      <c r="Z196" s="183">
        <f t="shared" si="72"/>
        <v>1.7385635118982941</v>
      </c>
      <c r="AA196" s="164">
        <f t="shared" si="73"/>
        <v>27.383367139959432</v>
      </c>
      <c r="AB196" s="164">
        <f t="shared" si="74"/>
        <v>13.959865387012339</v>
      </c>
      <c r="AC196" s="165">
        <f t="shared" si="75"/>
        <v>41.725524285559061</v>
      </c>
      <c r="AD196" s="184">
        <f t="shared" si="76"/>
        <v>9000.3016822949903</v>
      </c>
      <c r="AE196" s="184">
        <f t="shared" si="76"/>
        <v>14000.185900735389</v>
      </c>
      <c r="AF196" s="185">
        <f t="shared" si="76"/>
        <v>15999.956783483651</v>
      </c>
      <c r="AG196" s="186" t="s">
        <v>402</v>
      </c>
      <c r="AH196" s="169">
        <f t="shared" si="77"/>
        <v>1</v>
      </c>
      <c r="AI196" s="187">
        <v>1</v>
      </c>
      <c r="AJ196" s="188" t="s">
        <v>83</v>
      </c>
    </row>
    <row r="197" spans="1:36" x14ac:dyDescent="0.2">
      <c r="A197" s="172">
        <v>171</v>
      </c>
      <c r="B197" s="141" t="str">
        <f t="shared" si="55"/>
        <v>HBDP-GE008PAA</v>
      </c>
      <c r="C197" s="172" t="s">
        <v>25</v>
      </c>
      <c r="D197" s="142" t="str">
        <f t="shared" si="56"/>
        <v>GE008</v>
      </c>
      <c r="E197" s="173" t="s">
        <v>403</v>
      </c>
      <c r="F197" s="174">
        <v>24</v>
      </c>
      <c r="G197" s="174">
        <v>25.392000000000003</v>
      </c>
      <c r="H197" s="145">
        <f t="shared" si="57"/>
        <v>375</v>
      </c>
      <c r="I197" s="146">
        <f t="shared" si="58"/>
        <v>583.33333333333337</v>
      </c>
      <c r="J197" s="147">
        <f t="shared" si="59"/>
        <v>666.66666666666663</v>
      </c>
      <c r="K197" s="148">
        <v>525</v>
      </c>
      <c r="L197" s="149">
        <v>320</v>
      </c>
      <c r="M197" s="150">
        <v>360</v>
      </c>
      <c r="N197" s="151">
        <f t="shared" si="60"/>
        <v>6.0479999999999999E-2</v>
      </c>
      <c r="O197" s="152">
        <f t="shared" si="61"/>
        <v>328.67768365714295</v>
      </c>
      <c r="P197" s="153">
        <f t="shared" si="62"/>
        <v>1002.8883168000002</v>
      </c>
      <c r="Q197" s="154">
        <f t="shared" si="63"/>
        <v>383.45729760000006</v>
      </c>
      <c r="R197" s="175">
        <f t="shared" si="64"/>
        <v>354</v>
      </c>
      <c r="S197" s="176">
        <f t="shared" si="65"/>
        <v>551</v>
      </c>
      <c r="T197" s="177">
        <f t="shared" si="66"/>
        <v>630</v>
      </c>
      <c r="U197" s="178">
        <f t="shared" si="67"/>
        <v>7888</v>
      </c>
      <c r="V197" s="179">
        <f t="shared" si="68"/>
        <v>24069</v>
      </c>
      <c r="W197" s="180">
        <f t="shared" si="69"/>
        <v>9203</v>
      </c>
      <c r="X197" s="181">
        <f t="shared" si="70"/>
        <v>1.1409736308316429</v>
      </c>
      <c r="Y197" s="182">
        <f t="shared" si="71"/>
        <v>0.5816610577921808</v>
      </c>
      <c r="Z197" s="183">
        <f t="shared" si="72"/>
        <v>1.7385635118982941</v>
      </c>
      <c r="AA197" s="164">
        <f t="shared" si="73"/>
        <v>27.383367139959432</v>
      </c>
      <c r="AB197" s="164">
        <f t="shared" si="74"/>
        <v>13.959865387012339</v>
      </c>
      <c r="AC197" s="165">
        <f t="shared" si="75"/>
        <v>41.725524285559061</v>
      </c>
      <c r="AD197" s="184">
        <f t="shared" si="76"/>
        <v>9000.3016822949903</v>
      </c>
      <c r="AE197" s="184">
        <f t="shared" si="76"/>
        <v>14000.185900735389</v>
      </c>
      <c r="AF197" s="185">
        <f t="shared" si="76"/>
        <v>15999.956783483651</v>
      </c>
      <c r="AG197" s="186" t="s">
        <v>404</v>
      </c>
      <c r="AH197" s="169">
        <f t="shared" si="77"/>
        <v>1</v>
      </c>
      <c r="AI197" s="187">
        <v>1</v>
      </c>
      <c r="AJ197" s="188" t="s">
        <v>83</v>
      </c>
    </row>
    <row r="198" spans="1:36" x14ac:dyDescent="0.2">
      <c r="A198" s="172">
        <v>172</v>
      </c>
      <c r="B198" s="141" t="str">
        <f t="shared" si="55"/>
        <v>HBDP-GE009</v>
      </c>
      <c r="C198" s="172" t="s">
        <v>25</v>
      </c>
      <c r="D198" s="142" t="str">
        <f t="shared" si="56"/>
        <v>GE009</v>
      </c>
      <c r="E198" s="173" t="s">
        <v>228</v>
      </c>
      <c r="F198" s="174">
        <v>24</v>
      </c>
      <c r="G198" s="174">
        <v>25.63</v>
      </c>
      <c r="H198" s="145">
        <f t="shared" si="57"/>
        <v>375</v>
      </c>
      <c r="I198" s="146">
        <f t="shared" si="58"/>
        <v>583.33333333333337</v>
      </c>
      <c r="J198" s="147">
        <f t="shared" si="59"/>
        <v>666.66666666666663</v>
      </c>
      <c r="K198" s="148">
        <v>500</v>
      </c>
      <c r="L198" s="149">
        <v>390</v>
      </c>
      <c r="M198" s="150">
        <v>320</v>
      </c>
      <c r="N198" s="151">
        <f t="shared" si="60"/>
        <v>6.2399999999999997E-2</v>
      </c>
      <c r="O198" s="152">
        <f t="shared" si="61"/>
        <v>318.56452416000008</v>
      </c>
      <c r="P198" s="153">
        <f t="shared" si="62"/>
        <v>972.03021474461559</v>
      </c>
      <c r="Q198" s="154">
        <f t="shared" si="63"/>
        <v>371.65861152000008</v>
      </c>
      <c r="R198" s="175">
        <f t="shared" si="64"/>
        <v>351</v>
      </c>
      <c r="S198" s="176">
        <f t="shared" si="65"/>
        <v>546</v>
      </c>
      <c r="T198" s="177">
        <f t="shared" si="66"/>
        <v>624</v>
      </c>
      <c r="U198" s="178">
        <f t="shared" si="67"/>
        <v>7646</v>
      </c>
      <c r="V198" s="179">
        <f t="shared" si="68"/>
        <v>23329</v>
      </c>
      <c r="W198" s="180">
        <f t="shared" si="69"/>
        <v>8920</v>
      </c>
      <c r="X198" s="181">
        <f t="shared" si="70"/>
        <v>1.1770860580695788</v>
      </c>
      <c r="Y198" s="182">
        <f t="shared" si="71"/>
        <v>0.60011144926914994</v>
      </c>
      <c r="Z198" s="183">
        <f t="shared" si="72"/>
        <v>1.7937219730941705</v>
      </c>
      <c r="AA198" s="164">
        <f t="shared" si="73"/>
        <v>28.250065393669892</v>
      </c>
      <c r="AB198" s="164">
        <f t="shared" si="74"/>
        <v>14.402674782459599</v>
      </c>
      <c r="AC198" s="165">
        <f t="shared" si="75"/>
        <v>43.049327354260093</v>
      </c>
      <c r="AD198" s="184">
        <f t="shared" si="76"/>
        <v>8999.4686396233337</v>
      </c>
      <c r="AE198" s="184">
        <f t="shared" si="76"/>
        <v>13999.835061691063</v>
      </c>
      <c r="AF198" s="185">
        <f t="shared" si="76"/>
        <v>15999.653231354265</v>
      </c>
      <c r="AG198" s="186" t="s">
        <v>229</v>
      </c>
      <c r="AH198" s="169">
        <f t="shared" si="77"/>
        <v>1</v>
      </c>
      <c r="AI198" s="187">
        <v>1</v>
      </c>
      <c r="AJ198" s="188" t="s">
        <v>83</v>
      </c>
    </row>
    <row r="199" spans="1:36" x14ac:dyDescent="0.2">
      <c r="A199" s="172">
        <v>173</v>
      </c>
      <c r="B199" s="141" t="str">
        <f t="shared" si="55"/>
        <v>HBDP-GE012</v>
      </c>
      <c r="C199" s="172" t="s">
        <v>25</v>
      </c>
      <c r="D199" s="142" t="str">
        <f t="shared" si="56"/>
        <v>GE012</v>
      </c>
      <c r="E199" s="173" t="s">
        <v>405</v>
      </c>
      <c r="F199" s="174">
        <v>12</v>
      </c>
      <c r="G199" s="174">
        <v>17.440000000000001</v>
      </c>
      <c r="H199" s="145">
        <f t="shared" si="57"/>
        <v>750</v>
      </c>
      <c r="I199" s="146">
        <f t="shared" si="58"/>
        <v>1166.6666666666667</v>
      </c>
      <c r="J199" s="147">
        <f t="shared" si="59"/>
        <v>1333.3333333333333</v>
      </c>
      <c r="K199" s="148">
        <v>435</v>
      </c>
      <c r="L199" s="149">
        <v>320</v>
      </c>
      <c r="M199" s="150">
        <v>550</v>
      </c>
      <c r="N199" s="151">
        <f t="shared" si="60"/>
        <v>7.6560000000000003E-2</v>
      </c>
      <c r="O199" s="152">
        <f t="shared" si="61"/>
        <v>259.64506671347965</v>
      </c>
      <c r="P199" s="153">
        <f t="shared" si="62"/>
        <v>792.2503317667713</v>
      </c>
      <c r="Q199" s="154">
        <f t="shared" si="63"/>
        <v>302.91924449905957</v>
      </c>
      <c r="R199" s="175">
        <f t="shared" si="64"/>
        <v>516</v>
      </c>
      <c r="S199" s="176">
        <f t="shared" si="65"/>
        <v>803</v>
      </c>
      <c r="T199" s="177">
        <f t="shared" si="66"/>
        <v>917</v>
      </c>
      <c r="U199" s="178">
        <f t="shared" si="67"/>
        <v>3116</v>
      </c>
      <c r="V199" s="179">
        <f t="shared" si="68"/>
        <v>9507</v>
      </c>
      <c r="W199" s="180">
        <f t="shared" si="69"/>
        <v>3635</v>
      </c>
      <c r="X199" s="181">
        <f t="shared" si="70"/>
        <v>2.8883183568677793</v>
      </c>
      <c r="Y199" s="182">
        <f t="shared" si="71"/>
        <v>1.4725991374776481</v>
      </c>
      <c r="Z199" s="183">
        <f t="shared" si="72"/>
        <v>4.4016506189821181</v>
      </c>
      <c r="AA199" s="164">
        <f t="shared" si="73"/>
        <v>34.659820282413349</v>
      </c>
      <c r="AB199" s="164">
        <f t="shared" si="74"/>
        <v>17.67118964973178</v>
      </c>
      <c r="AC199" s="165">
        <f t="shared" si="75"/>
        <v>52.81980742778542</v>
      </c>
      <c r="AD199" s="184">
        <f t="shared" si="76"/>
        <v>8999.2513495044295</v>
      </c>
      <c r="AE199" s="184">
        <f t="shared" si="76"/>
        <v>14000.005862713537</v>
      </c>
      <c r="AF199" s="185">
        <f t="shared" si="76"/>
        <v>16000.136160610575</v>
      </c>
      <c r="AG199" s="186" t="s">
        <v>406</v>
      </c>
      <c r="AH199" s="169">
        <f t="shared" si="77"/>
        <v>1</v>
      </c>
      <c r="AI199" s="187">
        <v>1</v>
      </c>
      <c r="AJ199" s="188" t="s">
        <v>83</v>
      </c>
    </row>
    <row r="200" spans="1:36" x14ac:dyDescent="0.2">
      <c r="A200" s="172">
        <v>174</v>
      </c>
      <c r="B200" s="141" t="str">
        <f t="shared" si="55"/>
        <v>HBDP-GE013</v>
      </c>
      <c r="C200" s="172" t="s">
        <v>25</v>
      </c>
      <c r="D200" s="142" t="str">
        <f t="shared" si="56"/>
        <v>GE013</v>
      </c>
      <c r="E200" s="173" t="s">
        <v>407</v>
      </c>
      <c r="F200" s="174">
        <v>18</v>
      </c>
      <c r="G200" s="174">
        <v>21.8</v>
      </c>
      <c r="H200" s="145">
        <f t="shared" si="57"/>
        <v>500</v>
      </c>
      <c r="I200" s="146">
        <f t="shared" si="58"/>
        <v>777.77777777777783</v>
      </c>
      <c r="J200" s="147">
        <f t="shared" si="59"/>
        <v>888.88888888888891</v>
      </c>
      <c r="K200" s="148">
        <v>375</v>
      </c>
      <c r="L200" s="149">
        <v>380</v>
      </c>
      <c r="M200" s="150">
        <v>500</v>
      </c>
      <c r="N200" s="151">
        <f t="shared" si="60"/>
        <v>7.1249999999999994E-2</v>
      </c>
      <c r="O200" s="152">
        <f t="shared" si="61"/>
        <v>278.99545694854743</v>
      </c>
      <c r="P200" s="153">
        <f t="shared" si="62"/>
        <v>851.29383017633711</v>
      </c>
      <c r="Q200" s="154">
        <f t="shared" si="63"/>
        <v>325.49469977330534</v>
      </c>
      <c r="R200" s="175">
        <f t="shared" si="64"/>
        <v>413</v>
      </c>
      <c r="S200" s="176">
        <f t="shared" si="65"/>
        <v>642</v>
      </c>
      <c r="T200" s="177">
        <f t="shared" si="66"/>
        <v>734</v>
      </c>
      <c r="U200" s="178">
        <f t="shared" si="67"/>
        <v>5022</v>
      </c>
      <c r="V200" s="179">
        <f t="shared" si="68"/>
        <v>15323</v>
      </c>
      <c r="W200" s="180">
        <f t="shared" si="69"/>
        <v>5859</v>
      </c>
      <c r="X200" s="181">
        <f t="shared" si="70"/>
        <v>1.7921146953405018</v>
      </c>
      <c r="Y200" s="182">
        <f t="shared" si="71"/>
        <v>0.91365920511649157</v>
      </c>
      <c r="Z200" s="183">
        <f t="shared" si="72"/>
        <v>2.7308414405188599</v>
      </c>
      <c r="AA200" s="164">
        <f t="shared" si="73"/>
        <v>32.258064516129032</v>
      </c>
      <c r="AB200" s="164">
        <f t="shared" si="74"/>
        <v>16.445865692096849</v>
      </c>
      <c r="AC200" s="165">
        <f t="shared" si="75"/>
        <v>49.155145929339476</v>
      </c>
      <c r="AD200" s="184">
        <f t="shared" si="76"/>
        <v>8999.8534499531434</v>
      </c>
      <c r="AE200" s="184">
        <f t="shared" si="76"/>
        <v>14000.263995590743</v>
      </c>
      <c r="AF200" s="185">
        <f t="shared" si="76"/>
        <v>15999.739466583365</v>
      </c>
      <c r="AG200" s="186" t="s">
        <v>408</v>
      </c>
      <c r="AH200" s="169">
        <f t="shared" si="77"/>
        <v>1</v>
      </c>
      <c r="AI200" s="187">
        <v>1</v>
      </c>
      <c r="AJ200" s="188" t="s">
        <v>83</v>
      </c>
    </row>
    <row r="201" spans="1:36" x14ac:dyDescent="0.2">
      <c r="A201" s="172">
        <v>175</v>
      </c>
      <c r="B201" s="141" t="str">
        <f t="shared" si="55"/>
        <v>HBDP-GE014</v>
      </c>
      <c r="C201" s="172" t="s">
        <v>25</v>
      </c>
      <c r="D201" s="142" t="str">
        <f t="shared" si="56"/>
        <v>GE014</v>
      </c>
      <c r="E201" s="173" t="s">
        <v>409</v>
      </c>
      <c r="F201" s="174">
        <v>12</v>
      </c>
      <c r="G201" s="174">
        <v>14.77</v>
      </c>
      <c r="H201" s="145">
        <f t="shared" si="57"/>
        <v>750</v>
      </c>
      <c r="I201" s="146">
        <f t="shared" si="58"/>
        <v>1166.6666666666667</v>
      </c>
      <c r="J201" s="147">
        <f t="shared" si="59"/>
        <v>1333.3333333333333</v>
      </c>
      <c r="K201" s="148">
        <v>475</v>
      </c>
      <c r="L201" s="149">
        <v>300</v>
      </c>
      <c r="M201" s="150">
        <v>325</v>
      </c>
      <c r="N201" s="151">
        <f t="shared" si="60"/>
        <v>4.63125E-2</v>
      </c>
      <c r="O201" s="152">
        <f t="shared" si="61"/>
        <v>429.22377992084222</v>
      </c>
      <c r="P201" s="153">
        <f t="shared" si="62"/>
        <v>1309.6828156559031</v>
      </c>
      <c r="Q201" s="154">
        <f t="shared" si="63"/>
        <v>500.76107657431589</v>
      </c>
      <c r="R201" s="175">
        <f t="shared" si="64"/>
        <v>609</v>
      </c>
      <c r="S201" s="176">
        <f t="shared" si="65"/>
        <v>948</v>
      </c>
      <c r="T201" s="177">
        <f t="shared" si="66"/>
        <v>1083</v>
      </c>
      <c r="U201" s="178">
        <f t="shared" si="67"/>
        <v>5151</v>
      </c>
      <c r="V201" s="179">
        <f t="shared" si="68"/>
        <v>15716</v>
      </c>
      <c r="W201" s="180">
        <f t="shared" si="69"/>
        <v>6009</v>
      </c>
      <c r="X201" s="181">
        <f t="shared" si="70"/>
        <v>1.7472335468841003</v>
      </c>
      <c r="Y201" s="182">
        <f t="shared" si="71"/>
        <v>0.89081191142784422</v>
      </c>
      <c r="Z201" s="183">
        <f t="shared" si="72"/>
        <v>2.6626726576801465</v>
      </c>
      <c r="AA201" s="164">
        <f t="shared" si="73"/>
        <v>20.966802562609203</v>
      </c>
      <c r="AB201" s="164">
        <f t="shared" si="74"/>
        <v>10.689742937134131</v>
      </c>
      <c r="AC201" s="165">
        <f t="shared" si="75"/>
        <v>31.952071892161758</v>
      </c>
      <c r="AD201" s="184">
        <f t="shared" si="76"/>
        <v>8999.4502487771224</v>
      </c>
      <c r="AE201" s="184">
        <f t="shared" si="76"/>
        <v>14000.172628543633</v>
      </c>
      <c r="AF201" s="185">
        <f t="shared" si="76"/>
        <v>16000.353919498861</v>
      </c>
      <c r="AG201" s="186" t="s">
        <v>410</v>
      </c>
      <c r="AH201" s="169">
        <f t="shared" si="77"/>
        <v>1</v>
      </c>
      <c r="AI201" s="187">
        <v>1</v>
      </c>
      <c r="AJ201" s="188" t="s">
        <v>83</v>
      </c>
    </row>
    <row r="202" spans="1:36" x14ac:dyDescent="0.2">
      <c r="A202" s="172">
        <v>176</v>
      </c>
      <c r="B202" s="141" t="str">
        <f t="shared" si="55"/>
        <v>HBDP-GE018</v>
      </c>
      <c r="C202" s="172" t="s">
        <v>25</v>
      </c>
      <c r="D202" s="142" t="str">
        <f t="shared" si="56"/>
        <v>GE018</v>
      </c>
      <c r="E202" s="173" t="s">
        <v>411</v>
      </c>
      <c r="F202" s="174">
        <v>18</v>
      </c>
      <c r="G202" s="174">
        <v>23.02</v>
      </c>
      <c r="H202" s="145">
        <f t="shared" si="57"/>
        <v>500</v>
      </c>
      <c r="I202" s="146">
        <f t="shared" si="58"/>
        <v>777.77777777777783</v>
      </c>
      <c r="J202" s="147">
        <f t="shared" si="59"/>
        <v>888.88888888888891</v>
      </c>
      <c r="K202" s="148">
        <v>620</v>
      </c>
      <c r="L202" s="149">
        <v>370</v>
      </c>
      <c r="M202" s="150">
        <v>370</v>
      </c>
      <c r="N202" s="151">
        <f t="shared" si="60"/>
        <v>8.4877999999999995E-2</v>
      </c>
      <c r="O202" s="152">
        <f t="shared" si="61"/>
        <v>234.19998477325109</v>
      </c>
      <c r="P202" s="153">
        <f t="shared" si="62"/>
        <v>714.61020994915077</v>
      </c>
      <c r="Q202" s="154">
        <f t="shared" si="63"/>
        <v>273.23331556879293</v>
      </c>
      <c r="R202" s="175">
        <f t="shared" si="64"/>
        <v>391</v>
      </c>
      <c r="S202" s="176">
        <f t="shared" si="65"/>
        <v>608</v>
      </c>
      <c r="T202" s="177">
        <f t="shared" si="66"/>
        <v>695</v>
      </c>
      <c r="U202" s="178">
        <f t="shared" si="67"/>
        <v>4216</v>
      </c>
      <c r="V202" s="179">
        <f t="shared" si="68"/>
        <v>12863</v>
      </c>
      <c r="W202" s="180">
        <f t="shared" si="69"/>
        <v>4918</v>
      </c>
      <c r="X202" s="181">
        <f t="shared" si="70"/>
        <v>2.1347248576850095</v>
      </c>
      <c r="Y202" s="182">
        <f t="shared" si="71"/>
        <v>1.0883930653813263</v>
      </c>
      <c r="Z202" s="183">
        <f t="shared" si="72"/>
        <v>3.253355022366816</v>
      </c>
      <c r="AA202" s="164">
        <f t="shared" si="73"/>
        <v>38.425047438330168</v>
      </c>
      <c r="AB202" s="164">
        <f t="shared" si="74"/>
        <v>19.591075176863875</v>
      </c>
      <c r="AC202" s="165">
        <f t="shared" si="75"/>
        <v>58.560390402602685</v>
      </c>
      <c r="AD202" s="184">
        <f t="shared" si="76"/>
        <v>8999.1455249683768</v>
      </c>
      <c r="AE202" s="184">
        <f t="shared" si="76"/>
        <v>13999.98234526829</v>
      </c>
      <c r="AF202" s="185">
        <f t="shared" si="76"/>
        <v>16000.649630706053</v>
      </c>
      <c r="AG202" s="186" t="s">
        <v>412</v>
      </c>
      <c r="AH202" s="169">
        <f t="shared" si="77"/>
        <v>1</v>
      </c>
      <c r="AI202" s="187">
        <v>1</v>
      </c>
      <c r="AJ202" s="188" t="s">
        <v>83</v>
      </c>
    </row>
    <row r="203" spans="1:36" x14ac:dyDescent="0.2">
      <c r="A203" s="172">
        <v>177</v>
      </c>
      <c r="B203" s="141" t="str">
        <f t="shared" si="55"/>
        <v>HBDP-GE019</v>
      </c>
      <c r="C203" s="172" t="s">
        <v>25</v>
      </c>
      <c r="D203" s="142" t="str">
        <f t="shared" si="56"/>
        <v>GE019</v>
      </c>
      <c r="E203" s="173" t="s">
        <v>413</v>
      </c>
      <c r="F203" s="174">
        <v>12</v>
      </c>
      <c r="G203" s="174">
        <v>14.68</v>
      </c>
      <c r="H203" s="145">
        <f t="shared" si="57"/>
        <v>750</v>
      </c>
      <c r="I203" s="146">
        <f t="shared" si="58"/>
        <v>1166.6666666666667</v>
      </c>
      <c r="J203" s="147">
        <f t="shared" si="59"/>
        <v>1333.3333333333333</v>
      </c>
      <c r="K203" s="148">
        <v>585</v>
      </c>
      <c r="L203" s="149">
        <v>360</v>
      </c>
      <c r="M203" s="150">
        <v>235</v>
      </c>
      <c r="N203" s="151">
        <f t="shared" si="60"/>
        <v>4.9491E-2</v>
      </c>
      <c r="O203" s="152">
        <f t="shared" si="61"/>
        <v>401.6573984680852</v>
      </c>
      <c r="P203" s="153">
        <f t="shared" si="62"/>
        <v>1225.5700107103112</v>
      </c>
      <c r="Q203" s="154">
        <f t="shared" si="63"/>
        <v>468.60029821276601</v>
      </c>
      <c r="R203" s="175">
        <f t="shared" si="64"/>
        <v>613</v>
      </c>
      <c r="S203" s="176">
        <f t="shared" si="65"/>
        <v>954</v>
      </c>
      <c r="T203" s="177">
        <f t="shared" si="66"/>
        <v>1090</v>
      </c>
      <c r="U203" s="178">
        <f t="shared" si="67"/>
        <v>4820</v>
      </c>
      <c r="V203" s="179">
        <f t="shared" si="68"/>
        <v>14707</v>
      </c>
      <c r="W203" s="180">
        <f t="shared" si="69"/>
        <v>5623</v>
      </c>
      <c r="X203" s="181">
        <f t="shared" si="70"/>
        <v>1.8672199170124482</v>
      </c>
      <c r="Y203" s="182">
        <f t="shared" si="71"/>
        <v>0.95192765349833408</v>
      </c>
      <c r="Z203" s="183">
        <f t="shared" si="72"/>
        <v>2.8454561621910011</v>
      </c>
      <c r="AA203" s="164">
        <f t="shared" si="73"/>
        <v>22.406639004149376</v>
      </c>
      <c r="AB203" s="164">
        <f t="shared" si="74"/>
        <v>11.423131841980009</v>
      </c>
      <c r="AC203" s="165">
        <f t="shared" si="75"/>
        <v>34.145473946292014</v>
      </c>
      <c r="AD203" s="184">
        <f t="shared" si="76"/>
        <v>8999.7923308201662</v>
      </c>
      <c r="AE203" s="184">
        <f t="shared" si="76"/>
        <v>13999.847813920736</v>
      </c>
      <c r="AF203" s="185">
        <f t="shared" si="76"/>
        <v>16000.579273848671</v>
      </c>
      <c r="AG203" s="186" t="s">
        <v>414</v>
      </c>
      <c r="AH203" s="169">
        <f t="shared" si="77"/>
        <v>1</v>
      </c>
      <c r="AI203" s="187">
        <v>1</v>
      </c>
      <c r="AJ203" s="188" t="s">
        <v>83</v>
      </c>
    </row>
    <row r="204" spans="1:36" x14ac:dyDescent="0.2">
      <c r="A204" s="172">
        <v>178</v>
      </c>
      <c r="B204" s="141" t="str">
        <f t="shared" si="55"/>
        <v>HBDP-GE025</v>
      </c>
      <c r="C204" s="172" t="s">
        <v>25</v>
      </c>
      <c r="D204" s="142" t="str">
        <f t="shared" si="56"/>
        <v>GE025</v>
      </c>
      <c r="E204" s="173" t="s">
        <v>415</v>
      </c>
      <c r="F204" s="174">
        <v>24</v>
      </c>
      <c r="G204" s="174">
        <v>28</v>
      </c>
      <c r="H204" s="145">
        <f t="shared" si="57"/>
        <v>375</v>
      </c>
      <c r="I204" s="146">
        <f t="shared" si="58"/>
        <v>583.33333333333337</v>
      </c>
      <c r="J204" s="147">
        <f t="shared" si="59"/>
        <v>666.66666666666663</v>
      </c>
      <c r="K204" s="148">
        <v>450</v>
      </c>
      <c r="L204" s="149">
        <v>415</v>
      </c>
      <c r="M204" s="150">
        <v>360</v>
      </c>
      <c r="N204" s="151">
        <f t="shared" si="60"/>
        <v>6.7229999999999998E-2</v>
      </c>
      <c r="O204" s="152">
        <f t="shared" si="61"/>
        <v>295.67791622168681</v>
      </c>
      <c r="P204" s="153">
        <f t="shared" si="62"/>
        <v>902.19671872771107</v>
      </c>
      <c r="Q204" s="154">
        <f t="shared" si="63"/>
        <v>344.95756892530125</v>
      </c>
      <c r="R204" s="175">
        <f t="shared" si="64"/>
        <v>321</v>
      </c>
      <c r="S204" s="176">
        <f t="shared" si="65"/>
        <v>500</v>
      </c>
      <c r="T204" s="177">
        <f t="shared" si="66"/>
        <v>571</v>
      </c>
      <c r="U204" s="178">
        <f t="shared" si="67"/>
        <v>7096</v>
      </c>
      <c r="V204" s="179">
        <f t="shared" si="68"/>
        <v>21653</v>
      </c>
      <c r="W204" s="180">
        <f t="shared" si="69"/>
        <v>8279</v>
      </c>
      <c r="X204" s="181">
        <f t="shared" si="70"/>
        <v>1.2683201803833146</v>
      </c>
      <c r="Y204" s="182">
        <f t="shared" si="71"/>
        <v>0.64656167736572301</v>
      </c>
      <c r="Z204" s="183">
        <f t="shared" si="72"/>
        <v>1.9326005556226598</v>
      </c>
      <c r="AA204" s="164">
        <f t="shared" si="73"/>
        <v>30.439684329199551</v>
      </c>
      <c r="AB204" s="164">
        <f t="shared" si="74"/>
        <v>15.517480256777352</v>
      </c>
      <c r="AC204" s="165">
        <f t="shared" si="75"/>
        <v>46.382413334943834</v>
      </c>
      <c r="AD204" s="184">
        <f t="shared" si="76"/>
        <v>9000.342432903657</v>
      </c>
      <c r="AE204" s="184">
        <f t="shared" si="76"/>
        <v>13999.819770586566</v>
      </c>
      <c r="AF204" s="185">
        <f t="shared" si="76"/>
        <v>15999.964544910699</v>
      </c>
      <c r="AG204" s="186" t="s">
        <v>416</v>
      </c>
      <c r="AH204" s="169">
        <f t="shared" si="77"/>
        <v>1</v>
      </c>
      <c r="AI204" s="187">
        <v>1</v>
      </c>
      <c r="AJ204" s="188" t="s">
        <v>83</v>
      </c>
    </row>
    <row r="205" spans="1:36" x14ac:dyDescent="0.2">
      <c r="A205" s="172">
        <v>179</v>
      </c>
      <c r="B205" s="141" t="str">
        <f t="shared" si="55"/>
        <v>HBDP-GE032VAF</v>
      </c>
      <c r="C205" s="172" t="s">
        <v>25</v>
      </c>
      <c r="D205" s="142" t="str">
        <f t="shared" si="56"/>
        <v>GE032</v>
      </c>
      <c r="E205" s="173" t="s">
        <v>417</v>
      </c>
      <c r="F205" s="174">
        <v>10.5</v>
      </c>
      <c r="G205" s="174">
        <v>11.89</v>
      </c>
      <c r="H205" s="145">
        <f t="shared" si="57"/>
        <v>857.14285714285711</v>
      </c>
      <c r="I205" s="146">
        <f t="shared" si="58"/>
        <v>1333.3333333333333</v>
      </c>
      <c r="J205" s="147">
        <f t="shared" si="59"/>
        <v>1523.8095238095239</v>
      </c>
      <c r="K205" s="148">
        <v>370</v>
      </c>
      <c r="L205" s="149">
        <v>250</v>
      </c>
      <c r="M205" s="150">
        <v>440</v>
      </c>
      <c r="N205" s="151">
        <f t="shared" si="60"/>
        <v>4.07E-2</v>
      </c>
      <c r="O205" s="152">
        <f t="shared" si="61"/>
        <v>488.41342279076179</v>
      </c>
      <c r="P205" s="153">
        <f t="shared" si="62"/>
        <v>1490.2871105666834</v>
      </c>
      <c r="Q205" s="154">
        <f t="shared" si="63"/>
        <v>569.81565992255537</v>
      </c>
      <c r="R205" s="175">
        <f t="shared" si="64"/>
        <v>757</v>
      </c>
      <c r="S205" s="176">
        <f t="shared" si="65"/>
        <v>1177</v>
      </c>
      <c r="T205" s="177">
        <f t="shared" si="66"/>
        <v>1346</v>
      </c>
      <c r="U205" s="178">
        <f t="shared" si="67"/>
        <v>5128</v>
      </c>
      <c r="V205" s="179">
        <f t="shared" si="68"/>
        <v>15648</v>
      </c>
      <c r="W205" s="180">
        <f t="shared" si="69"/>
        <v>5983</v>
      </c>
      <c r="X205" s="181">
        <f t="shared" si="70"/>
        <v>1.7550702028081124</v>
      </c>
      <c r="Y205" s="182">
        <f t="shared" si="71"/>
        <v>0.89468302658486709</v>
      </c>
      <c r="Z205" s="183">
        <f t="shared" si="72"/>
        <v>2.6742436904562927</v>
      </c>
      <c r="AA205" s="164">
        <f t="shared" si="73"/>
        <v>18.428237129485179</v>
      </c>
      <c r="AB205" s="164">
        <f t="shared" si="74"/>
        <v>9.3941717791411037</v>
      </c>
      <c r="AC205" s="165">
        <f t="shared" si="75"/>
        <v>28.079558749791072</v>
      </c>
      <c r="AD205" s="184">
        <f t="shared" si="76"/>
        <v>9000.5983724116595</v>
      </c>
      <c r="AE205" s="184">
        <f t="shared" si="76"/>
        <v>14000.013116903276</v>
      </c>
      <c r="AF205" s="185">
        <f t="shared" si="76"/>
        <v>16000.172299346365</v>
      </c>
      <c r="AG205" s="186" t="s">
        <v>418</v>
      </c>
      <c r="AH205" s="169">
        <f t="shared" si="77"/>
        <v>1</v>
      </c>
      <c r="AI205" s="187">
        <v>1</v>
      </c>
      <c r="AJ205" s="188" t="s">
        <v>83</v>
      </c>
    </row>
    <row r="206" spans="1:36" x14ac:dyDescent="0.2">
      <c r="A206" s="172">
        <v>180</v>
      </c>
      <c r="B206" s="141" t="str">
        <f t="shared" si="55"/>
        <v>HBDP-GE036</v>
      </c>
      <c r="C206" s="172" t="s">
        <v>25</v>
      </c>
      <c r="D206" s="142" t="str">
        <f t="shared" si="56"/>
        <v>GE036</v>
      </c>
      <c r="E206" s="173" t="s">
        <v>419</v>
      </c>
      <c r="F206" s="174">
        <v>24</v>
      </c>
      <c r="G206" s="174">
        <v>26.38</v>
      </c>
      <c r="H206" s="145">
        <f t="shared" si="57"/>
        <v>375</v>
      </c>
      <c r="I206" s="146">
        <f t="shared" si="58"/>
        <v>583.33333333333337</v>
      </c>
      <c r="J206" s="147">
        <f t="shared" si="59"/>
        <v>666.66666666666663</v>
      </c>
      <c r="K206" s="148">
        <v>500</v>
      </c>
      <c r="L206" s="149">
        <v>285</v>
      </c>
      <c r="M206" s="150">
        <v>380</v>
      </c>
      <c r="N206" s="151">
        <f t="shared" si="60"/>
        <v>5.4149999999999997E-2</v>
      </c>
      <c r="O206" s="152">
        <f t="shared" si="61"/>
        <v>367.09928545861504</v>
      </c>
      <c r="P206" s="153">
        <f t="shared" si="62"/>
        <v>1120.1234607583383</v>
      </c>
      <c r="Q206" s="154">
        <f t="shared" si="63"/>
        <v>428.28249970171754</v>
      </c>
      <c r="R206" s="175">
        <f t="shared" si="64"/>
        <v>341</v>
      </c>
      <c r="S206" s="176">
        <f t="shared" si="65"/>
        <v>531</v>
      </c>
      <c r="T206" s="177">
        <f t="shared" si="66"/>
        <v>607</v>
      </c>
      <c r="U206" s="178">
        <f t="shared" si="67"/>
        <v>8810</v>
      </c>
      <c r="V206" s="179">
        <f t="shared" si="68"/>
        <v>26883</v>
      </c>
      <c r="W206" s="180">
        <f t="shared" si="69"/>
        <v>10279</v>
      </c>
      <c r="X206" s="181">
        <f t="shared" si="70"/>
        <v>1.0215664018161181</v>
      </c>
      <c r="Y206" s="182">
        <f t="shared" si="71"/>
        <v>0.52077521109995162</v>
      </c>
      <c r="Z206" s="183">
        <f t="shared" si="72"/>
        <v>1.5565716509388072</v>
      </c>
      <c r="AA206" s="164">
        <f t="shared" si="73"/>
        <v>24.517593643586835</v>
      </c>
      <c r="AB206" s="164">
        <f t="shared" si="74"/>
        <v>12.498605066398838</v>
      </c>
      <c r="AC206" s="165">
        <f t="shared" si="75"/>
        <v>37.357719622531377</v>
      </c>
      <c r="AD206" s="184">
        <f t="shared" si="76"/>
        <v>9000.3911077254088</v>
      </c>
      <c r="AE206" s="184">
        <f t="shared" si="76"/>
        <v>13999.980761626366</v>
      </c>
      <c r="AF206" s="185">
        <f t="shared" si="76"/>
        <v>15999.657543093643</v>
      </c>
      <c r="AG206" s="186" t="s">
        <v>420</v>
      </c>
      <c r="AH206" s="169">
        <f t="shared" si="77"/>
        <v>1</v>
      </c>
      <c r="AI206" s="187">
        <v>1</v>
      </c>
      <c r="AJ206" s="188" t="s">
        <v>83</v>
      </c>
    </row>
    <row r="207" spans="1:36" x14ac:dyDescent="0.2">
      <c r="A207" s="172">
        <v>181</v>
      </c>
      <c r="B207" s="141" t="str">
        <f t="shared" si="55"/>
        <v>HBDP-GE037VAA</v>
      </c>
      <c r="C207" s="172" t="s">
        <v>25</v>
      </c>
      <c r="D207" s="142" t="str">
        <f t="shared" si="56"/>
        <v>GE037</v>
      </c>
      <c r="E207" s="173" t="s">
        <v>421</v>
      </c>
      <c r="F207" s="174">
        <v>5.85</v>
      </c>
      <c r="G207" s="174">
        <v>6.63</v>
      </c>
      <c r="H207" s="145">
        <f t="shared" si="57"/>
        <v>1538.4615384615386</v>
      </c>
      <c r="I207" s="146">
        <f t="shared" si="58"/>
        <v>2393.1623931623935</v>
      </c>
      <c r="J207" s="147">
        <f t="shared" si="59"/>
        <v>2735.0427350427353</v>
      </c>
      <c r="K207" s="148">
        <v>410</v>
      </c>
      <c r="L207" s="149">
        <v>320</v>
      </c>
      <c r="M207" s="150">
        <v>270</v>
      </c>
      <c r="N207" s="151">
        <f t="shared" si="60"/>
        <v>3.5423999999999997E-2</v>
      </c>
      <c r="O207" s="152">
        <f t="shared" si="61"/>
        <v>561.15702087804891</v>
      </c>
      <c r="P207" s="153">
        <f t="shared" si="62"/>
        <v>1712.2483457560979</v>
      </c>
      <c r="Q207" s="154">
        <f t="shared" si="63"/>
        <v>654.68319102439045</v>
      </c>
      <c r="R207" s="175">
        <f t="shared" si="64"/>
        <v>1357</v>
      </c>
      <c r="S207" s="176">
        <f t="shared" si="65"/>
        <v>2112</v>
      </c>
      <c r="T207" s="177">
        <f t="shared" si="66"/>
        <v>2413</v>
      </c>
      <c r="U207" s="178">
        <f t="shared" si="67"/>
        <v>3283</v>
      </c>
      <c r="V207" s="179">
        <f t="shared" si="68"/>
        <v>10017</v>
      </c>
      <c r="W207" s="180">
        <f t="shared" si="69"/>
        <v>3830</v>
      </c>
      <c r="X207" s="181">
        <f t="shared" si="70"/>
        <v>2.7413950654888821</v>
      </c>
      <c r="Y207" s="182">
        <f t="shared" si="71"/>
        <v>1.3976240391334731</v>
      </c>
      <c r="Z207" s="183">
        <f t="shared" si="72"/>
        <v>4.1775456919060057</v>
      </c>
      <c r="AA207" s="164">
        <f t="shared" si="73"/>
        <v>16.037161133109958</v>
      </c>
      <c r="AB207" s="164">
        <f t="shared" si="74"/>
        <v>8.1761006289308167</v>
      </c>
      <c r="AC207" s="165">
        <f t="shared" si="75"/>
        <v>24.43864229765013</v>
      </c>
      <c r="AD207" s="184">
        <f t="shared" si="76"/>
        <v>8999.3655647972191</v>
      </c>
      <c r="AE207" s="184">
        <f t="shared" si="76"/>
        <v>13999.514776622183</v>
      </c>
      <c r="AF207" s="185">
        <f t="shared" si="76"/>
        <v>15999.568323729229</v>
      </c>
      <c r="AG207" s="186" t="s">
        <v>422</v>
      </c>
      <c r="AH207" s="169">
        <f t="shared" si="77"/>
        <v>1</v>
      </c>
      <c r="AI207" s="187">
        <v>1</v>
      </c>
      <c r="AJ207" s="188" t="s">
        <v>83</v>
      </c>
    </row>
    <row r="208" spans="1:36" x14ac:dyDescent="0.2">
      <c r="A208" s="172">
        <v>182</v>
      </c>
      <c r="B208" s="141" t="str">
        <f t="shared" si="55"/>
        <v>HBDP-LB007</v>
      </c>
      <c r="C208" s="172" t="s">
        <v>25</v>
      </c>
      <c r="D208" s="142" t="str">
        <f t="shared" si="56"/>
        <v>LB007</v>
      </c>
      <c r="E208" s="173" t="s">
        <v>423</v>
      </c>
      <c r="F208" s="174">
        <v>30</v>
      </c>
      <c r="G208" s="174">
        <v>31.51</v>
      </c>
      <c r="H208" s="145">
        <f t="shared" si="57"/>
        <v>300</v>
      </c>
      <c r="I208" s="146">
        <f t="shared" si="58"/>
        <v>466.66666666666669</v>
      </c>
      <c r="J208" s="147">
        <f t="shared" si="59"/>
        <v>533.33333333333337</v>
      </c>
      <c r="K208" s="148">
        <v>490</v>
      </c>
      <c r="L208" s="149">
        <v>400</v>
      </c>
      <c r="M208" s="150">
        <v>330</v>
      </c>
      <c r="N208" s="151">
        <f t="shared" si="60"/>
        <v>6.4680000000000001E-2</v>
      </c>
      <c r="O208" s="152">
        <f t="shared" si="61"/>
        <v>307.33497692615958</v>
      </c>
      <c r="P208" s="153">
        <f t="shared" si="62"/>
        <v>937.76569882597414</v>
      </c>
      <c r="Q208" s="154">
        <f t="shared" si="63"/>
        <v>358.55747308051951</v>
      </c>
      <c r="R208" s="175">
        <f t="shared" si="64"/>
        <v>286</v>
      </c>
      <c r="S208" s="176">
        <f t="shared" si="65"/>
        <v>444</v>
      </c>
      <c r="T208" s="177">
        <f t="shared" si="66"/>
        <v>508</v>
      </c>
      <c r="U208" s="178">
        <f t="shared" si="67"/>
        <v>9220</v>
      </c>
      <c r="V208" s="179">
        <f t="shared" si="68"/>
        <v>28133</v>
      </c>
      <c r="W208" s="180">
        <f t="shared" si="69"/>
        <v>10757</v>
      </c>
      <c r="X208" s="181">
        <f t="shared" si="70"/>
        <v>0.97613882863340562</v>
      </c>
      <c r="Y208" s="182">
        <f t="shared" si="71"/>
        <v>0.49763622791739237</v>
      </c>
      <c r="Z208" s="183">
        <f t="shared" si="72"/>
        <v>1.4874035511759784</v>
      </c>
      <c r="AA208" s="164">
        <f t="shared" si="73"/>
        <v>29.284164859002168</v>
      </c>
      <c r="AB208" s="164">
        <f t="shared" si="74"/>
        <v>14.929086837521771</v>
      </c>
      <c r="AC208" s="165">
        <f t="shared" si="75"/>
        <v>44.62210653527935</v>
      </c>
      <c r="AD208" s="184">
        <f t="shared" si="76"/>
        <v>9000.0481312432839</v>
      </c>
      <c r="AE208" s="184">
        <f t="shared" si="76"/>
        <v>13999.985551022255</v>
      </c>
      <c r="AF208" s="185">
        <f t="shared" si="76"/>
        <v>15999.5897628195</v>
      </c>
      <c r="AG208" s="186" t="s">
        <v>424</v>
      </c>
      <c r="AH208" s="169">
        <f t="shared" si="77"/>
        <v>1</v>
      </c>
      <c r="AI208" s="187">
        <v>1</v>
      </c>
      <c r="AJ208" s="188" t="s">
        <v>83</v>
      </c>
    </row>
    <row r="209" spans="1:36" x14ac:dyDescent="0.2">
      <c r="A209" s="172">
        <v>183</v>
      </c>
      <c r="B209" s="141" t="str">
        <f t="shared" si="55"/>
        <v>HBDP-TA021</v>
      </c>
      <c r="C209" s="172" t="s">
        <v>25</v>
      </c>
      <c r="D209" s="142" t="str">
        <f t="shared" si="56"/>
        <v>TA021</v>
      </c>
      <c r="E209" s="173" t="s">
        <v>256</v>
      </c>
      <c r="F209" s="174">
        <v>30</v>
      </c>
      <c r="G209" s="174">
        <v>30.72</v>
      </c>
      <c r="H209" s="145">
        <f t="shared" si="57"/>
        <v>300</v>
      </c>
      <c r="I209" s="146">
        <f t="shared" si="58"/>
        <v>466.66666666666669</v>
      </c>
      <c r="J209" s="147">
        <f t="shared" si="59"/>
        <v>533.33333333333337</v>
      </c>
      <c r="K209" s="148">
        <v>540</v>
      </c>
      <c r="L209" s="149">
        <v>340</v>
      </c>
      <c r="M209" s="150">
        <v>460</v>
      </c>
      <c r="N209" s="151">
        <f t="shared" si="60"/>
        <v>8.4456000000000003E-2</v>
      </c>
      <c r="O209" s="152">
        <f t="shared" si="61"/>
        <v>235.37020824552434</v>
      </c>
      <c r="P209" s="153">
        <f t="shared" si="62"/>
        <v>718.18089182608708</v>
      </c>
      <c r="Q209" s="154">
        <f t="shared" si="63"/>
        <v>274.59857628644505</v>
      </c>
      <c r="R209" s="175">
        <f t="shared" si="64"/>
        <v>293</v>
      </c>
      <c r="S209" s="176">
        <f t="shared" si="65"/>
        <v>456</v>
      </c>
      <c r="T209" s="177">
        <f t="shared" si="66"/>
        <v>521</v>
      </c>
      <c r="U209" s="178">
        <f t="shared" si="67"/>
        <v>7061</v>
      </c>
      <c r="V209" s="179">
        <f t="shared" si="68"/>
        <v>21545</v>
      </c>
      <c r="W209" s="180">
        <f t="shared" si="69"/>
        <v>8238</v>
      </c>
      <c r="X209" s="181">
        <f t="shared" si="70"/>
        <v>1.274606996176179</v>
      </c>
      <c r="Y209" s="182">
        <f t="shared" si="71"/>
        <v>0.64980273845439773</v>
      </c>
      <c r="Z209" s="183">
        <f t="shared" si="72"/>
        <v>1.9422189851905802</v>
      </c>
      <c r="AA209" s="164">
        <f t="shared" si="73"/>
        <v>38.238209885285372</v>
      </c>
      <c r="AB209" s="164">
        <f t="shared" si="74"/>
        <v>19.494082153631933</v>
      </c>
      <c r="AC209" s="165">
        <f t="shared" si="75"/>
        <v>58.26656955571741</v>
      </c>
      <c r="AD209" s="184">
        <f t="shared" si="76"/>
        <v>9000.1354236356856</v>
      </c>
      <c r="AE209" s="184">
        <f t="shared" si="76"/>
        <v>14000.277306426389</v>
      </c>
      <c r="AF209" s="185">
        <f t="shared" si="76"/>
        <v>15999.917045095124</v>
      </c>
      <c r="AG209" s="186" t="s">
        <v>257</v>
      </c>
      <c r="AH209" s="169">
        <f t="shared" si="77"/>
        <v>0.99856373700000001</v>
      </c>
      <c r="AI209" s="187">
        <v>0.99856373700000001</v>
      </c>
      <c r="AJ209" s="188" t="s">
        <v>80</v>
      </c>
    </row>
    <row r="210" spans="1:36" x14ac:dyDescent="0.2">
      <c r="A210" s="172">
        <v>184</v>
      </c>
      <c r="B210" s="141" t="str">
        <f t="shared" si="55"/>
        <v>HBDP-TA022</v>
      </c>
      <c r="C210" s="172" t="s">
        <v>25</v>
      </c>
      <c r="D210" s="142" t="str">
        <f t="shared" si="56"/>
        <v>TA022</v>
      </c>
      <c r="E210" s="173" t="s">
        <v>258</v>
      </c>
      <c r="F210" s="174">
        <v>30</v>
      </c>
      <c r="G210" s="174">
        <v>30.68</v>
      </c>
      <c r="H210" s="145">
        <f t="shared" si="57"/>
        <v>300</v>
      </c>
      <c r="I210" s="146">
        <f t="shared" si="58"/>
        <v>466.66666666666669</v>
      </c>
      <c r="J210" s="147">
        <f t="shared" si="59"/>
        <v>533.33333333333337</v>
      </c>
      <c r="K210" s="148">
        <v>540</v>
      </c>
      <c r="L210" s="149">
        <v>340</v>
      </c>
      <c r="M210" s="150">
        <v>400</v>
      </c>
      <c r="N210" s="151">
        <f t="shared" si="60"/>
        <v>7.3440000000000005E-2</v>
      </c>
      <c r="O210" s="152">
        <f t="shared" si="61"/>
        <v>270.67573948235298</v>
      </c>
      <c r="P210" s="153">
        <f t="shared" si="62"/>
        <v>825.90802560000009</v>
      </c>
      <c r="Q210" s="154">
        <f t="shared" si="63"/>
        <v>315.7883627294118</v>
      </c>
      <c r="R210" s="175">
        <f t="shared" si="64"/>
        <v>293</v>
      </c>
      <c r="S210" s="176">
        <f t="shared" si="65"/>
        <v>456</v>
      </c>
      <c r="T210" s="177">
        <f t="shared" si="66"/>
        <v>522</v>
      </c>
      <c r="U210" s="178">
        <f t="shared" si="67"/>
        <v>8120</v>
      </c>
      <c r="V210" s="179">
        <f t="shared" si="68"/>
        <v>24777</v>
      </c>
      <c r="W210" s="180">
        <f t="shared" si="69"/>
        <v>9474</v>
      </c>
      <c r="X210" s="181">
        <f t="shared" si="70"/>
        <v>1.1083743842364533</v>
      </c>
      <c r="Y210" s="182">
        <f t="shared" si="71"/>
        <v>0.56504015821124431</v>
      </c>
      <c r="Z210" s="183">
        <f t="shared" si="72"/>
        <v>1.6888325944690732</v>
      </c>
      <c r="AA210" s="164">
        <f t="shared" si="73"/>
        <v>33.251231527093601</v>
      </c>
      <c r="AB210" s="164">
        <f t="shared" si="74"/>
        <v>16.951204746337329</v>
      </c>
      <c r="AC210" s="165">
        <f t="shared" si="75"/>
        <v>50.664977834072197</v>
      </c>
      <c r="AD210" s="184">
        <f t="shared" si="76"/>
        <v>9000.3016822949903</v>
      </c>
      <c r="AE210" s="184">
        <f t="shared" si="76"/>
        <v>14000.136043588813</v>
      </c>
      <c r="AF210" s="185">
        <f t="shared" si="76"/>
        <v>15999.4103979436</v>
      </c>
      <c r="AG210" s="186" t="s">
        <v>259</v>
      </c>
      <c r="AH210" s="169">
        <f t="shared" si="77"/>
        <v>0.99856373700000001</v>
      </c>
      <c r="AI210" s="187">
        <v>0.99856373700000001</v>
      </c>
      <c r="AJ210" s="188" t="s">
        <v>80</v>
      </c>
    </row>
    <row r="211" spans="1:36" x14ac:dyDescent="0.2">
      <c r="A211" s="172">
        <v>185</v>
      </c>
      <c r="B211" s="141" t="str">
        <f t="shared" si="55"/>
        <v>HBDP-TA114</v>
      </c>
      <c r="C211" s="172" t="s">
        <v>25</v>
      </c>
      <c r="D211" s="142" t="str">
        <f t="shared" si="56"/>
        <v>TA114</v>
      </c>
      <c r="E211" s="173" t="s">
        <v>425</v>
      </c>
      <c r="F211" s="174">
        <v>24</v>
      </c>
      <c r="G211" s="174">
        <v>24.92</v>
      </c>
      <c r="H211" s="145">
        <f t="shared" si="57"/>
        <v>375</v>
      </c>
      <c r="I211" s="146">
        <f t="shared" si="58"/>
        <v>583.33333333333337</v>
      </c>
      <c r="J211" s="147">
        <f t="shared" si="59"/>
        <v>666.66666666666663</v>
      </c>
      <c r="K211" s="148">
        <v>520</v>
      </c>
      <c r="L211" s="149">
        <v>340</v>
      </c>
      <c r="M211" s="150">
        <v>350</v>
      </c>
      <c r="N211" s="151">
        <f t="shared" si="60"/>
        <v>6.1879999999999998E-2</v>
      </c>
      <c r="O211" s="152">
        <f t="shared" si="61"/>
        <v>321.24153696806729</v>
      </c>
      <c r="P211" s="153">
        <f t="shared" si="62"/>
        <v>980.1985358769233</v>
      </c>
      <c r="Q211" s="154">
        <f t="shared" si="63"/>
        <v>374.78179312941182</v>
      </c>
      <c r="R211" s="175">
        <f t="shared" si="64"/>
        <v>361</v>
      </c>
      <c r="S211" s="176">
        <f t="shared" si="65"/>
        <v>562</v>
      </c>
      <c r="T211" s="177">
        <f t="shared" si="66"/>
        <v>642</v>
      </c>
      <c r="U211" s="178">
        <f t="shared" si="67"/>
        <v>7710</v>
      </c>
      <c r="V211" s="179">
        <f t="shared" si="68"/>
        <v>23525</v>
      </c>
      <c r="W211" s="180">
        <f t="shared" si="69"/>
        <v>8995</v>
      </c>
      <c r="X211" s="181">
        <f t="shared" si="70"/>
        <v>1.1673151750972763</v>
      </c>
      <c r="Y211" s="182">
        <f t="shared" si="71"/>
        <v>0.59511158342189163</v>
      </c>
      <c r="Z211" s="183">
        <f t="shared" si="72"/>
        <v>1.7787659811006113</v>
      </c>
      <c r="AA211" s="164">
        <f t="shared" si="73"/>
        <v>28.01556420233463</v>
      </c>
      <c r="AB211" s="164">
        <f t="shared" si="74"/>
        <v>14.282678002125399</v>
      </c>
      <c r="AC211" s="165">
        <f t="shared" si="75"/>
        <v>42.690383546414672</v>
      </c>
      <c r="AD211" s="184">
        <f t="shared" si="76"/>
        <v>8999.7629033855428</v>
      </c>
      <c r="AE211" s="184">
        <f t="shared" si="76"/>
        <v>13999.860066084857</v>
      </c>
      <c r="AF211" s="185">
        <f t="shared" si="76"/>
        <v>15999.57849490763</v>
      </c>
      <c r="AG211" s="186" t="s">
        <v>426</v>
      </c>
      <c r="AH211" s="169">
        <f t="shared" si="77"/>
        <v>0.99856373700000001</v>
      </c>
      <c r="AI211" s="187">
        <v>0.99856373700000001</v>
      </c>
      <c r="AJ211" s="188" t="s">
        <v>80</v>
      </c>
    </row>
    <row r="212" spans="1:36" x14ac:dyDescent="0.2">
      <c r="A212" s="172">
        <v>186</v>
      </c>
      <c r="B212" s="141" t="str">
        <f t="shared" si="55"/>
        <v>HBDP-TA115</v>
      </c>
      <c r="C212" s="172" t="s">
        <v>25</v>
      </c>
      <c r="D212" s="142" t="str">
        <f t="shared" si="56"/>
        <v>TA115</v>
      </c>
      <c r="E212" s="173" t="s">
        <v>427</v>
      </c>
      <c r="F212" s="174">
        <v>24</v>
      </c>
      <c r="G212" s="174">
        <v>25.4</v>
      </c>
      <c r="H212" s="145">
        <f t="shared" si="57"/>
        <v>375</v>
      </c>
      <c r="I212" s="146">
        <f t="shared" si="58"/>
        <v>583.33333333333337</v>
      </c>
      <c r="J212" s="147">
        <f t="shared" si="59"/>
        <v>666.66666666666663</v>
      </c>
      <c r="K212" s="148">
        <v>500</v>
      </c>
      <c r="L212" s="149">
        <v>390</v>
      </c>
      <c r="M212" s="150">
        <v>320</v>
      </c>
      <c r="N212" s="151">
        <f t="shared" si="60"/>
        <v>6.2399999999999997E-2</v>
      </c>
      <c r="O212" s="152">
        <f t="shared" si="61"/>
        <v>318.56452416000008</v>
      </c>
      <c r="P212" s="153">
        <f t="shared" si="62"/>
        <v>972.03021474461559</v>
      </c>
      <c r="Q212" s="154">
        <f t="shared" si="63"/>
        <v>371.65861152000008</v>
      </c>
      <c r="R212" s="175">
        <f t="shared" si="64"/>
        <v>354</v>
      </c>
      <c r="S212" s="176">
        <f t="shared" si="65"/>
        <v>551</v>
      </c>
      <c r="T212" s="177">
        <f t="shared" si="66"/>
        <v>630</v>
      </c>
      <c r="U212" s="178">
        <f t="shared" si="67"/>
        <v>7646</v>
      </c>
      <c r="V212" s="179">
        <f t="shared" si="68"/>
        <v>23329</v>
      </c>
      <c r="W212" s="180">
        <f t="shared" si="69"/>
        <v>8920</v>
      </c>
      <c r="X212" s="181">
        <f t="shared" si="70"/>
        <v>1.1770860580695788</v>
      </c>
      <c r="Y212" s="182">
        <f t="shared" si="71"/>
        <v>0.60011144926914994</v>
      </c>
      <c r="Z212" s="183">
        <f t="shared" si="72"/>
        <v>1.7937219730941705</v>
      </c>
      <c r="AA212" s="164">
        <f t="shared" si="73"/>
        <v>28.250065393669892</v>
      </c>
      <c r="AB212" s="164">
        <f t="shared" si="74"/>
        <v>14.402674782459599</v>
      </c>
      <c r="AC212" s="165">
        <f t="shared" si="75"/>
        <v>43.049327354260093</v>
      </c>
      <c r="AD212" s="184">
        <f t="shared" si="76"/>
        <v>8999.4686396233337</v>
      </c>
      <c r="AE212" s="184">
        <f t="shared" si="76"/>
        <v>13999.835061691063</v>
      </c>
      <c r="AF212" s="185">
        <f t="shared" si="76"/>
        <v>15999.653231354265</v>
      </c>
      <c r="AG212" s="186" t="s">
        <v>428</v>
      </c>
      <c r="AH212" s="169">
        <f t="shared" si="77"/>
        <v>1</v>
      </c>
      <c r="AI212" s="187">
        <v>1</v>
      </c>
      <c r="AJ212" s="188" t="s">
        <v>83</v>
      </c>
    </row>
    <row r="213" spans="1:36" x14ac:dyDescent="0.2">
      <c r="A213" s="172">
        <v>187</v>
      </c>
      <c r="B213" s="141" t="str">
        <f t="shared" si="55"/>
        <v>HBDP-TA115PAA</v>
      </c>
      <c r="C213" s="172" t="s">
        <v>25</v>
      </c>
      <c r="D213" s="142" t="str">
        <f t="shared" si="56"/>
        <v>TA115</v>
      </c>
      <c r="E213" s="173" t="s">
        <v>429</v>
      </c>
      <c r="F213" s="174">
        <v>24</v>
      </c>
      <c r="G213" s="174">
        <v>25.8</v>
      </c>
      <c r="H213" s="145">
        <f t="shared" si="57"/>
        <v>375</v>
      </c>
      <c r="I213" s="146">
        <f t="shared" si="58"/>
        <v>583.33333333333337</v>
      </c>
      <c r="J213" s="147">
        <f t="shared" si="59"/>
        <v>666.66666666666663</v>
      </c>
      <c r="K213" s="148">
        <v>500</v>
      </c>
      <c r="L213" s="149">
        <v>390</v>
      </c>
      <c r="M213" s="150">
        <v>320</v>
      </c>
      <c r="N213" s="151">
        <f t="shared" si="60"/>
        <v>6.2399999999999997E-2</v>
      </c>
      <c r="O213" s="152">
        <f t="shared" si="61"/>
        <v>318.56452416000008</v>
      </c>
      <c r="P213" s="153">
        <f t="shared" si="62"/>
        <v>972.03021474461559</v>
      </c>
      <c r="Q213" s="154">
        <f t="shared" si="63"/>
        <v>371.65861152000008</v>
      </c>
      <c r="R213" s="175">
        <f t="shared" si="64"/>
        <v>349</v>
      </c>
      <c r="S213" s="176">
        <f t="shared" si="65"/>
        <v>543</v>
      </c>
      <c r="T213" s="177">
        <f t="shared" si="66"/>
        <v>620</v>
      </c>
      <c r="U213" s="178">
        <f t="shared" si="67"/>
        <v>7646</v>
      </c>
      <c r="V213" s="179">
        <f t="shared" si="68"/>
        <v>23329</v>
      </c>
      <c r="W213" s="180">
        <f t="shared" si="69"/>
        <v>8920</v>
      </c>
      <c r="X213" s="181">
        <f t="shared" si="70"/>
        <v>1.1770860580695788</v>
      </c>
      <c r="Y213" s="182">
        <f t="shared" si="71"/>
        <v>0.60011144926914994</v>
      </c>
      <c r="Z213" s="183">
        <f t="shared" si="72"/>
        <v>1.7937219730941705</v>
      </c>
      <c r="AA213" s="164">
        <f t="shared" si="73"/>
        <v>28.250065393669892</v>
      </c>
      <c r="AB213" s="164">
        <f t="shared" si="74"/>
        <v>14.402674782459599</v>
      </c>
      <c r="AC213" s="165">
        <f t="shared" si="75"/>
        <v>43.049327354260093</v>
      </c>
      <c r="AD213" s="184">
        <f t="shared" si="76"/>
        <v>8999.4686396233337</v>
      </c>
      <c r="AE213" s="184">
        <f t="shared" si="76"/>
        <v>13999.835061691063</v>
      </c>
      <c r="AF213" s="185">
        <f t="shared" si="76"/>
        <v>15999.653231354265</v>
      </c>
      <c r="AG213" s="186" t="s">
        <v>430</v>
      </c>
      <c r="AH213" s="169">
        <f t="shared" si="77"/>
        <v>1</v>
      </c>
      <c r="AI213" s="187">
        <v>1</v>
      </c>
      <c r="AJ213" s="188" t="s">
        <v>83</v>
      </c>
    </row>
    <row r="214" spans="1:36" x14ac:dyDescent="0.2">
      <c r="A214" s="172">
        <v>188</v>
      </c>
      <c r="B214" s="141" t="str">
        <f t="shared" si="55"/>
        <v>HBDP-TT037</v>
      </c>
      <c r="C214" s="172" t="s">
        <v>25</v>
      </c>
      <c r="D214" s="142" t="str">
        <f t="shared" si="56"/>
        <v>TT037</v>
      </c>
      <c r="E214" s="173" t="s">
        <v>308</v>
      </c>
      <c r="F214" s="174">
        <v>30</v>
      </c>
      <c r="G214" s="174">
        <v>30.91</v>
      </c>
      <c r="H214" s="145">
        <f t="shared" si="57"/>
        <v>300</v>
      </c>
      <c r="I214" s="146">
        <f t="shared" si="58"/>
        <v>466.66666666666669</v>
      </c>
      <c r="J214" s="147">
        <f t="shared" si="59"/>
        <v>533.33333333333337</v>
      </c>
      <c r="K214" s="148">
        <v>540</v>
      </c>
      <c r="L214" s="149">
        <v>340</v>
      </c>
      <c r="M214" s="150">
        <v>440</v>
      </c>
      <c r="N214" s="151">
        <f t="shared" si="60"/>
        <v>8.0783999999999995E-2</v>
      </c>
      <c r="O214" s="152">
        <f t="shared" si="61"/>
        <v>246.06885407486638</v>
      </c>
      <c r="P214" s="153">
        <f t="shared" si="62"/>
        <v>750.82547781818198</v>
      </c>
      <c r="Q214" s="154">
        <f t="shared" si="63"/>
        <v>287.08032975401073</v>
      </c>
      <c r="R214" s="175">
        <f t="shared" si="64"/>
        <v>291</v>
      </c>
      <c r="S214" s="176">
        <f t="shared" si="65"/>
        <v>453</v>
      </c>
      <c r="T214" s="177">
        <f t="shared" si="66"/>
        <v>518</v>
      </c>
      <c r="U214" s="178">
        <f t="shared" si="67"/>
        <v>7382</v>
      </c>
      <c r="V214" s="179">
        <f t="shared" si="68"/>
        <v>22525</v>
      </c>
      <c r="W214" s="180">
        <f t="shared" si="69"/>
        <v>8612</v>
      </c>
      <c r="X214" s="181">
        <f t="shared" si="70"/>
        <v>1.2191817935518829</v>
      </c>
      <c r="Y214" s="182">
        <f t="shared" si="71"/>
        <v>0.6215316315205327</v>
      </c>
      <c r="Z214" s="183">
        <f t="shared" si="72"/>
        <v>1.8578727357176033</v>
      </c>
      <c r="AA214" s="164">
        <f t="shared" si="73"/>
        <v>36.575453806556489</v>
      </c>
      <c r="AB214" s="164">
        <f t="shared" si="74"/>
        <v>18.645948945615981</v>
      </c>
      <c r="AC214" s="165">
        <f t="shared" si="75"/>
        <v>55.736182071528098</v>
      </c>
      <c r="AD214" s="184">
        <f t="shared" si="76"/>
        <v>9000.080005447564</v>
      </c>
      <c r="AE214" s="184">
        <f t="shared" si="76"/>
        <v>13999.853526465546</v>
      </c>
      <c r="AF214" s="185">
        <f t="shared" si="76"/>
        <v>16000.761528323868</v>
      </c>
      <c r="AG214" s="186" t="s">
        <v>309</v>
      </c>
      <c r="AH214" s="169">
        <f t="shared" si="77"/>
        <v>0.94544510000000004</v>
      </c>
      <c r="AI214" s="187">
        <v>0.94544510000000004</v>
      </c>
      <c r="AJ214" s="188" t="s">
        <v>80</v>
      </c>
    </row>
    <row r="215" spans="1:36" x14ac:dyDescent="0.2">
      <c r="A215" s="172">
        <v>189</v>
      </c>
      <c r="B215" s="141" t="str">
        <f t="shared" si="55"/>
        <v>HBDP-TT038</v>
      </c>
      <c r="C215" s="172" t="s">
        <v>25</v>
      </c>
      <c r="D215" s="142" t="str">
        <f t="shared" si="56"/>
        <v>TT038</v>
      </c>
      <c r="E215" s="173" t="s">
        <v>310</v>
      </c>
      <c r="F215" s="174">
        <v>30</v>
      </c>
      <c r="G215" s="174">
        <v>30.78</v>
      </c>
      <c r="H215" s="145">
        <f t="shared" si="57"/>
        <v>300</v>
      </c>
      <c r="I215" s="146">
        <f t="shared" si="58"/>
        <v>466.66666666666669</v>
      </c>
      <c r="J215" s="147">
        <f t="shared" si="59"/>
        <v>533.33333333333337</v>
      </c>
      <c r="K215" s="148">
        <v>540</v>
      </c>
      <c r="L215" s="149">
        <v>340</v>
      </c>
      <c r="M215" s="150">
        <v>440</v>
      </c>
      <c r="N215" s="151">
        <f t="shared" si="60"/>
        <v>8.0783999999999995E-2</v>
      </c>
      <c r="O215" s="152">
        <f t="shared" si="61"/>
        <v>246.06885407486638</v>
      </c>
      <c r="P215" s="153">
        <f t="shared" si="62"/>
        <v>750.82547781818198</v>
      </c>
      <c r="Q215" s="154">
        <f t="shared" si="63"/>
        <v>287.08032975401073</v>
      </c>
      <c r="R215" s="175">
        <f t="shared" si="64"/>
        <v>292</v>
      </c>
      <c r="S215" s="176">
        <f t="shared" si="65"/>
        <v>455</v>
      </c>
      <c r="T215" s="177">
        <f t="shared" si="66"/>
        <v>520</v>
      </c>
      <c r="U215" s="178">
        <f t="shared" si="67"/>
        <v>7382</v>
      </c>
      <c r="V215" s="179">
        <f t="shared" si="68"/>
        <v>22525</v>
      </c>
      <c r="W215" s="180">
        <f t="shared" si="69"/>
        <v>8612</v>
      </c>
      <c r="X215" s="181">
        <f t="shared" si="70"/>
        <v>1.2191817935518829</v>
      </c>
      <c r="Y215" s="182">
        <f t="shared" si="71"/>
        <v>0.6215316315205327</v>
      </c>
      <c r="Z215" s="183">
        <f t="shared" si="72"/>
        <v>1.8578727357176033</v>
      </c>
      <c r="AA215" s="164">
        <f t="shared" si="73"/>
        <v>36.575453806556489</v>
      </c>
      <c r="AB215" s="164">
        <f t="shared" si="74"/>
        <v>18.645948945615981</v>
      </c>
      <c r="AC215" s="165">
        <f t="shared" si="75"/>
        <v>55.736182071528098</v>
      </c>
      <c r="AD215" s="184">
        <f t="shared" si="76"/>
        <v>9000.080005447564</v>
      </c>
      <c r="AE215" s="184">
        <f t="shared" si="76"/>
        <v>13999.853526465546</v>
      </c>
      <c r="AF215" s="185">
        <f t="shared" si="76"/>
        <v>16000.761528323868</v>
      </c>
      <c r="AG215" s="186" t="s">
        <v>311</v>
      </c>
      <c r="AH215" s="169">
        <f t="shared" si="77"/>
        <v>0.96544509999999994</v>
      </c>
      <c r="AI215" s="187">
        <v>0.96544509999999994</v>
      </c>
      <c r="AJ215" s="188" t="s">
        <v>80</v>
      </c>
    </row>
    <row r="216" spans="1:36" x14ac:dyDescent="0.2">
      <c r="A216" s="172">
        <v>190</v>
      </c>
      <c r="B216" s="141" t="str">
        <f t="shared" si="55"/>
        <v>HBDP-TT064VAB</v>
      </c>
      <c r="C216" s="172" t="s">
        <v>25</v>
      </c>
      <c r="D216" s="142" t="str">
        <f t="shared" si="56"/>
        <v>TT064</v>
      </c>
      <c r="E216" s="173" t="s">
        <v>431</v>
      </c>
      <c r="F216" s="174">
        <v>3.6</v>
      </c>
      <c r="G216" s="174">
        <v>4.6500000000000004</v>
      </c>
      <c r="H216" s="145">
        <f t="shared" si="57"/>
        <v>2500</v>
      </c>
      <c r="I216" s="146">
        <f t="shared" si="58"/>
        <v>3888.8888888888887</v>
      </c>
      <c r="J216" s="147">
        <f t="shared" si="59"/>
        <v>4444.4444444444443</v>
      </c>
      <c r="K216" s="148">
        <v>430</v>
      </c>
      <c r="L216" s="149">
        <v>250</v>
      </c>
      <c r="M216" s="150">
        <v>175</v>
      </c>
      <c r="N216" s="151">
        <f t="shared" si="60"/>
        <v>1.8812499999999999E-2</v>
      </c>
      <c r="O216" s="152">
        <f t="shared" si="61"/>
        <v>1056.6605346224055</v>
      </c>
      <c r="P216" s="153">
        <f t="shared" si="62"/>
        <v>3224.1693235914427</v>
      </c>
      <c r="Q216" s="154">
        <f t="shared" si="63"/>
        <v>1232.7706237261398</v>
      </c>
      <c r="R216" s="175">
        <f t="shared" si="64"/>
        <v>1935</v>
      </c>
      <c r="S216" s="176">
        <f t="shared" si="65"/>
        <v>3011</v>
      </c>
      <c r="T216" s="177">
        <f t="shared" si="66"/>
        <v>3441</v>
      </c>
      <c r="U216" s="178">
        <f t="shared" si="67"/>
        <v>3804</v>
      </c>
      <c r="V216" s="179">
        <f t="shared" si="68"/>
        <v>11607</v>
      </c>
      <c r="W216" s="180">
        <f t="shared" si="69"/>
        <v>4438</v>
      </c>
      <c r="X216" s="181">
        <f t="shared" si="70"/>
        <v>2.3659305993690851</v>
      </c>
      <c r="Y216" s="182">
        <f t="shared" si="71"/>
        <v>1.20616869130697</v>
      </c>
      <c r="Z216" s="183">
        <f t="shared" si="72"/>
        <v>3.605227579990987</v>
      </c>
      <c r="AA216" s="164">
        <f t="shared" si="73"/>
        <v>8.517350157728707</v>
      </c>
      <c r="AB216" s="164">
        <f t="shared" si="74"/>
        <v>4.342207288705092</v>
      </c>
      <c r="AC216" s="165">
        <f t="shared" si="75"/>
        <v>12.978819287967553</v>
      </c>
      <c r="AD216" s="184">
        <f t="shared" si="76"/>
        <v>8999.9477712318458</v>
      </c>
      <c r="AE216" s="184">
        <f t="shared" si="76"/>
        <v>14000.011536918129</v>
      </c>
      <c r="AF216" s="185">
        <f t="shared" si="76"/>
        <v>15999.907148856615</v>
      </c>
      <c r="AG216" s="186" t="s">
        <v>432</v>
      </c>
      <c r="AH216" s="169">
        <f t="shared" si="77"/>
        <v>0.94567811999999996</v>
      </c>
      <c r="AI216" s="187">
        <v>0.94567811999999996</v>
      </c>
      <c r="AJ216" s="188" t="s">
        <v>80</v>
      </c>
    </row>
    <row r="217" spans="1:36" x14ac:dyDescent="0.2">
      <c r="A217" s="172">
        <v>191</v>
      </c>
      <c r="B217" s="141" t="str">
        <f t="shared" si="55"/>
        <v>HBDP-TT071</v>
      </c>
      <c r="C217" s="172" t="s">
        <v>25</v>
      </c>
      <c r="D217" s="142" t="str">
        <f t="shared" si="56"/>
        <v>TT071</v>
      </c>
      <c r="E217" s="173" t="s">
        <v>286</v>
      </c>
      <c r="F217" s="174">
        <v>30</v>
      </c>
      <c r="G217" s="174">
        <v>31.42</v>
      </c>
      <c r="H217" s="145">
        <f t="shared" si="57"/>
        <v>300</v>
      </c>
      <c r="I217" s="146">
        <f t="shared" si="58"/>
        <v>466.66666666666669</v>
      </c>
      <c r="J217" s="147">
        <f t="shared" si="59"/>
        <v>533.33333333333337</v>
      </c>
      <c r="K217" s="148" t="e">
        <v>#N/A</v>
      </c>
      <c r="L217" s="149" t="e">
        <v>#N/A</v>
      </c>
      <c r="M217" s="150" t="e">
        <v>#N/A</v>
      </c>
      <c r="N217" s="151" t="e">
        <f t="shared" si="60"/>
        <v>#N/A</v>
      </c>
      <c r="O217" s="152" t="str">
        <f t="shared" si="61"/>
        <v xml:space="preserve"> </v>
      </c>
      <c r="P217" s="153" t="str">
        <f t="shared" si="62"/>
        <v xml:space="preserve"> </v>
      </c>
      <c r="Q217" s="154" t="str">
        <f t="shared" si="63"/>
        <v xml:space="preserve"> </v>
      </c>
      <c r="R217" s="175">
        <f t="shared" si="64"/>
        <v>286</v>
      </c>
      <c r="S217" s="176">
        <f t="shared" si="65"/>
        <v>446</v>
      </c>
      <c r="T217" s="177">
        <f t="shared" si="66"/>
        <v>509</v>
      </c>
      <c r="U217" s="178" t="str">
        <f t="shared" si="67"/>
        <v/>
      </c>
      <c r="V217" s="179" t="str">
        <f t="shared" si="68"/>
        <v/>
      </c>
      <c r="W217" s="180" t="str">
        <f t="shared" si="69"/>
        <v/>
      </c>
      <c r="X217" s="181" t="str">
        <f t="shared" si="70"/>
        <v/>
      </c>
      <c r="Y217" s="182" t="str">
        <f t="shared" si="71"/>
        <v/>
      </c>
      <c r="Z217" s="183" t="str">
        <f t="shared" si="72"/>
        <v/>
      </c>
      <c r="AA217" s="164" t="str">
        <f t="shared" si="73"/>
        <v/>
      </c>
      <c r="AB217" s="164" t="str">
        <f t="shared" si="74"/>
        <v/>
      </c>
      <c r="AC217" s="165" t="str">
        <f t="shared" si="75"/>
        <v/>
      </c>
      <c r="AD217" s="184" t="str">
        <f t="shared" si="76"/>
        <v/>
      </c>
      <c r="AE217" s="184" t="str">
        <f t="shared" si="76"/>
        <v/>
      </c>
      <c r="AF217" s="185" t="str">
        <f t="shared" si="76"/>
        <v/>
      </c>
      <c r="AG217" s="186" t="s">
        <v>287</v>
      </c>
      <c r="AH217" s="169">
        <f t="shared" si="77"/>
        <v>0.96678812000000003</v>
      </c>
      <c r="AI217" s="187">
        <v>0.96678812000000003</v>
      </c>
      <c r="AJ217" s="188" t="s">
        <v>80</v>
      </c>
    </row>
    <row r="218" spans="1:36" x14ac:dyDescent="0.2">
      <c r="A218" s="172">
        <v>192</v>
      </c>
      <c r="B218" s="141" t="str">
        <f t="shared" si="55"/>
        <v>HBDP-TT074VAA</v>
      </c>
      <c r="C218" s="172" t="s">
        <v>25</v>
      </c>
      <c r="D218" s="142" t="str">
        <f t="shared" si="56"/>
        <v>TT074</v>
      </c>
      <c r="E218" s="173" t="s">
        <v>433</v>
      </c>
      <c r="F218" s="174">
        <v>11.4</v>
      </c>
      <c r="G218" s="174">
        <v>12.83</v>
      </c>
      <c r="H218" s="145">
        <f t="shared" si="57"/>
        <v>789.47368421052624</v>
      </c>
      <c r="I218" s="146">
        <f t="shared" si="58"/>
        <v>1228.0701754385964</v>
      </c>
      <c r="J218" s="147">
        <f t="shared" si="59"/>
        <v>1403.5087719298244</v>
      </c>
      <c r="K218" s="148" t="e">
        <v>#N/A</v>
      </c>
      <c r="L218" s="149" t="e">
        <v>#N/A</v>
      </c>
      <c r="M218" s="150" t="e">
        <v>#N/A</v>
      </c>
      <c r="N218" s="151" t="e">
        <f t="shared" si="60"/>
        <v>#N/A</v>
      </c>
      <c r="O218" s="152" t="str">
        <f t="shared" si="61"/>
        <v xml:space="preserve"> </v>
      </c>
      <c r="P218" s="153" t="str">
        <f t="shared" si="62"/>
        <v xml:space="preserve"> </v>
      </c>
      <c r="Q218" s="154" t="str">
        <f t="shared" si="63"/>
        <v xml:space="preserve"> </v>
      </c>
      <c r="R218" s="175">
        <f t="shared" si="64"/>
        <v>701</v>
      </c>
      <c r="S218" s="176">
        <f t="shared" si="65"/>
        <v>1091</v>
      </c>
      <c r="T218" s="177">
        <f t="shared" si="66"/>
        <v>1247</v>
      </c>
      <c r="U218" s="178" t="str">
        <f t="shared" si="67"/>
        <v/>
      </c>
      <c r="V218" s="179" t="str">
        <f t="shared" si="68"/>
        <v/>
      </c>
      <c r="W218" s="180" t="str">
        <f t="shared" si="69"/>
        <v/>
      </c>
      <c r="X218" s="181" t="str">
        <f t="shared" si="70"/>
        <v/>
      </c>
      <c r="Y218" s="182" t="str">
        <f t="shared" si="71"/>
        <v/>
      </c>
      <c r="Z218" s="183" t="str">
        <f t="shared" si="72"/>
        <v/>
      </c>
      <c r="AA218" s="164" t="str">
        <f t="shared" si="73"/>
        <v/>
      </c>
      <c r="AB218" s="164" t="str">
        <f t="shared" si="74"/>
        <v/>
      </c>
      <c r="AC218" s="165" t="str">
        <f t="shared" si="75"/>
        <v/>
      </c>
      <c r="AD218" s="184" t="str">
        <f t="shared" si="76"/>
        <v/>
      </c>
      <c r="AE218" s="184" t="str">
        <f t="shared" si="76"/>
        <v/>
      </c>
      <c r="AF218" s="185" t="str">
        <f t="shared" si="76"/>
        <v/>
      </c>
      <c r="AG218" s="186" t="s">
        <v>434</v>
      </c>
      <c r="AH218" s="169">
        <f t="shared" si="77"/>
        <v>0.94567811999999996</v>
      </c>
      <c r="AI218" s="187">
        <v>0.94567811999999996</v>
      </c>
      <c r="AJ218" s="188" t="s">
        <v>80</v>
      </c>
    </row>
    <row r="219" spans="1:36" x14ac:dyDescent="0.2">
      <c r="A219" s="172">
        <v>193</v>
      </c>
      <c r="B219" s="141" t="str">
        <f t="shared" si="55"/>
        <v>HBDP-TT078VAA</v>
      </c>
      <c r="C219" s="172" t="s">
        <v>25</v>
      </c>
      <c r="D219" s="142" t="str">
        <f t="shared" si="56"/>
        <v>TT078</v>
      </c>
      <c r="E219" s="173" t="s">
        <v>435</v>
      </c>
      <c r="F219" s="174">
        <v>11.4</v>
      </c>
      <c r="G219" s="174">
        <v>12.36</v>
      </c>
      <c r="H219" s="145">
        <f t="shared" si="57"/>
        <v>789.47368421052624</v>
      </c>
      <c r="I219" s="146">
        <f t="shared" si="58"/>
        <v>1228.0701754385964</v>
      </c>
      <c r="J219" s="147">
        <f t="shared" si="59"/>
        <v>1403.5087719298244</v>
      </c>
      <c r="K219" s="148" t="e">
        <v>#N/A</v>
      </c>
      <c r="L219" s="149" t="e">
        <v>#N/A</v>
      </c>
      <c r="M219" s="150" t="e">
        <v>#N/A</v>
      </c>
      <c r="N219" s="151" t="e">
        <f t="shared" si="60"/>
        <v>#N/A</v>
      </c>
      <c r="O219" s="152" t="str">
        <f t="shared" si="61"/>
        <v xml:space="preserve"> </v>
      </c>
      <c r="P219" s="153" t="str">
        <f t="shared" si="62"/>
        <v xml:space="preserve"> </v>
      </c>
      <c r="Q219" s="154" t="str">
        <f t="shared" si="63"/>
        <v xml:space="preserve"> </v>
      </c>
      <c r="R219" s="175">
        <f t="shared" si="64"/>
        <v>728</v>
      </c>
      <c r="S219" s="176">
        <f t="shared" si="65"/>
        <v>1133</v>
      </c>
      <c r="T219" s="177">
        <f t="shared" si="66"/>
        <v>1294</v>
      </c>
      <c r="U219" s="178" t="str">
        <f t="shared" si="67"/>
        <v/>
      </c>
      <c r="V219" s="179" t="str">
        <f t="shared" si="68"/>
        <v/>
      </c>
      <c r="W219" s="180" t="str">
        <f t="shared" si="69"/>
        <v/>
      </c>
      <c r="X219" s="181" t="str">
        <f t="shared" si="70"/>
        <v/>
      </c>
      <c r="Y219" s="182" t="str">
        <f t="shared" si="71"/>
        <v/>
      </c>
      <c r="Z219" s="183" t="str">
        <f t="shared" si="72"/>
        <v/>
      </c>
      <c r="AA219" s="164" t="str">
        <f t="shared" si="73"/>
        <v/>
      </c>
      <c r="AB219" s="164" t="str">
        <f t="shared" si="74"/>
        <v/>
      </c>
      <c r="AC219" s="165" t="str">
        <f t="shared" si="75"/>
        <v/>
      </c>
      <c r="AD219" s="184" t="str">
        <f t="shared" si="76"/>
        <v/>
      </c>
      <c r="AE219" s="184" t="str">
        <f t="shared" si="76"/>
        <v/>
      </c>
      <c r="AF219" s="185" t="str">
        <f t="shared" si="76"/>
        <v/>
      </c>
      <c r="AG219" s="186" t="s">
        <v>436</v>
      </c>
      <c r="AH219" s="169">
        <f t="shared" si="77"/>
        <v>0.94567811999999996</v>
      </c>
      <c r="AI219" s="187">
        <v>0.94567811999999996</v>
      </c>
      <c r="AJ219" s="188" t="s">
        <v>80</v>
      </c>
    </row>
    <row r="220" spans="1:36" x14ac:dyDescent="0.2">
      <c r="A220" s="172">
        <v>194</v>
      </c>
      <c r="B220" s="141" t="str">
        <f t="shared" ref="B220:B283" si="78">IF((C220&amp;"-"&amp;E220)="-","",(C220&amp;"-"&amp;E220))</f>
        <v>HBDP-TT081</v>
      </c>
      <c r="C220" s="172" t="s">
        <v>25</v>
      </c>
      <c r="D220" s="142" t="str">
        <f t="shared" ref="D220:D283" si="79">LEFT(E220,5)</f>
        <v>TT081</v>
      </c>
      <c r="E220" s="173" t="s">
        <v>288</v>
      </c>
      <c r="F220" s="174">
        <v>30</v>
      </c>
      <c r="G220" s="174">
        <v>31.47</v>
      </c>
      <c r="H220" s="145">
        <f t="shared" ref="H220:H283" si="80">IF(ISERROR($C$21/F220),"",$C$21/F220)</f>
        <v>300</v>
      </c>
      <c r="I220" s="146">
        <f t="shared" ref="I220:I283" si="81">IF(ISERROR($C$22/F220),"",$C$22/F220)</f>
        <v>466.66666666666669</v>
      </c>
      <c r="J220" s="147">
        <f t="shared" ref="J220:J283" si="82">IF(ISERROR($C$23/F220),"",$C$23/F220)</f>
        <v>533.33333333333337</v>
      </c>
      <c r="K220" s="148" t="e">
        <v>#N/A</v>
      </c>
      <c r="L220" s="149" t="e">
        <v>#N/A</v>
      </c>
      <c r="M220" s="150" t="e">
        <v>#N/A</v>
      </c>
      <c r="N220" s="151" t="e">
        <f t="shared" ref="N220:N283" si="83">IF((K220*L220*M220)=0," ",((K220*L220*M220)/1000000000))</f>
        <v>#N/A</v>
      </c>
      <c r="O220" s="152" t="str">
        <f t="shared" ref="O220:O283" si="84">IF(ISERROR((VLOOKUP(C220,$B$5:$F$17,5,0)/N220))," ",(VLOOKUP(C220,$B$5:$F$17,5,0)/N220))</f>
        <v xml:space="preserve"> </v>
      </c>
      <c r="P220" s="153" t="str">
        <f t="shared" ref="P220:P283" si="85">IF(ISERROR((VLOOKUP(C220,$B$5:$J$17,9,0)/N220))," ",(VLOOKUP(C220,$B$5:$J$17,9,0)/N220))</f>
        <v xml:space="preserve"> </v>
      </c>
      <c r="Q220" s="154" t="str">
        <f t="shared" ref="Q220:Q283" si="86">IF(ISERROR((VLOOKUP(C220,$B$5:$N$17,13,0)/N220))," ",(VLOOKUP(C220,$B$5:$N$17,13,0)/N220))</f>
        <v xml:space="preserve"> </v>
      </c>
      <c r="R220" s="175">
        <f t="shared" ref="R220:R283" si="87">IF(ISERROR(ROUND($C$21/G220,0)),"",ROUND($C$21/G220,0))</f>
        <v>286</v>
      </c>
      <c r="S220" s="176">
        <f t="shared" ref="S220:S283" si="88">IF(ISERROR(ROUND($C$22/G220,0)),"",ROUND($C$22/G220,0))</f>
        <v>445</v>
      </c>
      <c r="T220" s="177">
        <f t="shared" ref="T220:T283" si="89">IF(ISERROR(ROUND($C$23/G220,0)),"",ROUND($C$23/G220,0))</f>
        <v>508</v>
      </c>
      <c r="U220" s="178" t="str">
        <f t="shared" ref="U220:U283" si="90">IF(ISERROR(ROUND((O220*F220),0)),"",ROUND((O220*F220),0))</f>
        <v/>
      </c>
      <c r="V220" s="179" t="str">
        <f t="shared" ref="V220:V283" si="91">IF(ISERROR(ROUND((P220*F220),0)),"",ROUND((P220*F220),0))</f>
        <v/>
      </c>
      <c r="W220" s="180" t="str">
        <f t="shared" ref="W220:W283" si="92">IF(ISERROR(ROUND((Q220*F220),0)),"",ROUND((Q220*F220),0))</f>
        <v/>
      </c>
      <c r="X220" s="181" t="str">
        <f t="shared" ref="X220:X283" si="93">IF(ISERROR($C$21/U220),"",$C$21/U220)</f>
        <v/>
      </c>
      <c r="Y220" s="182" t="str">
        <f t="shared" ref="Y220:Y283" si="94">IF(ISERROR($C$22/V220),"",$C$22/V220)</f>
        <v/>
      </c>
      <c r="Z220" s="183" t="str">
        <f t="shared" ref="Z220:Z283" si="95">IF(ISERROR($C$23/W220),"",$C$23/W220)</f>
        <v/>
      </c>
      <c r="AA220" s="164" t="str">
        <f t="shared" ref="AA220:AA283" si="96">IF(ISERROR(F220*X220),"",(F220*X220))</f>
        <v/>
      </c>
      <c r="AB220" s="164" t="str">
        <f t="shared" ref="AB220:AB283" si="97">IF(ISERROR(F220*Y220),"",(F220*Y220))</f>
        <v/>
      </c>
      <c r="AC220" s="165" t="str">
        <f t="shared" ref="AC220:AC283" si="98">IF(ISERROR(F220*Z220),"",F220*Z220)</f>
        <v/>
      </c>
      <c r="AD220" s="184" t="str">
        <f t="shared" ref="AD220:AF283" si="99">IF(ISERROR(AA220*O220),"",AA220*O220)</f>
        <v/>
      </c>
      <c r="AE220" s="184" t="str">
        <f t="shared" si="99"/>
        <v/>
      </c>
      <c r="AF220" s="185" t="str">
        <f t="shared" si="99"/>
        <v/>
      </c>
      <c r="AG220" s="186" t="s">
        <v>289</v>
      </c>
      <c r="AH220" s="169">
        <f t="shared" ref="AH220:AH283" si="100">IF(AI220="",1,IF(AI220=1,1,AI220))</f>
        <v>0.97655667000000002</v>
      </c>
      <c r="AI220" s="187">
        <v>0.97655667000000002</v>
      </c>
      <c r="AJ220" s="188" t="s">
        <v>80</v>
      </c>
    </row>
    <row r="221" spans="1:36" x14ac:dyDescent="0.2">
      <c r="A221" s="172">
        <v>195</v>
      </c>
      <c r="B221" s="141" t="str">
        <f t="shared" si="78"/>
        <v>INDP-KD048</v>
      </c>
      <c r="C221" s="172" t="s">
        <v>20</v>
      </c>
      <c r="D221" s="142" t="str">
        <f t="shared" si="79"/>
        <v>KD048</v>
      </c>
      <c r="E221" s="173" t="s">
        <v>437</v>
      </c>
      <c r="F221" s="174">
        <v>12</v>
      </c>
      <c r="G221" s="174">
        <v>13.6</v>
      </c>
      <c r="H221" s="145">
        <f t="shared" si="80"/>
        <v>750</v>
      </c>
      <c r="I221" s="146">
        <f t="shared" si="81"/>
        <v>1166.6666666666667</v>
      </c>
      <c r="J221" s="147">
        <f t="shared" si="82"/>
        <v>1333.3333333333333</v>
      </c>
      <c r="K221" s="148">
        <v>395</v>
      </c>
      <c r="L221" s="149">
        <v>273</v>
      </c>
      <c r="M221" s="150">
        <v>345</v>
      </c>
      <c r="N221" s="151">
        <f t="shared" si="83"/>
        <v>3.7203075000000002E-2</v>
      </c>
      <c r="O221" s="152">
        <f t="shared" si="84"/>
        <v>511.91599447174741</v>
      </c>
      <c r="P221" s="153">
        <f t="shared" si="85"/>
        <v>1630.3675274171289</v>
      </c>
      <c r="Q221" s="154">
        <f t="shared" si="86"/>
        <v>799.87528243163774</v>
      </c>
      <c r="R221" s="175">
        <f t="shared" si="87"/>
        <v>662</v>
      </c>
      <c r="S221" s="176">
        <f t="shared" si="88"/>
        <v>1029</v>
      </c>
      <c r="T221" s="177">
        <f t="shared" si="89"/>
        <v>1176</v>
      </c>
      <c r="U221" s="178">
        <f t="shared" si="90"/>
        <v>6143</v>
      </c>
      <c r="V221" s="179">
        <f t="shared" si="91"/>
        <v>19564</v>
      </c>
      <c r="W221" s="180">
        <f t="shared" si="92"/>
        <v>9599</v>
      </c>
      <c r="X221" s="181">
        <f t="shared" si="93"/>
        <v>1.4650822073905259</v>
      </c>
      <c r="Y221" s="182">
        <f t="shared" si="94"/>
        <v>0.71560008178286649</v>
      </c>
      <c r="Z221" s="183">
        <f t="shared" si="95"/>
        <v>1.6668402958641526</v>
      </c>
      <c r="AA221" s="164">
        <f t="shared" si="96"/>
        <v>17.58098648868631</v>
      </c>
      <c r="AB221" s="164">
        <f t="shared" si="97"/>
        <v>8.5872009813943979</v>
      </c>
      <c r="AC221" s="165">
        <f t="shared" si="98"/>
        <v>20.002083550369832</v>
      </c>
      <c r="AD221" s="184">
        <f t="shared" si="99"/>
        <v>8999.9881821502076</v>
      </c>
      <c r="AE221" s="184">
        <f t="shared" si="99"/>
        <v>14000.293631469927</v>
      </c>
      <c r="AF221" s="185">
        <f t="shared" si="99"/>
        <v>15999.172229073285</v>
      </c>
      <c r="AG221" s="186" t="s">
        <v>438</v>
      </c>
      <c r="AH221" s="169">
        <f t="shared" si="100"/>
        <v>1</v>
      </c>
      <c r="AI221" s="187">
        <v>1</v>
      </c>
      <c r="AJ221" s="188" t="s">
        <v>83</v>
      </c>
    </row>
    <row r="222" spans="1:36" x14ac:dyDescent="0.2">
      <c r="A222" s="172">
        <v>196</v>
      </c>
      <c r="B222" s="141" t="str">
        <f t="shared" si="78"/>
        <v>INDP-KD049</v>
      </c>
      <c r="C222" s="172" t="s">
        <v>20</v>
      </c>
      <c r="D222" s="142" t="str">
        <f t="shared" si="79"/>
        <v>KD049</v>
      </c>
      <c r="E222" s="173" t="s">
        <v>439</v>
      </c>
      <c r="F222" s="174">
        <v>12</v>
      </c>
      <c r="G222" s="174">
        <v>14.1</v>
      </c>
      <c r="H222" s="145">
        <f t="shared" si="80"/>
        <v>750</v>
      </c>
      <c r="I222" s="146">
        <f t="shared" si="81"/>
        <v>1166.6666666666667</v>
      </c>
      <c r="J222" s="147">
        <f t="shared" si="82"/>
        <v>1333.3333333333333</v>
      </c>
      <c r="K222" s="148">
        <v>425</v>
      </c>
      <c r="L222" s="149">
        <v>360</v>
      </c>
      <c r="M222" s="150">
        <v>265</v>
      </c>
      <c r="N222" s="151">
        <f t="shared" si="83"/>
        <v>4.0544999999999998E-2</v>
      </c>
      <c r="O222" s="152">
        <f t="shared" si="84"/>
        <v>469.72127601509453</v>
      </c>
      <c r="P222" s="153">
        <f t="shared" si="85"/>
        <v>1495.9843482566041</v>
      </c>
      <c r="Q222" s="154">
        <f t="shared" si="86"/>
        <v>733.94549569491687</v>
      </c>
      <c r="R222" s="175">
        <f t="shared" si="87"/>
        <v>638</v>
      </c>
      <c r="S222" s="176">
        <f t="shared" si="88"/>
        <v>993</v>
      </c>
      <c r="T222" s="177">
        <f t="shared" si="89"/>
        <v>1135</v>
      </c>
      <c r="U222" s="178">
        <f t="shared" si="90"/>
        <v>5637</v>
      </c>
      <c r="V222" s="179">
        <f t="shared" si="91"/>
        <v>17952</v>
      </c>
      <c r="W222" s="180">
        <f t="shared" si="92"/>
        <v>8807</v>
      </c>
      <c r="X222" s="181">
        <f t="shared" si="93"/>
        <v>1.5965939329430547</v>
      </c>
      <c r="Y222" s="182">
        <f t="shared" si="94"/>
        <v>0.77985739750445637</v>
      </c>
      <c r="Z222" s="183">
        <f t="shared" si="95"/>
        <v>1.8167366867264676</v>
      </c>
      <c r="AA222" s="164">
        <f t="shared" si="96"/>
        <v>19.159127195316657</v>
      </c>
      <c r="AB222" s="164">
        <f t="shared" si="97"/>
        <v>9.3582887700534769</v>
      </c>
      <c r="AC222" s="165">
        <f t="shared" si="98"/>
        <v>21.800840240717612</v>
      </c>
      <c r="AD222" s="184">
        <f t="shared" si="99"/>
        <v>8999.449673519639</v>
      </c>
      <c r="AE222" s="184">
        <f t="shared" si="99"/>
        <v>13999.853526465547</v>
      </c>
      <c r="AF222" s="185">
        <f t="shared" si="99"/>
        <v>16000.628497039179</v>
      </c>
      <c r="AG222" s="186" t="s">
        <v>440</v>
      </c>
      <c r="AH222" s="169">
        <f t="shared" si="100"/>
        <v>1</v>
      </c>
      <c r="AI222" s="187">
        <v>1</v>
      </c>
      <c r="AJ222" s="188" t="s">
        <v>83</v>
      </c>
    </row>
    <row r="223" spans="1:36" x14ac:dyDescent="0.2">
      <c r="A223" s="172">
        <v>197</v>
      </c>
      <c r="B223" s="141" t="str">
        <f t="shared" si="78"/>
        <v>INDP-KD051</v>
      </c>
      <c r="C223" s="172" t="s">
        <v>20</v>
      </c>
      <c r="D223" s="142" t="str">
        <f t="shared" si="79"/>
        <v>KD051</v>
      </c>
      <c r="E223" s="173" t="s">
        <v>441</v>
      </c>
      <c r="F223" s="174">
        <v>12</v>
      </c>
      <c r="G223" s="174">
        <v>13.6</v>
      </c>
      <c r="H223" s="145">
        <f t="shared" si="80"/>
        <v>750</v>
      </c>
      <c r="I223" s="146">
        <f t="shared" si="81"/>
        <v>1166.6666666666667</v>
      </c>
      <c r="J223" s="147">
        <f t="shared" si="82"/>
        <v>1333.3333333333333</v>
      </c>
      <c r="K223" s="148">
        <v>395</v>
      </c>
      <c r="L223" s="149">
        <v>273</v>
      </c>
      <c r="M223" s="150">
        <v>345</v>
      </c>
      <c r="N223" s="151">
        <f t="shared" si="83"/>
        <v>3.7203075000000002E-2</v>
      </c>
      <c r="O223" s="152">
        <f t="shared" si="84"/>
        <v>511.91599447174741</v>
      </c>
      <c r="P223" s="153">
        <f t="shared" si="85"/>
        <v>1630.3675274171289</v>
      </c>
      <c r="Q223" s="154">
        <f t="shared" si="86"/>
        <v>799.87528243163774</v>
      </c>
      <c r="R223" s="175">
        <f t="shared" si="87"/>
        <v>662</v>
      </c>
      <c r="S223" s="176">
        <f t="shared" si="88"/>
        <v>1029</v>
      </c>
      <c r="T223" s="177">
        <f t="shared" si="89"/>
        <v>1176</v>
      </c>
      <c r="U223" s="178">
        <f t="shared" si="90"/>
        <v>6143</v>
      </c>
      <c r="V223" s="179">
        <f t="shared" si="91"/>
        <v>19564</v>
      </c>
      <c r="W223" s="180">
        <f t="shared" si="92"/>
        <v>9599</v>
      </c>
      <c r="X223" s="181">
        <f t="shared" si="93"/>
        <v>1.4650822073905259</v>
      </c>
      <c r="Y223" s="182">
        <f t="shared" si="94"/>
        <v>0.71560008178286649</v>
      </c>
      <c r="Z223" s="183">
        <f t="shared" si="95"/>
        <v>1.6668402958641526</v>
      </c>
      <c r="AA223" s="164">
        <f t="shared" si="96"/>
        <v>17.58098648868631</v>
      </c>
      <c r="AB223" s="164">
        <f t="shared" si="97"/>
        <v>8.5872009813943979</v>
      </c>
      <c r="AC223" s="165">
        <f t="shared" si="98"/>
        <v>20.002083550369832</v>
      </c>
      <c r="AD223" s="184">
        <f t="shared" si="99"/>
        <v>8999.9881821502076</v>
      </c>
      <c r="AE223" s="184">
        <f t="shared" si="99"/>
        <v>14000.293631469927</v>
      </c>
      <c r="AF223" s="185">
        <f t="shared" si="99"/>
        <v>15999.172229073285</v>
      </c>
      <c r="AG223" s="186" t="s">
        <v>442</v>
      </c>
      <c r="AH223" s="169">
        <f t="shared" si="100"/>
        <v>1</v>
      </c>
      <c r="AI223" s="187">
        <v>1</v>
      </c>
      <c r="AJ223" s="188" t="s">
        <v>83</v>
      </c>
    </row>
    <row r="224" spans="1:36" x14ac:dyDescent="0.2">
      <c r="A224" s="172">
        <v>198</v>
      </c>
      <c r="B224" s="141" t="str">
        <f t="shared" si="78"/>
        <v>INDP-KD052</v>
      </c>
      <c r="C224" s="172" t="s">
        <v>20</v>
      </c>
      <c r="D224" s="142" t="str">
        <f t="shared" si="79"/>
        <v>KD052</v>
      </c>
      <c r="E224" s="173" t="s">
        <v>443</v>
      </c>
      <c r="F224" s="174">
        <v>12</v>
      </c>
      <c r="G224" s="174">
        <v>14.1</v>
      </c>
      <c r="H224" s="145">
        <f t="shared" si="80"/>
        <v>750</v>
      </c>
      <c r="I224" s="146">
        <f t="shared" si="81"/>
        <v>1166.6666666666667</v>
      </c>
      <c r="J224" s="147">
        <f t="shared" si="82"/>
        <v>1333.3333333333333</v>
      </c>
      <c r="K224" s="148">
        <v>425</v>
      </c>
      <c r="L224" s="149">
        <v>360</v>
      </c>
      <c r="M224" s="150">
        <v>265</v>
      </c>
      <c r="N224" s="151">
        <f t="shared" si="83"/>
        <v>4.0544999999999998E-2</v>
      </c>
      <c r="O224" s="152">
        <f t="shared" si="84"/>
        <v>469.72127601509453</v>
      </c>
      <c r="P224" s="153">
        <f t="shared" si="85"/>
        <v>1495.9843482566041</v>
      </c>
      <c r="Q224" s="154">
        <f t="shared" si="86"/>
        <v>733.94549569491687</v>
      </c>
      <c r="R224" s="175">
        <f t="shared" si="87"/>
        <v>638</v>
      </c>
      <c r="S224" s="176">
        <f t="shared" si="88"/>
        <v>993</v>
      </c>
      <c r="T224" s="177">
        <f t="shared" si="89"/>
        <v>1135</v>
      </c>
      <c r="U224" s="178">
        <f t="shared" si="90"/>
        <v>5637</v>
      </c>
      <c r="V224" s="179">
        <f t="shared" si="91"/>
        <v>17952</v>
      </c>
      <c r="W224" s="180">
        <f t="shared" si="92"/>
        <v>8807</v>
      </c>
      <c r="X224" s="181">
        <f t="shared" si="93"/>
        <v>1.5965939329430547</v>
      </c>
      <c r="Y224" s="182">
        <f t="shared" si="94"/>
        <v>0.77985739750445637</v>
      </c>
      <c r="Z224" s="183">
        <f t="shared" si="95"/>
        <v>1.8167366867264676</v>
      </c>
      <c r="AA224" s="164">
        <f t="shared" si="96"/>
        <v>19.159127195316657</v>
      </c>
      <c r="AB224" s="164">
        <f t="shared" si="97"/>
        <v>9.3582887700534769</v>
      </c>
      <c r="AC224" s="165">
        <f t="shared" si="98"/>
        <v>21.800840240717612</v>
      </c>
      <c r="AD224" s="184">
        <f t="shared" si="99"/>
        <v>8999.449673519639</v>
      </c>
      <c r="AE224" s="184">
        <f t="shared" si="99"/>
        <v>13999.853526465547</v>
      </c>
      <c r="AF224" s="185">
        <f t="shared" si="99"/>
        <v>16000.628497039179</v>
      </c>
      <c r="AG224" s="186" t="s">
        <v>444</v>
      </c>
      <c r="AH224" s="169">
        <f t="shared" si="100"/>
        <v>1</v>
      </c>
      <c r="AI224" s="187">
        <v>1</v>
      </c>
      <c r="AJ224" s="188" t="s">
        <v>83</v>
      </c>
    </row>
    <row r="225" spans="1:36" x14ac:dyDescent="0.2">
      <c r="A225" s="172">
        <v>199</v>
      </c>
      <c r="B225" s="141" t="str">
        <f t="shared" si="78"/>
        <v>INDP-TA005</v>
      </c>
      <c r="C225" s="172" t="s">
        <v>20</v>
      </c>
      <c r="D225" s="142" t="str">
        <f t="shared" si="79"/>
        <v>TA005</v>
      </c>
      <c r="E225" s="173" t="s">
        <v>78</v>
      </c>
      <c r="F225" s="174">
        <v>24</v>
      </c>
      <c r="G225" s="174">
        <v>24.5</v>
      </c>
      <c r="H225" s="145">
        <f t="shared" si="80"/>
        <v>375</v>
      </c>
      <c r="I225" s="146">
        <f t="shared" si="81"/>
        <v>583.33333333333337</v>
      </c>
      <c r="J225" s="147">
        <f t="shared" si="82"/>
        <v>666.66666666666663</v>
      </c>
      <c r="K225" s="148">
        <v>500</v>
      </c>
      <c r="L225" s="149">
        <v>420</v>
      </c>
      <c r="M225" s="150">
        <v>380</v>
      </c>
      <c r="N225" s="151">
        <f t="shared" si="83"/>
        <v>7.9799999999999996E-2</v>
      </c>
      <c r="O225" s="152">
        <f t="shared" si="84"/>
        <v>238.65725734375948</v>
      </c>
      <c r="P225" s="153">
        <f t="shared" si="85"/>
        <v>760.08377694315811</v>
      </c>
      <c r="Q225" s="154">
        <f t="shared" si="86"/>
        <v>372.90501407206023</v>
      </c>
      <c r="R225" s="175">
        <f t="shared" si="87"/>
        <v>367</v>
      </c>
      <c r="S225" s="176">
        <f t="shared" si="88"/>
        <v>571</v>
      </c>
      <c r="T225" s="177">
        <f t="shared" si="89"/>
        <v>653</v>
      </c>
      <c r="U225" s="178">
        <f t="shared" si="90"/>
        <v>5728</v>
      </c>
      <c r="V225" s="179">
        <f t="shared" si="91"/>
        <v>18242</v>
      </c>
      <c r="W225" s="180">
        <f t="shared" si="92"/>
        <v>8950</v>
      </c>
      <c r="X225" s="181">
        <f t="shared" si="93"/>
        <v>1.5712290502793296</v>
      </c>
      <c r="Y225" s="182">
        <f t="shared" si="94"/>
        <v>0.76745970836531086</v>
      </c>
      <c r="Z225" s="183">
        <f t="shared" si="95"/>
        <v>1.7877094972067038</v>
      </c>
      <c r="AA225" s="164">
        <f t="shared" si="96"/>
        <v>37.709497206703908</v>
      </c>
      <c r="AB225" s="164">
        <f t="shared" si="97"/>
        <v>18.41903300076746</v>
      </c>
      <c r="AC225" s="165">
        <f t="shared" si="98"/>
        <v>42.905027932960891</v>
      </c>
      <c r="AD225" s="184">
        <f t="shared" si="99"/>
        <v>8999.6451791641139</v>
      </c>
      <c r="AE225" s="184">
        <f t="shared" si="99"/>
        <v>14000.008170864003</v>
      </c>
      <c r="AF225" s="185">
        <f t="shared" si="99"/>
        <v>15999.500045102919</v>
      </c>
      <c r="AG225" s="186" t="s">
        <v>79</v>
      </c>
      <c r="AH225" s="169">
        <f t="shared" si="100"/>
        <v>0.97889000000000004</v>
      </c>
      <c r="AI225" s="187">
        <v>0.97889000000000004</v>
      </c>
      <c r="AJ225" s="188" t="s">
        <v>80</v>
      </c>
    </row>
    <row r="226" spans="1:36" x14ac:dyDescent="0.2">
      <c r="A226" s="172">
        <v>200</v>
      </c>
      <c r="B226" s="141" t="str">
        <f t="shared" si="78"/>
        <v>INDP-TA006</v>
      </c>
      <c r="C226" s="172" t="s">
        <v>20</v>
      </c>
      <c r="D226" s="142" t="str">
        <f t="shared" si="79"/>
        <v>TA006</v>
      </c>
      <c r="E226" s="173" t="s">
        <v>81</v>
      </c>
      <c r="F226" s="174">
        <v>24</v>
      </c>
      <c r="G226" s="174">
        <v>24.8</v>
      </c>
      <c r="H226" s="145">
        <f t="shared" si="80"/>
        <v>375</v>
      </c>
      <c r="I226" s="146">
        <f t="shared" si="81"/>
        <v>583.33333333333337</v>
      </c>
      <c r="J226" s="147">
        <f t="shared" si="82"/>
        <v>666.66666666666663</v>
      </c>
      <c r="K226" s="148">
        <v>535</v>
      </c>
      <c r="L226" s="149">
        <v>355</v>
      </c>
      <c r="M226" s="150">
        <v>410</v>
      </c>
      <c r="N226" s="151">
        <f t="shared" si="83"/>
        <v>7.7869250000000001E-2</v>
      </c>
      <c r="O226" s="152">
        <f t="shared" si="84"/>
        <v>244.57470870763498</v>
      </c>
      <c r="P226" s="153">
        <f t="shared" si="85"/>
        <v>778.92987796933971</v>
      </c>
      <c r="Q226" s="154">
        <f t="shared" si="86"/>
        <v>382.15110743907769</v>
      </c>
      <c r="R226" s="175">
        <f t="shared" si="87"/>
        <v>363</v>
      </c>
      <c r="S226" s="176">
        <f t="shared" si="88"/>
        <v>565</v>
      </c>
      <c r="T226" s="177">
        <f t="shared" si="89"/>
        <v>645</v>
      </c>
      <c r="U226" s="178">
        <f t="shared" si="90"/>
        <v>5870</v>
      </c>
      <c r="V226" s="179">
        <f t="shared" si="91"/>
        <v>18694</v>
      </c>
      <c r="W226" s="180">
        <f t="shared" si="92"/>
        <v>9172</v>
      </c>
      <c r="X226" s="181">
        <f t="shared" si="93"/>
        <v>1.5332197614991483</v>
      </c>
      <c r="Y226" s="182">
        <f t="shared" si="94"/>
        <v>0.74890339146250129</v>
      </c>
      <c r="Z226" s="183">
        <f t="shared" si="95"/>
        <v>1.7444395987788923</v>
      </c>
      <c r="AA226" s="164">
        <f t="shared" si="96"/>
        <v>36.797274275979561</v>
      </c>
      <c r="AB226" s="164">
        <f t="shared" si="97"/>
        <v>17.97368139510003</v>
      </c>
      <c r="AC226" s="165">
        <f t="shared" si="98"/>
        <v>41.866550370693417</v>
      </c>
      <c r="AD226" s="184">
        <f t="shared" si="99"/>
        <v>8999.6826372826508</v>
      </c>
      <c r="AE226" s="184">
        <f t="shared" si="99"/>
        <v>14000.237455745058</v>
      </c>
      <c r="AF226" s="185">
        <f t="shared" si="99"/>
        <v>15999.348588814419</v>
      </c>
      <c r="AG226" s="186" t="s">
        <v>82</v>
      </c>
      <c r="AH226" s="169">
        <f t="shared" si="100"/>
        <v>1</v>
      </c>
      <c r="AI226" s="187">
        <v>1</v>
      </c>
      <c r="AJ226" s="188" t="s">
        <v>83</v>
      </c>
    </row>
    <row r="227" spans="1:36" x14ac:dyDescent="0.2">
      <c r="A227" s="172">
        <v>201</v>
      </c>
      <c r="B227" s="141" t="str">
        <f t="shared" si="78"/>
        <v>INDP-TA010</v>
      </c>
      <c r="C227" s="172" t="s">
        <v>20</v>
      </c>
      <c r="D227" s="142" t="str">
        <f t="shared" si="79"/>
        <v>TA010</v>
      </c>
      <c r="E227" s="173" t="s">
        <v>84</v>
      </c>
      <c r="F227" s="174">
        <v>24</v>
      </c>
      <c r="G227" s="174">
        <v>24.39</v>
      </c>
      <c r="H227" s="145">
        <f t="shared" si="80"/>
        <v>375</v>
      </c>
      <c r="I227" s="146">
        <f t="shared" si="81"/>
        <v>583.33333333333337</v>
      </c>
      <c r="J227" s="147">
        <f t="shared" si="82"/>
        <v>666.66666666666663</v>
      </c>
      <c r="K227" s="148">
        <v>590</v>
      </c>
      <c r="L227" s="149">
        <v>400</v>
      </c>
      <c r="M227" s="150">
        <v>350</v>
      </c>
      <c r="N227" s="151">
        <f t="shared" si="83"/>
        <v>8.2600000000000007E-2</v>
      </c>
      <c r="O227" s="152">
        <f t="shared" si="84"/>
        <v>230.56718082363201</v>
      </c>
      <c r="P227" s="153">
        <f t="shared" si="85"/>
        <v>734.318225182373</v>
      </c>
      <c r="Q227" s="154">
        <f t="shared" si="86"/>
        <v>360.26416613741407</v>
      </c>
      <c r="R227" s="175">
        <f t="shared" si="87"/>
        <v>369</v>
      </c>
      <c r="S227" s="176">
        <f t="shared" si="88"/>
        <v>574</v>
      </c>
      <c r="T227" s="177">
        <f t="shared" si="89"/>
        <v>656</v>
      </c>
      <c r="U227" s="178">
        <f t="shared" si="90"/>
        <v>5534</v>
      </c>
      <c r="V227" s="179">
        <f t="shared" si="91"/>
        <v>17624</v>
      </c>
      <c r="W227" s="180">
        <f t="shared" si="92"/>
        <v>8646</v>
      </c>
      <c r="X227" s="181">
        <f t="shared" si="93"/>
        <v>1.6263100831225155</v>
      </c>
      <c r="Y227" s="182">
        <f t="shared" si="94"/>
        <v>0.79437131184748067</v>
      </c>
      <c r="Z227" s="183">
        <f t="shared" si="95"/>
        <v>1.8505667360629192</v>
      </c>
      <c r="AA227" s="164">
        <f t="shared" si="96"/>
        <v>39.031441994940373</v>
      </c>
      <c r="AB227" s="164">
        <f t="shared" si="97"/>
        <v>19.064911484339536</v>
      </c>
      <c r="AC227" s="165">
        <f t="shared" si="98"/>
        <v>44.413601665510058</v>
      </c>
      <c r="AD227" s="184">
        <f t="shared" si="99"/>
        <v>8999.3695442545213</v>
      </c>
      <c r="AE227" s="184">
        <f t="shared" si="99"/>
        <v>13999.711964439248</v>
      </c>
      <c r="AF227" s="185">
        <f t="shared" si="99"/>
        <v>16000.629169184245</v>
      </c>
      <c r="AG227" s="186" t="s">
        <v>85</v>
      </c>
      <c r="AH227" s="169">
        <f t="shared" si="100"/>
        <v>0.98743331000000001</v>
      </c>
      <c r="AI227" s="187">
        <v>0.98743331000000001</v>
      </c>
      <c r="AJ227" s="188" t="s">
        <v>80</v>
      </c>
    </row>
    <row r="228" spans="1:36" x14ac:dyDescent="0.2">
      <c r="A228" s="172">
        <v>202</v>
      </c>
      <c r="B228" s="141" t="str">
        <f t="shared" si="78"/>
        <v>INDP-TA010C</v>
      </c>
      <c r="C228" s="172" t="s">
        <v>20</v>
      </c>
      <c r="D228" s="142" t="str">
        <f t="shared" si="79"/>
        <v>TA010</v>
      </c>
      <c r="E228" s="173" t="s">
        <v>86</v>
      </c>
      <c r="F228" s="174">
        <v>24</v>
      </c>
      <c r="G228" s="174">
        <v>24.39</v>
      </c>
      <c r="H228" s="145">
        <f t="shared" si="80"/>
        <v>375</v>
      </c>
      <c r="I228" s="146">
        <f t="shared" si="81"/>
        <v>583.33333333333337</v>
      </c>
      <c r="J228" s="147">
        <f t="shared" si="82"/>
        <v>666.66666666666663</v>
      </c>
      <c r="K228" s="148">
        <v>590</v>
      </c>
      <c r="L228" s="149">
        <v>400</v>
      </c>
      <c r="M228" s="150">
        <v>350</v>
      </c>
      <c r="N228" s="151">
        <f t="shared" si="83"/>
        <v>8.2600000000000007E-2</v>
      </c>
      <c r="O228" s="152">
        <f t="shared" si="84"/>
        <v>230.56718082363201</v>
      </c>
      <c r="P228" s="153">
        <f t="shared" si="85"/>
        <v>734.318225182373</v>
      </c>
      <c r="Q228" s="154">
        <f t="shared" si="86"/>
        <v>360.26416613741407</v>
      </c>
      <c r="R228" s="175">
        <f t="shared" si="87"/>
        <v>369</v>
      </c>
      <c r="S228" s="176">
        <f t="shared" si="88"/>
        <v>574</v>
      </c>
      <c r="T228" s="177">
        <f t="shared" si="89"/>
        <v>656</v>
      </c>
      <c r="U228" s="178">
        <f t="shared" si="90"/>
        <v>5534</v>
      </c>
      <c r="V228" s="179">
        <f t="shared" si="91"/>
        <v>17624</v>
      </c>
      <c r="W228" s="180">
        <f t="shared" si="92"/>
        <v>8646</v>
      </c>
      <c r="X228" s="181">
        <f t="shared" si="93"/>
        <v>1.6263100831225155</v>
      </c>
      <c r="Y228" s="182">
        <f t="shared" si="94"/>
        <v>0.79437131184748067</v>
      </c>
      <c r="Z228" s="183">
        <f t="shared" si="95"/>
        <v>1.8505667360629192</v>
      </c>
      <c r="AA228" s="164">
        <f t="shared" si="96"/>
        <v>39.031441994940373</v>
      </c>
      <c r="AB228" s="164">
        <f t="shared" si="97"/>
        <v>19.064911484339536</v>
      </c>
      <c r="AC228" s="165">
        <f t="shared" si="98"/>
        <v>44.413601665510058</v>
      </c>
      <c r="AD228" s="184">
        <f t="shared" si="99"/>
        <v>8999.3695442545213</v>
      </c>
      <c r="AE228" s="184">
        <f t="shared" si="99"/>
        <v>13999.711964439248</v>
      </c>
      <c r="AF228" s="185">
        <f t="shared" si="99"/>
        <v>16000.629169184245</v>
      </c>
      <c r="AG228" s="186" t="s">
        <v>87</v>
      </c>
      <c r="AH228" s="169">
        <f t="shared" si="100"/>
        <v>0.98743331000000001</v>
      </c>
      <c r="AI228" s="187">
        <v>0.98743331000000001</v>
      </c>
      <c r="AJ228" s="188" t="s">
        <v>80</v>
      </c>
    </row>
    <row r="229" spans="1:36" x14ac:dyDescent="0.2">
      <c r="A229" s="172">
        <v>203</v>
      </c>
      <c r="B229" s="141" t="str">
        <f t="shared" si="78"/>
        <v>INDP-TA011</v>
      </c>
      <c r="C229" s="172" t="s">
        <v>20</v>
      </c>
      <c r="D229" s="142" t="str">
        <f t="shared" si="79"/>
        <v>TA011</v>
      </c>
      <c r="E229" s="173" t="s">
        <v>88</v>
      </c>
      <c r="F229" s="174">
        <v>24</v>
      </c>
      <c r="G229" s="174">
        <v>24.4</v>
      </c>
      <c r="H229" s="145">
        <f t="shared" si="80"/>
        <v>375</v>
      </c>
      <c r="I229" s="146">
        <f t="shared" si="81"/>
        <v>583.33333333333337</v>
      </c>
      <c r="J229" s="147">
        <f t="shared" si="82"/>
        <v>666.66666666666663</v>
      </c>
      <c r="K229" s="148">
        <v>500</v>
      </c>
      <c r="L229" s="149">
        <v>370</v>
      </c>
      <c r="M229" s="150">
        <v>440</v>
      </c>
      <c r="N229" s="151">
        <f t="shared" si="83"/>
        <v>8.14E-2</v>
      </c>
      <c r="O229" s="152">
        <f t="shared" si="84"/>
        <v>233.9662056023588</v>
      </c>
      <c r="P229" s="153">
        <f t="shared" si="85"/>
        <v>745.1435552833417</v>
      </c>
      <c r="Q229" s="154">
        <f t="shared" si="86"/>
        <v>365.5751857856315</v>
      </c>
      <c r="R229" s="175">
        <f t="shared" si="87"/>
        <v>369</v>
      </c>
      <c r="S229" s="176">
        <f t="shared" si="88"/>
        <v>574</v>
      </c>
      <c r="T229" s="177">
        <f t="shared" si="89"/>
        <v>656</v>
      </c>
      <c r="U229" s="178">
        <f t="shared" si="90"/>
        <v>5615</v>
      </c>
      <c r="V229" s="179">
        <f t="shared" si="91"/>
        <v>17883</v>
      </c>
      <c r="W229" s="180">
        <f t="shared" si="92"/>
        <v>8774</v>
      </c>
      <c r="X229" s="181">
        <f t="shared" si="93"/>
        <v>1.6028495102404274</v>
      </c>
      <c r="Y229" s="182">
        <f t="shared" si="94"/>
        <v>0.7828664094391321</v>
      </c>
      <c r="Z229" s="183">
        <f t="shared" si="95"/>
        <v>1.8235696375655346</v>
      </c>
      <c r="AA229" s="164">
        <f t="shared" si="96"/>
        <v>38.468388245770257</v>
      </c>
      <c r="AB229" s="164">
        <f t="shared" si="97"/>
        <v>18.78879382653917</v>
      </c>
      <c r="AC229" s="165">
        <f t="shared" si="98"/>
        <v>43.76567130157283</v>
      </c>
      <c r="AD229" s="184">
        <f t="shared" si="99"/>
        <v>9000.3028335012459</v>
      </c>
      <c r="AE229" s="184">
        <f t="shared" si="99"/>
        <v>14000.348631393099</v>
      </c>
      <c r="AF229" s="185">
        <f t="shared" si="99"/>
        <v>15999.643417105368</v>
      </c>
      <c r="AG229" s="186" t="s">
        <v>89</v>
      </c>
      <c r="AH229" s="169">
        <f t="shared" si="100"/>
        <v>0.96574356699999997</v>
      </c>
      <c r="AI229" s="187">
        <v>0.96574356699999997</v>
      </c>
      <c r="AJ229" s="188" t="s">
        <v>80</v>
      </c>
    </row>
    <row r="230" spans="1:36" x14ac:dyDescent="0.2">
      <c r="A230" s="172">
        <v>204</v>
      </c>
      <c r="B230" s="141" t="str">
        <f t="shared" si="78"/>
        <v>INDP-TA034</v>
      </c>
      <c r="C230" s="172" t="s">
        <v>20</v>
      </c>
      <c r="D230" s="142" t="str">
        <f t="shared" si="79"/>
        <v>TA034</v>
      </c>
      <c r="E230" s="173" t="s">
        <v>445</v>
      </c>
      <c r="F230" s="174">
        <v>24</v>
      </c>
      <c r="G230" s="174">
        <v>24.5</v>
      </c>
      <c r="H230" s="145">
        <f t="shared" si="80"/>
        <v>375</v>
      </c>
      <c r="I230" s="146">
        <f t="shared" si="81"/>
        <v>583.33333333333337</v>
      </c>
      <c r="J230" s="147">
        <f t="shared" si="82"/>
        <v>666.66666666666663</v>
      </c>
      <c r="K230" s="148">
        <v>500</v>
      </c>
      <c r="L230" s="149">
        <v>420</v>
      </c>
      <c r="M230" s="150">
        <v>380</v>
      </c>
      <c r="N230" s="151">
        <f t="shared" si="83"/>
        <v>7.9799999999999996E-2</v>
      </c>
      <c r="O230" s="152">
        <f t="shared" si="84"/>
        <v>238.65725734375948</v>
      </c>
      <c r="P230" s="153">
        <f t="shared" si="85"/>
        <v>760.08377694315811</v>
      </c>
      <c r="Q230" s="154">
        <f t="shared" si="86"/>
        <v>372.90501407206023</v>
      </c>
      <c r="R230" s="175">
        <f t="shared" si="87"/>
        <v>367</v>
      </c>
      <c r="S230" s="176">
        <f t="shared" si="88"/>
        <v>571</v>
      </c>
      <c r="T230" s="177">
        <f t="shared" si="89"/>
        <v>653</v>
      </c>
      <c r="U230" s="178">
        <f t="shared" si="90"/>
        <v>5728</v>
      </c>
      <c r="V230" s="179">
        <f t="shared" si="91"/>
        <v>18242</v>
      </c>
      <c r="W230" s="180">
        <f t="shared" si="92"/>
        <v>8950</v>
      </c>
      <c r="X230" s="181">
        <f t="shared" si="93"/>
        <v>1.5712290502793296</v>
      </c>
      <c r="Y230" s="182">
        <f t="shared" si="94"/>
        <v>0.76745970836531086</v>
      </c>
      <c r="Z230" s="183">
        <f t="shared" si="95"/>
        <v>1.7877094972067038</v>
      </c>
      <c r="AA230" s="164">
        <f t="shared" si="96"/>
        <v>37.709497206703908</v>
      </c>
      <c r="AB230" s="164">
        <f t="shared" si="97"/>
        <v>18.41903300076746</v>
      </c>
      <c r="AC230" s="165">
        <f t="shared" si="98"/>
        <v>42.905027932960891</v>
      </c>
      <c r="AD230" s="184">
        <f t="shared" si="99"/>
        <v>8999.6451791641139</v>
      </c>
      <c r="AE230" s="184">
        <f t="shared" si="99"/>
        <v>14000.008170864003</v>
      </c>
      <c r="AF230" s="185">
        <f t="shared" si="99"/>
        <v>15999.500045102919</v>
      </c>
      <c r="AG230" s="186" t="s">
        <v>446</v>
      </c>
      <c r="AH230" s="169">
        <f t="shared" si="100"/>
        <v>0.96751233999999997</v>
      </c>
      <c r="AI230" s="187">
        <v>0.96751233999999997</v>
      </c>
      <c r="AJ230" s="188" t="s">
        <v>80</v>
      </c>
    </row>
    <row r="231" spans="1:36" x14ac:dyDescent="0.2">
      <c r="A231" s="172">
        <v>205</v>
      </c>
      <c r="B231" s="141" t="str">
        <f t="shared" si="78"/>
        <v>INDP-TA035</v>
      </c>
      <c r="C231" s="172" t="s">
        <v>20</v>
      </c>
      <c r="D231" s="142" t="str">
        <f t="shared" si="79"/>
        <v>TA035</v>
      </c>
      <c r="E231" s="173" t="s">
        <v>447</v>
      </c>
      <c r="F231" s="174">
        <v>24</v>
      </c>
      <c r="G231" s="174">
        <v>24.8</v>
      </c>
      <c r="H231" s="145">
        <f t="shared" si="80"/>
        <v>375</v>
      </c>
      <c r="I231" s="146">
        <f t="shared" si="81"/>
        <v>583.33333333333337</v>
      </c>
      <c r="J231" s="147">
        <f t="shared" si="82"/>
        <v>666.66666666666663</v>
      </c>
      <c r="K231" s="148">
        <v>535</v>
      </c>
      <c r="L231" s="149">
        <v>355</v>
      </c>
      <c r="M231" s="150">
        <v>410</v>
      </c>
      <c r="N231" s="151">
        <f t="shared" si="83"/>
        <v>7.7869250000000001E-2</v>
      </c>
      <c r="O231" s="152">
        <f t="shared" si="84"/>
        <v>244.57470870763498</v>
      </c>
      <c r="P231" s="153">
        <f t="shared" si="85"/>
        <v>778.92987796933971</v>
      </c>
      <c r="Q231" s="154">
        <f t="shared" si="86"/>
        <v>382.15110743907769</v>
      </c>
      <c r="R231" s="175">
        <f t="shared" si="87"/>
        <v>363</v>
      </c>
      <c r="S231" s="176">
        <f t="shared" si="88"/>
        <v>565</v>
      </c>
      <c r="T231" s="177">
        <f t="shared" si="89"/>
        <v>645</v>
      </c>
      <c r="U231" s="178">
        <f t="shared" si="90"/>
        <v>5870</v>
      </c>
      <c r="V231" s="179">
        <f t="shared" si="91"/>
        <v>18694</v>
      </c>
      <c r="W231" s="180">
        <f t="shared" si="92"/>
        <v>9172</v>
      </c>
      <c r="X231" s="181">
        <f t="shared" si="93"/>
        <v>1.5332197614991483</v>
      </c>
      <c r="Y231" s="182">
        <f t="shared" si="94"/>
        <v>0.74890339146250129</v>
      </c>
      <c r="Z231" s="183">
        <f t="shared" si="95"/>
        <v>1.7444395987788923</v>
      </c>
      <c r="AA231" s="164">
        <f t="shared" si="96"/>
        <v>36.797274275979561</v>
      </c>
      <c r="AB231" s="164">
        <f t="shared" si="97"/>
        <v>17.97368139510003</v>
      </c>
      <c r="AC231" s="165">
        <f t="shared" si="98"/>
        <v>41.866550370693417</v>
      </c>
      <c r="AD231" s="184">
        <f t="shared" si="99"/>
        <v>8999.6826372826508</v>
      </c>
      <c r="AE231" s="184">
        <f t="shared" si="99"/>
        <v>14000.237455745058</v>
      </c>
      <c r="AF231" s="185">
        <f t="shared" si="99"/>
        <v>15999.348588814419</v>
      </c>
      <c r="AG231" s="186" t="s">
        <v>448</v>
      </c>
      <c r="AH231" s="169">
        <f t="shared" si="100"/>
        <v>1</v>
      </c>
      <c r="AI231" s="187">
        <v>1</v>
      </c>
      <c r="AJ231" s="188" t="s">
        <v>83</v>
      </c>
    </row>
    <row r="232" spans="1:36" x14ac:dyDescent="0.2">
      <c r="A232" s="172">
        <v>206</v>
      </c>
      <c r="B232" s="141" t="str">
        <f t="shared" si="78"/>
        <v>INDP-TA039</v>
      </c>
      <c r="C232" s="172" t="s">
        <v>20</v>
      </c>
      <c r="D232" s="142" t="str">
        <f t="shared" si="79"/>
        <v>TA039</v>
      </c>
      <c r="E232" s="173" t="s">
        <v>449</v>
      </c>
      <c r="F232" s="174">
        <v>24</v>
      </c>
      <c r="G232" s="174">
        <v>24.39</v>
      </c>
      <c r="H232" s="145">
        <f t="shared" si="80"/>
        <v>375</v>
      </c>
      <c r="I232" s="146">
        <f t="shared" si="81"/>
        <v>583.33333333333337</v>
      </c>
      <c r="J232" s="147">
        <f t="shared" si="82"/>
        <v>666.66666666666663</v>
      </c>
      <c r="K232" s="148">
        <v>590</v>
      </c>
      <c r="L232" s="149">
        <v>400</v>
      </c>
      <c r="M232" s="150">
        <v>350</v>
      </c>
      <c r="N232" s="151">
        <f t="shared" si="83"/>
        <v>8.2600000000000007E-2</v>
      </c>
      <c r="O232" s="152">
        <f t="shared" si="84"/>
        <v>230.56718082363201</v>
      </c>
      <c r="P232" s="153">
        <f t="shared" si="85"/>
        <v>734.318225182373</v>
      </c>
      <c r="Q232" s="154">
        <f t="shared" si="86"/>
        <v>360.26416613741407</v>
      </c>
      <c r="R232" s="175">
        <f t="shared" si="87"/>
        <v>369</v>
      </c>
      <c r="S232" s="176">
        <f t="shared" si="88"/>
        <v>574</v>
      </c>
      <c r="T232" s="177">
        <f t="shared" si="89"/>
        <v>656</v>
      </c>
      <c r="U232" s="178">
        <f t="shared" si="90"/>
        <v>5534</v>
      </c>
      <c r="V232" s="179">
        <f t="shared" si="91"/>
        <v>17624</v>
      </c>
      <c r="W232" s="180">
        <f t="shared" si="92"/>
        <v>8646</v>
      </c>
      <c r="X232" s="181">
        <f t="shared" si="93"/>
        <v>1.6263100831225155</v>
      </c>
      <c r="Y232" s="182">
        <f t="shared" si="94"/>
        <v>0.79437131184748067</v>
      </c>
      <c r="Z232" s="183">
        <f t="shared" si="95"/>
        <v>1.8505667360629192</v>
      </c>
      <c r="AA232" s="164">
        <f t="shared" si="96"/>
        <v>39.031441994940373</v>
      </c>
      <c r="AB232" s="164">
        <f t="shared" si="97"/>
        <v>19.064911484339536</v>
      </c>
      <c r="AC232" s="165">
        <f t="shared" si="98"/>
        <v>44.413601665510058</v>
      </c>
      <c r="AD232" s="184">
        <f t="shared" si="99"/>
        <v>8999.3695442545213</v>
      </c>
      <c r="AE232" s="184">
        <f t="shared" si="99"/>
        <v>13999.711964439248</v>
      </c>
      <c r="AF232" s="185">
        <f t="shared" si="99"/>
        <v>16000.629169184245</v>
      </c>
      <c r="AG232" s="186" t="s">
        <v>450</v>
      </c>
      <c r="AH232" s="169">
        <f t="shared" si="100"/>
        <v>0.97651278900000005</v>
      </c>
      <c r="AI232" s="187">
        <v>0.97651278900000005</v>
      </c>
      <c r="AJ232" s="188" t="s">
        <v>80</v>
      </c>
    </row>
    <row r="233" spans="1:36" x14ac:dyDescent="0.2">
      <c r="A233" s="172">
        <v>207</v>
      </c>
      <c r="B233" s="141" t="str">
        <f t="shared" si="78"/>
        <v>INDP-TA039C</v>
      </c>
      <c r="C233" s="172" t="s">
        <v>20</v>
      </c>
      <c r="D233" s="142" t="str">
        <f t="shared" si="79"/>
        <v>TA039</v>
      </c>
      <c r="E233" s="173" t="s">
        <v>451</v>
      </c>
      <c r="F233" s="174">
        <v>24</v>
      </c>
      <c r="G233" s="174">
        <v>24.39</v>
      </c>
      <c r="H233" s="145">
        <f t="shared" si="80"/>
        <v>375</v>
      </c>
      <c r="I233" s="146">
        <f t="shared" si="81"/>
        <v>583.33333333333337</v>
      </c>
      <c r="J233" s="147">
        <f t="shared" si="82"/>
        <v>666.66666666666663</v>
      </c>
      <c r="K233" s="148">
        <v>590</v>
      </c>
      <c r="L233" s="149">
        <v>400</v>
      </c>
      <c r="M233" s="150">
        <v>350</v>
      </c>
      <c r="N233" s="151">
        <f t="shared" si="83"/>
        <v>8.2600000000000007E-2</v>
      </c>
      <c r="O233" s="152">
        <f t="shared" si="84"/>
        <v>230.56718082363201</v>
      </c>
      <c r="P233" s="153">
        <f t="shared" si="85"/>
        <v>734.318225182373</v>
      </c>
      <c r="Q233" s="154">
        <f t="shared" si="86"/>
        <v>360.26416613741407</v>
      </c>
      <c r="R233" s="175">
        <f t="shared" si="87"/>
        <v>369</v>
      </c>
      <c r="S233" s="176">
        <f t="shared" si="88"/>
        <v>574</v>
      </c>
      <c r="T233" s="177">
        <f t="shared" si="89"/>
        <v>656</v>
      </c>
      <c r="U233" s="178">
        <f t="shared" si="90"/>
        <v>5534</v>
      </c>
      <c r="V233" s="179">
        <f t="shared" si="91"/>
        <v>17624</v>
      </c>
      <c r="W233" s="180">
        <f t="shared" si="92"/>
        <v>8646</v>
      </c>
      <c r="X233" s="181">
        <f t="shared" si="93"/>
        <v>1.6263100831225155</v>
      </c>
      <c r="Y233" s="182">
        <f t="shared" si="94"/>
        <v>0.79437131184748067</v>
      </c>
      <c r="Z233" s="183">
        <f t="shared" si="95"/>
        <v>1.8505667360629192</v>
      </c>
      <c r="AA233" s="164">
        <f t="shared" si="96"/>
        <v>39.031441994940373</v>
      </c>
      <c r="AB233" s="164">
        <f t="shared" si="97"/>
        <v>19.064911484339536</v>
      </c>
      <c r="AC233" s="165">
        <f t="shared" si="98"/>
        <v>44.413601665510058</v>
      </c>
      <c r="AD233" s="184">
        <f t="shared" si="99"/>
        <v>8999.3695442545213</v>
      </c>
      <c r="AE233" s="184">
        <f t="shared" si="99"/>
        <v>13999.711964439248</v>
      </c>
      <c r="AF233" s="185">
        <f t="shared" si="99"/>
        <v>16000.629169184245</v>
      </c>
      <c r="AG233" s="186" t="s">
        <v>452</v>
      </c>
      <c r="AH233" s="169">
        <f t="shared" si="100"/>
        <v>0.97651278900000005</v>
      </c>
      <c r="AI233" s="187">
        <v>0.97651278900000005</v>
      </c>
      <c r="AJ233" s="188" t="s">
        <v>80</v>
      </c>
    </row>
    <row r="234" spans="1:36" x14ac:dyDescent="0.2">
      <c r="A234" s="172">
        <v>208</v>
      </c>
      <c r="B234" s="141" t="str">
        <f t="shared" si="78"/>
        <v>INDP-TA039PAF</v>
      </c>
      <c r="C234" s="172" t="s">
        <v>20</v>
      </c>
      <c r="D234" s="142" t="str">
        <f t="shared" si="79"/>
        <v>TA039</v>
      </c>
      <c r="E234" s="173" t="s">
        <v>453</v>
      </c>
      <c r="F234" s="174">
        <v>24</v>
      </c>
      <c r="G234" s="174">
        <v>24.39</v>
      </c>
      <c r="H234" s="145">
        <f t="shared" si="80"/>
        <v>375</v>
      </c>
      <c r="I234" s="146">
        <f t="shared" si="81"/>
        <v>583.33333333333337</v>
      </c>
      <c r="J234" s="147">
        <f t="shared" si="82"/>
        <v>666.66666666666663</v>
      </c>
      <c r="K234" s="148">
        <v>560</v>
      </c>
      <c r="L234" s="149">
        <v>410</v>
      </c>
      <c r="M234" s="150">
        <v>410</v>
      </c>
      <c r="N234" s="151">
        <f t="shared" si="83"/>
        <v>9.4135999999999997E-2</v>
      </c>
      <c r="O234" s="152">
        <f t="shared" si="84"/>
        <v>202.31207121645286</v>
      </c>
      <c r="P234" s="153">
        <f t="shared" si="85"/>
        <v>644.33038795002983</v>
      </c>
      <c r="Q234" s="154">
        <f t="shared" si="86"/>
        <v>316.11519634306114</v>
      </c>
      <c r="R234" s="175">
        <f t="shared" si="87"/>
        <v>369</v>
      </c>
      <c r="S234" s="176">
        <f t="shared" si="88"/>
        <v>574</v>
      </c>
      <c r="T234" s="177">
        <f t="shared" si="89"/>
        <v>656</v>
      </c>
      <c r="U234" s="178">
        <f t="shared" si="90"/>
        <v>4855</v>
      </c>
      <c r="V234" s="179">
        <f t="shared" si="91"/>
        <v>15464</v>
      </c>
      <c r="W234" s="180">
        <f t="shared" si="92"/>
        <v>7587</v>
      </c>
      <c r="X234" s="181">
        <f t="shared" si="93"/>
        <v>1.8537590113285274</v>
      </c>
      <c r="Y234" s="182">
        <f t="shared" si="94"/>
        <v>0.90532850491464045</v>
      </c>
      <c r="Z234" s="183">
        <f t="shared" si="95"/>
        <v>2.1088704362725714</v>
      </c>
      <c r="AA234" s="164">
        <f t="shared" si="96"/>
        <v>44.490216271884655</v>
      </c>
      <c r="AB234" s="164">
        <f t="shared" si="97"/>
        <v>21.727884117951369</v>
      </c>
      <c r="AC234" s="165">
        <f t="shared" si="98"/>
        <v>50.612890470541714</v>
      </c>
      <c r="AD234" s="184">
        <f t="shared" si="99"/>
        <v>9000.9078028329186</v>
      </c>
      <c r="AE234" s="184">
        <f t="shared" si="99"/>
        <v>13999.936003052897</v>
      </c>
      <c r="AF234" s="185">
        <f t="shared" si="99"/>
        <v>15999.503808585143</v>
      </c>
      <c r="AG234" s="186" t="s">
        <v>454</v>
      </c>
      <c r="AH234" s="169">
        <f t="shared" si="100"/>
        <v>0.96870000000000001</v>
      </c>
      <c r="AI234" s="187">
        <v>0.96870000000000001</v>
      </c>
      <c r="AJ234" s="188" t="s">
        <v>80</v>
      </c>
    </row>
    <row r="235" spans="1:36" x14ac:dyDescent="0.2">
      <c r="A235" s="172">
        <v>209</v>
      </c>
      <c r="B235" s="141" t="str">
        <f t="shared" si="78"/>
        <v>INDP-TA039PAFC</v>
      </c>
      <c r="C235" s="172" t="s">
        <v>20</v>
      </c>
      <c r="D235" s="142" t="str">
        <f t="shared" si="79"/>
        <v>TA039</v>
      </c>
      <c r="E235" s="173" t="s">
        <v>455</v>
      </c>
      <c r="F235" s="174">
        <v>24</v>
      </c>
      <c r="G235" s="174">
        <v>24.7</v>
      </c>
      <c r="H235" s="145">
        <f t="shared" si="80"/>
        <v>375</v>
      </c>
      <c r="I235" s="146">
        <f t="shared" si="81"/>
        <v>583.33333333333337</v>
      </c>
      <c r="J235" s="147">
        <f t="shared" si="82"/>
        <v>666.66666666666663</v>
      </c>
      <c r="K235" s="148">
        <v>560</v>
      </c>
      <c r="L235" s="149">
        <v>410</v>
      </c>
      <c r="M235" s="150">
        <v>410</v>
      </c>
      <c r="N235" s="151">
        <f t="shared" si="83"/>
        <v>9.4135999999999997E-2</v>
      </c>
      <c r="O235" s="152">
        <f t="shared" si="84"/>
        <v>202.31207121645286</v>
      </c>
      <c r="P235" s="153">
        <f t="shared" si="85"/>
        <v>644.33038795002983</v>
      </c>
      <c r="Q235" s="154">
        <f t="shared" si="86"/>
        <v>316.11519634306114</v>
      </c>
      <c r="R235" s="175">
        <f t="shared" si="87"/>
        <v>364</v>
      </c>
      <c r="S235" s="176">
        <f t="shared" si="88"/>
        <v>567</v>
      </c>
      <c r="T235" s="177">
        <f t="shared" si="89"/>
        <v>648</v>
      </c>
      <c r="U235" s="178">
        <f t="shared" si="90"/>
        <v>4855</v>
      </c>
      <c r="V235" s="179">
        <f t="shared" si="91"/>
        <v>15464</v>
      </c>
      <c r="W235" s="180">
        <f t="shared" si="92"/>
        <v>7587</v>
      </c>
      <c r="X235" s="181">
        <f t="shared" si="93"/>
        <v>1.8537590113285274</v>
      </c>
      <c r="Y235" s="182">
        <f t="shared" si="94"/>
        <v>0.90532850491464045</v>
      </c>
      <c r="Z235" s="183">
        <f t="shared" si="95"/>
        <v>2.1088704362725714</v>
      </c>
      <c r="AA235" s="164">
        <f t="shared" si="96"/>
        <v>44.490216271884655</v>
      </c>
      <c r="AB235" s="164">
        <f t="shared" si="97"/>
        <v>21.727884117951369</v>
      </c>
      <c r="AC235" s="165">
        <f t="shared" si="98"/>
        <v>50.612890470541714</v>
      </c>
      <c r="AD235" s="184">
        <f t="shared" si="99"/>
        <v>9000.9078028329186</v>
      </c>
      <c r="AE235" s="184">
        <f t="shared" si="99"/>
        <v>13999.936003052897</v>
      </c>
      <c r="AF235" s="185">
        <f t="shared" si="99"/>
        <v>15999.503808585143</v>
      </c>
      <c r="AG235" s="186" t="s">
        <v>456</v>
      </c>
      <c r="AH235" s="169">
        <f t="shared" si="100"/>
        <v>0.96870000000000001</v>
      </c>
      <c r="AI235" s="187">
        <v>0.96870000000000001</v>
      </c>
      <c r="AJ235" s="188" t="s">
        <v>80</v>
      </c>
    </row>
    <row r="236" spans="1:36" x14ac:dyDescent="0.2">
      <c r="A236" s="172">
        <v>210</v>
      </c>
      <c r="B236" s="141" t="str">
        <f t="shared" si="78"/>
        <v>INDP-TA040</v>
      </c>
      <c r="C236" s="172" t="s">
        <v>20</v>
      </c>
      <c r="D236" s="142" t="str">
        <f t="shared" si="79"/>
        <v>TA040</v>
      </c>
      <c r="E236" s="173" t="s">
        <v>457</v>
      </c>
      <c r="F236" s="174">
        <v>24</v>
      </c>
      <c r="G236" s="174">
        <v>24.4</v>
      </c>
      <c r="H236" s="145">
        <f t="shared" si="80"/>
        <v>375</v>
      </c>
      <c r="I236" s="146">
        <f t="shared" si="81"/>
        <v>583.33333333333337</v>
      </c>
      <c r="J236" s="147">
        <f t="shared" si="82"/>
        <v>666.66666666666663</v>
      </c>
      <c r="K236" s="148">
        <v>500</v>
      </c>
      <c r="L236" s="149">
        <v>370</v>
      </c>
      <c r="M236" s="150">
        <v>440</v>
      </c>
      <c r="N236" s="151">
        <f t="shared" si="83"/>
        <v>8.14E-2</v>
      </c>
      <c r="O236" s="152">
        <f t="shared" si="84"/>
        <v>233.9662056023588</v>
      </c>
      <c r="P236" s="153">
        <f t="shared" si="85"/>
        <v>745.1435552833417</v>
      </c>
      <c r="Q236" s="154">
        <f t="shared" si="86"/>
        <v>365.5751857856315</v>
      </c>
      <c r="R236" s="175">
        <f t="shared" si="87"/>
        <v>369</v>
      </c>
      <c r="S236" s="176">
        <f t="shared" si="88"/>
        <v>574</v>
      </c>
      <c r="T236" s="177">
        <f t="shared" si="89"/>
        <v>656</v>
      </c>
      <c r="U236" s="178">
        <f t="shared" si="90"/>
        <v>5615</v>
      </c>
      <c r="V236" s="179">
        <f t="shared" si="91"/>
        <v>17883</v>
      </c>
      <c r="W236" s="180">
        <f t="shared" si="92"/>
        <v>8774</v>
      </c>
      <c r="X236" s="181">
        <f t="shared" si="93"/>
        <v>1.6028495102404274</v>
      </c>
      <c r="Y236" s="182">
        <f t="shared" si="94"/>
        <v>0.7828664094391321</v>
      </c>
      <c r="Z236" s="183">
        <f t="shared" si="95"/>
        <v>1.8235696375655346</v>
      </c>
      <c r="AA236" s="164">
        <f t="shared" si="96"/>
        <v>38.468388245770257</v>
      </c>
      <c r="AB236" s="164">
        <f t="shared" si="97"/>
        <v>18.78879382653917</v>
      </c>
      <c r="AC236" s="165">
        <f t="shared" si="98"/>
        <v>43.76567130157283</v>
      </c>
      <c r="AD236" s="184">
        <f t="shared" si="99"/>
        <v>9000.3028335012459</v>
      </c>
      <c r="AE236" s="184">
        <f t="shared" si="99"/>
        <v>14000.348631393099</v>
      </c>
      <c r="AF236" s="185">
        <f t="shared" si="99"/>
        <v>15999.643417105368</v>
      </c>
      <c r="AG236" s="186" t="s">
        <v>458</v>
      </c>
      <c r="AH236" s="169">
        <f t="shared" si="100"/>
        <v>0.97651278900000005</v>
      </c>
      <c r="AI236" s="187">
        <v>0.97651278900000005</v>
      </c>
      <c r="AJ236" s="188" t="s">
        <v>80</v>
      </c>
    </row>
    <row r="237" spans="1:36" x14ac:dyDescent="0.2">
      <c r="A237" s="172">
        <v>211</v>
      </c>
      <c r="B237" s="141" t="str">
        <f t="shared" si="78"/>
        <v>INDP-TA060VAA</v>
      </c>
      <c r="C237" s="172" t="s">
        <v>20</v>
      </c>
      <c r="D237" s="142" t="str">
        <f t="shared" si="79"/>
        <v>TA060</v>
      </c>
      <c r="E237" s="173" t="s">
        <v>459</v>
      </c>
      <c r="F237" s="174">
        <v>7.2</v>
      </c>
      <c r="G237" s="174">
        <v>8.73</v>
      </c>
      <c r="H237" s="145">
        <f t="shared" si="80"/>
        <v>1250</v>
      </c>
      <c r="I237" s="146">
        <f t="shared" si="81"/>
        <v>1944.4444444444443</v>
      </c>
      <c r="J237" s="147">
        <f t="shared" si="82"/>
        <v>2222.2222222222222</v>
      </c>
      <c r="K237" s="148">
        <v>540</v>
      </c>
      <c r="L237" s="149">
        <v>280</v>
      </c>
      <c r="M237" s="150">
        <v>260</v>
      </c>
      <c r="N237" s="151">
        <f t="shared" si="83"/>
        <v>3.9312E-2</v>
      </c>
      <c r="O237" s="152">
        <f t="shared" si="84"/>
        <v>484.45383435164854</v>
      </c>
      <c r="P237" s="153">
        <f t="shared" si="85"/>
        <v>1542.905102769231</v>
      </c>
      <c r="Q237" s="154">
        <f t="shared" si="86"/>
        <v>756.96530634285716</v>
      </c>
      <c r="R237" s="175">
        <f t="shared" si="87"/>
        <v>1031</v>
      </c>
      <c r="S237" s="176">
        <f t="shared" si="88"/>
        <v>1604</v>
      </c>
      <c r="T237" s="177">
        <f t="shared" si="89"/>
        <v>1833</v>
      </c>
      <c r="U237" s="178">
        <f t="shared" si="90"/>
        <v>3488</v>
      </c>
      <c r="V237" s="179">
        <f t="shared" si="91"/>
        <v>11109</v>
      </c>
      <c r="W237" s="180">
        <f t="shared" si="92"/>
        <v>5450</v>
      </c>
      <c r="X237" s="181">
        <f t="shared" si="93"/>
        <v>2.580275229357798</v>
      </c>
      <c r="Y237" s="182">
        <f t="shared" si="94"/>
        <v>1.260239445494644</v>
      </c>
      <c r="Z237" s="183">
        <f t="shared" si="95"/>
        <v>2.9357798165137616</v>
      </c>
      <c r="AA237" s="164">
        <f t="shared" si="96"/>
        <v>18.577981651376145</v>
      </c>
      <c r="AB237" s="164">
        <f t="shared" si="97"/>
        <v>9.0737240075614363</v>
      </c>
      <c r="AC237" s="165">
        <f t="shared" si="98"/>
        <v>21.137614678899084</v>
      </c>
      <c r="AD237" s="184">
        <f t="shared" si="99"/>
        <v>9000.1744455237458</v>
      </c>
      <c r="AE237" s="184">
        <f t="shared" si="99"/>
        <v>13999.895072386216</v>
      </c>
      <c r="AF237" s="185">
        <f t="shared" si="99"/>
        <v>16000.44097077012</v>
      </c>
      <c r="AG237" s="186" t="s">
        <v>460</v>
      </c>
      <c r="AH237" s="169">
        <f t="shared" si="100"/>
        <v>0.99876464799999998</v>
      </c>
      <c r="AI237" s="187">
        <v>0.99876464799999998</v>
      </c>
      <c r="AJ237" s="188" t="s">
        <v>80</v>
      </c>
    </row>
    <row r="238" spans="1:36" x14ac:dyDescent="0.2">
      <c r="A238" s="172">
        <v>212</v>
      </c>
      <c r="B238" s="141" t="str">
        <f t="shared" si="78"/>
        <v>INDP-TA061VAA</v>
      </c>
      <c r="C238" s="172" t="s">
        <v>20</v>
      </c>
      <c r="D238" s="142" t="str">
        <f t="shared" si="79"/>
        <v>TA061</v>
      </c>
      <c r="E238" s="173" t="s">
        <v>461</v>
      </c>
      <c r="F238" s="174">
        <v>7.2</v>
      </c>
      <c r="G238" s="174">
        <v>8.73</v>
      </c>
      <c r="H238" s="145">
        <f t="shared" si="80"/>
        <v>1250</v>
      </c>
      <c r="I238" s="146">
        <f t="shared" si="81"/>
        <v>1944.4444444444443</v>
      </c>
      <c r="J238" s="147">
        <f t="shared" si="82"/>
        <v>2222.2222222222222</v>
      </c>
      <c r="K238" s="148">
        <v>560</v>
      </c>
      <c r="L238" s="149">
        <v>300</v>
      </c>
      <c r="M238" s="150">
        <v>260</v>
      </c>
      <c r="N238" s="151">
        <f t="shared" si="83"/>
        <v>4.3679999999999997E-2</v>
      </c>
      <c r="O238" s="152">
        <f t="shared" si="84"/>
        <v>436.0084509164837</v>
      </c>
      <c r="P238" s="153">
        <f t="shared" si="85"/>
        <v>1388.614592492308</v>
      </c>
      <c r="Q238" s="154">
        <f t="shared" si="86"/>
        <v>681.26877570857152</v>
      </c>
      <c r="R238" s="175">
        <f t="shared" si="87"/>
        <v>1031</v>
      </c>
      <c r="S238" s="176">
        <f t="shared" si="88"/>
        <v>1604</v>
      </c>
      <c r="T238" s="177">
        <f t="shared" si="89"/>
        <v>1833</v>
      </c>
      <c r="U238" s="178">
        <f t="shared" si="90"/>
        <v>3139</v>
      </c>
      <c r="V238" s="179">
        <f t="shared" si="91"/>
        <v>9998</v>
      </c>
      <c r="W238" s="180">
        <f t="shared" si="92"/>
        <v>4905</v>
      </c>
      <c r="X238" s="181">
        <f t="shared" si="93"/>
        <v>2.8671551449506212</v>
      </c>
      <c r="Y238" s="182">
        <f t="shared" si="94"/>
        <v>1.4002800560112023</v>
      </c>
      <c r="Z238" s="183">
        <f t="shared" si="95"/>
        <v>3.2619775739041792</v>
      </c>
      <c r="AA238" s="164">
        <f t="shared" si="96"/>
        <v>20.643517043644472</v>
      </c>
      <c r="AB238" s="164">
        <f t="shared" si="97"/>
        <v>10.082016403280656</v>
      </c>
      <c r="AC238" s="165">
        <f t="shared" si="98"/>
        <v>23.486238532110089</v>
      </c>
      <c r="AD238" s="184">
        <f t="shared" si="99"/>
        <v>9000.7478876674559</v>
      </c>
      <c r="AE238" s="184">
        <f t="shared" si="99"/>
        <v>14000.035099342334</v>
      </c>
      <c r="AF238" s="185">
        <f t="shared" si="99"/>
        <v>16000.440970770118</v>
      </c>
      <c r="AG238" s="186" t="s">
        <v>462</v>
      </c>
      <c r="AH238" s="169">
        <f t="shared" si="100"/>
        <v>0.97662145600000005</v>
      </c>
      <c r="AI238" s="187">
        <v>0.97662145600000005</v>
      </c>
      <c r="AJ238" s="188" t="s">
        <v>80</v>
      </c>
    </row>
    <row r="239" spans="1:36" x14ac:dyDescent="0.2">
      <c r="A239" s="172">
        <v>213</v>
      </c>
      <c r="B239" s="141" t="str">
        <f t="shared" si="78"/>
        <v>INDP-TA066VAO</v>
      </c>
      <c r="C239" s="172" t="s">
        <v>20</v>
      </c>
      <c r="D239" s="142" t="str">
        <f t="shared" si="79"/>
        <v>TA066</v>
      </c>
      <c r="E239" s="173" t="s">
        <v>90</v>
      </c>
      <c r="F239" s="174">
        <v>12</v>
      </c>
      <c r="G239" s="174">
        <v>12.984000000000002</v>
      </c>
      <c r="H239" s="145">
        <f t="shared" si="80"/>
        <v>750</v>
      </c>
      <c r="I239" s="146">
        <f t="shared" si="81"/>
        <v>1166.6666666666667</v>
      </c>
      <c r="J239" s="147">
        <f t="shared" si="82"/>
        <v>1333.3333333333333</v>
      </c>
      <c r="K239" s="148">
        <v>580</v>
      </c>
      <c r="L239" s="149">
        <v>420</v>
      </c>
      <c r="M239" s="150">
        <v>290</v>
      </c>
      <c r="N239" s="151">
        <f t="shared" si="83"/>
        <v>7.0643999999999998E-2</v>
      </c>
      <c r="O239" s="152">
        <f t="shared" si="84"/>
        <v>269.5890540744013</v>
      </c>
      <c r="P239" s="153">
        <f t="shared" si="85"/>
        <v>858.59641866349602</v>
      </c>
      <c r="Q239" s="154">
        <f t="shared" si="86"/>
        <v>421.23634169852221</v>
      </c>
      <c r="R239" s="175">
        <f t="shared" si="87"/>
        <v>693</v>
      </c>
      <c r="S239" s="176">
        <f t="shared" si="88"/>
        <v>1078</v>
      </c>
      <c r="T239" s="177">
        <f t="shared" si="89"/>
        <v>1232</v>
      </c>
      <c r="U239" s="178">
        <f t="shared" si="90"/>
        <v>3235</v>
      </c>
      <c r="V239" s="179">
        <f t="shared" si="91"/>
        <v>10303</v>
      </c>
      <c r="W239" s="180">
        <f t="shared" si="92"/>
        <v>5055</v>
      </c>
      <c r="X239" s="181">
        <f t="shared" si="93"/>
        <v>2.7820710973724885</v>
      </c>
      <c r="Y239" s="182">
        <f t="shared" si="94"/>
        <v>1.3588275259633116</v>
      </c>
      <c r="Z239" s="183">
        <f t="shared" si="95"/>
        <v>3.1651829871414443</v>
      </c>
      <c r="AA239" s="164">
        <f t="shared" si="96"/>
        <v>33.38485316846986</v>
      </c>
      <c r="AB239" s="164">
        <f t="shared" si="97"/>
        <v>16.305930311559738</v>
      </c>
      <c r="AC239" s="165">
        <f t="shared" si="98"/>
        <v>37.982195845697333</v>
      </c>
      <c r="AD239" s="184">
        <f t="shared" si="99"/>
        <v>9000.1909861005679</v>
      </c>
      <c r="AE239" s="184">
        <f t="shared" si="99"/>
        <v>14000.213368481735</v>
      </c>
      <c r="AF239" s="185">
        <f t="shared" si="99"/>
        <v>15999.481227718352</v>
      </c>
      <c r="AG239" s="186" t="s">
        <v>91</v>
      </c>
      <c r="AH239" s="169">
        <f t="shared" si="100"/>
        <v>0.998745361</v>
      </c>
      <c r="AI239" s="187">
        <v>0.998745361</v>
      </c>
      <c r="AJ239" s="188" t="s">
        <v>80</v>
      </c>
    </row>
    <row r="240" spans="1:36" x14ac:dyDescent="0.2">
      <c r="A240" s="172">
        <v>214</v>
      </c>
      <c r="B240" s="141" t="str">
        <f t="shared" si="78"/>
        <v>INDP-TA066VAP</v>
      </c>
      <c r="C240" s="172" t="s">
        <v>20</v>
      </c>
      <c r="D240" s="142" t="str">
        <f t="shared" si="79"/>
        <v>TA066</v>
      </c>
      <c r="E240" s="173" t="s">
        <v>463</v>
      </c>
      <c r="F240" s="174">
        <v>12</v>
      </c>
      <c r="G240" s="174">
        <v>12.984</v>
      </c>
      <c r="H240" s="145">
        <f t="shared" si="80"/>
        <v>750</v>
      </c>
      <c r="I240" s="146">
        <f t="shared" si="81"/>
        <v>1166.6666666666667</v>
      </c>
      <c r="J240" s="147">
        <f t="shared" si="82"/>
        <v>1333.3333333333333</v>
      </c>
      <c r="K240" s="148">
        <v>475</v>
      </c>
      <c r="L240" s="149">
        <v>275</v>
      </c>
      <c r="M240" s="150">
        <v>425</v>
      </c>
      <c r="N240" s="151">
        <f t="shared" si="83"/>
        <v>5.5515624999999999E-2</v>
      </c>
      <c r="O240" s="152">
        <f t="shared" si="84"/>
        <v>343.05385440643073</v>
      </c>
      <c r="P240" s="153">
        <f t="shared" si="85"/>
        <v>1092.5696216166891</v>
      </c>
      <c r="Q240" s="154">
        <f t="shared" si="86"/>
        <v>536.026030922833</v>
      </c>
      <c r="R240" s="175">
        <f t="shared" si="87"/>
        <v>693</v>
      </c>
      <c r="S240" s="176">
        <f t="shared" si="88"/>
        <v>1078</v>
      </c>
      <c r="T240" s="177">
        <f t="shared" si="89"/>
        <v>1232</v>
      </c>
      <c r="U240" s="178">
        <f t="shared" si="90"/>
        <v>4117</v>
      </c>
      <c r="V240" s="179">
        <f t="shared" si="91"/>
        <v>13111</v>
      </c>
      <c r="W240" s="180">
        <f t="shared" si="92"/>
        <v>6432</v>
      </c>
      <c r="X240" s="181">
        <f t="shared" si="93"/>
        <v>2.1860578090842848</v>
      </c>
      <c r="Y240" s="182">
        <f t="shared" si="94"/>
        <v>1.0678056593699947</v>
      </c>
      <c r="Z240" s="183">
        <f t="shared" si="95"/>
        <v>2.4875621890547261</v>
      </c>
      <c r="AA240" s="164">
        <f t="shared" si="96"/>
        <v>26.232693709011418</v>
      </c>
      <c r="AB240" s="164">
        <f t="shared" si="97"/>
        <v>12.813667912439936</v>
      </c>
      <c r="AC240" s="165">
        <f t="shared" si="98"/>
        <v>29.850746268656714</v>
      </c>
      <c r="AD240" s="184">
        <f t="shared" si="99"/>
        <v>8999.2266883396951</v>
      </c>
      <c r="AE240" s="184">
        <f t="shared" si="99"/>
        <v>13999.824302616411</v>
      </c>
      <c r="AF240" s="185">
        <f t="shared" si="99"/>
        <v>16000.777042472626</v>
      </c>
      <c r="AG240" s="186" t="s">
        <v>464</v>
      </c>
      <c r="AH240" s="169">
        <f t="shared" si="100"/>
        <v>0.96870000000000001</v>
      </c>
      <c r="AI240" s="187">
        <v>0.96870000000000001</v>
      </c>
      <c r="AJ240" s="188" t="s">
        <v>80</v>
      </c>
    </row>
    <row r="241" spans="1:36" x14ac:dyDescent="0.2">
      <c r="A241" s="172">
        <v>215</v>
      </c>
      <c r="B241" s="141" t="str">
        <f t="shared" si="78"/>
        <v>INDP-TA066VAQ</v>
      </c>
      <c r="C241" s="172" t="s">
        <v>20</v>
      </c>
      <c r="D241" s="142" t="str">
        <f t="shared" si="79"/>
        <v>TA066</v>
      </c>
      <c r="E241" s="173" t="s">
        <v>92</v>
      </c>
      <c r="F241" s="174">
        <v>16</v>
      </c>
      <c r="G241" s="174">
        <v>17.8</v>
      </c>
      <c r="H241" s="145">
        <f t="shared" si="80"/>
        <v>562.5</v>
      </c>
      <c r="I241" s="146">
        <f t="shared" si="81"/>
        <v>875</v>
      </c>
      <c r="J241" s="147">
        <f t="shared" si="82"/>
        <v>1000</v>
      </c>
      <c r="K241" s="148">
        <v>580</v>
      </c>
      <c r="L241" s="149">
        <v>420</v>
      </c>
      <c r="M241" s="150">
        <v>290</v>
      </c>
      <c r="N241" s="151">
        <f t="shared" si="83"/>
        <v>7.0643999999999998E-2</v>
      </c>
      <c r="O241" s="152">
        <f t="shared" si="84"/>
        <v>269.5890540744013</v>
      </c>
      <c r="P241" s="153">
        <f t="shared" si="85"/>
        <v>858.59641866349602</v>
      </c>
      <c r="Q241" s="154">
        <f t="shared" si="86"/>
        <v>421.23634169852221</v>
      </c>
      <c r="R241" s="175">
        <f t="shared" si="87"/>
        <v>506</v>
      </c>
      <c r="S241" s="176">
        <f t="shared" si="88"/>
        <v>787</v>
      </c>
      <c r="T241" s="177">
        <f t="shared" si="89"/>
        <v>899</v>
      </c>
      <c r="U241" s="178">
        <f t="shared" si="90"/>
        <v>4313</v>
      </c>
      <c r="V241" s="179">
        <f t="shared" si="91"/>
        <v>13738</v>
      </c>
      <c r="W241" s="180">
        <f t="shared" si="92"/>
        <v>6740</v>
      </c>
      <c r="X241" s="181">
        <f t="shared" si="93"/>
        <v>2.0867145838163692</v>
      </c>
      <c r="Y241" s="182">
        <f t="shared" si="94"/>
        <v>1.0190711894016595</v>
      </c>
      <c r="Z241" s="183">
        <f t="shared" si="95"/>
        <v>2.3738872403560829</v>
      </c>
      <c r="AA241" s="164">
        <f t="shared" si="96"/>
        <v>33.387433341061907</v>
      </c>
      <c r="AB241" s="164">
        <f t="shared" si="97"/>
        <v>16.305139030426552</v>
      </c>
      <c r="AC241" s="165">
        <f t="shared" si="98"/>
        <v>37.982195845697326</v>
      </c>
      <c r="AD241" s="184">
        <f t="shared" si="99"/>
        <v>9000.8865723890067</v>
      </c>
      <c r="AE241" s="184">
        <f t="shared" si="99"/>
        <v>13999.533977334626</v>
      </c>
      <c r="AF241" s="185">
        <f t="shared" si="99"/>
        <v>15999.48122771835</v>
      </c>
      <c r="AG241" s="186" t="s">
        <v>93</v>
      </c>
      <c r="AH241" s="169">
        <f t="shared" si="100"/>
        <v>0.96870000000000001</v>
      </c>
      <c r="AI241" s="187">
        <v>0.96870000000000001</v>
      </c>
      <c r="AJ241" s="188" t="s">
        <v>80</v>
      </c>
    </row>
    <row r="242" spans="1:36" x14ac:dyDescent="0.2">
      <c r="A242" s="172">
        <v>216</v>
      </c>
      <c r="B242" s="141" t="str">
        <f t="shared" si="78"/>
        <v>INDP-TA066VAR</v>
      </c>
      <c r="C242" s="172" t="s">
        <v>20</v>
      </c>
      <c r="D242" s="142" t="str">
        <f t="shared" si="79"/>
        <v>TA066</v>
      </c>
      <c r="E242" s="173" t="s">
        <v>94</v>
      </c>
      <c r="F242" s="174">
        <v>16</v>
      </c>
      <c r="G242" s="174">
        <v>17.3</v>
      </c>
      <c r="H242" s="145">
        <f t="shared" si="80"/>
        <v>562.5</v>
      </c>
      <c r="I242" s="146">
        <f t="shared" si="81"/>
        <v>875</v>
      </c>
      <c r="J242" s="147">
        <f t="shared" si="82"/>
        <v>1000</v>
      </c>
      <c r="K242" s="148">
        <v>565</v>
      </c>
      <c r="L242" s="149">
        <v>425</v>
      </c>
      <c r="M242" s="150">
        <v>240</v>
      </c>
      <c r="N242" s="151">
        <f t="shared" si="83"/>
        <v>5.7630000000000001E-2</v>
      </c>
      <c r="O242" s="152">
        <f t="shared" si="84"/>
        <v>330.46762339115054</v>
      </c>
      <c r="P242" s="153">
        <f t="shared" si="85"/>
        <v>1052.4845635964602</v>
      </c>
      <c r="Q242" s="154">
        <f t="shared" si="86"/>
        <v>516.3598841393441</v>
      </c>
      <c r="R242" s="175">
        <f t="shared" si="87"/>
        <v>520</v>
      </c>
      <c r="S242" s="176">
        <f t="shared" si="88"/>
        <v>809</v>
      </c>
      <c r="T242" s="177">
        <f t="shared" si="89"/>
        <v>925</v>
      </c>
      <c r="U242" s="178">
        <f t="shared" si="90"/>
        <v>5287</v>
      </c>
      <c r="V242" s="179">
        <f t="shared" si="91"/>
        <v>16840</v>
      </c>
      <c r="W242" s="180">
        <f t="shared" si="92"/>
        <v>8262</v>
      </c>
      <c r="X242" s="181">
        <f t="shared" si="93"/>
        <v>1.7022886324947986</v>
      </c>
      <c r="Y242" s="182">
        <f t="shared" si="94"/>
        <v>0.83135391923990498</v>
      </c>
      <c r="Z242" s="183">
        <f t="shared" si="95"/>
        <v>1.9365770999757927</v>
      </c>
      <c r="AA242" s="164">
        <f t="shared" si="96"/>
        <v>27.236618119916777</v>
      </c>
      <c r="AB242" s="164">
        <f t="shared" si="97"/>
        <v>13.30166270783848</v>
      </c>
      <c r="AC242" s="165">
        <f t="shared" si="98"/>
        <v>30.985233599612684</v>
      </c>
      <c r="AD242" s="184">
        <f t="shared" si="99"/>
        <v>9000.8204593012433</v>
      </c>
      <c r="AE242" s="184">
        <f t="shared" si="99"/>
        <v>13999.794670166692</v>
      </c>
      <c r="AF242" s="185">
        <f t="shared" si="99"/>
        <v>15999.531631526517</v>
      </c>
      <c r="AG242" s="186" t="s">
        <v>95</v>
      </c>
      <c r="AH242" s="169">
        <f t="shared" si="100"/>
        <v>0.96870000000000001</v>
      </c>
      <c r="AI242" s="187">
        <v>0.96870000000000001</v>
      </c>
      <c r="AJ242" s="188" t="s">
        <v>80</v>
      </c>
    </row>
    <row r="243" spans="1:36" x14ac:dyDescent="0.2">
      <c r="A243" s="172">
        <v>217</v>
      </c>
      <c r="B243" s="141" t="str">
        <f t="shared" si="78"/>
        <v>INDP-TA066VAT</v>
      </c>
      <c r="C243" s="172" t="s">
        <v>20</v>
      </c>
      <c r="D243" s="142" t="str">
        <f t="shared" si="79"/>
        <v>TA066</v>
      </c>
      <c r="E243" s="173" t="s">
        <v>96</v>
      </c>
      <c r="F243" s="174">
        <v>16</v>
      </c>
      <c r="G243" s="174">
        <v>17.100000000000001</v>
      </c>
      <c r="H243" s="145">
        <f t="shared" si="80"/>
        <v>562.5</v>
      </c>
      <c r="I243" s="146">
        <f t="shared" si="81"/>
        <v>875</v>
      </c>
      <c r="J243" s="147">
        <f t="shared" si="82"/>
        <v>1000</v>
      </c>
      <c r="K243" s="148">
        <v>580</v>
      </c>
      <c r="L243" s="149">
        <v>420</v>
      </c>
      <c r="M243" s="150">
        <v>290</v>
      </c>
      <c r="N243" s="151">
        <f t="shared" si="83"/>
        <v>7.0643999999999998E-2</v>
      </c>
      <c r="O243" s="152">
        <f t="shared" si="84"/>
        <v>269.5890540744013</v>
      </c>
      <c r="P243" s="153">
        <f t="shared" si="85"/>
        <v>858.59641866349602</v>
      </c>
      <c r="Q243" s="154">
        <f t="shared" si="86"/>
        <v>421.23634169852221</v>
      </c>
      <c r="R243" s="175">
        <f t="shared" si="87"/>
        <v>526</v>
      </c>
      <c r="S243" s="176">
        <f t="shared" si="88"/>
        <v>819</v>
      </c>
      <c r="T243" s="177">
        <f t="shared" si="89"/>
        <v>936</v>
      </c>
      <c r="U243" s="178">
        <f t="shared" si="90"/>
        <v>4313</v>
      </c>
      <c r="V243" s="179">
        <f t="shared" si="91"/>
        <v>13738</v>
      </c>
      <c r="W243" s="180">
        <f t="shared" si="92"/>
        <v>6740</v>
      </c>
      <c r="X243" s="181">
        <f t="shared" si="93"/>
        <v>2.0867145838163692</v>
      </c>
      <c r="Y243" s="182">
        <f t="shared" si="94"/>
        <v>1.0190711894016595</v>
      </c>
      <c r="Z243" s="183">
        <f t="shared" si="95"/>
        <v>2.3738872403560829</v>
      </c>
      <c r="AA243" s="164">
        <f t="shared" si="96"/>
        <v>33.387433341061907</v>
      </c>
      <c r="AB243" s="164">
        <f t="shared" si="97"/>
        <v>16.305139030426552</v>
      </c>
      <c r="AC243" s="165">
        <f t="shared" si="98"/>
        <v>37.982195845697326</v>
      </c>
      <c r="AD243" s="184">
        <f t="shared" si="99"/>
        <v>9000.8865723890067</v>
      </c>
      <c r="AE243" s="184">
        <f t="shared" si="99"/>
        <v>13999.533977334626</v>
      </c>
      <c r="AF243" s="185">
        <f t="shared" si="99"/>
        <v>15999.48122771835</v>
      </c>
      <c r="AG243" s="186" t="s">
        <v>97</v>
      </c>
      <c r="AH243" s="169">
        <f t="shared" si="100"/>
        <v>0.96870000000000001</v>
      </c>
      <c r="AI243" s="187">
        <v>0.96870000000000001</v>
      </c>
      <c r="AJ243" s="188" t="s">
        <v>80</v>
      </c>
    </row>
    <row r="244" spans="1:36" x14ac:dyDescent="0.2">
      <c r="A244" s="172">
        <v>218</v>
      </c>
      <c r="B244" s="141" t="str">
        <f t="shared" si="78"/>
        <v>INDP-TA066VAU</v>
      </c>
      <c r="C244" s="172" t="s">
        <v>20</v>
      </c>
      <c r="D244" s="142" t="str">
        <f t="shared" si="79"/>
        <v>TA066</v>
      </c>
      <c r="E244" s="173" t="s">
        <v>98</v>
      </c>
      <c r="F244" s="174">
        <v>16</v>
      </c>
      <c r="G244" s="174">
        <v>17.8</v>
      </c>
      <c r="H244" s="145">
        <f t="shared" si="80"/>
        <v>562.5</v>
      </c>
      <c r="I244" s="146">
        <f t="shared" si="81"/>
        <v>875</v>
      </c>
      <c r="J244" s="147">
        <f t="shared" si="82"/>
        <v>1000</v>
      </c>
      <c r="K244" s="148">
        <v>470</v>
      </c>
      <c r="L244" s="149">
        <v>305</v>
      </c>
      <c r="M244" s="150">
        <v>480</v>
      </c>
      <c r="N244" s="151">
        <f t="shared" si="83"/>
        <v>6.8807999999999994E-2</v>
      </c>
      <c r="O244" s="152">
        <f t="shared" si="84"/>
        <v>276.78248366515533</v>
      </c>
      <c r="P244" s="153">
        <f t="shared" si="85"/>
        <v>881.50629868712963</v>
      </c>
      <c r="Q244" s="154">
        <f t="shared" si="86"/>
        <v>432.476167349006</v>
      </c>
      <c r="R244" s="175">
        <f t="shared" si="87"/>
        <v>506</v>
      </c>
      <c r="S244" s="176">
        <f t="shared" si="88"/>
        <v>787</v>
      </c>
      <c r="T244" s="177">
        <f t="shared" si="89"/>
        <v>899</v>
      </c>
      <c r="U244" s="178">
        <f t="shared" si="90"/>
        <v>4429</v>
      </c>
      <c r="V244" s="179">
        <f t="shared" si="91"/>
        <v>14104</v>
      </c>
      <c r="W244" s="180">
        <f t="shared" si="92"/>
        <v>6920</v>
      </c>
      <c r="X244" s="181">
        <f t="shared" si="93"/>
        <v>2.0320614134116055</v>
      </c>
      <c r="Y244" s="182">
        <f t="shared" si="94"/>
        <v>0.99262620533182078</v>
      </c>
      <c r="Z244" s="183">
        <f t="shared" si="95"/>
        <v>2.3121387283236996</v>
      </c>
      <c r="AA244" s="164">
        <f t="shared" si="96"/>
        <v>32.512982614585688</v>
      </c>
      <c r="AB244" s="164">
        <f t="shared" si="97"/>
        <v>15.882019285309132</v>
      </c>
      <c r="AC244" s="165">
        <f t="shared" si="98"/>
        <v>36.994219653179194</v>
      </c>
      <c r="AD244" s="184">
        <f t="shared" si="99"/>
        <v>8999.024079427043</v>
      </c>
      <c r="AE244" s="184">
        <f t="shared" si="99"/>
        <v>14000.100035870466</v>
      </c>
      <c r="AF244" s="185">
        <f t="shared" si="99"/>
        <v>15999.118329674211</v>
      </c>
      <c r="AG244" s="186" t="s">
        <v>99</v>
      </c>
      <c r="AH244" s="169">
        <f t="shared" si="100"/>
        <v>0.96870000000000001</v>
      </c>
      <c r="AI244" s="187">
        <v>0.96870000000000001</v>
      </c>
      <c r="AJ244" s="188" t="s">
        <v>80</v>
      </c>
    </row>
    <row r="245" spans="1:36" x14ac:dyDescent="0.2">
      <c r="A245" s="172">
        <v>219</v>
      </c>
      <c r="B245" s="141" t="str">
        <f t="shared" si="78"/>
        <v>INDP-TA067VAO</v>
      </c>
      <c r="C245" s="172" t="s">
        <v>20</v>
      </c>
      <c r="D245" s="142" t="str">
        <f t="shared" si="79"/>
        <v>TA067</v>
      </c>
      <c r="E245" s="173" t="s">
        <v>100</v>
      </c>
      <c r="F245" s="174">
        <v>12</v>
      </c>
      <c r="G245" s="174">
        <v>12.984000000000002</v>
      </c>
      <c r="H245" s="145">
        <f t="shared" si="80"/>
        <v>750</v>
      </c>
      <c r="I245" s="146">
        <f t="shared" si="81"/>
        <v>1166.6666666666667</v>
      </c>
      <c r="J245" s="147">
        <f t="shared" si="82"/>
        <v>1333.3333333333333</v>
      </c>
      <c r="K245" s="148">
        <v>580</v>
      </c>
      <c r="L245" s="149">
        <v>420</v>
      </c>
      <c r="M245" s="150">
        <v>290</v>
      </c>
      <c r="N245" s="151">
        <f t="shared" si="83"/>
        <v>7.0643999999999998E-2</v>
      </c>
      <c r="O245" s="152">
        <f t="shared" si="84"/>
        <v>269.5890540744013</v>
      </c>
      <c r="P245" s="153">
        <f t="shared" si="85"/>
        <v>858.59641866349602</v>
      </c>
      <c r="Q245" s="154">
        <f t="shared" si="86"/>
        <v>421.23634169852221</v>
      </c>
      <c r="R245" s="175">
        <f t="shared" si="87"/>
        <v>693</v>
      </c>
      <c r="S245" s="176">
        <f t="shared" si="88"/>
        <v>1078</v>
      </c>
      <c r="T245" s="177">
        <f t="shared" si="89"/>
        <v>1232</v>
      </c>
      <c r="U245" s="178">
        <f t="shared" si="90"/>
        <v>3235</v>
      </c>
      <c r="V245" s="179">
        <f t="shared" si="91"/>
        <v>10303</v>
      </c>
      <c r="W245" s="180">
        <f t="shared" si="92"/>
        <v>5055</v>
      </c>
      <c r="X245" s="181">
        <f t="shared" si="93"/>
        <v>2.7820710973724885</v>
      </c>
      <c r="Y245" s="182">
        <f t="shared" si="94"/>
        <v>1.3588275259633116</v>
      </c>
      <c r="Z245" s="183">
        <f t="shared" si="95"/>
        <v>3.1651829871414443</v>
      </c>
      <c r="AA245" s="164">
        <f t="shared" si="96"/>
        <v>33.38485316846986</v>
      </c>
      <c r="AB245" s="164">
        <f t="shared" si="97"/>
        <v>16.305930311559738</v>
      </c>
      <c r="AC245" s="165">
        <f t="shared" si="98"/>
        <v>37.982195845697333</v>
      </c>
      <c r="AD245" s="184">
        <f t="shared" si="99"/>
        <v>9000.1909861005679</v>
      </c>
      <c r="AE245" s="184">
        <f t="shared" si="99"/>
        <v>14000.213368481735</v>
      </c>
      <c r="AF245" s="185">
        <f t="shared" si="99"/>
        <v>15999.481227718352</v>
      </c>
      <c r="AG245" s="186" t="s">
        <v>101</v>
      </c>
      <c r="AH245" s="169">
        <f t="shared" si="100"/>
        <v>0.96874536099999997</v>
      </c>
      <c r="AI245" s="187">
        <v>0.96874536099999997</v>
      </c>
      <c r="AJ245" s="188" t="s">
        <v>80</v>
      </c>
    </row>
    <row r="246" spans="1:36" x14ac:dyDescent="0.2">
      <c r="A246" s="172">
        <v>220</v>
      </c>
      <c r="B246" s="141" t="str">
        <f t="shared" si="78"/>
        <v>INDP-TA067VAP</v>
      </c>
      <c r="C246" s="172" t="s">
        <v>20</v>
      </c>
      <c r="D246" s="142" t="str">
        <f t="shared" si="79"/>
        <v>TA067</v>
      </c>
      <c r="E246" s="173" t="s">
        <v>102</v>
      </c>
      <c r="F246" s="174">
        <v>12</v>
      </c>
      <c r="G246" s="174">
        <v>12.984000000000002</v>
      </c>
      <c r="H246" s="145">
        <f t="shared" si="80"/>
        <v>750</v>
      </c>
      <c r="I246" s="146">
        <f t="shared" si="81"/>
        <v>1166.6666666666667</v>
      </c>
      <c r="J246" s="147">
        <f t="shared" si="82"/>
        <v>1333.3333333333333</v>
      </c>
      <c r="K246" s="148">
        <v>475</v>
      </c>
      <c r="L246" s="149">
        <v>275</v>
      </c>
      <c r="M246" s="150">
        <v>425</v>
      </c>
      <c r="N246" s="151">
        <f t="shared" si="83"/>
        <v>5.5515624999999999E-2</v>
      </c>
      <c r="O246" s="152">
        <f t="shared" si="84"/>
        <v>343.05385440643073</v>
      </c>
      <c r="P246" s="153">
        <f t="shared" si="85"/>
        <v>1092.5696216166891</v>
      </c>
      <c r="Q246" s="154">
        <f t="shared" si="86"/>
        <v>536.026030922833</v>
      </c>
      <c r="R246" s="175">
        <f t="shared" si="87"/>
        <v>693</v>
      </c>
      <c r="S246" s="176">
        <f t="shared" si="88"/>
        <v>1078</v>
      </c>
      <c r="T246" s="177">
        <f t="shared" si="89"/>
        <v>1232</v>
      </c>
      <c r="U246" s="178">
        <f t="shared" si="90"/>
        <v>4117</v>
      </c>
      <c r="V246" s="179">
        <f t="shared" si="91"/>
        <v>13111</v>
      </c>
      <c r="W246" s="180">
        <f t="shared" si="92"/>
        <v>6432</v>
      </c>
      <c r="X246" s="181">
        <f t="shared" si="93"/>
        <v>2.1860578090842848</v>
      </c>
      <c r="Y246" s="182">
        <f t="shared" si="94"/>
        <v>1.0678056593699947</v>
      </c>
      <c r="Z246" s="183">
        <f t="shared" si="95"/>
        <v>2.4875621890547261</v>
      </c>
      <c r="AA246" s="164">
        <f t="shared" si="96"/>
        <v>26.232693709011418</v>
      </c>
      <c r="AB246" s="164">
        <f t="shared" si="97"/>
        <v>12.813667912439936</v>
      </c>
      <c r="AC246" s="165">
        <f t="shared" si="98"/>
        <v>29.850746268656714</v>
      </c>
      <c r="AD246" s="184">
        <f t="shared" si="99"/>
        <v>8999.2266883396951</v>
      </c>
      <c r="AE246" s="184">
        <f t="shared" si="99"/>
        <v>13999.824302616411</v>
      </c>
      <c r="AF246" s="185">
        <f t="shared" si="99"/>
        <v>16000.777042472626</v>
      </c>
      <c r="AG246" s="186" t="s">
        <v>103</v>
      </c>
      <c r="AH246" s="169">
        <f t="shared" si="100"/>
        <v>0.96874536099999997</v>
      </c>
      <c r="AI246" s="187">
        <v>0.96874536099999997</v>
      </c>
      <c r="AJ246" s="188" t="s">
        <v>80</v>
      </c>
    </row>
    <row r="247" spans="1:36" x14ac:dyDescent="0.2">
      <c r="A247" s="172">
        <v>221</v>
      </c>
      <c r="B247" s="141" t="str">
        <f t="shared" si="78"/>
        <v>INDP-TA067VAQ</v>
      </c>
      <c r="C247" s="172" t="s">
        <v>20</v>
      </c>
      <c r="D247" s="142" t="str">
        <f t="shared" si="79"/>
        <v>TA067</v>
      </c>
      <c r="E247" s="173" t="s">
        <v>104</v>
      </c>
      <c r="F247" s="174">
        <v>16</v>
      </c>
      <c r="G247" s="174">
        <v>17.8</v>
      </c>
      <c r="H247" s="145">
        <f t="shared" si="80"/>
        <v>562.5</v>
      </c>
      <c r="I247" s="146">
        <f t="shared" si="81"/>
        <v>875</v>
      </c>
      <c r="J247" s="147">
        <f t="shared" si="82"/>
        <v>1000</v>
      </c>
      <c r="K247" s="148">
        <v>580</v>
      </c>
      <c r="L247" s="149">
        <v>420</v>
      </c>
      <c r="M247" s="150">
        <v>290</v>
      </c>
      <c r="N247" s="151">
        <f t="shared" si="83"/>
        <v>7.0643999999999998E-2</v>
      </c>
      <c r="O247" s="152">
        <f t="shared" si="84"/>
        <v>269.5890540744013</v>
      </c>
      <c r="P247" s="153">
        <f t="shared" si="85"/>
        <v>858.59641866349602</v>
      </c>
      <c r="Q247" s="154">
        <f t="shared" si="86"/>
        <v>421.23634169852221</v>
      </c>
      <c r="R247" s="175">
        <f t="shared" si="87"/>
        <v>506</v>
      </c>
      <c r="S247" s="176">
        <f t="shared" si="88"/>
        <v>787</v>
      </c>
      <c r="T247" s="177">
        <f t="shared" si="89"/>
        <v>899</v>
      </c>
      <c r="U247" s="178">
        <f t="shared" si="90"/>
        <v>4313</v>
      </c>
      <c r="V247" s="179">
        <f t="shared" si="91"/>
        <v>13738</v>
      </c>
      <c r="W247" s="180">
        <f t="shared" si="92"/>
        <v>6740</v>
      </c>
      <c r="X247" s="181">
        <f t="shared" si="93"/>
        <v>2.0867145838163692</v>
      </c>
      <c r="Y247" s="182">
        <f t="shared" si="94"/>
        <v>1.0190711894016595</v>
      </c>
      <c r="Z247" s="183">
        <f t="shared" si="95"/>
        <v>2.3738872403560829</v>
      </c>
      <c r="AA247" s="164">
        <f t="shared" si="96"/>
        <v>33.387433341061907</v>
      </c>
      <c r="AB247" s="164">
        <f t="shared" si="97"/>
        <v>16.305139030426552</v>
      </c>
      <c r="AC247" s="165">
        <f t="shared" si="98"/>
        <v>37.982195845697326</v>
      </c>
      <c r="AD247" s="184">
        <f t="shared" si="99"/>
        <v>9000.8865723890067</v>
      </c>
      <c r="AE247" s="184">
        <f t="shared" si="99"/>
        <v>13999.533977334626</v>
      </c>
      <c r="AF247" s="185">
        <f t="shared" si="99"/>
        <v>15999.48122771835</v>
      </c>
      <c r="AG247" s="186" t="s">
        <v>105</v>
      </c>
      <c r="AH247" s="169">
        <f t="shared" si="100"/>
        <v>0.96870000000000001</v>
      </c>
      <c r="AI247" s="187">
        <v>0.96870000000000001</v>
      </c>
      <c r="AJ247" s="188" t="s">
        <v>80</v>
      </c>
    </row>
    <row r="248" spans="1:36" x14ac:dyDescent="0.2">
      <c r="A248" s="172">
        <v>222</v>
      </c>
      <c r="B248" s="141" t="str">
        <f t="shared" si="78"/>
        <v>INDP-TA067VAR</v>
      </c>
      <c r="C248" s="172" t="s">
        <v>20</v>
      </c>
      <c r="D248" s="142" t="str">
        <f t="shared" si="79"/>
        <v>TA067</v>
      </c>
      <c r="E248" s="173" t="s">
        <v>106</v>
      </c>
      <c r="F248" s="174">
        <v>16</v>
      </c>
      <c r="G248" s="174">
        <v>17</v>
      </c>
      <c r="H248" s="145">
        <f t="shared" si="80"/>
        <v>562.5</v>
      </c>
      <c r="I248" s="146">
        <f t="shared" si="81"/>
        <v>875</v>
      </c>
      <c r="J248" s="147">
        <f t="shared" si="82"/>
        <v>1000</v>
      </c>
      <c r="K248" s="148">
        <v>580</v>
      </c>
      <c r="L248" s="149">
        <v>420</v>
      </c>
      <c r="M248" s="150">
        <v>290</v>
      </c>
      <c r="N248" s="151">
        <f t="shared" si="83"/>
        <v>7.0643999999999998E-2</v>
      </c>
      <c r="O248" s="152">
        <f t="shared" si="84"/>
        <v>269.5890540744013</v>
      </c>
      <c r="P248" s="153">
        <f t="shared" si="85"/>
        <v>858.59641866349602</v>
      </c>
      <c r="Q248" s="154">
        <f t="shared" si="86"/>
        <v>421.23634169852221</v>
      </c>
      <c r="R248" s="175">
        <f t="shared" si="87"/>
        <v>529</v>
      </c>
      <c r="S248" s="176">
        <f t="shared" si="88"/>
        <v>824</v>
      </c>
      <c r="T248" s="177">
        <f t="shared" si="89"/>
        <v>941</v>
      </c>
      <c r="U248" s="178">
        <f t="shared" si="90"/>
        <v>4313</v>
      </c>
      <c r="V248" s="179">
        <f t="shared" si="91"/>
        <v>13738</v>
      </c>
      <c r="W248" s="180">
        <f t="shared" si="92"/>
        <v>6740</v>
      </c>
      <c r="X248" s="181">
        <f t="shared" si="93"/>
        <v>2.0867145838163692</v>
      </c>
      <c r="Y248" s="182">
        <f t="shared" si="94"/>
        <v>1.0190711894016595</v>
      </c>
      <c r="Z248" s="183">
        <f t="shared" si="95"/>
        <v>2.3738872403560829</v>
      </c>
      <c r="AA248" s="164">
        <f t="shared" si="96"/>
        <v>33.387433341061907</v>
      </c>
      <c r="AB248" s="164">
        <f t="shared" si="97"/>
        <v>16.305139030426552</v>
      </c>
      <c r="AC248" s="165">
        <f t="shared" si="98"/>
        <v>37.982195845697326</v>
      </c>
      <c r="AD248" s="184">
        <f t="shared" si="99"/>
        <v>9000.8865723890067</v>
      </c>
      <c r="AE248" s="184">
        <f t="shared" si="99"/>
        <v>13999.533977334626</v>
      </c>
      <c r="AF248" s="185">
        <f t="shared" si="99"/>
        <v>15999.48122771835</v>
      </c>
      <c r="AG248" s="186" t="s">
        <v>107</v>
      </c>
      <c r="AH248" s="169">
        <f t="shared" si="100"/>
        <v>0.96870000000000001</v>
      </c>
      <c r="AI248" s="187">
        <v>0.96870000000000001</v>
      </c>
      <c r="AJ248" s="188" t="s">
        <v>80</v>
      </c>
    </row>
    <row r="249" spans="1:36" x14ac:dyDescent="0.2">
      <c r="A249" s="172">
        <v>223</v>
      </c>
      <c r="B249" s="141" t="str">
        <f t="shared" si="78"/>
        <v>INDP-TA067VAS</v>
      </c>
      <c r="C249" s="172" t="s">
        <v>20</v>
      </c>
      <c r="D249" s="142" t="str">
        <f t="shared" si="79"/>
        <v>TA067</v>
      </c>
      <c r="E249" s="173" t="s">
        <v>108</v>
      </c>
      <c r="F249" s="174">
        <v>16</v>
      </c>
      <c r="G249" s="174">
        <v>17.8</v>
      </c>
      <c r="H249" s="145">
        <f t="shared" si="80"/>
        <v>562.5</v>
      </c>
      <c r="I249" s="146">
        <f t="shared" si="81"/>
        <v>875</v>
      </c>
      <c r="J249" s="147">
        <f t="shared" si="82"/>
        <v>1000</v>
      </c>
      <c r="K249" s="148">
        <v>470</v>
      </c>
      <c r="L249" s="149">
        <v>305</v>
      </c>
      <c r="M249" s="150">
        <v>480</v>
      </c>
      <c r="N249" s="151">
        <f t="shared" si="83"/>
        <v>6.8807999999999994E-2</v>
      </c>
      <c r="O249" s="152">
        <f t="shared" si="84"/>
        <v>276.78248366515533</v>
      </c>
      <c r="P249" s="153">
        <f t="shared" si="85"/>
        <v>881.50629868712963</v>
      </c>
      <c r="Q249" s="154">
        <f t="shared" si="86"/>
        <v>432.476167349006</v>
      </c>
      <c r="R249" s="175">
        <f t="shared" si="87"/>
        <v>506</v>
      </c>
      <c r="S249" s="176">
        <f t="shared" si="88"/>
        <v>787</v>
      </c>
      <c r="T249" s="177">
        <f t="shared" si="89"/>
        <v>899</v>
      </c>
      <c r="U249" s="178">
        <f t="shared" si="90"/>
        <v>4429</v>
      </c>
      <c r="V249" s="179">
        <f t="shared" si="91"/>
        <v>14104</v>
      </c>
      <c r="W249" s="180">
        <f t="shared" si="92"/>
        <v>6920</v>
      </c>
      <c r="X249" s="181">
        <f t="shared" si="93"/>
        <v>2.0320614134116055</v>
      </c>
      <c r="Y249" s="182">
        <f t="shared" si="94"/>
        <v>0.99262620533182078</v>
      </c>
      <c r="Z249" s="183">
        <f t="shared" si="95"/>
        <v>2.3121387283236996</v>
      </c>
      <c r="AA249" s="164">
        <f t="shared" si="96"/>
        <v>32.512982614585688</v>
      </c>
      <c r="AB249" s="164">
        <f t="shared" si="97"/>
        <v>15.882019285309132</v>
      </c>
      <c r="AC249" s="165">
        <f t="shared" si="98"/>
        <v>36.994219653179194</v>
      </c>
      <c r="AD249" s="184">
        <f t="shared" si="99"/>
        <v>8999.024079427043</v>
      </c>
      <c r="AE249" s="184">
        <f t="shared" si="99"/>
        <v>14000.100035870466</v>
      </c>
      <c r="AF249" s="185">
        <f t="shared" si="99"/>
        <v>15999.118329674211</v>
      </c>
      <c r="AG249" s="186" t="s">
        <v>109</v>
      </c>
      <c r="AH249" s="169">
        <f t="shared" si="100"/>
        <v>0.96870000000000001</v>
      </c>
      <c r="AI249" s="187">
        <v>0.96870000000000001</v>
      </c>
      <c r="AJ249" s="188" t="s">
        <v>80</v>
      </c>
    </row>
    <row r="250" spans="1:36" x14ac:dyDescent="0.2">
      <c r="A250" s="172">
        <v>224</v>
      </c>
      <c r="B250" s="141" t="str">
        <f t="shared" si="78"/>
        <v>INDP-TA068VAI</v>
      </c>
      <c r="C250" s="172" t="s">
        <v>20</v>
      </c>
      <c r="D250" s="142" t="str">
        <f t="shared" si="79"/>
        <v>TA068</v>
      </c>
      <c r="E250" s="173" t="s">
        <v>465</v>
      </c>
      <c r="F250" s="174">
        <v>12</v>
      </c>
      <c r="G250" s="174">
        <v>12.984000000000002</v>
      </c>
      <c r="H250" s="145">
        <f t="shared" si="80"/>
        <v>750</v>
      </c>
      <c r="I250" s="146">
        <f t="shared" si="81"/>
        <v>1166.6666666666667</v>
      </c>
      <c r="J250" s="147">
        <f t="shared" si="82"/>
        <v>1333.3333333333333</v>
      </c>
      <c r="K250" s="148">
        <v>475</v>
      </c>
      <c r="L250" s="149">
        <v>275</v>
      </c>
      <c r="M250" s="150">
        <v>425</v>
      </c>
      <c r="N250" s="151">
        <f t="shared" si="83"/>
        <v>5.5515624999999999E-2</v>
      </c>
      <c r="O250" s="152">
        <f t="shared" si="84"/>
        <v>343.05385440643073</v>
      </c>
      <c r="P250" s="153">
        <f t="shared" si="85"/>
        <v>1092.5696216166891</v>
      </c>
      <c r="Q250" s="154">
        <f t="shared" si="86"/>
        <v>536.026030922833</v>
      </c>
      <c r="R250" s="175">
        <f t="shared" si="87"/>
        <v>693</v>
      </c>
      <c r="S250" s="176">
        <f t="shared" si="88"/>
        <v>1078</v>
      </c>
      <c r="T250" s="177">
        <f t="shared" si="89"/>
        <v>1232</v>
      </c>
      <c r="U250" s="178">
        <f t="shared" si="90"/>
        <v>4117</v>
      </c>
      <c r="V250" s="179">
        <f t="shared" si="91"/>
        <v>13111</v>
      </c>
      <c r="W250" s="180">
        <f t="shared" si="92"/>
        <v>6432</v>
      </c>
      <c r="X250" s="181">
        <f t="shared" si="93"/>
        <v>2.1860578090842848</v>
      </c>
      <c r="Y250" s="182">
        <f t="shared" si="94"/>
        <v>1.0678056593699947</v>
      </c>
      <c r="Z250" s="183">
        <f t="shared" si="95"/>
        <v>2.4875621890547261</v>
      </c>
      <c r="AA250" s="164">
        <f t="shared" si="96"/>
        <v>26.232693709011418</v>
      </c>
      <c r="AB250" s="164">
        <f t="shared" si="97"/>
        <v>12.813667912439936</v>
      </c>
      <c r="AC250" s="165">
        <f t="shared" si="98"/>
        <v>29.850746268656714</v>
      </c>
      <c r="AD250" s="184">
        <f t="shared" si="99"/>
        <v>8999.2266883396951</v>
      </c>
      <c r="AE250" s="184">
        <f t="shared" si="99"/>
        <v>13999.824302616411</v>
      </c>
      <c r="AF250" s="185">
        <f t="shared" si="99"/>
        <v>16000.777042472626</v>
      </c>
      <c r="AG250" s="186" t="s">
        <v>466</v>
      </c>
      <c r="AH250" s="169">
        <f t="shared" si="100"/>
        <v>0.998745361</v>
      </c>
      <c r="AI250" s="187">
        <v>0.998745361</v>
      </c>
      <c r="AJ250" s="188" t="s">
        <v>80</v>
      </c>
    </row>
    <row r="251" spans="1:36" x14ac:dyDescent="0.2">
      <c r="A251" s="172">
        <v>225</v>
      </c>
      <c r="B251" s="141" t="str">
        <f t="shared" si="78"/>
        <v>INDP-TA068VAJ</v>
      </c>
      <c r="C251" s="172" t="s">
        <v>20</v>
      </c>
      <c r="D251" s="142" t="str">
        <f t="shared" si="79"/>
        <v>TA068</v>
      </c>
      <c r="E251" s="173" t="s">
        <v>467</v>
      </c>
      <c r="F251" s="174">
        <v>12</v>
      </c>
      <c r="G251" s="174">
        <v>12.984</v>
      </c>
      <c r="H251" s="145">
        <f t="shared" si="80"/>
        <v>750</v>
      </c>
      <c r="I251" s="146">
        <f t="shared" si="81"/>
        <v>1166.6666666666667</v>
      </c>
      <c r="J251" s="147">
        <f t="shared" si="82"/>
        <v>1333.3333333333333</v>
      </c>
      <c r="K251" s="148">
        <v>475</v>
      </c>
      <c r="L251" s="149">
        <v>275</v>
      </c>
      <c r="M251" s="150">
        <v>425</v>
      </c>
      <c r="N251" s="151">
        <f t="shared" si="83"/>
        <v>5.5515624999999999E-2</v>
      </c>
      <c r="O251" s="152">
        <f t="shared" si="84"/>
        <v>343.05385440643073</v>
      </c>
      <c r="P251" s="153">
        <f t="shared" si="85"/>
        <v>1092.5696216166891</v>
      </c>
      <c r="Q251" s="154">
        <f t="shared" si="86"/>
        <v>536.026030922833</v>
      </c>
      <c r="R251" s="175">
        <f t="shared" si="87"/>
        <v>693</v>
      </c>
      <c r="S251" s="176">
        <f t="shared" si="88"/>
        <v>1078</v>
      </c>
      <c r="T251" s="177">
        <f t="shared" si="89"/>
        <v>1232</v>
      </c>
      <c r="U251" s="178">
        <f t="shared" si="90"/>
        <v>4117</v>
      </c>
      <c r="V251" s="179">
        <f t="shared" si="91"/>
        <v>13111</v>
      </c>
      <c r="W251" s="180">
        <f t="shared" si="92"/>
        <v>6432</v>
      </c>
      <c r="X251" s="181">
        <f t="shared" si="93"/>
        <v>2.1860578090842848</v>
      </c>
      <c r="Y251" s="182">
        <f t="shared" si="94"/>
        <v>1.0678056593699947</v>
      </c>
      <c r="Z251" s="183">
        <f t="shared" si="95"/>
        <v>2.4875621890547261</v>
      </c>
      <c r="AA251" s="164">
        <f t="shared" si="96"/>
        <v>26.232693709011418</v>
      </c>
      <c r="AB251" s="164">
        <f t="shared" si="97"/>
        <v>12.813667912439936</v>
      </c>
      <c r="AC251" s="165">
        <f t="shared" si="98"/>
        <v>29.850746268656714</v>
      </c>
      <c r="AD251" s="184">
        <f t="shared" si="99"/>
        <v>8999.2266883396951</v>
      </c>
      <c r="AE251" s="184">
        <f t="shared" si="99"/>
        <v>13999.824302616411</v>
      </c>
      <c r="AF251" s="185">
        <f t="shared" si="99"/>
        <v>16000.777042472626</v>
      </c>
      <c r="AG251" s="186" t="s">
        <v>468</v>
      </c>
      <c r="AH251" s="169">
        <f t="shared" si="100"/>
        <v>0.96870000000000001</v>
      </c>
      <c r="AI251" s="187">
        <v>0.96870000000000001</v>
      </c>
      <c r="AJ251" s="188" t="s">
        <v>80</v>
      </c>
    </row>
    <row r="252" spans="1:36" x14ac:dyDescent="0.2">
      <c r="A252" s="172">
        <v>226</v>
      </c>
      <c r="B252" s="141" t="str">
        <f t="shared" si="78"/>
        <v>INDP-TA068VAK</v>
      </c>
      <c r="C252" s="172" t="s">
        <v>20</v>
      </c>
      <c r="D252" s="142" t="str">
        <f t="shared" si="79"/>
        <v>TA068</v>
      </c>
      <c r="E252" s="173" t="s">
        <v>469</v>
      </c>
      <c r="F252" s="174">
        <v>16</v>
      </c>
      <c r="G252" s="174">
        <v>17.100000000000001</v>
      </c>
      <c r="H252" s="145">
        <f t="shared" si="80"/>
        <v>562.5</v>
      </c>
      <c r="I252" s="146">
        <f t="shared" si="81"/>
        <v>875</v>
      </c>
      <c r="J252" s="147">
        <f t="shared" si="82"/>
        <v>1000</v>
      </c>
      <c r="K252" s="148">
        <v>580</v>
      </c>
      <c r="L252" s="149">
        <v>420</v>
      </c>
      <c r="M252" s="150">
        <v>290</v>
      </c>
      <c r="N252" s="151">
        <f t="shared" si="83"/>
        <v>7.0643999999999998E-2</v>
      </c>
      <c r="O252" s="152">
        <f t="shared" si="84"/>
        <v>269.5890540744013</v>
      </c>
      <c r="P252" s="153">
        <f t="shared" si="85"/>
        <v>858.59641866349602</v>
      </c>
      <c r="Q252" s="154">
        <f t="shared" si="86"/>
        <v>421.23634169852221</v>
      </c>
      <c r="R252" s="175">
        <f t="shared" si="87"/>
        <v>526</v>
      </c>
      <c r="S252" s="176">
        <f t="shared" si="88"/>
        <v>819</v>
      </c>
      <c r="T252" s="177">
        <f t="shared" si="89"/>
        <v>936</v>
      </c>
      <c r="U252" s="178">
        <f t="shared" si="90"/>
        <v>4313</v>
      </c>
      <c r="V252" s="179">
        <f t="shared" si="91"/>
        <v>13738</v>
      </c>
      <c r="W252" s="180">
        <f t="shared" si="92"/>
        <v>6740</v>
      </c>
      <c r="X252" s="181">
        <f t="shared" si="93"/>
        <v>2.0867145838163692</v>
      </c>
      <c r="Y252" s="182">
        <f t="shared" si="94"/>
        <v>1.0190711894016595</v>
      </c>
      <c r="Z252" s="183">
        <f t="shared" si="95"/>
        <v>2.3738872403560829</v>
      </c>
      <c r="AA252" s="164">
        <f t="shared" si="96"/>
        <v>33.387433341061907</v>
      </c>
      <c r="AB252" s="164">
        <f t="shared" si="97"/>
        <v>16.305139030426552</v>
      </c>
      <c r="AC252" s="165">
        <f t="shared" si="98"/>
        <v>37.982195845697326</v>
      </c>
      <c r="AD252" s="184">
        <f t="shared" si="99"/>
        <v>9000.8865723890067</v>
      </c>
      <c r="AE252" s="184">
        <f t="shared" si="99"/>
        <v>13999.533977334626</v>
      </c>
      <c r="AF252" s="185">
        <f t="shared" si="99"/>
        <v>15999.48122771835</v>
      </c>
      <c r="AG252" s="186" t="s">
        <v>470</v>
      </c>
      <c r="AH252" s="169">
        <f t="shared" si="100"/>
        <v>0.96870000000000001</v>
      </c>
      <c r="AI252" s="187">
        <v>0.96870000000000001</v>
      </c>
      <c r="AJ252" s="188" t="s">
        <v>80</v>
      </c>
    </row>
    <row r="253" spans="1:36" x14ac:dyDescent="0.2">
      <c r="A253" s="172">
        <v>227</v>
      </c>
      <c r="B253" s="141" t="str">
        <f t="shared" si="78"/>
        <v>INDP-TA068VAL</v>
      </c>
      <c r="C253" s="172" t="s">
        <v>20</v>
      </c>
      <c r="D253" s="142" t="str">
        <f t="shared" si="79"/>
        <v>TA068</v>
      </c>
      <c r="E253" s="173" t="s">
        <v>471</v>
      </c>
      <c r="F253" s="174">
        <v>16</v>
      </c>
      <c r="G253" s="174">
        <v>17</v>
      </c>
      <c r="H253" s="145">
        <f t="shared" si="80"/>
        <v>562.5</v>
      </c>
      <c r="I253" s="146">
        <f t="shared" si="81"/>
        <v>875</v>
      </c>
      <c r="J253" s="147">
        <f t="shared" si="82"/>
        <v>1000</v>
      </c>
      <c r="K253" s="148">
        <v>580</v>
      </c>
      <c r="L253" s="149">
        <v>420</v>
      </c>
      <c r="M253" s="150">
        <v>290</v>
      </c>
      <c r="N253" s="151">
        <f t="shared" si="83"/>
        <v>7.0643999999999998E-2</v>
      </c>
      <c r="O253" s="152">
        <f t="shared" si="84"/>
        <v>269.5890540744013</v>
      </c>
      <c r="P253" s="153">
        <f t="shared" si="85"/>
        <v>858.59641866349602</v>
      </c>
      <c r="Q253" s="154">
        <f t="shared" si="86"/>
        <v>421.23634169852221</v>
      </c>
      <c r="R253" s="175">
        <f t="shared" si="87"/>
        <v>529</v>
      </c>
      <c r="S253" s="176">
        <f t="shared" si="88"/>
        <v>824</v>
      </c>
      <c r="T253" s="177">
        <f t="shared" si="89"/>
        <v>941</v>
      </c>
      <c r="U253" s="178">
        <f t="shared" si="90"/>
        <v>4313</v>
      </c>
      <c r="V253" s="179">
        <f t="shared" si="91"/>
        <v>13738</v>
      </c>
      <c r="W253" s="180">
        <f t="shared" si="92"/>
        <v>6740</v>
      </c>
      <c r="X253" s="181">
        <f t="shared" si="93"/>
        <v>2.0867145838163692</v>
      </c>
      <c r="Y253" s="182">
        <f t="shared" si="94"/>
        <v>1.0190711894016595</v>
      </c>
      <c r="Z253" s="183">
        <f t="shared" si="95"/>
        <v>2.3738872403560829</v>
      </c>
      <c r="AA253" s="164">
        <f t="shared" si="96"/>
        <v>33.387433341061907</v>
      </c>
      <c r="AB253" s="164">
        <f t="shared" si="97"/>
        <v>16.305139030426552</v>
      </c>
      <c r="AC253" s="165">
        <f t="shared" si="98"/>
        <v>37.982195845697326</v>
      </c>
      <c r="AD253" s="184">
        <f t="shared" si="99"/>
        <v>9000.8865723890067</v>
      </c>
      <c r="AE253" s="184">
        <f t="shared" si="99"/>
        <v>13999.533977334626</v>
      </c>
      <c r="AF253" s="185">
        <f t="shared" si="99"/>
        <v>15999.48122771835</v>
      </c>
      <c r="AG253" s="186" t="s">
        <v>472</v>
      </c>
      <c r="AH253" s="169">
        <f t="shared" si="100"/>
        <v>0.96870000000000001</v>
      </c>
      <c r="AI253" s="187">
        <v>0.96870000000000001</v>
      </c>
      <c r="AJ253" s="188" t="s">
        <v>80</v>
      </c>
    </row>
    <row r="254" spans="1:36" x14ac:dyDescent="0.2">
      <c r="A254" s="172">
        <v>228</v>
      </c>
      <c r="B254" s="141" t="str">
        <f t="shared" si="78"/>
        <v>INDP-TA068VAO</v>
      </c>
      <c r="C254" s="172" t="s">
        <v>20</v>
      </c>
      <c r="D254" s="142" t="str">
        <f t="shared" si="79"/>
        <v>TA068</v>
      </c>
      <c r="E254" s="173" t="s">
        <v>473</v>
      </c>
      <c r="F254" s="174">
        <v>16</v>
      </c>
      <c r="G254" s="174">
        <v>17.8</v>
      </c>
      <c r="H254" s="145">
        <f t="shared" si="80"/>
        <v>562.5</v>
      </c>
      <c r="I254" s="146">
        <f t="shared" si="81"/>
        <v>875</v>
      </c>
      <c r="J254" s="147">
        <f t="shared" si="82"/>
        <v>1000</v>
      </c>
      <c r="K254" s="148">
        <v>470</v>
      </c>
      <c r="L254" s="149">
        <v>305</v>
      </c>
      <c r="M254" s="150">
        <v>480</v>
      </c>
      <c r="N254" s="151">
        <f t="shared" si="83"/>
        <v>6.8807999999999994E-2</v>
      </c>
      <c r="O254" s="152">
        <f t="shared" si="84"/>
        <v>276.78248366515533</v>
      </c>
      <c r="P254" s="153">
        <f t="shared" si="85"/>
        <v>881.50629868712963</v>
      </c>
      <c r="Q254" s="154">
        <f t="shared" si="86"/>
        <v>432.476167349006</v>
      </c>
      <c r="R254" s="175">
        <f t="shared" si="87"/>
        <v>506</v>
      </c>
      <c r="S254" s="176">
        <f t="shared" si="88"/>
        <v>787</v>
      </c>
      <c r="T254" s="177">
        <f t="shared" si="89"/>
        <v>899</v>
      </c>
      <c r="U254" s="178">
        <f t="shared" si="90"/>
        <v>4429</v>
      </c>
      <c r="V254" s="179">
        <f t="shared" si="91"/>
        <v>14104</v>
      </c>
      <c r="W254" s="180">
        <f t="shared" si="92"/>
        <v>6920</v>
      </c>
      <c r="X254" s="181">
        <f t="shared" si="93"/>
        <v>2.0320614134116055</v>
      </c>
      <c r="Y254" s="182">
        <f t="shared" si="94"/>
        <v>0.99262620533182078</v>
      </c>
      <c r="Z254" s="183">
        <f t="shared" si="95"/>
        <v>2.3121387283236996</v>
      </c>
      <c r="AA254" s="164">
        <f t="shared" si="96"/>
        <v>32.512982614585688</v>
      </c>
      <c r="AB254" s="164">
        <f t="shared" si="97"/>
        <v>15.882019285309132</v>
      </c>
      <c r="AC254" s="165">
        <f t="shared" si="98"/>
        <v>36.994219653179194</v>
      </c>
      <c r="AD254" s="184">
        <f t="shared" si="99"/>
        <v>8999.024079427043</v>
      </c>
      <c r="AE254" s="184">
        <f t="shared" si="99"/>
        <v>14000.100035870466</v>
      </c>
      <c r="AF254" s="185">
        <f t="shared" si="99"/>
        <v>15999.118329674211</v>
      </c>
      <c r="AG254" s="186" t="s">
        <v>474</v>
      </c>
      <c r="AH254" s="169">
        <f t="shared" si="100"/>
        <v>0.96870000000000001</v>
      </c>
      <c r="AI254" s="187">
        <v>0.96870000000000001</v>
      </c>
      <c r="AJ254" s="188" t="s">
        <v>80</v>
      </c>
    </row>
    <row r="255" spans="1:36" x14ac:dyDescent="0.2">
      <c r="A255" s="172">
        <v>229</v>
      </c>
      <c r="B255" s="141" t="str">
        <f t="shared" si="78"/>
        <v>INDP-TA069VAI</v>
      </c>
      <c r="C255" s="172" t="s">
        <v>20</v>
      </c>
      <c r="D255" s="142" t="str">
        <f t="shared" si="79"/>
        <v>TA069</v>
      </c>
      <c r="E255" s="173" t="s">
        <v>475</v>
      </c>
      <c r="F255" s="174">
        <v>12</v>
      </c>
      <c r="G255" s="174">
        <v>12.984000000000002</v>
      </c>
      <c r="H255" s="145">
        <f t="shared" si="80"/>
        <v>750</v>
      </c>
      <c r="I255" s="146">
        <f t="shared" si="81"/>
        <v>1166.6666666666667</v>
      </c>
      <c r="J255" s="147">
        <f t="shared" si="82"/>
        <v>1333.3333333333333</v>
      </c>
      <c r="K255" s="148">
        <v>470</v>
      </c>
      <c r="L255" s="149">
        <v>305</v>
      </c>
      <c r="M255" s="150">
        <v>480</v>
      </c>
      <c r="N255" s="151">
        <f t="shared" si="83"/>
        <v>6.8807999999999994E-2</v>
      </c>
      <c r="O255" s="152">
        <f t="shared" si="84"/>
        <v>276.78248366515533</v>
      </c>
      <c r="P255" s="153">
        <f t="shared" si="85"/>
        <v>881.50629868712963</v>
      </c>
      <c r="Q255" s="154">
        <f t="shared" si="86"/>
        <v>432.476167349006</v>
      </c>
      <c r="R255" s="175">
        <f t="shared" si="87"/>
        <v>693</v>
      </c>
      <c r="S255" s="176">
        <f t="shared" si="88"/>
        <v>1078</v>
      </c>
      <c r="T255" s="177">
        <f t="shared" si="89"/>
        <v>1232</v>
      </c>
      <c r="U255" s="178">
        <f t="shared" si="90"/>
        <v>3321</v>
      </c>
      <c r="V255" s="179">
        <f t="shared" si="91"/>
        <v>10578</v>
      </c>
      <c r="W255" s="180">
        <f t="shared" si="92"/>
        <v>5190</v>
      </c>
      <c r="X255" s="181">
        <f t="shared" si="93"/>
        <v>2.7100271002710028</v>
      </c>
      <c r="Y255" s="182">
        <f t="shared" si="94"/>
        <v>1.3235016071090944</v>
      </c>
      <c r="Z255" s="183">
        <f t="shared" si="95"/>
        <v>3.0828516377649327</v>
      </c>
      <c r="AA255" s="164">
        <f t="shared" si="96"/>
        <v>32.520325203252035</v>
      </c>
      <c r="AB255" s="164">
        <f t="shared" si="97"/>
        <v>15.882019285309132</v>
      </c>
      <c r="AC255" s="165">
        <f t="shared" si="98"/>
        <v>36.994219653179194</v>
      </c>
      <c r="AD255" s="184">
        <f t="shared" si="99"/>
        <v>9001.0563793546462</v>
      </c>
      <c r="AE255" s="184">
        <f t="shared" si="99"/>
        <v>14000.100035870466</v>
      </c>
      <c r="AF255" s="185">
        <f t="shared" si="99"/>
        <v>15999.118329674211</v>
      </c>
      <c r="AG255" s="186" t="s">
        <v>476</v>
      </c>
      <c r="AH255" s="169">
        <f t="shared" si="100"/>
        <v>0.96874536099999997</v>
      </c>
      <c r="AI255" s="187">
        <v>0.96874536099999997</v>
      </c>
      <c r="AJ255" s="188" t="s">
        <v>80</v>
      </c>
    </row>
    <row r="256" spans="1:36" x14ac:dyDescent="0.2">
      <c r="A256" s="172">
        <v>230</v>
      </c>
      <c r="B256" s="141" t="str">
        <f t="shared" si="78"/>
        <v>INDP-TA069VAJ</v>
      </c>
      <c r="C256" s="172" t="s">
        <v>20</v>
      </c>
      <c r="D256" s="142" t="str">
        <f t="shared" si="79"/>
        <v>TA069</v>
      </c>
      <c r="E256" s="173" t="s">
        <v>477</v>
      </c>
      <c r="F256" s="174">
        <v>12</v>
      </c>
      <c r="G256" s="174">
        <v>12.984</v>
      </c>
      <c r="H256" s="145">
        <f t="shared" si="80"/>
        <v>750</v>
      </c>
      <c r="I256" s="146">
        <f t="shared" si="81"/>
        <v>1166.6666666666667</v>
      </c>
      <c r="J256" s="147">
        <f t="shared" si="82"/>
        <v>1333.3333333333333</v>
      </c>
      <c r="K256" s="148">
        <v>560</v>
      </c>
      <c r="L256" s="149">
        <v>420</v>
      </c>
      <c r="M256" s="150">
        <v>230</v>
      </c>
      <c r="N256" s="151">
        <f t="shared" si="83"/>
        <v>5.4095999999999998E-2</v>
      </c>
      <c r="O256" s="152">
        <f t="shared" si="84"/>
        <v>352.05651316237811</v>
      </c>
      <c r="P256" s="153">
        <f t="shared" si="85"/>
        <v>1121.2415964223605</v>
      </c>
      <c r="Q256" s="154">
        <f t="shared" si="86"/>
        <v>550.09280026157944</v>
      </c>
      <c r="R256" s="175">
        <f t="shared" si="87"/>
        <v>693</v>
      </c>
      <c r="S256" s="176">
        <f t="shared" si="88"/>
        <v>1078</v>
      </c>
      <c r="T256" s="177">
        <f t="shared" si="89"/>
        <v>1232</v>
      </c>
      <c r="U256" s="178">
        <f t="shared" si="90"/>
        <v>4225</v>
      </c>
      <c r="V256" s="179">
        <f t="shared" si="91"/>
        <v>13455</v>
      </c>
      <c r="W256" s="180">
        <f t="shared" si="92"/>
        <v>6601</v>
      </c>
      <c r="X256" s="181">
        <f t="shared" si="93"/>
        <v>2.1301775147928996</v>
      </c>
      <c r="Y256" s="182">
        <f t="shared" si="94"/>
        <v>1.0405053883314752</v>
      </c>
      <c r="Z256" s="183">
        <f t="shared" si="95"/>
        <v>2.4238751704287229</v>
      </c>
      <c r="AA256" s="164">
        <f t="shared" si="96"/>
        <v>25.562130177514796</v>
      </c>
      <c r="AB256" s="164">
        <f t="shared" si="97"/>
        <v>12.486064659977703</v>
      </c>
      <c r="AC256" s="165">
        <f t="shared" si="98"/>
        <v>29.086502045144677</v>
      </c>
      <c r="AD256" s="184">
        <f t="shared" si="99"/>
        <v>8999.3144192986601</v>
      </c>
      <c r="AE256" s="184">
        <f t="shared" si="99"/>
        <v>13999.895072386218</v>
      </c>
      <c r="AF256" s="185">
        <f t="shared" si="99"/>
        <v>16000.275359827792</v>
      </c>
      <c r="AG256" s="186" t="s">
        <v>478</v>
      </c>
      <c r="AH256" s="169">
        <f t="shared" si="100"/>
        <v>0.96870000000000001</v>
      </c>
      <c r="AI256" s="187">
        <v>0.96870000000000001</v>
      </c>
      <c r="AJ256" s="188" t="s">
        <v>80</v>
      </c>
    </row>
    <row r="257" spans="1:36" x14ac:dyDescent="0.2">
      <c r="A257" s="172">
        <v>231</v>
      </c>
      <c r="B257" s="141" t="str">
        <f t="shared" si="78"/>
        <v>INDP-TA069VAK</v>
      </c>
      <c r="C257" s="172" t="s">
        <v>20</v>
      </c>
      <c r="D257" s="142" t="str">
        <f t="shared" si="79"/>
        <v>TA069</v>
      </c>
      <c r="E257" s="173" t="s">
        <v>479</v>
      </c>
      <c r="F257" s="174">
        <v>16</v>
      </c>
      <c r="G257" s="174">
        <v>17</v>
      </c>
      <c r="H257" s="145">
        <f t="shared" si="80"/>
        <v>562.5</v>
      </c>
      <c r="I257" s="146">
        <f t="shared" si="81"/>
        <v>875</v>
      </c>
      <c r="J257" s="147">
        <f t="shared" si="82"/>
        <v>1000</v>
      </c>
      <c r="K257" s="148">
        <v>580</v>
      </c>
      <c r="L257" s="149">
        <v>420</v>
      </c>
      <c r="M257" s="150">
        <v>290</v>
      </c>
      <c r="N257" s="151">
        <f t="shared" si="83"/>
        <v>7.0643999999999998E-2</v>
      </c>
      <c r="O257" s="152">
        <f t="shared" si="84"/>
        <v>269.5890540744013</v>
      </c>
      <c r="P257" s="153">
        <f t="shared" si="85"/>
        <v>858.59641866349602</v>
      </c>
      <c r="Q257" s="154">
        <f t="shared" si="86"/>
        <v>421.23634169852221</v>
      </c>
      <c r="R257" s="175">
        <f t="shared" si="87"/>
        <v>529</v>
      </c>
      <c r="S257" s="176">
        <f t="shared" si="88"/>
        <v>824</v>
      </c>
      <c r="T257" s="177">
        <f t="shared" si="89"/>
        <v>941</v>
      </c>
      <c r="U257" s="178">
        <f t="shared" si="90"/>
        <v>4313</v>
      </c>
      <c r="V257" s="179">
        <f t="shared" si="91"/>
        <v>13738</v>
      </c>
      <c r="W257" s="180">
        <f t="shared" si="92"/>
        <v>6740</v>
      </c>
      <c r="X257" s="181">
        <f t="shared" si="93"/>
        <v>2.0867145838163692</v>
      </c>
      <c r="Y257" s="182">
        <f t="shared" si="94"/>
        <v>1.0190711894016595</v>
      </c>
      <c r="Z257" s="183">
        <f t="shared" si="95"/>
        <v>2.3738872403560829</v>
      </c>
      <c r="AA257" s="164">
        <f t="shared" si="96"/>
        <v>33.387433341061907</v>
      </c>
      <c r="AB257" s="164">
        <f t="shared" si="97"/>
        <v>16.305139030426552</v>
      </c>
      <c r="AC257" s="165">
        <f t="shared" si="98"/>
        <v>37.982195845697326</v>
      </c>
      <c r="AD257" s="184">
        <f t="shared" si="99"/>
        <v>9000.8865723890067</v>
      </c>
      <c r="AE257" s="184">
        <f t="shared" si="99"/>
        <v>13999.533977334626</v>
      </c>
      <c r="AF257" s="185">
        <f t="shared" si="99"/>
        <v>15999.48122771835</v>
      </c>
      <c r="AG257" s="186" t="s">
        <v>480</v>
      </c>
      <c r="AH257" s="169">
        <f t="shared" si="100"/>
        <v>0.96870000000000001</v>
      </c>
      <c r="AI257" s="187">
        <v>0.96870000000000001</v>
      </c>
      <c r="AJ257" s="188" t="s">
        <v>80</v>
      </c>
    </row>
    <row r="258" spans="1:36" x14ac:dyDescent="0.2">
      <c r="A258" s="172">
        <v>232</v>
      </c>
      <c r="B258" s="141" t="str">
        <f t="shared" si="78"/>
        <v>INDP-TA069VAL</v>
      </c>
      <c r="C258" s="172" t="s">
        <v>20</v>
      </c>
      <c r="D258" s="142" t="str">
        <f t="shared" si="79"/>
        <v>TA069</v>
      </c>
      <c r="E258" s="173" t="s">
        <v>481</v>
      </c>
      <c r="F258" s="174">
        <v>16</v>
      </c>
      <c r="G258" s="174">
        <v>17</v>
      </c>
      <c r="H258" s="145">
        <f t="shared" si="80"/>
        <v>562.5</v>
      </c>
      <c r="I258" s="146">
        <f t="shared" si="81"/>
        <v>875</v>
      </c>
      <c r="J258" s="147">
        <f t="shared" si="82"/>
        <v>1000</v>
      </c>
      <c r="K258" s="148">
        <v>580</v>
      </c>
      <c r="L258" s="149">
        <v>420</v>
      </c>
      <c r="M258" s="150">
        <v>290</v>
      </c>
      <c r="N258" s="151">
        <f t="shared" si="83"/>
        <v>7.0643999999999998E-2</v>
      </c>
      <c r="O258" s="152">
        <f t="shared" si="84"/>
        <v>269.5890540744013</v>
      </c>
      <c r="P258" s="153">
        <f t="shared" si="85"/>
        <v>858.59641866349602</v>
      </c>
      <c r="Q258" s="154">
        <f t="shared" si="86"/>
        <v>421.23634169852221</v>
      </c>
      <c r="R258" s="175">
        <f t="shared" si="87"/>
        <v>529</v>
      </c>
      <c r="S258" s="176">
        <f t="shared" si="88"/>
        <v>824</v>
      </c>
      <c r="T258" s="177">
        <f t="shared" si="89"/>
        <v>941</v>
      </c>
      <c r="U258" s="178">
        <f t="shared" si="90"/>
        <v>4313</v>
      </c>
      <c r="V258" s="179">
        <f t="shared" si="91"/>
        <v>13738</v>
      </c>
      <c r="W258" s="180">
        <f t="shared" si="92"/>
        <v>6740</v>
      </c>
      <c r="X258" s="181">
        <f t="shared" si="93"/>
        <v>2.0867145838163692</v>
      </c>
      <c r="Y258" s="182">
        <f t="shared" si="94"/>
        <v>1.0190711894016595</v>
      </c>
      <c r="Z258" s="183">
        <f t="shared" si="95"/>
        <v>2.3738872403560829</v>
      </c>
      <c r="AA258" s="164">
        <f t="shared" si="96"/>
        <v>33.387433341061907</v>
      </c>
      <c r="AB258" s="164">
        <f t="shared" si="97"/>
        <v>16.305139030426552</v>
      </c>
      <c r="AC258" s="165">
        <f t="shared" si="98"/>
        <v>37.982195845697326</v>
      </c>
      <c r="AD258" s="184">
        <f t="shared" si="99"/>
        <v>9000.8865723890067</v>
      </c>
      <c r="AE258" s="184">
        <f t="shared" si="99"/>
        <v>13999.533977334626</v>
      </c>
      <c r="AF258" s="185">
        <f t="shared" si="99"/>
        <v>15999.48122771835</v>
      </c>
      <c r="AG258" s="186" t="s">
        <v>482</v>
      </c>
      <c r="AH258" s="169">
        <f t="shared" si="100"/>
        <v>0.96870000000000001</v>
      </c>
      <c r="AI258" s="187">
        <v>0.96870000000000001</v>
      </c>
      <c r="AJ258" s="188" t="s">
        <v>80</v>
      </c>
    </row>
    <row r="259" spans="1:36" x14ac:dyDescent="0.2">
      <c r="A259" s="172">
        <v>233</v>
      </c>
      <c r="B259" s="141" t="str">
        <f t="shared" si="78"/>
        <v>INDP-TA069VAM</v>
      </c>
      <c r="C259" s="172" t="s">
        <v>20</v>
      </c>
      <c r="D259" s="142" t="str">
        <f t="shared" si="79"/>
        <v>TA069</v>
      </c>
      <c r="E259" s="173" t="s">
        <v>483</v>
      </c>
      <c r="F259" s="174">
        <v>16</v>
      </c>
      <c r="G259" s="174">
        <v>17.8</v>
      </c>
      <c r="H259" s="145">
        <f t="shared" si="80"/>
        <v>562.5</v>
      </c>
      <c r="I259" s="146">
        <f t="shared" si="81"/>
        <v>875</v>
      </c>
      <c r="J259" s="147">
        <f t="shared" si="82"/>
        <v>1000</v>
      </c>
      <c r="K259" s="148">
        <v>470</v>
      </c>
      <c r="L259" s="149">
        <v>305</v>
      </c>
      <c r="M259" s="150">
        <v>480</v>
      </c>
      <c r="N259" s="151">
        <f t="shared" si="83"/>
        <v>6.8807999999999994E-2</v>
      </c>
      <c r="O259" s="152">
        <f t="shared" si="84"/>
        <v>276.78248366515533</v>
      </c>
      <c r="P259" s="153">
        <f t="shared" si="85"/>
        <v>881.50629868712963</v>
      </c>
      <c r="Q259" s="154">
        <f t="shared" si="86"/>
        <v>432.476167349006</v>
      </c>
      <c r="R259" s="175">
        <f t="shared" si="87"/>
        <v>506</v>
      </c>
      <c r="S259" s="176">
        <f t="shared" si="88"/>
        <v>787</v>
      </c>
      <c r="T259" s="177">
        <f t="shared" si="89"/>
        <v>899</v>
      </c>
      <c r="U259" s="178">
        <f t="shared" si="90"/>
        <v>4429</v>
      </c>
      <c r="V259" s="179">
        <f t="shared" si="91"/>
        <v>14104</v>
      </c>
      <c r="W259" s="180">
        <f t="shared" si="92"/>
        <v>6920</v>
      </c>
      <c r="X259" s="181">
        <f t="shared" si="93"/>
        <v>2.0320614134116055</v>
      </c>
      <c r="Y259" s="182">
        <f t="shared" si="94"/>
        <v>0.99262620533182078</v>
      </c>
      <c r="Z259" s="183">
        <f t="shared" si="95"/>
        <v>2.3121387283236996</v>
      </c>
      <c r="AA259" s="164">
        <f t="shared" si="96"/>
        <v>32.512982614585688</v>
      </c>
      <c r="AB259" s="164">
        <f t="shared" si="97"/>
        <v>15.882019285309132</v>
      </c>
      <c r="AC259" s="165">
        <f t="shared" si="98"/>
        <v>36.994219653179194</v>
      </c>
      <c r="AD259" s="184">
        <f t="shared" si="99"/>
        <v>8999.024079427043</v>
      </c>
      <c r="AE259" s="184">
        <f t="shared" si="99"/>
        <v>14000.100035870466</v>
      </c>
      <c r="AF259" s="185">
        <f t="shared" si="99"/>
        <v>15999.118329674211</v>
      </c>
      <c r="AG259" s="186" t="s">
        <v>484</v>
      </c>
      <c r="AH259" s="169">
        <f t="shared" si="100"/>
        <v>0.96870000000000001</v>
      </c>
      <c r="AI259" s="187">
        <v>0.96870000000000001</v>
      </c>
      <c r="AJ259" s="188" t="s">
        <v>80</v>
      </c>
    </row>
    <row r="260" spans="1:36" x14ac:dyDescent="0.2">
      <c r="A260" s="172">
        <v>234</v>
      </c>
      <c r="B260" s="141" t="str">
        <f t="shared" si="78"/>
        <v>INDP-TA083VAA</v>
      </c>
      <c r="C260" s="172" t="s">
        <v>20</v>
      </c>
      <c r="D260" s="142" t="str">
        <f t="shared" si="79"/>
        <v>TA083</v>
      </c>
      <c r="E260" s="173" t="s">
        <v>485</v>
      </c>
      <c r="F260" s="174">
        <v>7.2</v>
      </c>
      <c r="G260" s="174">
        <v>8.0500000000000007</v>
      </c>
      <c r="H260" s="145">
        <f t="shared" si="80"/>
        <v>1250</v>
      </c>
      <c r="I260" s="146">
        <f t="shared" si="81"/>
        <v>1944.4444444444443</v>
      </c>
      <c r="J260" s="147">
        <f t="shared" si="82"/>
        <v>2222.2222222222222</v>
      </c>
      <c r="K260" s="148">
        <v>560</v>
      </c>
      <c r="L260" s="149">
        <v>400</v>
      </c>
      <c r="M260" s="150">
        <v>250</v>
      </c>
      <c r="N260" s="151">
        <f t="shared" si="83"/>
        <v>5.6000000000000001E-2</v>
      </c>
      <c r="O260" s="152">
        <f t="shared" si="84"/>
        <v>340.08659171485726</v>
      </c>
      <c r="P260" s="153">
        <f t="shared" si="85"/>
        <v>1083.1193821440002</v>
      </c>
      <c r="Q260" s="154">
        <f t="shared" si="86"/>
        <v>531.38964505268575</v>
      </c>
      <c r="R260" s="175">
        <f t="shared" si="87"/>
        <v>1118</v>
      </c>
      <c r="S260" s="176">
        <f t="shared" si="88"/>
        <v>1739</v>
      </c>
      <c r="T260" s="177">
        <f t="shared" si="89"/>
        <v>1988</v>
      </c>
      <c r="U260" s="178">
        <f t="shared" si="90"/>
        <v>2449</v>
      </c>
      <c r="V260" s="179">
        <f t="shared" si="91"/>
        <v>7798</v>
      </c>
      <c r="W260" s="180">
        <f t="shared" si="92"/>
        <v>3826</v>
      </c>
      <c r="X260" s="181">
        <f t="shared" si="93"/>
        <v>3.6749693752552064</v>
      </c>
      <c r="Y260" s="182">
        <f t="shared" si="94"/>
        <v>1.7953321364452424</v>
      </c>
      <c r="Z260" s="183">
        <f t="shared" si="95"/>
        <v>4.1819132253005753</v>
      </c>
      <c r="AA260" s="164">
        <f t="shared" si="96"/>
        <v>26.459779501837488</v>
      </c>
      <c r="AB260" s="164">
        <f t="shared" si="97"/>
        <v>12.926391382405745</v>
      </c>
      <c r="AC260" s="165">
        <f t="shared" si="98"/>
        <v>30.109775222164142</v>
      </c>
      <c r="AD260" s="184">
        <f t="shared" si="99"/>
        <v>8998.6162283065551</v>
      </c>
      <c r="AE260" s="184">
        <f t="shared" si="99"/>
        <v>14000.825047462838</v>
      </c>
      <c r="AF260" s="185">
        <f t="shared" si="99"/>
        <v>16000.022767921955</v>
      </c>
      <c r="AG260" s="186" t="s">
        <v>486</v>
      </c>
      <c r="AH260" s="169">
        <f t="shared" si="100"/>
        <v>0.97555455999999996</v>
      </c>
      <c r="AI260" s="187">
        <v>0.97555455999999996</v>
      </c>
      <c r="AJ260" s="188" t="s">
        <v>80</v>
      </c>
    </row>
    <row r="261" spans="1:36" x14ac:dyDescent="0.2">
      <c r="A261" s="172">
        <v>235</v>
      </c>
      <c r="B261" s="141" t="str">
        <f t="shared" si="78"/>
        <v>INDP-TA111</v>
      </c>
      <c r="C261" s="172" t="s">
        <v>20</v>
      </c>
      <c r="D261" s="142" t="str">
        <f t="shared" si="79"/>
        <v>TA111</v>
      </c>
      <c r="E261" s="173" t="s">
        <v>487</v>
      </c>
      <c r="F261" s="174">
        <v>12</v>
      </c>
      <c r="G261" s="174">
        <v>29.9</v>
      </c>
      <c r="H261" s="145">
        <f t="shared" si="80"/>
        <v>750</v>
      </c>
      <c r="I261" s="146">
        <f t="shared" si="81"/>
        <v>1166.6666666666667</v>
      </c>
      <c r="J261" s="147">
        <f t="shared" si="82"/>
        <v>1333.3333333333333</v>
      </c>
      <c r="K261" s="148">
        <v>530</v>
      </c>
      <c r="L261" s="149">
        <v>260</v>
      </c>
      <c r="M261" s="150">
        <v>300</v>
      </c>
      <c r="N261" s="151">
        <f t="shared" si="83"/>
        <v>4.1340000000000002E-2</v>
      </c>
      <c r="O261" s="152">
        <f t="shared" si="84"/>
        <v>460.68817455326575</v>
      </c>
      <c r="P261" s="153">
        <f t="shared" si="85"/>
        <v>1467.2154184824385</v>
      </c>
      <c r="Q261" s="154">
        <f t="shared" si="86"/>
        <v>719.83115923924527</v>
      </c>
      <c r="R261" s="175">
        <f t="shared" si="87"/>
        <v>301</v>
      </c>
      <c r="S261" s="176">
        <f t="shared" si="88"/>
        <v>468</v>
      </c>
      <c r="T261" s="177">
        <f t="shared" si="89"/>
        <v>535</v>
      </c>
      <c r="U261" s="178">
        <f t="shared" si="90"/>
        <v>5528</v>
      </c>
      <c r="V261" s="179">
        <f t="shared" si="91"/>
        <v>17607</v>
      </c>
      <c r="W261" s="180">
        <f t="shared" si="92"/>
        <v>8638</v>
      </c>
      <c r="X261" s="181">
        <f t="shared" si="93"/>
        <v>1.6280752532561504</v>
      </c>
      <c r="Y261" s="182">
        <f t="shared" si="94"/>
        <v>0.79513829726813201</v>
      </c>
      <c r="Z261" s="183">
        <f t="shared" si="95"/>
        <v>1.8522806205140079</v>
      </c>
      <c r="AA261" s="164">
        <f t="shared" si="96"/>
        <v>19.536903039073806</v>
      </c>
      <c r="AB261" s="164">
        <f t="shared" si="97"/>
        <v>9.5416595672175841</v>
      </c>
      <c r="AC261" s="165">
        <f t="shared" si="98"/>
        <v>22.227367446168095</v>
      </c>
      <c r="AD261" s="184">
        <f t="shared" si="99"/>
        <v>9000.4201974950611</v>
      </c>
      <c r="AE261" s="184">
        <f t="shared" si="99"/>
        <v>13999.670034932111</v>
      </c>
      <c r="AF261" s="185">
        <f t="shared" si="99"/>
        <v>15999.951675611843</v>
      </c>
      <c r="AG261" s="186" t="s">
        <v>488</v>
      </c>
      <c r="AH261" s="169">
        <f t="shared" si="100"/>
        <v>0.96870000000000001</v>
      </c>
      <c r="AI261" s="187">
        <v>0.96870000000000001</v>
      </c>
      <c r="AJ261" s="188" t="s">
        <v>80</v>
      </c>
    </row>
    <row r="262" spans="1:36" x14ac:dyDescent="0.2">
      <c r="A262" s="172">
        <v>236</v>
      </c>
      <c r="B262" s="141" t="str">
        <f t="shared" si="78"/>
        <v>INDP-TA111PAA</v>
      </c>
      <c r="C262" s="172" t="s">
        <v>20</v>
      </c>
      <c r="D262" s="142" t="str">
        <f t="shared" si="79"/>
        <v>TA111</v>
      </c>
      <c r="E262" s="173" t="s">
        <v>489</v>
      </c>
      <c r="F262" s="174">
        <v>8</v>
      </c>
      <c r="G262" s="174">
        <v>12.1</v>
      </c>
      <c r="H262" s="145">
        <f t="shared" si="80"/>
        <v>1125</v>
      </c>
      <c r="I262" s="146">
        <f t="shared" si="81"/>
        <v>1750</v>
      </c>
      <c r="J262" s="147">
        <f t="shared" si="82"/>
        <v>2000</v>
      </c>
      <c r="K262" s="148">
        <v>595</v>
      </c>
      <c r="L262" s="149">
        <v>405</v>
      </c>
      <c r="M262" s="150">
        <v>340</v>
      </c>
      <c r="N262" s="151">
        <f t="shared" si="83"/>
        <v>8.1931500000000004E-2</v>
      </c>
      <c r="O262" s="152">
        <f t="shared" si="84"/>
        <v>232.44843724369755</v>
      </c>
      <c r="P262" s="153">
        <f t="shared" si="85"/>
        <v>740.30971482352948</v>
      </c>
      <c r="Q262" s="154">
        <f t="shared" si="86"/>
        <v>363.20365333175153</v>
      </c>
      <c r="R262" s="175">
        <f t="shared" si="87"/>
        <v>744</v>
      </c>
      <c r="S262" s="176">
        <f t="shared" si="88"/>
        <v>1157</v>
      </c>
      <c r="T262" s="177">
        <f t="shared" si="89"/>
        <v>1322</v>
      </c>
      <c r="U262" s="178">
        <f t="shared" si="90"/>
        <v>1860</v>
      </c>
      <c r="V262" s="179">
        <f t="shared" si="91"/>
        <v>5922</v>
      </c>
      <c r="W262" s="180">
        <f t="shared" si="92"/>
        <v>2906</v>
      </c>
      <c r="X262" s="181">
        <f t="shared" si="93"/>
        <v>4.838709677419355</v>
      </c>
      <c r="Y262" s="182">
        <f t="shared" si="94"/>
        <v>2.3640661938534278</v>
      </c>
      <c r="Z262" s="183">
        <f t="shared" si="95"/>
        <v>5.5058499655884381</v>
      </c>
      <c r="AA262" s="164">
        <f t="shared" si="96"/>
        <v>38.70967741935484</v>
      </c>
      <c r="AB262" s="164">
        <f t="shared" si="97"/>
        <v>18.912529550827422</v>
      </c>
      <c r="AC262" s="165">
        <f t="shared" si="98"/>
        <v>44.046799724707505</v>
      </c>
      <c r="AD262" s="184">
        <f t="shared" si="99"/>
        <v>8998.0040223366796</v>
      </c>
      <c r="AE262" s="184">
        <f t="shared" si="99"/>
        <v>14001.129358364622</v>
      </c>
      <c r="AF262" s="185">
        <f t="shared" si="99"/>
        <v>15997.958577585752</v>
      </c>
      <c r="AG262" s="186" t="s">
        <v>490</v>
      </c>
      <c r="AH262" s="169">
        <f t="shared" si="100"/>
        <v>1</v>
      </c>
      <c r="AI262" s="187">
        <v>1</v>
      </c>
      <c r="AJ262" s="188" t="s">
        <v>83</v>
      </c>
    </row>
    <row r="263" spans="1:36" x14ac:dyDescent="0.2">
      <c r="A263" s="172">
        <v>237</v>
      </c>
      <c r="B263" s="141" t="str">
        <f t="shared" si="78"/>
        <v>INDP-TA112</v>
      </c>
      <c r="C263" s="172" t="s">
        <v>20</v>
      </c>
      <c r="D263" s="142" t="str">
        <f t="shared" si="79"/>
        <v>TA112</v>
      </c>
      <c r="E263" s="173" t="s">
        <v>491</v>
      </c>
      <c r="F263" s="174">
        <v>24</v>
      </c>
      <c r="G263" s="174">
        <v>26.1</v>
      </c>
      <c r="H263" s="145">
        <f t="shared" si="80"/>
        <v>375</v>
      </c>
      <c r="I263" s="146">
        <f t="shared" si="81"/>
        <v>583.33333333333337</v>
      </c>
      <c r="J263" s="147">
        <f t="shared" si="82"/>
        <v>666.66666666666663</v>
      </c>
      <c r="K263" s="148">
        <v>510</v>
      </c>
      <c r="L263" s="149">
        <v>410</v>
      </c>
      <c r="M263" s="150">
        <v>390</v>
      </c>
      <c r="N263" s="151">
        <f t="shared" si="83"/>
        <v>8.1548999999999996E-2</v>
      </c>
      <c r="O263" s="152">
        <f t="shared" si="84"/>
        <v>233.53872072045036</v>
      </c>
      <c r="P263" s="153">
        <f t="shared" si="85"/>
        <v>743.78208684427784</v>
      </c>
      <c r="Q263" s="154">
        <f t="shared" si="86"/>
        <v>364.90723519540893</v>
      </c>
      <c r="R263" s="175">
        <f t="shared" si="87"/>
        <v>345</v>
      </c>
      <c r="S263" s="176">
        <f t="shared" si="88"/>
        <v>536</v>
      </c>
      <c r="T263" s="177">
        <f t="shared" si="89"/>
        <v>613</v>
      </c>
      <c r="U263" s="178">
        <f t="shared" si="90"/>
        <v>5605</v>
      </c>
      <c r="V263" s="179">
        <f t="shared" si="91"/>
        <v>17851</v>
      </c>
      <c r="W263" s="180">
        <f t="shared" si="92"/>
        <v>8758</v>
      </c>
      <c r="X263" s="181">
        <f t="shared" si="93"/>
        <v>1.6057091882247994</v>
      </c>
      <c r="Y263" s="182">
        <f t="shared" si="94"/>
        <v>0.78426978880734977</v>
      </c>
      <c r="Z263" s="183">
        <f t="shared" si="95"/>
        <v>1.8269011189769353</v>
      </c>
      <c r="AA263" s="164">
        <f t="shared" si="96"/>
        <v>38.537020517395185</v>
      </c>
      <c r="AB263" s="164">
        <f t="shared" si="97"/>
        <v>18.822474931376394</v>
      </c>
      <c r="AC263" s="165">
        <f t="shared" si="98"/>
        <v>43.845626855446447</v>
      </c>
      <c r="AD263" s="184">
        <f t="shared" si="99"/>
        <v>8999.8864720102192</v>
      </c>
      <c r="AE263" s="184">
        <f t="shared" si="99"/>
        <v>13999.81968403324</v>
      </c>
      <c r="AF263" s="185">
        <f t="shared" si="99"/>
        <v>15999.586471230536</v>
      </c>
      <c r="AG263" s="186" t="s">
        <v>492</v>
      </c>
      <c r="AH263" s="169">
        <f t="shared" si="100"/>
        <v>0.96870000000000001</v>
      </c>
      <c r="AI263" s="187">
        <v>0.96870000000000001</v>
      </c>
      <c r="AJ263" s="188" t="s">
        <v>80</v>
      </c>
    </row>
    <row r="264" spans="1:36" x14ac:dyDescent="0.2">
      <c r="A264" s="172">
        <v>238</v>
      </c>
      <c r="B264" s="141" t="str">
        <f t="shared" si="78"/>
        <v>INDP-TA113</v>
      </c>
      <c r="C264" s="172" t="s">
        <v>20</v>
      </c>
      <c r="D264" s="142" t="str">
        <f t="shared" si="79"/>
        <v>TA113</v>
      </c>
      <c r="E264" s="173" t="s">
        <v>493</v>
      </c>
      <c r="F264" s="174">
        <v>24</v>
      </c>
      <c r="G264" s="174">
        <v>27.4</v>
      </c>
      <c r="H264" s="145">
        <f t="shared" si="80"/>
        <v>375</v>
      </c>
      <c r="I264" s="146">
        <f t="shared" si="81"/>
        <v>583.33333333333337</v>
      </c>
      <c r="J264" s="147">
        <f t="shared" si="82"/>
        <v>666.66666666666663</v>
      </c>
      <c r="K264" s="148">
        <v>445</v>
      </c>
      <c r="L264" s="149">
        <v>450</v>
      </c>
      <c r="M264" s="150">
        <v>410</v>
      </c>
      <c r="N264" s="151">
        <f t="shared" si="83"/>
        <v>8.2102499999999995E-2</v>
      </c>
      <c r="O264" s="152">
        <f t="shared" si="84"/>
        <v>231.96430237851476</v>
      </c>
      <c r="P264" s="153">
        <f t="shared" si="85"/>
        <v>738.76782558465356</v>
      </c>
      <c r="Q264" s="154">
        <f t="shared" si="86"/>
        <v>362.4471864188107</v>
      </c>
      <c r="R264" s="175">
        <f t="shared" si="87"/>
        <v>328</v>
      </c>
      <c r="S264" s="176">
        <f t="shared" si="88"/>
        <v>511</v>
      </c>
      <c r="T264" s="177">
        <f t="shared" si="89"/>
        <v>584</v>
      </c>
      <c r="U264" s="178">
        <f t="shared" si="90"/>
        <v>5567</v>
      </c>
      <c r="V264" s="179">
        <f t="shared" si="91"/>
        <v>17730</v>
      </c>
      <c r="W264" s="180">
        <f t="shared" si="92"/>
        <v>8699</v>
      </c>
      <c r="X264" s="181">
        <f t="shared" si="93"/>
        <v>1.6166696604993713</v>
      </c>
      <c r="Y264" s="182">
        <f t="shared" si="94"/>
        <v>0.78962210941906374</v>
      </c>
      <c r="Z264" s="183">
        <f t="shared" si="95"/>
        <v>1.8392918726290379</v>
      </c>
      <c r="AA264" s="164">
        <f t="shared" si="96"/>
        <v>38.80007185198491</v>
      </c>
      <c r="AB264" s="164">
        <f t="shared" si="97"/>
        <v>18.950930626057531</v>
      </c>
      <c r="AC264" s="165">
        <f t="shared" si="98"/>
        <v>44.143004943096912</v>
      </c>
      <c r="AD264" s="184">
        <f t="shared" si="99"/>
        <v>9000.2315993819266</v>
      </c>
      <c r="AE264" s="184">
        <f t="shared" si="99"/>
        <v>14000.33781141814</v>
      </c>
      <c r="AF264" s="185">
        <f t="shared" si="99"/>
        <v>15999.507941697129</v>
      </c>
      <c r="AG264" s="186" t="s">
        <v>494</v>
      </c>
      <c r="AH264" s="169">
        <f t="shared" si="100"/>
        <v>1</v>
      </c>
      <c r="AI264" s="187">
        <v>1</v>
      </c>
      <c r="AJ264" s="188" t="s">
        <v>83</v>
      </c>
    </row>
    <row r="265" spans="1:36" x14ac:dyDescent="0.2">
      <c r="A265" s="172">
        <v>239</v>
      </c>
      <c r="B265" s="141" t="str">
        <f t="shared" si="78"/>
        <v>INDP-TG001</v>
      </c>
      <c r="C265" s="172" t="s">
        <v>20</v>
      </c>
      <c r="D265" s="142" t="str">
        <f t="shared" si="79"/>
        <v>TG001</v>
      </c>
      <c r="E265" s="173" t="s">
        <v>495</v>
      </c>
      <c r="F265" s="174">
        <v>12</v>
      </c>
      <c r="G265" s="174">
        <v>13.56</v>
      </c>
      <c r="H265" s="145">
        <f t="shared" si="80"/>
        <v>750</v>
      </c>
      <c r="I265" s="146">
        <f t="shared" si="81"/>
        <v>1166.6666666666667</v>
      </c>
      <c r="J265" s="147">
        <f t="shared" si="82"/>
        <v>1333.3333333333333</v>
      </c>
      <c r="K265" s="148">
        <v>445</v>
      </c>
      <c r="L265" s="149">
        <v>330</v>
      </c>
      <c r="M265" s="150">
        <v>285</v>
      </c>
      <c r="N265" s="151">
        <f t="shared" si="83"/>
        <v>4.1852250000000001E-2</v>
      </c>
      <c r="O265" s="152">
        <f t="shared" si="84"/>
        <v>455.04958839804328</v>
      </c>
      <c r="P265" s="153">
        <f t="shared" si="85"/>
        <v>1449.2574568885545</v>
      </c>
      <c r="Q265" s="154">
        <f t="shared" si="86"/>
        <v>711.02079632398261</v>
      </c>
      <c r="R265" s="175">
        <f t="shared" si="87"/>
        <v>664</v>
      </c>
      <c r="S265" s="176">
        <f t="shared" si="88"/>
        <v>1032</v>
      </c>
      <c r="T265" s="177">
        <f t="shared" si="89"/>
        <v>1180</v>
      </c>
      <c r="U265" s="178">
        <f t="shared" si="90"/>
        <v>5461</v>
      </c>
      <c r="V265" s="179">
        <f t="shared" si="91"/>
        <v>17391</v>
      </c>
      <c r="W265" s="180">
        <f t="shared" si="92"/>
        <v>8532</v>
      </c>
      <c r="X265" s="181">
        <f t="shared" si="93"/>
        <v>1.6480498077275225</v>
      </c>
      <c r="Y265" s="182">
        <f t="shared" si="94"/>
        <v>0.8050140877465356</v>
      </c>
      <c r="Z265" s="183">
        <f t="shared" si="95"/>
        <v>1.8752930145335209</v>
      </c>
      <c r="AA265" s="164">
        <f t="shared" si="96"/>
        <v>19.77659769273027</v>
      </c>
      <c r="AB265" s="164">
        <f t="shared" si="97"/>
        <v>9.6601690529584268</v>
      </c>
      <c r="AC265" s="165">
        <f t="shared" si="98"/>
        <v>22.50351617440225</v>
      </c>
      <c r="AD265" s="184">
        <f t="shared" si="99"/>
        <v>8999.3326399906018</v>
      </c>
      <c r="AE265" s="184">
        <f t="shared" si="99"/>
        <v>14000.072034804047</v>
      </c>
      <c r="AF265" s="185">
        <f t="shared" si="99"/>
        <v>16000.46799041311</v>
      </c>
      <c r="AG265" s="186" t="s">
        <v>496</v>
      </c>
      <c r="AH265" s="169">
        <f t="shared" si="100"/>
        <v>1</v>
      </c>
      <c r="AI265" s="187">
        <v>1</v>
      </c>
      <c r="AJ265" s="188" t="s">
        <v>83</v>
      </c>
    </row>
    <row r="266" spans="1:36" x14ac:dyDescent="0.2">
      <c r="A266" s="172">
        <v>240</v>
      </c>
      <c r="B266" s="141" t="str">
        <f t="shared" si="78"/>
        <v>INDP-TG002</v>
      </c>
      <c r="C266" s="172" t="s">
        <v>20</v>
      </c>
      <c r="D266" s="142" t="str">
        <f t="shared" si="79"/>
        <v>TG002</v>
      </c>
      <c r="E266" s="173" t="s">
        <v>110</v>
      </c>
      <c r="F266" s="174">
        <v>12</v>
      </c>
      <c r="G266" s="174">
        <v>13.41</v>
      </c>
      <c r="H266" s="145">
        <f t="shared" si="80"/>
        <v>750</v>
      </c>
      <c r="I266" s="146">
        <f t="shared" si="81"/>
        <v>1166.6666666666667</v>
      </c>
      <c r="J266" s="147">
        <f t="shared" si="82"/>
        <v>1333.3333333333333</v>
      </c>
      <c r="K266" s="148">
        <v>345</v>
      </c>
      <c r="L266" s="149">
        <v>345</v>
      </c>
      <c r="M266" s="150">
        <v>350</v>
      </c>
      <c r="N266" s="151">
        <f t="shared" si="83"/>
        <v>4.1658750000000001E-2</v>
      </c>
      <c r="O266" s="152">
        <f t="shared" si="84"/>
        <v>457.16324028042141</v>
      </c>
      <c r="P266" s="153">
        <f t="shared" si="85"/>
        <v>1455.9890875281665</v>
      </c>
      <c r="Q266" s="154">
        <f t="shared" si="86"/>
        <v>714.32340439764516</v>
      </c>
      <c r="R266" s="175">
        <f t="shared" si="87"/>
        <v>671</v>
      </c>
      <c r="S266" s="176">
        <f t="shared" si="88"/>
        <v>1044</v>
      </c>
      <c r="T266" s="177">
        <f t="shared" si="89"/>
        <v>1193</v>
      </c>
      <c r="U266" s="178">
        <f t="shared" si="90"/>
        <v>5486</v>
      </c>
      <c r="V266" s="179">
        <f t="shared" si="91"/>
        <v>17472</v>
      </c>
      <c r="W266" s="180">
        <f t="shared" si="92"/>
        <v>8572</v>
      </c>
      <c r="X266" s="181">
        <f t="shared" si="93"/>
        <v>1.6405395552314983</v>
      </c>
      <c r="Y266" s="182">
        <f t="shared" si="94"/>
        <v>0.80128205128205132</v>
      </c>
      <c r="Z266" s="183">
        <f t="shared" si="95"/>
        <v>1.8665422305179655</v>
      </c>
      <c r="AA266" s="164">
        <f t="shared" si="96"/>
        <v>19.686474662777979</v>
      </c>
      <c r="AB266" s="164">
        <f t="shared" si="97"/>
        <v>9.6153846153846168</v>
      </c>
      <c r="AC266" s="165">
        <f t="shared" si="98"/>
        <v>22.398506766215586</v>
      </c>
      <c r="AD266" s="184">
        <f t="shared" si="99"/>
        <v>8999.9325465339971</v>
      </c>
      <c r="AE266" s="184">
        <f t="shared" si="99"/>
        <v>13999.895072386218</v>
      </c>
      <c r="AF266" s="185">
        <f t="shared" si="99"/>
        <v>15999.777606666808</v>
      </c>
      <c r="AG266" s="186" t="s">
        <v>111</v>
      </c>
      <c r="AH266" s="169">
        <f t="shared" si="100"/>
        <v>1</v>
      </c>
      <c r="AI266" s="187">
        <v>1</v>
      </c>
      <c r="AJ266" s="188" t="s">
        <v>83</v>
      </c>
    </row>
    <row r="267" spans="1:36" x14ac:dyDescent="0.2">
      <c r="A267" s="172">
        <v>241</v>
      </c>
      <c r="B267" s="141" t="str">
        <f t="shared" si="78"/>
        <v>INDP-TG002C</v>
      </c>
      <c r="C267" s="172" t="s">
        <v>20</v>
      </c>
      <c r="D267" s="142" t="str">
        <f t="shared" si="79"/>
        <v>TG002</v>
      </c>
      <c r="E267" s="173" t="s">
        <v>112</v>
      </c>
      <c r="F267" s="174">
        <v>12</v>
      </c>
      <c r="G267" s="174">
        <v>13.41</v>
      </c>
      <c r="H267" s="145">
        <f t="shared" si="80"/>
        <v>750</v>
      </c>
      <c r="I267" s="146">
        <f t="shared" si="81"/>
        <v>1166.6666666666667</v>
      </c>
      <c r="J267" s="147">
        <f t="shared" si="82"/>
        <v>1333.3333333333333</v>
      </c>
      <c r="K267" s="148">
        <v>345</v>
      </c>
      <c r="L267" s="149">
        <v>345</v>
      </c>
      <c r="M267" s="150">
        <v>350</v>
      </c>
      <c r="N267" s="151">
        <f t="shared" si="83"/>
        <v>4.1658750000000001E-2</v>
      </c>
      <c r="O267" s="152">
        <f t="shared" si="84"/>
        <v>457.16324028042141</v>
      </c>
      <c r="P267" s="153">
        <f t="shared" si="85"/>
        <v>1455.9890875281665</v>
      </c>
      <c r="Q267" s="154">
        <f t="shared" si="86"/>
        <v>714.32340439764516</v>
      </c>
      <c r="R267" s="175">
        <f t="shared" si="87"/>
        <v>671</v>
      </c>
      <c r="S267" s="176">
        <f t="shared" si="88"/>
        <v>1044</v>
      </c>
      <c r="T267" s="177">
        <f t="shared" si="89"/>
        <v>1193</v>
      </c>
      <c r="U267" s="178">
        <f t="shared" si="90"/>
        <v>5486</v>
      </c>
      <c r="V267" s="179">
        <f t="shared" si="91"/>
        <v>17472</v>
      </c>
      <c r="W267" s="180">
        <f t="shared" si="92"/>
        <v>8572</v>
      </c>
      <c r="X267" s="181">
        <f t="shared" si="93"/>
        <v>1.6405395552314983</v>
      </c>
      <c r="Y267" s="182">
        <f t="shared" si="94"/>
        <v>0.80128205128205132</v>
      </c>
      <c r="Z267" s="183">
        <f t="shared" si="95"/>
        <v>1.8665422305179655</v>
      </c>
      <c r="AA267" s="164">
        <f t="shared" si="96"/>
        <v>19.686474662777979</v>
      </c>
      <c r="AB267" s="164">
        <f t="shared" si="97"/>
        <v>9.6153846153846168</v>
      </c>
      <c r="AC267" s="165">
        <f t="shared" si="98"/>
        <v>22.398506766215586</v>
      </c>
      <c r="AD267" s="184">
        <f t="shared" si="99"/>
        <v>8999.9325465339971</v>
      </c>
      <c r="AE267" s="184">
        <f t="shared" si="99"/>
        <v>13999.895072386218</v>
      </c>
      <c r="AF267" s="185">
        <f t="shared" si="99"/>
        <v>15999.777606666808</v>
      </c>
      <c r="AG267" s="186" t="s">
        <v>113</v>
      </c>
      <c r="AH267" s="169">
        <f t="shared" si="100"/>
        <v>1</v>
      </c>
      <c r="AI267" s="187">
        <v>1</v>
      </c>
      <c r="AJ267" s="188" t="s">
        <v>83</v>
      </c>
    </row>
    <row r="268" spans="1:36" x14ac:dyDescent="0.2">
      <c r="A268" s="172">
        <v>242</v>
      </c>
      <c r="B268" s="141" t="str">
        <f t="shared" si="78"/>
        <v>INDP-TG002PAO</v>
      </c>
      <c r="C268" s="172" t="s">
        <v>20</v>
      </c>
      <c r="D268" s="142" t="str">
        <f t="shared" si="79"/>
        <v>TG002</v>
      </c>
      <c r="E268" s="173" t="s">
        <v>114</v>
      </c>
      <c r="F268" s="174">
        <v>12</v>
      </c>
      <c r="G268" s="174">
        <v>13.41</v>
      </c>
      <c r="H268" s="145">
        <f t="shared" si="80"/>
        <v>750</v>
      </c>
      <c r="I268" s="146">
        <f t="shared" si="81"/>
        <v>1166.6666666666667</v>
      </c>
      <c r="J268" s="147">
        <f t="shared" si="82"/>
        <v>1333.3333333333333</v>
      </c>
      <c r="K268" s="148">
        <v>345</v>
      </c>
      <c r="L268" s="149">
        <v>345</v>
      </c>
      <c r="M268" s="150">
        <v>350</v>
      </c>
      <c r="N268" s="151">
        <f t="shared" si="83"/>
        <v>4.1658750000000001E-2</v>
      </c>
      <c r="O268" s="152">
        <f t="shared" si="84"/>
        <v>457.16324028042141</v>
      </c>
      <c r="P268" s="153">
        <f t="shared" si="85"/>
        <v>1455.9890875281665</v>
      </c>
      <c r="Q268" s="154">
        <f t="shared" si="86"/>
        <v>714.32340439764516</v>
      </c>
      <c r="R268" s="175">
        <f t="shared" si="87"/>
        <v>671</v>
      </c>
      <c r="S268" s="176">
        <f t="shared" si="88"/>
        <v>1044</v>
      </c>
      <c r="T268" s="177">
        <f t="shared" si="89"/>
        <v>1193</v>
      </c>
      <c r="U268" s="178">
        <f t="shared" si="90"/>
        <v>5486</v>
      </c>
      <c r="V268" s="179">
        <f t="shared" si="91"/>
        <v>17472</v>
      </c>
      <c r="W268" s="180">
        <f t="shared" si="92"/>
        <v>8572</v>
      </c>
      <c r="X268" s="181">
        <f t="shared" si="93"/>
        <v>1.6405395552314983</v>
      </c>
      <c r="Y268" s="182">
        <f t="shared" si="94"/>
        <v>0.80128205128205132</v>
      </c>
      <c r="Z268" s="183">
        <f t="shared" si="95"/>
        <v>1.8665422305179655</v>
      </c>
      <c r="AA268" s="164">
        <f t="shared" si="96"/>
        <v>19.686474662777979</v>
      </c>
      <c r="AB268" s="164">
        <f t="shared" si="97"/>
        <v>9.6153846153846168</v>
      </c>
      <c r="AC268" s="165">
        <f t="shared" si="98"/>
        <v>22.398506766215586</v>
      </c>
      <c r="AD268" s="184">
        <f t="shared" si="99"/>
        <v>8999.9325465339971</v>
      </c>
      <c r="AE268" s="184">
        <f t="shared" si="99"/>
        <v>13999.895072386218</v>
      </c>
      <c r="AF268" s="185">
        <f t="shared" si="99"/>
        <v>15999.777606666808</v>
      </c>
      <c r="AG268" s="186" t="s">
        <v>115</v>
      </c>
      <c r="AH268" s="169">
        <f t="shared" si="100"/>
        <v>1</v>
      </c>
      <c r="AI268" s="187">
        <v>1</v>
      </c>
      <c r="AJ268" s="188" t="s">
        <v>83</v>
      </c>
    </row>
    <row r="269" spans="1:36" x14ac:dyDescent="0.2">
      <c r="A269" s="172">
        <v>243</v>
      </c>
      <c r="B269" s="141" t="str">
        <f t="shared" si="78"/>
        <v>INDP-TG002PAOC</v>
      </c>
      <c r="C269" s="172" t="s">
        <v>20</v>
      </c>
      <c r="D269" s="142" t="str">
        <f t="shared" si="79"/>
        <v>TG002</v>
      </c>
      <c r="E269" s="173" t="s">
        <v>116</v>
      </c>
      <c r="F269" s="174">
        <v>12</v>
      </c>
      <c r="G269" s="174">
        <v>13.41</v>
      </c>
      <c r="H269" s="145">
        <f t="shared" si="80"/>
        <v>750</v>
      </c>
      <c r="I269" s="146">
        <f t="shared" si="81"/>
        <v>1166.6666666666667</v>
      </c>
      <c r="J269" s="147">
        <f t="shared" si="82"/>
        <v>1333.3333333333333</v>
      </c>
      <c r="K269" s="148">
        <v>345</v>
      </c>
      <c r="L269" s="149">
        <v>345</v>
      </c>
      <c r="M269" s="150">
        <v>350</v>
      </c>
      <c r="N269" s="151">
        <f t="shared" si="83"/>
        <v>4.1658750000000001E-2</v>
      </c>
      <c r="O269" s="152">
        <f t="shared" si="84"/>
        <v>457.16324028042141</v>
      </c>
      <c r="P269" s="153">
        <f t="shared" si="85"/>
        <v>1455.9890875281665</v>
      </c>
      <c r="Q269" s="154">
        <f t="shared" si="86"/>
        <v>714.32340439764516</v>
      </c>
      <c r="R269" s="175">
        <f t="shared" si="87"/>
        <v>671</v>
      </c>
      <c r="S269" s="176">
        <f t="shared" si="88"/>
        <v>1044</v>
      </c>
      <c r="T269" s="177">
        <f t="shared" si="89"/>
        <v>1193</v>
      </c>
      <c r="U269" s="178">
        <f t="shared" si="90"/>
        <v>5486</v>
      </c>
      <c r="V269" s="179">
        <f t="shared" si="91"/>
        <v>17472</v>
      </c>
      <c r="W269" s="180">
        <f t="shared" si="92"/>
        <v>8572</v>
      </c>
      <c r="X269" s="181">
        <f t="shared" si="93"/>
        <v>1.6405395552314983</v>
      </c>
      <c r="Y269" s="182">
        <f t="shared" si="94"/>
        <v>0.80128205128205132</v>
      </c>
      <c r="Z269" s="183">
        <f t="shared" si="95"/>
        <v>1.8665422305179655</v>
      </c>
      <c r="AA269" s="164">
        <f t="shared" si="96"/>
        <v>19.686474662777979</v>
      </c>
      <c r="AB269" s="164">
        <f t="shared" si="97"/>
        <v>9.6153846153846168</v>
      </c>
      <c r="AC269" s="165">
        <f t="shared" si="98"/>
        <v>22.398506766215586</v>
      </c>
      <c r="AD269" s="184">
        <f t="shared" si="99"/>
        <v>8999.9325465339971</v>
      </c>
      <c r="AE269" s="184">
        <f t="shared" si="99"/>
        <v>13999.895072386218</v>
      </c>
      <c r="AF269" s="185">
        <f t="shared" si="99"/>
        <v>15999.777606666808</v>
      </c>
      <c r="AG269" s="186" t="s">
        <v>117</v>
      </c>
      <c r="AH269" s="169">
        <f t="shared" si="100"/>
        <v>1</v>
      </c>
      <c r="AI269" s="187">
        <v>1</v>
      </c>
      <c r="AJ269" s="188" t="s">
        <v>83</v>
      </c>
    </row>
    <row r="270" spans="1:36" x14ac:dyDescent="0.2">
      <c r="A270" s="172">
        <v>244</v>
      </c>
      <c r="B270" s="141" t="str">
        <f t="shared" si="78"/>
        <v>INDP-TG003</v>
      </c>
      <c r="C270" s="172" t="s">
        <v>20</v>
      </c>
      <c r="D270" s="142" t="str">
        <f t="shared" si="79"/>
        <v>TG003</v>
      </c>
      <c r="E270" s="173" t="s">
        <v>122</v>
      </c>
      <c r="F270" s="174">
        <v>12</v>
      </c>
      <c r="G270" s="174">
        <v>13.28</v>
      </c>
      <c r="H270" s="145">
        <f t="shared" si="80"/>
        <v>750</v>
      </c>
      <c r="I270" s="146">
        <f t="shared" si="81"/>
        <v>1166.6666666666667</v>
      </c>
      <c r="J270" s="147">
        <f t="shared" si="82"/>
        <v>1333.3333333333333</v>
      </c>
      <c r="K270" s="148">
        <v>505</v>
      </c>
      <c r="L270" s="149">
        <v>370</v>
      </c>
      <c r="M270" s="150">
        <v>245</v>
      </c>
      <c r="N270" s="151">
        <f t="shared" si="83"/>
        <v>4.5778249999999999E-2</v>
      </c>
      <c r="O270" s="152">
        <f t="shared" si="84"/>
        <v>416.02396631658064</v>
      </c>
      <c r="P270" s="153">
        <f t="shared" si="85"/>
        <v>1324.9673240035172</v>
      </c>
      <c r="Q270" s="154">
        <f t="shared" si="86"/>
        <v>650.04276316701498</v>
      </c>
      <c r="R270" s="175">
        <f t="shared" si="87"/>
        <v>678</v>
      </c>
      <c r="S270" s="176">
        <f t="shared" si="88"/>
        <v>1054</v>
      </c>
      <c r="T270" s="177">
        <f t="shared" si="89"/>
        <v>1205</v>
      </c>
      <c r="U270" s="178">
        <f t="shared" si="90"/>
        <v>4992</v>
      </c>
      <c r="V270" s="179">
        <f t="shared" si="91"/>
        <v>15900</v>
      </c>
      <c r="W270" s="180">
        <f t="shared" si="92"/>
        <v>7801</v>
      </c>
      <c r="X270" s="181">
        <f t="shared" si="93"/>
        <v>1.8028846153846154</v>
      </c>
      <c r="Y270" s="182">
        <f t="shared" si="94"/>
        <v>0.88050314465408808</v>
      </c>
      <c r="Z270" s="183">
        <f t="shared" si="95"/>
        <v>2.0510191001153699</v>
      </c>
      <c r="AA270" s="164">
        <f t="shared" si="96"/>
        <v>21.634615384615387</v>
      </c>
      <c r="AB270" s="164">
        <f t="shared" si="97"/>
        <v>10.566037735849058</v>
      </c>
      <c r="AC270" s="165">
        <f t="shared" si="98"/>
        <v>24.612229201384437</v>
      </c>
      <c r="AD270" s="184">
        <f t="shared" si="99"/>
        <v>9000.5185020414083</v>
      </c>
      <c r="AE270" s="184">
        <f t="shared" si="99"/>
        <v>13999.654744188108</v>
      </c>
      <c r="AF270" s="185">
        <f t="shared" si="99"/>
        <v>15999.001477767833</v>
      </c>
      <c r="AG270" s="186" t="s">
        <v>123</v>
      </c>
      <c r="AH270" s="169">
        <f t="shared" si="100"/>
        <v>1</v>
      </c>
      <c r="AI270" s="187">
        <v>1</v>
      </c>
      <c r="AJ270" s="188" t="s">
        <v>83</v>
      </c>
    </row>
    <row r="271" spans="1:36" x14ac:dyDescent="0.2">
      <c r="A271" s="172">
        <v>245</v>
      </c>
      <c r="B271" s="141" t="str">
        <f t="shared" si="78"/>
        <v>INDP-TG003C</v>
      </c>
      <c r="C271" s="172" t="s">
        <v>20</v>
      </c>
      <c r="D271" s="142" t="str">
        <f t="shared" si="79"/>
        <v>TG003</v>
      </c>
      <c r="E271" s="173" t="s">
        <v>124</v>
      </c>
      <c r="F271" s="174">
        <v>12</v>
      </c>
      <c r="G271" s="174">
        <v>13.28</v>
      </c>
      <c r="H271" s="145">
        <f t="shared" si="80"/>
        <v>750</v>
      </c>
      <c r="I271" s="146">
        <f t="shared" si="81"/>
        <v>1166.6666666666667</v>
      </c>
      <c r="J271" s="147">
        <f t="shared" si="82"/>
        <v>1333.3333333333333</v>
      </c>
      <c r="K271" s="148">
        <v>505</v>
      </c>
      <c r="L271" s="149">
        <v>370</v>
      </c>
      <c r="M271" s="150">
        <v>245</v>
      </c>
      <c r="N271" s="151">
        <f t="shared" si="83"/>
        <v>4.5778249999999999E-2</v>
      </c>
      <c r="O271" s="152">
        <f t="shared" si="84"/>
        <v>416.02396631658064</v>
      </c>
      <c r="P271" s="153">
        <f t="shared" si="85"/>
        <v>1324.9673240035172</v>
      </c>
      <c r="Q271" s="154">
        <f t="shared" si="86"/>
        <v>650.04276316701498</v>
      </c>
      <c r="R271" s="175">
        <f t="shared" si="87"/>
        <v>678</v>
      </c>
      <c r="S271" s="176">
        <f t="shared" si="88"/>
        <v>1054</v>
      </c>
      <c r="T271" s="177">
        <f t="shared" si="89"/>
        <v>1205</v>
      </c>
      <c r="U271" s="178">
        <f t="shared" si="90"/>
        <v>4992</v>
      </c>
      <c r="V271" s="179">
        <f t="shared" si="91"/>
        <v>15900</v>
      </c>
      <c r="W271" s="180">
        <f t="shared" si="92"/>
        <v>7801</v>
      </c>
      <c r="X271" s="181">
        <f t="shared" si="93"/>
        <v>1.8028846153846154</v>
      </c>
      <c r="Y271" s="182">
        <f t="shared" si="94"/>
        <v>0.88050314465408808</v>
      </c>
      <c r="Z271" s="183">
        <f t="shared" si="95"/>
        <v>2.0510191001153699</v>
      </c>
      <c r="AA271" s="164">
        <f t="shared" si="96"/>
        <v>21.634615384615387</v>
      </c>
      <c r="AB271" s="164">
        <f t="shared" si="97"/>
        <v>10.566037735849058</v>
      </c>
      <c r="AC271" s="165">
        <f t="shared" si="98"/>
        <v>24.612229201384437</v>
      </c>
      <c r="AD271" s="184">
        <f t="shared" si="99"/>
        <v>9000.5185020414083</v>
      </c>
      <c r="AE271" s="184">
        <f t="shared" si="99"/>
        <v>13999.654744188108</v>
      </c>
      <c r="AF271" s="185">
        <f t="shared" si="99"/>
        <v>15999.001477767833</v>
      </c>
      <c r="AG271" s="186" t="s">
        <v>125</v>
      </c>
      <c r="AH271" s="169">
        <f t="shared" si="100"/>
        <v>1</v>
      </c>
      <c r="AI271" s="187">
        <v>1</v>
      </c>
      <c r="AJ271" s="188" t="s">
        <v>83</v>
      </c>
    </row>
    <row r="272" spans="1:36" x14ac:dyDescent="0.2">
      <c r="A272" s="172">
        <v>246</v>
      </c>
      <c r="B272" s="141" t="str">
        <f t="shared" si="78"/>
        <v>INDP-TG003PAH</v>
      </c>
      <c r="C272" s="172" t="s">
        <v>20</v>
      </c>
      <c r="D272" s="142" t="str">
        <f t="shared" si="79"/>
        <v>TG003</v>
      </c>
      <c r="E272" s="173" t="s">
        <v>126</v>
      </c>
      <c r="F272" s="174">
        <v>12</v>
      </c>
      <c r="G272" s="174">
        <v>13.28</v>
      </c>
      <c r="H272" s="145">
        <f t="shared" si="80"/>
        <v>750</v>
      </c>
      <c r="I272" s="146">
        <f t="shared" si="81"/>
        <v>1166.6666666666667</v>
      </c>
      <c r="J272" s="147">
        <f t="shared" si="82"/>
        <v>1333.3333333333333</v>
      </c>
      <c r="K272" s="148">
        <v>505</v>
      </c>
      <c r="L272" s="149">
        <v>370</v>
      </c>
      <c r="M272" s="150">
        <v>245</v>
      </c>
      <c r="N272" s="151">
        <f t="shared" si="83"/>
        <v>4.5778249999999999E-2</v>
      </c>
      <c r="O272" s="152">
        <f t="shared" si="84"/>
        <v>416.02396631658064</v>
      </c>
      <c r="P272" s="153">
        <f t="shared" si="85"/>
        <v>1324.9673240035172</v>
      </c>
      <c r="Q272" s="154">
        <f t="shared" si="86"/>
        <v>650.04276316701498</v>
      </c>
      <c r="R272" s="175">
        <f t="shared" si="87"/>
        <v>678</v>
      </c>
      <c r="S272" s="176">
        <f t="shared" si="88"/>
        <v>1054</v>
      </c>
      <c r="T272" s="177">
        <f t="shared" si="89"/>
        <v>1205</v>
      </c>
      <c r="U272" s="178">
        <f t="shared" si="90"/>
        <v>4992</v>
      </c>
      <c r="V272" s="179">
        <f t="shared" si="91"/>
        <v>15900</v>
      </c>
      <c r="W272" s="180">
        <f t="shared" si="92"/>
        <v>7801</v>
      </c>
      <c r="X272" s="181">
        <f t="shared" si="93"/>
        <v>1.8028846153846154</v>
      </c>
      <c r="Y272" s="182">
        <f t="shared" si="94"/>
        <v>0.88050314465408808</v>
      </c>
      <c r="Z272" s="183">
        <f t="shared" si="95"/>
        <v>2.0510191001153699</v>
      </c>
      <c r="AA272" s="164">
        <f t="shared" si="96"/>
        <v>21.634615384615387</v>
      </c>
      <c r="AB272" s="164">
        <f t="shared" si="97"/>
        <v>10.566037735849058</v>
      </c>
      <c r="AC272" s="165">
        <f t="shared" si="98"/>
        <v>24.612229201384437</v>
      </c>
      <c r="AD272" s="184">
        <f t="shared" si="99"/>
        <v>9000.5185020414083</v>
      </c>
      <c r="AE272" s="184">
        <f t="shared" si="99"/>
        <v>13999.654744188108</v>
      </c>
      <c r="AF272" s="185">
        <f t="shared" si="99"/>
        <v>15999.001477767833</v>
      </c>
      <c r="AG272" s="186" t="s">
        <v>127</v>
      </c>
      <c r="AH272" s="169">
        <f t="shared" si="100"/>
        <v>1</v>
      </c>
      <c r="AI272" s="187">
        <v>1</v>
      </c>
      <c r="AJ272" s="188" t="s">
        <v>83</v>
      </c>
    </row>
    <row r="273" spans="1:36" x14ac:dyDescent="0.2">
      <c r="A273" s="172">
        <v>247</v>
      </c>
      <c r="B273" s="141" t="str">
        <f t="shared" si="78"/>
        <v>INDP-TG003PAHC</v>
      </c>
      <c r="C273" s="172" t="s">
        <v>20</v>
      </c>
      <c r="D273" s="142" t="str">
        <f t="shared" si="79"/>
        <v>TG003</v>
      </c>
      <c r="E273" s="173" t="s">
        <v>128</v>
      </c>
      <c r="F273" s="174">
        <v>12</v>
      </c>
      <c r="G273" s="174">
        <v>13.28</v>
      </c>
      <c r="H273" s="145">
        <f t="shared" si="80"/>
        <v>750</v>
      </c>
      <c r="I273" s="146">
        <f t="shared" si="81"/>
        <v>1166.6666666666667</v>
      </c>
      <c r="J273" s="147">
        <f t="shared" si="82"/>
        <v>1333.3333333333333</v>
      </c>
      <c r="K273" s="148">
        <v>505</v>
      </c>
      <c r="L273" s="149">
        <v>370</v>
      </c>
      <c r="M273" s="150">
        <v>245</v>
      </c>
      <c r="N273" s="151">
        <f t="shared" si="83"/>
        <v>4.5778249999999999E-2</v>
      </c>
      <c r="O273" s="152">
        <f t="shared" si="84"/>
        <v>416.02396631658064</v>
      </c>
      <c r="P273" s="153">
        <f t="shared" si="85"/>
        <v>1324.9673240035172</v>
      </c>
      <c r="Q273" s="154">
        <f t="shared" si="86"/>
        <v>650.04276316701498</v>
      </c>
      <c r="R273" s="175">
        <f t="shared" si="87"/>
        <v>678</v>
      </c>
      <c r="S273" s="176">
        <f t="shared" si="88"/>
        <v>1054</v>
      </c>
      <c r="T273" s="177">
        <f t="shared" si="89"/>
        <v>1205</v>
      </c>
      <c r="U273" s="178">
        <f t="shared" si="90"/>
        <v>4992</v>
      </c>
      <c r="V273" s="179">
        <f t="shared" si="91"/>
        <v>15900</v>
      </c>
      <c r="W273" s="180">
        <f t="shared" si="92"/>
        <v>7801</v>
      </c>
      <c r="X273" s="181">
        <f t="shared" si="93"/>
        <v>1.8028846153846154</v>
      </c>
      <c r="Y273" s="182">
        <f t="shared" si="94"/>
        <v>0.88050314465408808</v>
      </c>
      <c r="Z273" s="183">
        <f t="shared" si="95"/>
        <v>2.0510191001153699</v>
      </c>
      <c r="AA273" s="164">
        <f t="shared" si="96"/>
        <v>21.634615384615387</v>
      </c>
      <c r="AB273" s="164">
        <f t="shared" si="97"/>
        <v>10.566037735849058</v>
      </c>
      <c r="AC273" s="165">
        <f t="shared" si="98"/>
        <v>24.612229201384437</v>
      </c>
      <c r="AD273" s="184">
        <f t="shared" si="99"/>
        <v>9000.5185020414083</v>
      </c>
      <c r="AE273" s="184">
        <f t="shared" si="99"/>
        <v>13999.654744188108</v>
      </c>
      <c r="AF273" s="185">
        <f t="shared" si="99"/>
        <v>15999.001477767833</v>
      </c>
      <c r="AG273" s="186" t="s">
        <v>129</v>
      </c>
      <c r="AH273" s="169">
        <f t="shared" si="100"/>
        <v>1</v>
      </c>
      <c r="AI273" s="187">
        <v>1</v>
      </c>
      <c r="AJ273" s="188" t="s">
        <v>83</v>
      </c>
    </row>
    <row r="274" spans="1:36" x14ac:dyDescent="0.2">
      <c r="A274" s="172">
        <v>248</v>
      </c>
      <c r="B274" s="141" t="str">
        <f t="shared" si="78"/>
        <v>INDP-TG004</v>
      </c>
      <c r="C274" s="172" t="s">
        <v>20</v>
      </c>
      <c r="D274" s="142" t="str">
        <f t="shared" si="79"/>
        <v>TG004</v>
      </c>
      <c r="E274" s="173" t="s">
        <v>130</v>
      </c>
      <c r="F274" s="174">
        <v>12</v>
      </c>
      <c r="G274" s="174">
        <v>13</v>
      </c>
      <c r="H274" s="145">
        <f t="shared" si="80"/>
        <v>750</v>
      </c>
      <c r="I274" s="146">
        <f t="shared" si="81"/>
        <v>1166.6666666666667</v>
      </c>
      <c r="J274" s="147">
        <f t="shared" si="82"/>
        <v>1333.3333333333333</v>
      </c>
      <c r="K274" s="148">
        <v>560</v>
      </c>
      <c r="L274" s="149">
        <v>300</v>
      </c>
      <c r="M274" s="150">
        <v>230</v>
      </c>
      <c r="N274" s="151">
        <f t="shared" si="83"/>
        <v>3.8640000000000001E-2</v>
      </c>
      <c r="O274" s="152">
        <f t="shared" si="84"/>
        <v>492.87911842732933</v>
      </c>
      <c r="P274" s="153">
        <f t="shared" si="85"/>
        <v>1569.7382349913046</v>
      </c>
      <c r="Q274" s="154">
        <f t="shared" si="86"/>
        <v>770.12992036621119</v>
      </c>
      <c r="R274" s="175">
        <f t="shared" si="87"/>
        <v>692</v>
      </c>
      <c r="S274" s="176">
        <f t="shared" si="88"/>
        <v>1077</v>
      </c>
      <c r="T274" s="177">
        <f t="shared" si="89"/>
        <v>1231</v>
      </c>
      <c r="U274" s="178">
        <f t="shared" si="90"/>
        <v>5915</v>
      </c>
      <c r="V274" s="179">
        <f t="shared" si="91"/>
        <v>18837</v>
      </c>
      <c r="W274" s="180">
        <f t="shared" si="92"/>
        <v>9242</v>
      </c>
      <c r="X274" s="181">
        <f t="shared" si="93"/>
        <v>1.521555367709214</v>
      </c>
      <c r="Y274" s="182">
        <f t="shared" si="94"/>
        <v>0.74321813452248231</v>
      </c>
      <c r="Z274" s="183">
        <f t="shared" si="95"/>
        <v>1.7312270071413114</v>
      </c>
      <c r="AA274" s="164">
        <f t="shared" si="96"/>
        <v>18.258664412510569</v>
      </c>
      <c r="AB274" s="164">
        <f t="shared" si="97"/>
        <v>8.9186176142697882</v>
      </c>
      <c r="AC274" s="165">
        <f t="shared" si="98"/>
        <v>20.774724085695738</v>
      </c>
      <c r="AD274" s="184">
        <f t="shared" si="99"/>
        <v>8999.3144192986601</v>
      </c>
      <c r="AE274" s="184">
        <f t="shared" si="99"/>
        <v>13999.895072386216</v>
      </c>
      <c r="AF274" s="185">
        <f t="shared" si="99"/>
        <v>15999.236605746868</v>
      </c>
      <c r="AG274" s="186" t="s">
        <v>131</v>
      </c>
      <c r="AH274" s="169">
        <f t="shared" si="100"/>
        <v>1</v>
      </c>
      <c r="AI274" s="187">
        <v>1</v>
      </c>
      <c r="AJ274" s="188" t="s">
        <v>83</v>
      </c>
    </row>
    <row r="275" spans="1:36" x14ac:dyDescent="0.2">
      <c r="A275" s="172">
        <v>249</v>
      </c>
      <c r="B275" s="141" t="str">
        <f t="shared" si="78"/>
        <v>INDP-TG004PAL</v>
      </c>
      <c r="C275" s="172" t="s">
        <v>20</v>
      </c>
      <c r="D275" s="142" t="str">
        <f t="shared" si="79"/>
        <v>TG004</v>
      </c>
      <c r="E275" s="173" t="s">
        <v>132</v>
      </c>
      <c r="F275" s="174">
        <v>8</v>
      </c>
      <c r="G275" s="174">
        <v>11.92</v>
      </c>
      <c r="H275" s="145">
        <f t="shared" si="80"/>
        <v>1125</v>
      </c>
      <c r="I275" s="146">
        <f t="shared" si="81"/>
        <v>1750</v>
      </c>
      <c r="J275" s="147">
        <f t="shared" si="82"/>
        <v>2000</v>
      </c>
      <c r="K275" s="148">
        <v>560</v>
      </c>
      <c r="L275" s="149">
        <v>300</v>
      </c>
      <c r="M275" s="150">
        <v>230</v>
      </c>
      <c r="N275" s="151">
        <f t="shared" si="83"/>
        <v>3.8640000000000001E-2</v>
      </c>
      <c r="O275" s="152">
        <f t="shared" si="84"/>
        <v>492.87911842732933</v>
      </c>
      <c r="P275" s="153">
        <f t="shared" si="85"/>
        <v>1569.7382349913046</v>
      </c>
      <c r="Q275" s="154">
        <f t="shared" si="86"/>
        <v>770.12992036621119</v>
      </c>
      <c r="R275" s="175">
        <f t="shared" si="87"/>
        <v>755</v>
      </c>
      <c r="S275" s="176">
        <f t="shared" si="88"/>
        <v>1174</v>
      </c>
      <c r="T275" s="177">
        <f t="shared" si="89"/>
        <v>1342</v>
      </c>
      <c r="U275" s="178">
        <f t="shared" si="90"/>
        <v>3943</v>
      </c>
      <c r="V275" s="179">
        <f t="shared" si="91"/>
        <v>12558</v>
      </c>
      <c r="W275" s="180">
        <f t="shared" si="92"/>
        <v>6161</v>
      </c>
      <c r="X275" s="181">
        <f t="shared" si="93"/>
        <v>2.2825259954349479</v>
      </c>
      <c r="Y275" s="182">
        <f t="shared" si="94"/>
        <v>1.1148272017837235</v>
      </c>
      <c r="Z275" s="183">
        <f t="shared" si="95"/>
        <v>2.5969810095763677</v>
      </c>
      <c r="AA275" s="164">
        <f t="shared" si="96"/>
        <v>18.260207963479584</v>
      </c>
      <c r="AB275" s="164">
        <f t="shared" si="97"/>
        <v>8.9186176142697882</v>
      </c>
      <c r="AC275" s="165">
        <f t="shared" si="98"/>
        <v>20.775848076610941</v>
      </c>
      <c r="AD275" s="184">
        <f t="shared" si="99"/>
        <v>9000.0752033395165</v>
      </c>
      <c r="AE275" s="184">
        <f t="shared" si="99"/>
        <v>13999.895072386216</v>
      </c>
      <c r="AF275" s="185">
        <f t="shared" si="99"/>
        <v>16000.102224780887</v>
      </c>
      <c r="AG275" s="186" t="s">
        <v>133</v>
      </c>
      <c r="AH275" s="169">
        <f t="shared" si="100"/>
        <v>1</v>
      </c>
      <c r="AI275" s="187">
        <v>1</v>
      </c>
      <c r="AJ275" s="188" t="s">
        <v>83</v>
      </c>
    </row>
    <row r="276" spans="1:36" x14ac:dyDescent="0.2">
      <c r="A276" s="172">
        <v>250</v>
      </c>
      <c r="B276" s="141" t="str">
        <f t="shared" si="78"/>
        <v>INDP-TG007</v>
      </c>
      <c r="C276" s="172" t="s">
        <v>20</v>
      </c>
      <c r="D276" s="142" t="str">
        <f t="shared" si="79"/>
        <v>TG007</v>
      </c>
      <c r="E276" s="173" t="s">
        <v>134</v>
      </c>
      <c r="F276" s="174">
        <v>12</v>
      </c>
      <c r="G276" s="174">
        <v>13.45</v>
      </c>
      <c r="H276" s="145">
        <f t="shared" si="80"/>
        <v>750</v>
      </c>
      <c r="I276" s="146">
        <f t="shared" si="81"/>
        <v>1166.6666666666667</v>
      </c>
      <c r="J276" s="147">
        <f t="shared" si="82"/>
        <v>1333.3333333333333</v>
      </c>
      <c r="K276" s="148">
        <v>460</v>
      </c>
      <c r="L276" s="149">
        <v>420</v>
      </c>
      <c r="M276" s="150">
        <v>250</v>
      </c>
      <c r="N276" s="151">
        <f t="shared" si="83"/>
        <v>4.8300000000000003E-2</v>
      </c>
      <c r="O276" s="152">
        <f t="shared" si="84"/>
        <v>394.30329474186345</v>
      </c>
      <c r="P276" s="153">
        <f t="shared" si="85"/>
        <v>1255.7905879930436</v>
      </c>
      <c r="Q276" s="154">
        <f t="shared" si="86"/>
        <v>616.10393629296891</v>
      </c>
      <c r="R276" s="175">
        <f t="shared" si="87"/>
        <v>669</v>
      </c>
      <c r="S276" s="176">
        <f t="shared" si="88"/>
        <v>1041</v>
      </c>
      <c r="T276" s="177">
        <f t="shared" si="89"/>
        <v>1190</v>
      </c>
      <c r="U276" s="178">
        <f t="shared" si="90"/>
        <v>4732</v>
      </c>
      <c r="V276" s="179">
        <f t="shared" si="91"/>
        <v>15069</v>
      </c>
      <c r="W276" s="180">
        <f t="shared" si="92"/>
        <v>7393</v>
      </c>
      <c r="X276" s="181">
        <f t="shared" si="93"/>
        <v>1.9019442096365173</v>
      </c>
      <c r="Y276" s="182">
        <f t="shared" si="94"/>
        <v>0.9290596589023824</v>
      </c>
      <c r="Z276" s="183">
        <f t="shared" si="95"/>
        <v>2.1642093872582171</v>
      </c>
      <c r="AA276" s="164">
        <f t="shared" si="96"/>
        <v>22.823330515638208</v>
      </c>
      <c r="AB276" s="164">
        <f t="shared" si="97"/>
        <v>11.148715906828588</v>
      </c>
      <c r="AC276" s="165">
        <f t="shared" si="98"/>
        <v>25.970512647098605</v>
      </c>
      <c r="AD276" s="184">
        <f t="shared" si="99"/>
        <v>8999.3144192986583</v>
      </c>
      <c r="AE276" s="184">
        <f t="shared" si="99"/>
        <v>14000.452504003671</v>
      </c>
      <c r="AF276" s="185">
        <f t="shared" si="99"/>
        <v>16000.535069423782</v>
      </c>
      <c r="AG276" s="186" t="s">
        <v>135</v>
      </c>
      <c r="AH276" s="169">
        <f t="shared" si="100"/>
        <v>1</v>
      </c>
      <c r="AI276" s="187">
        <v>1</v>
      </c>
      <c r="AJ276" s="188" t="s">
        <v>83</v>
      </c>
    </row>
    <row r="277" spans="1:36" x14ac:dyDescent="0.2">
      <c r="A277" s="172">
        <v>251</v>
      </c>
      <c r="B277" s="141" t="str">
        <f t="shared" si="78"/>
        <v>INDP-TG016VAN</v>
      </c>
      <c r="C277" s="172" t="s">
        <v>20</v>
      </c>
      <c r="D277" s="142" t="str">
        <f t="shared" si="79"/>
        <v>TG016</v>
      </c>
      <c r="E277" s="173" t="s">
        <v>497</v>
      </c>
      <c r="F277" s="174">
        <v>11</v>
      </c>
      <c r="G277" s="174">
        <v>12</v>
      </c>
      <c r="H277" s="145">
        <f t="shared" si="80"/>
        <v>818.18181818181813</v>
      </c>
      <c r="I277" s="146">
        <f t="shared" si="81"/>
        <v>1272.7272727272727</v>
      </c>
      <c r="J277" s="147">
        <f t="shared" si="82"/>
        <v>1454.5454545454545</v>
      </c>
      <c r="K277" s="148">
        <v>480</v>
      </c>
      <c r="L277" s="149">
        <v>425</v>
      </c>
      <c r="M277" s="150">
        <v>320</v>
      </c>
      <c r="N277" s="151">
        <f t="shared" si="83"/>
        <v>6.5280000000000005E-2</v>
      </c>
      <c r="O277" s="152">
        <f t="shared" si="84"/>
        <v>291.74094877500005</v>
      </c>
      <c r="P277" s="153">
        <f t="shared" si="85"/>
        <v>929.14652880000006</v>
      </c>
      <c r="Q277" s="154">
        <f t="shared" si="86"/>
        <v>455.84896021676474</v>
      </c>
      <c r="R277" s="175">
        <f t="shared" si="87"/>
        <v>750</v>
      </c>
      <c r="S277" s="176">
        <f t="shared" si="88"/>
        <v>1167</v>
      </c>
      <c r="T277" s="177">
        <f t="shared" si="89"/>
        <v>1333</v>
      </c>
      <c r="U277" s="178">
        <f t="shared" si="90"/>
        <v>3209</v>
      </c>
      <c r="V277" s="179">
        <f t="shared" si="91"/>
        <v>10221</v>
      </c>
      <c r="W277" s="180">
        <f t="shared" si="92"/>
        <v>5014</v>
      </c>
      <c r="X277" s="181">
        <f t="shared" si="93"/>
        <v>2.8046120286693674</v>
      </c>
      <c r="Y277" s="182">
        <f t="shared" si="94"/>
        <v>1.3697289893356814</v>
      </c>
      <c r="Z277" s="183">
        <f t="shared" si="95"/>
        <v>3.1910650179497408</v>
      </c>
      <c r="AA277" s="164">
        <f t="shared" si="96"/>
        <v>30.850732315363043</v>
      </c>
      <c r="AB277" s="164">
        <f t="shared" si="97"/>
        <v>15.067018882692496</v>
      </c>
      <c r="AC277" s="165">
        <f t="shared" si="98"/>
        <v>35.101715197447149</v>
      </c>
      <c r="AD277" s="184">
        <f t="shared" si="99"/>
        <v>9000.4219160875691</v>
      </c>
      <c r="AE277" s="184">
        <f t="shared" si="99"/>
        <v>13999.468294217788</v>
      </c>
      <c r="AF277" s="185">
        <f t="shared" si="99"/>
        <v>16001.080374581292</v>
      </c>
      <c r="AG277" s="186" t="s">
        <v>498</v>
      </c>
      <c r="AH277" s="169">
        <f t="shared" si="100"/>
        <v>1</v>
      </c>
      <c r="AI277" s="187">
        <v>1</v>
      </c>
      <c r="AJ277" s="188" t="s">
        <v>83</v>
      </c>
    </row>
    <row r="278" spans="1:36" x14ac:dyDescent="0.2">
      <c r="A278" s="172">
        <v>252</v>
      </c>
      <c r="B278" s="141" t="str">
        <f t="shared" si="78"/>
        <v>INDP-TG017VAR</v>
      </c>
      <c r="C278" s="172" t="s">
        <v>20</v>
      </c>
      <c r="D278" s="142" t="str">
        <f t="shared" si="79"/>
        <v>TG017</v>
      </c>
      <c r="E278" s="173" t="s">
        <v>499</v>
      </c>
      <c r="F278" s="174">
        <v>11</v>
      </c>
      <c r="G278" s="174">
        <v>12</v>
      </c>
      <c r="H278" s="145">
        <f t="shared" si="80"/>
        <v>818.18181818181813</v>
      </c>
      <c r="I278" s="146">
        <f t="shared" si="81"/>
        <v>1272.7272727272727</v>
      </c>
      <c r="J278" s="147">
        <f t="shared" si="82"/>
        <v>1454.5454545454545</v>
      </c>
      <c r="K278" s="148">
        <v>470</v>
      </c>
      <c r="L278" s="149">
        <v>440</v>
      </c>
      <c r="M278" s="150">
        <v>270</v>
      </c>
      <c r="N278" s="151">
        <f t="shared" si="83"/>
        <v>5.5835999999999997E-2</v>
      </c>
      <c r="O278" s="152">
        <f t="shared" si="84"/>
        <v>341.08548492069644</v>
      </c>
      <c r="P278" s="153">
        <f t="shared" si="85"/>
        <v>1086.3006913114123</v>
      </c>
      <c r="Q278" s="154">
        <f t="shared" si="86"/>
        <v>532.95042845029025</v>
      </c>
      <c r="R278" s="175">
        <f t="shared" si="87"/>
        <v>750</v>
      </c>
      <c r="S278" s="176">
        <f t="shared" si="88"/>
        <v>1167</v>
      </c>
      <c r="T278" s="177">
        <f t="shared" si="89"/>
        <v>1333</v>
      </c>
      <c r="U278" s="178">
        <f t="shared" si="90"/>
        <v>3752</v>
      </c>
      <c r="V278" s="179">
        <f t="shared" si="91"/>
        <v>11949</v>
      </c>
      <c r="W278" s="180">
        <f t="shared" si="92"/>
        <v>5862</v>
      </c>
      <c r="X278" s="181">
        <f t="shared" si="93"/>
        <v>2.398720682302772</v>
      </c>
      <c r="Y278" s="182">
        <f t="shared" si="94"/>
        <v>1.1716461628588166</v>
      </c>
      <c r="Z278" s="183">
        <f t="shared" si="95"/>
        <v>2.7294438758103037</v>
      </c>
      <c r="AA278" s="164">
        <f t="shared" si="96"/>
        <v>26.385927505330493</v>
      </c>
      <c r="AB278" s="164">
        <f t="shared" si="97"/>
        <v>12.888107791446982</v>
      </c>
      <c r="AC278" s="165">
        <f t="shared" si="98"/>
        <v>30.023882633913342</v>
      </c>
      <c r="AD278" s="184">
        <f t="shared" si="99"/>
        <v>8999.8568782379934</v>
      </c>
      <c r="AE278" s="184">
        <f t="shared" si="99"/>
        <v>14000.360403544855</v>
      </c>
      <c r="AF278" s="185">
        <f t="shared" si="99"/>
        <v>16001.241113485345</v>
      </c>
      <c r="AG278" s="186" t="s">
        <v>500</v>
      </c>
      <c r="AH278" s="169">
        <f t="shared" si="100"/>
        <v>1</v>
      </c>
      <c r="AI278" s="187">
        <v>1</v>
      </c>
      <c r="AJ278" s="188" t="s">
        <v>83</v>
      </c>
    </row>
    <row r="279" spans="1:36" x14ac:dyDescent="0.2">
      <c r="A279" s="172">
        <v>253</v>
      </c>
      <c r="B279" s="141" t="str">
        <f t="shared" si="78"/>
        <v>INDP-TT006</v>
      </c>
      <c r="C279" s="172" t="s">
        <v>20</v>
      </c>
      <c r="D279" s="142" t="str">
        <f t="shared" si="79"/>
        <v>TT006</v>
      </c>
      <c r="E279" s="173" t="s">
        <v>501</v>
      </c>
      <c r="F279" s="174">
        <v>24</v>
      </c>
      <c r="G279" s="174">
        <v>24.82</v>
      </c>
      <c r="H279" s="145">
        <f t="shared" si="80"/>
        <v>375</v>
      </c>
      <c r="I279" s="146">
        <f t="shared" si="81"/>
        <v>583.33333333333337</v>
      </c>
      <c r="J279" s="147">
        <f t="shared" si="82"/>
        <v>666.66666666666663</v>
      </c>
      <c r="K279" s="148">
        <v>560</v>
      </c>
      <c r="L279" s="149">
        <v>410</v>
      </c>
      <c r="M279" s="150">
        <v>410</v>
      </c>
      <c r="N279" s="151">
        <f t="shared" si="83"/>
        <v>9.4135999999999997E-2</v>
      </c>
      <c r="O279" s="152">
        <f t="shared" si="84"/>
        <v>202.31207121645286</v>
      </c>
      <c r="P279" s="153">
        <f t="shared" si="85"/>
        <v>644.33038795002983</v>
      </c>
      <c r="Q279" s="154">
        <f t="shared" si="86"/>
        <v>316.11519634306114</v>
      </c>
      <c r="R279" s="175">
        <f t="shared" si="87"/>
        <v>363</v>
      </c>
      <c r="S279" s="176">
        <f t="shared" si="88"/>
        <v>564</v>
      </c>
      <c r="T279" s="177">
        <f t="shared" si="89"/>
        <v>645</v>
      </c>
      <c r="U279" s="178">
        <f t="shared" si="90"/>
        <v>4855</v>
      </c>
      <c r="V279" s="179">
        <f t="shared" si="91"/>
        <v>15464</v>
      </c>
      <c r="W279" s="180">
        <f t="shared" si="92"/>
        <v>7587</v>
      </c>
      <c r="X279" s="181">
        <f t="shared" si="93"/>
        <v>1.8537590113285274</v>
      </c>
      <c r="Y279" s="182">
        <f t="shared" si="94"/>
        <v>0.90532850491464045</v>
      </c>
      <c r="Z279" s="183">
        <f t="shared" si="95"/>
        <v>2.1088704362725714</v>
      </c>
      <c r="AA279" s="164">
        <f t="shared" si="96"/>
        <v>44.490216271884655</v>
      </c>
      <c r="AB279" s="164">
        <f t="shared" si="97"/>
        <v>21.727884117951369</v>
      </c>
      <c r="AC279" s="165">
        <f t="shared" si="98"/>
        <v>50.612890470541714</v>
      </c>
      <c r="AD279" s="184">
        <f t="shared" si="99"/>
        <v>9000.9078028329186</v>
      </c>
      <c r="AE279" s="184">
        <f t="shared" si="99"/>
        <v>13999.936003052897</v>
      </c>
      <c r="AF279" s="185">
        <f t="shared" si="99"/>
        <v>15999.503808585143</v>
      </c>
      <c r="AG279" s="186" t="s">
        <v>502</v>
      </c>
      <c r="AH279" s="169">
        <f t="shared" si="100"/>
        <v>0.91157999999999995</v>
      </c>
      <c r="AI279" s="187">
        <v>0.91157999999999995</v>
      </c>
      <c r="AJ279" s="188" t="s">
        <v>80</v>
      </c>
    </row>
    <row r="280" spans="1:36" x14ac:dyDescent="0.2">
      <c r="A280" s="172">
        <v>254</v>
      </c>
      <c r="B280" s="141" t="str">
        <f t="shared" si="78"/>
        <v>INDP-TT006C</v>
      </c>
      <c r="C280" s="172" t="s">
        <v>20</v>
      </c>
      <c r="D280" s="142" t="str">
        <f t="shared" si="79"/>
        <v>TT006</v>
      </c>
      <c r="E280" s="173" t="s">
        <v>503</v>
      </c>
      <c r="F280" s="174">
        <v>24</v>
      </c>
      <c r="G280" s="174">
        <v>24.82</v>
      </c>
      <c r="H280" s="145">
        <f t="shared" si="80"/>
        <v>375</v>
      </c>
      <c r="I280" s="146">
        <f t="shared" si="81"/>
        <v>583.33333333333337</v>
      </c>
      <c r="J280" s="147">
        <f t="shared" si="82"/>
        <v>666.66666666666663</v>
      </c>
      <c r="K280" s="148">
        <v>560</v>
      </c>
      <c r="L280" s="149">
        <v>410</v>
      </c>
      <c r="M280" s="150">
        <v>410</v>
      </c>
      <c r="N280" s="151">
        <f t="shared" si="83"/>
        <v>9.4135999999999997E-2</v>
      </c>
      <c r="O280" s="152">
        <f t="shared" si="84"/>
        <v>202.31207121645286</v>
      </c>
      <c r="P280" s="153">
        <f t="shared" si="85"/>
        <v>644.33038795002983</v>
      </c>
      <c r="Q280" s="154">
        <f t="shared" si="86"/>
        <v>316.11519634306114</v>
      </c>
      <c r="R280" s="175">
        <f t="shared" si="87"/>
        <v>363</v>
      </c>
      <c r="S280" s="176">
        <f t="shared" si="88"/>
        <v>564</v>
      </c>
      <c r="T280" s="177">
        <f t="shared" si="89"/>
        <v>645</v>
      </c>
      <c r="U280" s="178">
        <f t="shared" si="90"/>
        <v>4855</v>
      </c>
      <c r="V280" s="179">
        <f t="shared" si="91"/>
        <v>15464</v>
      </c>
      <c r="W280" s="180">
        <f t="shared" si="92"/>
        <v>7587</v>
      </c>
      <c r="X280" s="181">
        <f t="shared" si="93"/>
        <v>1.8537590113285274</v>
      </c>
      <c r="Y280" s="182">
        <f t="shared" si="94"/>
        <v>0.90532850491464045</v>
      </c>
      <c r="Z280" s="183">
        <f t="shared" si="95"/>
        <v>2.1088704362725714</v>
      </c>
      <c r="AA280" s="164">
        <f t="shared" si="96"/>
        <v>44.490216271884655</v>
      </c>
      <c r="AB280" s="164">
        <f t="shared" si="97"/>
        <v>21.727884117951369</v>
      </c>
      <c r="AC280" s="165">
        <f t="shared" si="98"/>
        <v>50.612890470541714</v>
      </c>
      <c r="AD280" s="184">
        <f t="shared" si="99"/>
        <v>9000.9078028329186</v>
      </c>
      <c r="AE280" s="184">
        <f t="shared" si="99"/>
        <v>13999.936003052897</v>
      </c>
      <c r="AF280" s="185">
        <f t="shared" si="99"/>
        <v>15999.503808585143</v>
      </c>
      <c r="AG280" s="186" t="s">
        <v>504</v>
      </c>
      <c r="AH280" s="169">
        <f t="shared" si="100"/>
        <v>0.91157999999999995</v>
      </c>
      <c r="AI280" s="187">
        <v>0.91157999999999995</v>
      </c>
      <c r="AJ280" s="188" t="s">
        <v>80</v>
      </c>
    </row>
    <row r="281" spans="1:36" x14ac:dyDescent="0.2">
      <c r="A281" s="172">
        <v>255</v>
      </c>
      <c r="B281" s="141" t="str">
        <f t="shared" si="78"/>
        <v>INDP-TT007</v>
      </c>
      <c r="C281" s="172" t="s">
        <v>20</v>
      </c>
      <c r="D281" s="142" t="str">
        <f t="shared" si="79"/>
        <v>TT007</v>
      </c>
      <c r="E281" s="173" t="s">
        <v>505</v>
      </c>
      <c r="F281" s="174">
        <v>24</v>
      </c>
      <c r="G281" s="174">
        <v>24.5</v>
      </c>
      <c r="H281" s="145">
        <f t="shared" si="80"/>
        <v>375</v>
      </c>
      <c r="I281" s="146">
        <f t="shared" si="81"/>
        <v>583.33333333333337</v>
      </c>
      <c r="J281" s="147">
        <f t="shared" si="82"/>
        <v>666.66666666666663</v>
      </c>
      <c r="K281" s="148">
        <v>530</v>
      </c>
      <c r="L281" s="149">
        <v>410</v>
      </c>
      <c r="M281" s="150">
        <v>410</v>
      </c>
      <c r="N281" s="151">
        <f t="shared" si="83"/>
        <v>8.9093000000000006E-2</v>
      </c>
      <c r="O281" s="152">
        <f t="shared" si="84"/>
        <v>213.76369788908224</v>
      </c>
      <c r="P281" s="153">
        <f t="shared" si="85"/>
        <v>680.8019193434277</v>
      </c>
      <c r="Q281" s="154">
        <f t="shared" si="86"/>
        <v>334.00850934361176</v>
      </c>
      <c r="R281" s="175">
        <f t="shared" si="87"/>
        <v>367</v>
      </c>
      <c r="S281" s="176">
        <f t="shared" si="88"/>
        <v>571</v>
      </c>
      <c r="T281" s="177">
        <f t="shared" si="89"/>
        <v>653</v>
      </c>
      <c r="U281" s="178">
        <f t="shared" si="90"/>
        <v>5130</v>
      </c>
      <c r="V281" s="179">
        <f t="shared" si="91"/>
        <v>16339</v>
      </c>
      <c r="W281" s="180">
        <f t="shared" si="92"/>
        <v>8016</v>
      </c>
      <c r="X281" s="181">
        <f t="shared" si="93"/>
        <v>1.7543859649122806</v>
      </c>
      <c r="Y281" s="182">
        <f t="shared" si="94"/>
        <v>0.85684558418507861</v>
      </c>
      <c r="Z281" s="183">
        <f t="shared" si="95"/>
        <v>1.996007984031936</v>
      </c>
      <c r="AA281" s="164">
        <f t="shared" si="96"/>
        <v>42.105263157894733</v>
      </c>
      <c r="AB281" s="164">
        <f t="shared" si="97"/>
        <v>20.564294020441885</v>
      </c>
      <c r="AC281" s="165">
        <f t="shared" si="98"/>
        <v>47.904191616766468</v>
      </c>
      <c r="AD281" s="184">
        <f t="shared" si="99"/>
        <v>9000.5767532245136</v>
      </c>
      <c r="AE281" s="184">
        <f t="shared" si="99"/>
        <v>14000.210839059409</v>
      </c>
      <c r="AF281" s="185">
        <f t="shared" si="99"/>
        <v>16000.407633226911</v>
      </c>
      <c r="AG281" s="186" t="s">
        <v>506</v>
      </c>
      <c r="AH281" s="169">
        <f t="shared" si="100"/>
        <v>0.94373711032707797</v>
      </c>
      <c r="AI281" s="187">
        <v>0.94373711032707797</v>
      </c>
      <c r="AJ281" s="188" t="s">
        <v>80</v>
      </c>
    </row>
    <row r="282" spans="1:36" x14ac:dyDescent="0.2">
      <c r="A282" s="172">
        <v>256</v>
      </c>
      <c r="B282" s="141" t="str">
        <f t="shared" si="78"/>
        <v>INDP-TT007C</v>
      </c>
      <c r="C282" s="172" t="s">
        <v>20</v>
      </c>
      <c r="D282" s="142" t="str">
        <f t="shared" si="79"/>
        <v>TT007</v>
      </c>
      <c r="E282" s="173" t="s">
        <v>507</v>
      </c>
      <c r="F282" s="174">
        <v>24</v>
      </c>
      <c r="G282" s="174">
        <v>24.5</v>
      </c>
      <c r="H282" s="145">
        <f t="shared" si="80"/>
        <v>375</v>
      </c>
      <c r="I282" s="146">
        <f t="shared" si="81"/>
        <v>583.33333333333337</v>
      </c>
      <c r="J282" s="147">
        <f t="shared" si="82"/>
        <v>666.66666666666663</v>
      </c>
      <c r="K282" s="148">
        <v>530</v>
      </c>
      <c r="L282" s="149">
        <v>410</v>
      </c>
      <c r="M282" s="150">
        <v>410</v>
      </c>
      <c r="N282" s="151">
        <f t="shared" si="83"/>
        <v>8.9093000000000006E-2</v>
      </c>
      <c r="O282" s="152">
        <f t="shared" si="84"/>
        <v>213.76369788908224</v>
      </c>
      <c r="P282" s="153">
        <f t="shared" si="85"/>
        <v>680.8019193434277</v>
      </c>
      <c r="Q282" s="154">
        <f t="shared" si="86"/>
        <v>334.00850934361176</v>
      </c>
      <c r="R282" s="175">
        <f t="shared" si="87"/>
        <v>367</v>
      </c>
      <c r="S282" s="176">
        <f t="shared" si="88"/>
        <v>571</v>
      </c>
      <c r="T282" s="177">
        <f t="shared" si="89"/>
        <v>653</v>
      </c>
      <c r="U282" s="178">
        <f t="shared" si="90"/>
        <v>5130</v>
      </c>
      <c r="V282" s="179">
        <f t="shared" si="91"/>
        <v>16339</v>
      </c>
      <c r="W282" s="180">
        <f t="shared" si="92"/>
        <v>8016</v>
      </c>
      <c r="X282" s="181">
        <f t="shared" si="93"/>
        <v>1.7543859649122806</v>
      </c>
      <c r="Y282" s="182">
        <f t="shared" si="94"/>
        <v>0.85684558418507861</v>
      </c>
      <c r="Z282" s="183">
        <f t="shared" si="95"/>
        <v>1.996007984031936</v>
      </c>
      <c r="AA282" s="164">
        <f t="shared" si="96"/>
        <v>42.105263157894733</v>
      </c>
      <c r="AB282" s="164">
        <f t="shared" si="97"/>
        <v>20.564294020441885</v>
      </c>
      <c r="AC282" s="165">
        <f t="shared" si="98"/>
        <v>47.904191616766468</v>
      </c>
      <c r="AD282" s="184">
        <f t="shared" si="99"/>
        <v>9000.5767532245136</v>
      </c>
      <c r="AE282" s="184">
        <f t="shared" si="99"/>
        <v>14000.210839059409</v>
      </c>
      <c r="AF282" s="185">
        <f t="shared" si="99"/>
        <v>16000.407633226911</v>
      </c>
      <c r="AG282" s="186" t="s">
        <v>508</v>
      </c>
      <c r="AH282" s="169">
        <f t="shared" si="100"/>
        <v>0.94373711032707797</v>
      </c>
      <c r="AI282" s="187">
        <v>0.94373711032707797</v>
      </c>
      <c r="AJ282" s="188" t="s">
        <v>80</v>
      </c>
    </row>
    <row r="283" spans="1:36" x14ac:dyDescent="0.2">
      <c r="A283" s="172">
        <v>257</v>
      </c>
      <c r="B283" s="141" t="str">
        <f t="shared" si="78"/>
        <v>INDP-TT008</v>
      </c>
      <c r="C283" s="172" t="s">
        <v>20</v>
      </c>
      <c r="D283" s="142" t="str">
        <f t="shared" si="79"/>
        <v>TT008</v>
      </c>
      <c r="E283" s="173" t="s">
        <v>509</v>
      </c>
      <c r="F283" s="174">
        <v>12</v>
      </c>
      <c r="G283" s="174">
        <v>13.080000000000002</v>
      </c>
      <c r="H283" s="145">
        <f t="shared" si="80"/>
        <v>750</v>
      </c>
      <c r="I283" s="146">
        <f t="shared" si="81"/>
        <v>1166.6666666666667</v>
      </c>
      <c r="J283" s="147">
        <f t="shared" si="82"/>
        <v>1333.3333333333333</v>
      </c>
      <c r="K283" s="148">
        <v>610</v>
      </c>
      <c r="L283" s="149">
        <v>330</v>
      </c>
      <c r="M283" s="150">
        <v>220</v>
      </c>
      <c r="N283" s="151">
        <f t="shared" si="83"/>
        <v>4.4285999999999999E-2</v>
      </c>
      <c r="O283" s="152">
        <f t="shared" si="84"/>
        <v>430.04220602520002</v>
      </c>
      <c r="P283" s="153">
        <f t="shared" si="85"/>
        <v>1369.6130921750444</v>
      </c>
      <c r="Q283" s="154">
        <f t="shared" si="86"/>
        <v>671.94644183151343</v>
      </c>
      <c r="R283" s="175">
        <f t="shared" si="87"/>
        <v>688</v>
      </c>
      <c r="S283" s="176">
        <f t="shared" si="88"/>
        <v>1070</v>
      </c>
      <c r="T283" s="177">
        <f t="shared" si="89"/>
        <v>1223</v>
      </c>
      <c r="U283" s="178">
        <f t="shared" si="90"/>
        <v>5161</v>
      </c>
      <c r="V283" s="179">
        <f t="shared" si="91"/>
        <v>16435</v>
      </c>
      <c r="W283" s="180">
        <f t="shared" si="92"/>
        <v>8063</v>
      </c>
      <c r="X283" s="181">
        <f t="shared" si="93"/>
        <v>1.7438480914551444</v>
      </c>
      <c r="Y283" s="182">
        <f t="shared" si="94"/>
        <v>0.85184058411925767</v>
      </c>
      <c r="Z283" s="183">
        <f t="shared" si="95"/>
        <v>1.9843730621356814</v>
      </c>
      <c r="AA283" s="164">
        <f t="shared" si="96"/>
        <v>20.926177097461732</v>
      </c>
      <c r="AB283" s="164">
        <f t="shared" si="97"/>
        <v>10.222087009431092</v>
      </c>
      <c r="AC283" s="165">
        <f t="shared" si="98"/>
        <v>23.812476745628178</v>
      </c>
      <c r="AD283" s="184">
        <f t="shared" si="99"/>
        <v>8999.1393626664594</v>
      </c>
      <c r="AE283" s="184">
        <f t="shared" si="99"/>
        <v>14000.30419746927</v>
      </c>
      <c r="AF283" s="185">
        <f t="shared" si="99"/>
        <v>16000.709020420511</v>
      </c>
      <c r="AG283" s="186" t="s">
        <v>510</v>
      </c>
      <c r="AH283" s="169">
        <f t="shared" si="100"/>
        <v>1</v>
      </c>
      <c r="AI283" s="187">
        <v>1</v>
      </c>
      <c r="AJ283" s="188" t="s">
        <v>83</v>
      </c>
    </row>
    <row r="284" spans="1:36" x14ac:dyDescent="0.2">
      <c r="A284" s="172">
        <v>258</v>
      </c>
      <c r="B284" s="141" t="str">
        <f t="shared" ref="B284:B347" si="101">IF((C284&amp;"-"&amp;E284)="-","",(C284&amp;"-"&amp;E284))</f>
        <v>INDP-TT008PAB</v>
      </c>
      <c r="C284" s="172" t="s">
        <v>20</v>
      </c>
      <c r="D284" s="142" t="str">
        <f t="shared" ref="D284:D347" si="102">LEFT(E284,5)</f>
        <v>TT008</v>
      </c>
      <c r="E284" s="173" t="s">
        <v>511</v>
      </c>
      <c r="F284" s="174">
        <v>12</v>
      </c>
      <c r="G284" s="174">
        <v>13.080000000000002</v>
      </c>
      <c r="H284" s="145">
        <f t="shared" ref="H284:H347" si="103">IF(ISERROR($C$21/F284),"",$C$21/F284)</f>
        <v>750</v>
      </c>
      <c r="I284" s="146">
        <f t="shared" ref="I284:I347" si="104">IF(ISERROR($C$22/F284),"",$C$22/F284)</f>
        <v>1166.6666666666667</v>
      </c>
      <c r="J284" s="147">
        <f t="shared" ref="J284:J347" si="105">IF(ISERROR($C$23/F284),"",$C$23/F284)</f>
        <v>1333.3333333333333</v>
      </c>
      <c r="K284" s="148">
        <v>610</v>
      </c>
      <c r="L284" s="149">
        <v>330</v>
      </c>
      <c r="M284" s="150">
        <v>220</v>
      </c>
      <c r="N284" s="151">
        <f t="shared" ref="N284:N347" si="106">IF((K284*L284*M284)=0," ",((K284*L284*M284)/1000000000))</f>
        <v>4.4285999999999999E-2</v>
      </c>
      <c r="O284" s="152">
        <f t="shared" ref="O284:O347" si="107">IF(ISERROR((VLOOKUP(C284,$B$5:$F$17,5,0)/N284))," ",(VLOOKUP(C284,$B$5:$F$17,5,0)/N284))</f>
        <v>430.04220602520002</v>
      </c>
      <c r="P284" s="153">
        <f t="shared" ref="P284:P347" si="108">IF(ISERROR((VLOOKUP(C284,$B$5:$J$17,9,0)/N284))," ",(VLOOKUP(C284,$B$5:$J$17,9,0)/N284))</f>
        <v>1369.6130921750444</v>
      </c>
      <c r="Q284" s="154">
        <f t="shared" ref="Q284:Q347" si="109">IF(ISERROR((VLOOKUP(C284,$B$5:$N$17,13,0)/N284))," ",(VLOOKUP(C284,$B$5:$N$17,13,0)/N284))</f>
        <v>671.94644183151343</v>
      </c>
      <c r="R284" s="175">
        <f t="shared" ref="R284:R347" si="110">IF(ISERROR(ROUND($C$21/G284,0)),"",ROUND($C$21/G284,0))</f>
        <v>688</v>
      </c>
      <c r="S284" s="176">
        <f t="shared" ref="S284:S347" si="111">IF(ISERROR(ROUND($C$22/G284,0)),"",ROUND($C$22/G284,0))</f>
        <v>1070</v>
      </c>
      <c r="T284" s="177">
        <f t="shared" ref="T284:T347" si="112">IF(ISERROR(ROUND($C$23/G284,0)),"",ROUND($C$23/G284,0))</f>
        <v>1223</v>
      </c>
      <c r="U284" s="178">
        <f t="shared" ref="U284:U347" si="113">IF(ISERROR(ROUND((O284*F284),0)),"",ROUND((O284*F284),0))</f>
        <v>5161</v>
      </c>
      <c r="V284" s="179">
        <f t="shared" ref="V284:V347" si="114">IF(ISERROR(ROUND((P284*F284),0)),"",ROUND((P284*F284),0))</f>
        <v>16435</v>
      </c>
      <c r="W284" s="180">
        <f t="shared" ref="W284:W347" si="115">IF(ISERROR(ROUND((Q284*F284),0)),"",ROUND((Q284*F284),0))</f>
        <v>8063</v>
      </c>
      <c r="X284" s="181">
        <f t="shared" ref="X284:X347" si="116">IF(ISERROR($C$21/U284),"",$C$21/U284)</f>
        <v>1.7438480914551444</v>
      </c>
      <c r="Y284" s="182">
        <f t="shared" ref="Y284:Y347" si="117">IF(ISERROR($C$22/V284),"",$C$22/V284)</f>
        <v>0.85184058411925767</v>
      </c>
      <c r="Z284" s="183">
        <f t="shared" ref="Z284:Z347" si="118">IF(ISERROR($C$23/W284),"",$C$23/W284)</f>
        <v>1.9843730621356814</v>
      </c>
      <c r="AA284" s="164">
        <f t="shared" ref="AA284:AA347" si="119">IF(ISERROR(F284*X284),"",(F284*X284))</f>
        <v>20.926177097461732</v>
      </c>
      <c r="AB284" s="164">
        <f t="shared" ref="AB284:AB347" si="120">IF(ISERROR(F284*Y284),"",(F284*Y284))</f>
        <v>10.222087009431092</v>
      </c>
      <c r="AC284" s="165">
        <f t="shared" ref="AC284:AC347" si="121">IF(ISERROR(F284*Z284),"",F284*Z284)</f>
        <v>23.812476745628178</v>
      </c>
      <c r="AD284" s="184">
        <f t="shared" ref="AD284:AF347" si="122">IF(ISERROR(AA284*O284),"",AA284*O284)</f>
        <v>8999.1393626664594</v>
      </c>
      <c r="AE284" s="184">
        <f t="shared" si="122"/>
        <v>14000.30419746927</v>
      </c>
      <c r="AF284" s="185">
        <f t="shared" si="122"/>
        <v>16000.709020420511</v>
      </c>
      <c r="AG284" s="186" t="s">
        <v>512</v>
      </c>
      <c r="AH284" s="169">
        <f t="shared" ref="AH284:AH347" si="123">IF(AI284="",1,IF(AI284=1,1,AI284))</f>
        <v>1</v>
      </c>
      <c r="AI284" s="187">
        <v>1</v>
      </c>
      <c r="AJ284" s="188" t="s">
        <v>83</v>
      </c>
    </row>
    <row r="285" spans="1:36" x14ac:dyDescent="0.2">
      <c r="A285" s="172">
        <v>259</v>
      </c>
      <c r="B285" s="141" t="str">
        <f t="shared" si="101"/>
        <v>INDP-TT029</v>
      </c>
      <c r="C285" s="172" t="s">
        <v>20</v>
      </c>
      <c r="D285" s="142" t="str">
        <f t="shared" si="102"/>
        <v>TT029</v>
      </c>
      <c r="E285" s="173" t="s">
        <v>136</v>
      </c>
      <c r="F285" s="174">
        <v>24</v>
      </c>
      <c r="G285" s="174">
        <v>24.96</v>
      </c>
      <c r="H285" s="145">
        <f t="shared" si="103"/>
        <v>375</v>
      </c>
      <c r="I285" s="146">
        <f t="shared" si="104"/>
        <v>583.33333333333337</v>
      </c>
      <c r="J285" s="147">
        <f t="shared" si="105"/>
        <v>666.66666666666663</v>
      </c>
      <c r="K285" s="148">
        <v>530</v>
      </c>
      <c r="L285" s="149">
        <v>370</v>
      </c>
      <c r="M285" s="150">
        <v>430</v>
      </c>
      <c r="N285" s="151">
        <f t="shared" si="106"/>
        <v>8.4322999999999995E-2</v>
      </c>
      <c r="O285" s="152">
        <f t="shared" si="107"/>
        <v>225.85592467099139</v>
      </c>
      <c r="P285" s="153">
        <f t="shared" si="108"/>
        <v>719.31365582419994</v>
      </c>
      <c r="Q285" s="154">
        <f t="shared" si="109"/>
        <v>352.90276820025861</v>
      </c>
      <c r="R285" s="175">
        <f t="shared" si="110"/>
        <v>361</v>
      </c>
      <c r="S285" s="176">
        <f t="shared" si="111"/>
        <v>561</v>
      </c>
      <c r="T285" s="177">
        <f t="shared" si="112"/>
        <v>641</v>
      </c>
      <c r="U285" s="178">
        <f t="shared" si="113"/>
        <v>5421</v>
      </c>
      <c r="V285" s="179">
        <f t="shared" si="114"/>
        <v>17264</v>
      </c>
      <c r="W285" s="180">
        <f t="shared" si="115"/>
        <v>8470</v>
      </c>
      <c r="X285" s="181">
        <f t="shared" si="116"/>
        <v>1.6602102933038185</v>
      </c>
      <c r="Y285" s="182">
        <f t="shared" si="117"/>
        <v>0.81093605189990736</v>
      </c>
      <c r="Z285" s="183">
        <f t="shared" si="118"/>
        <v>1.8890200708382527</v>
      </c>
      <c r="AA285" s="164">
        <f t="shared" si="119"/>
        <v>39.845047039291643</v>
      </c>
      <c r="AB285" s="164">
        <f t="shared" si="120"/>
        <v>19.462465245597777</v>
      </c>
      <c r="AC285" s="165">
        <f t="shared" si="121"/>
        <v>45.336481700118064</v>
      </c>
      <c r="AD285" s="184">
        <f t="shared" si="122"/>
        <v>8999.239942618362</v>
      </c>
      <c r="AE285" s="184">
        <f t="shared" si="122"/>
        <v>13999.617027162372</v>
      </c>
      <c r="AF285" s="185">
        <f t="shared" si="122"/>
        <v>15999.369892432031</v>
      </c>
      <c r="AG285" s="186" t="s">
        <v>137</v>
      </c>
      <c r="AH285" s="169">
        <f t="shared" si="123"/>
        <v>0.94667897999999995</v>
      </c>
      <c r="AI285" s="187">
        <v>0.94667897999999995</v>
      </c>
      <c r="AJ285" s="188" t="s">
        <v>80</v>
      </c>
    </row>
    <row r="286" spans="1:36" x14ac:dyDescent="0.2">
      <c r="A286" s="172">
        <v>260</v>
      </c>
      <c r="B286" s="141" t="str">
        <f t="shared" si="101"/>
        <v>INDP-TT030</v>
      </c>
      <c r="C286" s="172" t="s">
        <v>20</v>
      </c>
      <c r="D286" s="142" t="str">
        <f t="shared" si="102"/>
        <v>TT030</v>
      </c>
      <c r="E286" s="173" t="s">
        <v>138</v>
      </c>
      <c r="F286" s="174">
        <v>24</v>
      </c>
      <c r="G286" s="174">
        <v>25.200000000000003</v>
      </c>
      <c r="H286" s="145">
        <f t="shared" si="103"/>
        <v>375</v>
      </c>
      <c r="I286" s="146">
        <f t="shared" si="104"/>
        <v>583.33333333333337</v>
      </c>
      <c r="J286" s="147">
        <f t="shared" si="105"/>
        <v>666.66666666666663</v>
      </c>
      <c r="K286" s="148">
        <v>500</v>
      </c>
      <c r="L286" s="149">
        <v>370</v>
      </c>
      <c r="M286" s="150">
        <v>450</v>
      </c>
      <c r="N286" s="151">
        <f t="shared" si="106"/>
        <v>8.3250000000000005E-2</v>
      </c>
      <c r="O286" s="152">
        <f t="shared" si="107"/>
        <v>228.76695658897304</v>
      </c>
      <c r="P286" s="153">
        <f t="shared" si="108"/>
        <v>728.58480961037844</v>
      </c>
      <c r="Q286" s="154">
        <f t="shared" si="109"/>
        <v>357.451292768173</v>
      </c>
      <c r="R286" s="175">
        <f t="shared" si="110"/>
        <v>357</v>
      </c>
      <c r="S286" s="176">
        <f t="shared" si="111"/>
        <v>556</v>
      </c>
      <c r="T286" s="177">
        <f t="shared" si="112"/>
        <v>635</v>
      </c>
      <c r="U286" s="178">
        <f t="shared" si="113"/>
        <v>5490</v>
      </c>
      <c r="V286" s="179">
        <f t="shared" si="114"/>
        <v>17486</v>
      </c>
      <c r="W286" s="180">
        <f t="shared" si="115"/>
        <v>8579</v>
      </c>
      <c r="X286" s="181">
        <f t="shared" si="116"/>
        <v>1.639344262295082</v>
      </c>
      <c r="Y286" s="182">
        <f t="shared" si="117"/>
        <v>0.80064051240992795</v>
      </c>
      <c r="Z286" s="183">
        <f t="shared" si="118"/>
        <v>1.8650192330108404</v>
      </c>
      <c r="AA286" s="164">
        <f t="shared" si="119"/>
        <v>39.344262295081968</v>
      </c>
      <c r="AB286" s="164">
        <f t="shared" si="120"/>
        <v>19.215372297838272</v>
      </c>
      <c r="AC286" s="165">
        <f t="shared" si="121"/>
        <v>44.760461592260171</v>
      </c>
      <c r="AD286" s="184">
        <f t="shared" si="122"/>
        <v>9000.667144484185</v>
      </c>
      <c r="AE286" s="184">
        <f t="shared" si="122"/>
        <v>14000.028367213037</v>
      </c>
      <c r="AF286" s="185">
        <f t="shared" si="122"/>
        <v>15999.684861053554</v>
      </c>
      <c r="AG286" s="186" t="s">
        <v>139</v>
      </c>
      <c r="AH286" s="169">
        <f t="shared" si="123"/>
        <v>0.97656778</v>
      </c>
      <c r="AI286" s="187">
        <v>0.97656778</v>
      </c>
      <c r="AJ286" s="188" t="s">
        <v>80</v>
      </c>
    </row>
    <row r="287" spans="1:36" x14ac:dyDescent="0.2">
      <c r="A287" s="172">
        <v>261</v>
      </c>
      <c r="B287" s="141" t="str">
        <f t="shared" si="101"/>
        <v>INDP-TT032</v>
      </c>
      <c r="C287" s="172" t="s">
        <v>20</v>
      </c>
      <c r="D287" s="142" t="str">
        <f t="shared" si="102"/>
        <v>TT032</v>
      </c>
      <c r="E287" s="173" t="s">
        <v>148</v>
      </c>
      <c r="F287" s="174">
        <v>24</v>
      </c>
      <c r="G287" s="174">
        <v>24.5</v>
      </c>
      <c r="H287" s="145">
        <f t="shared" si="103"/>
        <v>375</v>
      </c>
      <c r="I287" s="146">
        <f t="shared" si="104"/>
        <v>583.33333333333337</v>
      </c>
      <c r="J287" s="147">
        <f t="shared" si="105"/>
        <v>666.66666666666663</v>
      </c>
      <c r="K287" s="148">
        <v>530</v>
      </c>
      <c r="L287" s="149">
        <v>410</v>
      </c>
      <c r="M287" s="150">
        <v>410</v>
      </c>
      <c r="N287" s="151">
        <f t="shared" si="106"/>
        <v>8.9093000000000006E-2</v>
      </c>
      <c r="O287" s="152">
        <f t="shared" si="107"/>
        <v>213.76369788908224</v>
      </c>
      <c r="P287" s="153">
        <f t="shared" si="108"/>
        <v>680.8019193434277</v>
      </c>
      <c r="Q287" s="154">
        <f t="shared" si="109"/>
        <v>334.00850934361176</v>
      </c>
      <c r="R287" s="175">
        <f t="shared" si="110"/>
        <v>367</v>
      </c>
      <c r="S287" s="176">
        <f t="shared" si="111"/>
        <v>571</v>
      </c>
      <c r="T287" s="177">
        <f t="shared" si="112"/>
        <v>653</v>
      </c>
      <c r="U287" s="178">
        <f t="shared" si="113"/>
        <v>5130</v>
      </c>
      <c r="V287" s="179">
        <f t="shared" si="114"/>
        <v>16339</v>
      </c>
      <c r="W287" s="180">
        <f t="shared" si="115"/>
        <v>8016</v>
      </c>
      <c r="X287" s="181">
        <f t="shared" si="116"/>
        <v>1.7543859649122806</v>
      </c>
      <c r="Y287" s="182">
        <f t="shared" si="117"/>
        <v>0.85684558418507861</v>
      </c>
      <c r="Z287" s="183">
        <f t="shared" si="118"/>
        <v>1.996007984031936</v>
      </c>
      <c r="AA287" s="164">
        <f t="shared" si="119"/>
        <v>42.105263157894733</v>
      </c>
      <c r="AB287" s="164">
        <f t="shared" si="120"/>
        <v>20.564294020441885</v>
      </c>
      <c r="AC287" s="165">
        <f t="shared" si="121"/>
        <v>47.904191616766468</v>
      </c>
      <c r="AD287" s="184">
        <f t="shared" si="122"/>
        <v>9000.5767532245136</v>
      </c>
      <c r="AE287" s="184">
        <f t="shared" si="122"/>
        <v>14000.210839059409</v>
      </c>
      <c r="AF287" s="185">
        <f t="shared" si="122"/>
        <v>16000.407633226911</v>
      </c>
      <c r="AG287" s="186" t="s">
        <v>149</v>
      </c>
      <c r="AH287" s="169">
        <f t="shared" si="123"/>
        <v>0.96870000000000001</v>
      </c>
      <c r="AI287" s="187">
        <v>0.96870000000000001</v>
      </c>
      <c r="AJ287" s="188" t="s">
        <v>80</v>
      </c>
    </row>
    <row r="288" spans="1:36" x14ac:dyDescent="0.2">
      <c r="A288" s="172">
        <v>262</v>
      </c>
      <c r="B288" s="141" t="str">
        <f t="shared" si="101"/>
        <v>INDP-TT033</v>
      </c>
      <c r="C288" s="172" t="s">
        <v>20</v>
      </c>
      <c r="D288" s="142" t="str">
        <f t="shared" si="102"/>
        <v>TT033</v>
      </c>
      <c r="E288" s="173" t="s">
        <v>152</v>
      </c>
      <c r="F288" s="174">
        <v>12</v>
      </c>
      <c r="G288" s="174">
        <v>13.08</v>
      </c>
      <c r="H288" s="145">
        <f t="shared" si="103"/>
        <v>750</v>
      </c>
      <c r="I288" s="146">
        <f t="shared" si="104"/>
        <v>1166.6666666666667</v>
      </c>
      <c r="J288" s="147">
        <f t="shared" si="105"/>
        <v>1333.3333333333333</v>
      </c>
      <c r="K288" s="148">
        <v>610</v>
      </c>
      <c r="L288" s="149">
        <v>330</v>
      </c>
      <c r="M288" s="150">
        <v>220</v>
      </c>
      <c r="N288" s="151">
        <f t="shared" si="106"/>
        <v>4.4285999999999999E-2</v>
      </c>
      <c r="O288" s="152">
        <f t="shared" si="107"/>
        <v>430.04220602520002</v>
      </c>
      <c r="P288" s="153">
        <f t="shared" si="108"/>
        <v>1369.6130921750444</v>
      </c>
      <c r="Q288" s="154">
        <f t="shared" si="109"/>
        <v>671.94644183151343</v>
      </c>
      <c r="R288" s="175">
        <f t="shared" si="110"/>
        <v>688</v>
      </c>
      <c r="S288" s="176">
        <f t="shared" si="111"/>
        <v>1070</v>
      </c>
      <c r="T288" s="177">
        <f t="shared" si="112"/>
        <v>1223</v>
      </c>
      <c r="U288" s="178">
        <f t="shared" si="113"/>
        <v>5161</v>
      </c>
      <c r="V288" s="179">
        <f t="shared" si="114"/>
        <v>16435</v>
      </c>
      <c r="W288" s="180">
        <f t="shared" si="115"/>
        <v>8063</v>
      </c>
      <c r="X288" s="181">
        <f t="shared" si="116"/>
        <v>1.7438480914551444</v>
      </c>
      <c r="Y288" s="182">
        <f t="shared" si="117"/>
        <v>0.85184058411925767</v>
      </c>
      <c r="Z288" s="183">
        <f t="shared" si="118"/>
        <v>1.9843730621356814</v>
      </c>
      <c r="AA288" s="164">
        <f t="shared" si="119"/>
        <v>20.926177097461732</v>
      </c>
      <c r="AB288" s="164">
        <f t="shared" si="120"/>
        <v>10.222087009431092</v>
      </c>
      <c r="AC288" s="165">
        <f t="shared" si="121"/>
        <v>23.812476745628178</v>
      </c>
      <c r="AD288" s="184">
        <f t="shared" si="122"/>
        <v>8999.1393626664594</v>
      </c>
      <c r="AE288" s="184">
        <f t="shared" si="122"/>
        <v>14000.30419746927</v>
      </c>
      <c r="AF288" s="185">
        <f t="shared" si="122"/>
        <v>16000.709020420511</v>
      </c>
      <c r="AG288" s="186" t="s">
        <v>153</v>
      </c>
      <c r="AH288" s="169">
        <f t="shared" si="123"/>
        <v>1</v>
      </c>
      <c r="AI288" s="187">
        <v>1</v>
      </c>
      <c r="AJ288" s="188" t="s">
        <v>83</v>
      </c>
    </row>
    <row r="289" spans="1:36" x14ac:dyDescent="0.2">
      <c r="A289" s="172">
        <v>263</v>
      </c>
      <c r="B289" s="141" t="str">
        <f t="shared" si="101"/>
        <v>INDP-TT045</v>
      </c>
      <c r="C289" s="172" t="s">
        <v>20</v>
      </c>
      <c r="D289" s="142" t="str">
        <f t="shared" si="102"/>
        <v>TT045</v>
      </c>
      <c r="E289" s="173" t="s">
        <v>160</v>
      </c>
      <c r="F289" s="174">
        <v>24</v>
      </c>
      <c r="G289" s="174">
        <v>25.44</v>
      </c>
      <c r="H289" s="145">
        <f t="shared" si="103"/>
        <v>375</v>
      </c>
      <c r="I289" s="146">
        <f t="shared" si="104"/>
        <v>583.33333333333337</v>
      </c>
      <c r="J289" s="147">
        <f t="shared" si="105"/>
        <v>666.66666666666663</v>
      </c>
      <c r="K289" s="148">
        <v>530</v>
      </c>
      <c r="L289" s="149">
        <v>350</v>
      </c>
      <c r="M289" s="150">
        <v>410</v>
      </c>
      <c r="N289" s="151">
        <f t="shared" si="106"/>
        <v>7.6054999999999998E-2</v>
      </c>
      <c r="O289" s="152">
        <f t="shared" si="107"/>
        <v>250.40890324149638</v>
      </c>
      <c r="P289" s="153">
        <f t="shared" si="108"/>
        <v>797.51081980230117</v>
      </c>
      <c r="Q289" s="154">
        <f t="shared" si="109"/>
        <v>391.26711094537382</v>
      </c>
      <c r="R289" s="175">
        <f t="shared" si="110"/>
        <v>354</v>
      </c>
      <c r="S289" s="176">
        <f t="shared" si="111"/>
        <v>550</v>
      </c>
      <c r="T289" s="177">
        <f t="shared" si="112"/>
        <v>629</v>
      </c>
      <c r="U289" s="178">
        <f t="shared" si="113"/>
        <v>6010</v>
      </c>
      <c r="V289" s="179">
        <f t="shared" si="114"/>
        <v>19140</v>
      </c>
      <c r="W289" s="180">
        <f t="shared" si="115"/>
        <v>9390</v>
      </c>
      <c r="X289" s="181">
        <f t="shared" si="116"/>
        <v>1.497504159733777</v>
      </c>
      <c r="Y289" s="182">
        <f t="shared" si="117"/>
        <v>0.73145245559038663</v>
      </c>
      <c r="Z289" s="183">
        <f t="shared" si="118"/>
        <v>1.703940362087327</v>
      </c>
      <c r="AA289" s="164">
        <f t="shared" si="119"/>
        <v>35.940099833610645</v>
      </c>
      <c r="AB289" s="164">
        <f t="shared" si="120"/>
        <v>17.554858934169278</v>
      </c>
      <c r="AC289" s="165">
        <f t="shared" si="121"/>
        <v>40.894568690095852</v>
      </c>
      <c r="AD289" s="184">
        <f t="shared" si="122"/>
        <v>8999.7209817243274</v>
      </c>
      <c r="AE289" s="184">
        <f t="shared" si="122"/>
        <v>14000.189940103091</v>
      </c>
      <c r="AF289" s="185">
        <f t="shared" si="122"/>
        <v>16000.699744730944</v>
      </c>
      <c r="AG289" s="186" t="s">
        <v>161</v>
      </c>
      <c r="AH289" s="169">
        <f t="shared" si="123"/>
        <v>0.98771244000000002</v>
      </c>
      <c r="AI289" s="187">
        <v>0.98771244000000002</v>
      </c>
      <c r="AJ289" s="188" t="s">
        <v>80</v>
      </c>
    </row>
    <row r="290" spans="1:36" x14ac:dyDescent="0.2">
      <c r="A290" s="172">
        <v>264</v>
      </c>
      <c r="B290" s="141" t="str">
        <f t="shared" si="101"/>
        <v>INDP-TT046</v>
      </c>
      <c r="C290" s="172" t="s">
        <v>20</v>
      </c>
      <c r="D290" s="142" t="str">
        <f t="shared" si="102"/>
        <v>TT046</v>
      </c>
      <c r="E290" s="173" t="s">
        <v>162</v>
      </c>
      <c r="F290" s="174">
        <v>24</v>
      </c>
      <c r="G290" s="174">
        <v>25.200000000000003</v>
      </c>
      <c r="H290" s="145">
        <f t="shared" si="103"/>
        <v>375</v>
      </c>
      <c r="I290" s="146">
        <f t="shared" si="104"/>
        <v>583.33333333333337</v>
      </c>
      <c r="J290" s="147">
        <f t="shared" si="105"/>
        <v>666.66666666666663</v>
      </c>
      <c r="K290" s="148">
        <v>510</v>
      </c>
      <c r="L290" s="149">
        <v>360</v>
      </c>
      <c r="M290" s="150">
        <v>465</v>
      </c>
      <c r="N290" s="151">
        <f t="shared" si="106"/>
        <v>8.5374000000000005E-2</v>
      </c>
      <c r="O290" s="152">
        <f t="shared" si="107"/>
        <v>223.07551638709683</v>
      </c>
      <c r="P290" s="153">
        <f t="shared" si="108"/>
        <v>710.45851664516135</v>
      </c>
      <c r="Q290" s="154">
        <f t="shared" si="109"/>
        <v>348.55834472966478</v>
      </c>
      <c r="R290" s="175">
        <f t="shared" si="110"/>
        <v>357</v>
      </c>
      <c r="S290" s="176">
        <f t="shared" si="111"/>
        <v>556</v>
      </c>
      <c r="T290" s="177">
        <f t="shared" si="112"/>
        <v>635</v>
      </c>
      <c r="U290" s="178">
        <f t="shared" si="113"/>
        <v>5354</v>
      </c>
      <c r="V290" s="179">
        <f t="shared" si="114"/>
        <v>17051</v>
      </c>
      <c r="W290" s="180">
        <f t="shared" si="115"/>
        <v>8365</v>
      </c>
      <c r="X290" s="181">
        <f t="shared" si="116"/>
        <v>1.6809861785580875</v>
      </c>
      <c r="Y290" s="182">
        <f t="shared" si="117"/>
        <v>0.8210662131253299</v>
      </c>
      <c r="Z290" s="183">
        <f t="shared" si="118"/>
        <v>1.9127316198445905</v>
      </c>
      <c r="AA290" s="164">
        <f t="shared" si="119"/>
        <v>40.343668285394102</v>
      </c>
      <c r="AB290" s="164">
        <f t="shared" si="120"/>
        <v>19.705589115007918</v>
      </c>
      <c r="AC290" s="165">
        <f t="shared" si="121"/>
        <v>45.90555887627017</v>
      </c>
      <c r="AD290" s="184">
        <f t="shared" si="122"/>
        <v>8999.6846357140312</v>
      </c>
      <c r="AE290" s="184">
        <f t="shared" si="122"/>
        <v>14000.003612267563</v>
      </c>
      <c r="AF290" s="185">
        <f t="shared" si="122"/>
        <v>16000.7656158029</v>
      </c>
      <c r="AG290" s="186" t="s">
        <v>163</v>
      </c>
      <c r="AH290" s="169">
        <f t="shared" si="123"/>
        <v>0.98771244000000002</v>
      </c>
      <c r="AI290" s="187">
        <v>0.98771244000000002</v>
      </c>
      <c r="AJ290" s="188" t="s">
        <v>80</v>
      </c>
    </row>
    <row r="291" spans="1:36" x14ac:dyDescent="0.2">
      <c r="A291" s="172">
        <v>265</v>
      </c>
      <c r="B291" s="141" t="str">
        <f t="shared" si="101"/>
        <v>INDP-TT047</v>
      </c>
      <c r="C291" s="172" t="s">
        <v>20</v>
      </c>
      <c r="D291" s="142" t="str">
        <f t="shared" si="102"/>
        <v>TT047</v>
      </c>
      <c r="E291" s="173" t="s">
        <v>164</v>
      </c>
      <c r="F291" s="174">
        <v>24</v>
      </c>
      <c r="G291" s="174">
        <v>25.200000000000003</v>
      </c>
      <c r="H291" s="145">
        <f t="shared" si="103"/>
        <v>375</v>
      </c>
      <c r="I291" s="146">
        <f t="shared" si="104"/>
        <v>583.33333333333337</v>
      </c>
      <c r="J291" s="147">
        <f t="shared" si="105"/>
        <v>666.66666666666663</v>
      </c>
      <c r="K291" s="148">
        <v>560</v>
      </c>
      <c r="L291" s="149">
        <v>440</v>
      </c>
      <c r="M291" s="150">
        <v>370</v>
      </c>
      <c r="N291" s="151">
        <f t="shared" si="106"/>
        <v>9.1167999999999999E-2</v>
      </c>
      <c r="O291" s="152">
        <f t="shared" si="107"/>
        <v>208.89839785924892</v>
      </c>
      <c r="P291" s="153">
        <f t="shared" si="108"/>
        <v>665.30674578869787</v>
      </c>
      <c r="Q291" s="154">
        <f t="shared" si="109"/>
        <v>326.40641588002813</v>
      </c>
      <c r="R291" s="175">
        <f t="shared" si="110"/>
        <v>357</v>
      </c>
      <c r="S291" s="176">
        <f t="shared" si="111"/>
        <v>556</v>
      </c>
      <c r="T291" s="177">
        <f t="shared" si="112"/>
        <v>635</v>
      </c>
      <c r="U291" s="178">
        <f t="shared" si="113"/>
        <v>5014</v>
      </c>
      <c r="V291" s="179">
        <f t="shared" si="114"/>
        <v>15967</v>
      </c>
      <c r="W291" s="180">
        <f t="shared" si="115"/>
        <v>7834</v>
      </c>
      <c r="X291" s="181">
        <f t="shared" si="116"/>
        <v>1.7949740725967291</v>
      </c>
      <c r="Y291" s="182">
        <f t="shared" si="117"/>
        <v>0.87680841736080661</v>
      </c>
      <c r="Z291" s="183">
        <f t="shared" si="118"/>
        <v>2.0423793719683432</v>
      </c>
      <c r="AA291" s="164">
        <f t="shared" si="119"/>
        <v>43.079377742321498</v>
      </c>
      <c r="AB291" s="164">
        <f t="shared" si="120"/>
        <v>21.043402016659357</v>
      </c>
      <c r="AC291" s="165">
        <f t="shared" si="121"/>
        <v>49.01710492724024</v>
      </c>
      <c r="AD291" s="184">
        <f t="shared" si="122"/>
        <v>8999.2129911443481</v>
      </c>
      <c r="AE291" s="184">
        <f t="shared" si="122"/>
        <v>14000.317316026958</v>
      </c>
      <c r="AF291" s="185">
        <f t="shared" si="122"/>
        <v>15999.497536115754</v>
      </c>
      <c r="AG291" s="186" t="s">
        <v>165</v>
      </c>
      <c r="AH291" s="169">
        <f t="shared" si="123"/>
        <v>0.98771244000000002</v>
      </c>
      <c r="AI291" s="187">
        <v>0.98771244000000002</v>
      </c>
      <c r="AJ291" s="188" t="s">
        <v>80</v>
      </c>
    </row>
    <row r="292" spans="1:36" x14ac:dyDescent="0.2">
      <c r="A292" s="172">
        <v>266</v>
      </c>
      <c r="B292" s="141" t="str">
        <f t="shared" si="101"/>
        <v>INDP-TT052</v>
      </c>
      <c r="C292" s="172" t="s">
        <v>20</v>
      </c>
      <c r="D292" s="142" t="str">
        <f t="shared" si="102"/>
        <v>TT052</v>
      </c>
      <c r="E292" s="173" t="s">
        <v>166</v>
      </c>
      <c r="F292" s="174">
        <v>24</v>
      </c>
      <c r="G292" s="174">
        <v>24.88</v>
      </c>
      <c r="H292" s="145">
        <f t="shared" si="103"/>
        <v>375</v>
      </c>
      <c r="I292" s="146">
        <f t="shared" si="104"/>
        <v>583.33333333333337</v>
      </c>
      <c r="J292" s="147">
        <f t="shared" si="105"/>
        <v>666.66666666666663</v>
      </c>
      <c r="K292" s="148">
        <v>420</v>
      </c>
      <c r="L292" s="149">
        <v>380</v>
      </c>
      <c r="M292" s="150">
        <v>500</v>
      </c>
      <c r="N292" s="151">
        <f t="shared" si="106"/>
        <v>7.9799999999999996E-2</v>
      </c>
      <c r="O292" s="152">
        <f t="shared" si="107"/>
        <v>238.65725734375948</v>
      </c>
      <c r="P292" s="153">
        <f t="shared" si="108"/>
        <v>760.08377694315811</v>
      </c>
      <c r="Q292" s="154">
        <f t="shared" si="109"/>
        <v>372.90501407206023</v>
      </c>
      <c r="R292" s="175">
        <f t="shared" si="110"/>
        <v>362</v>
      </c>
      <c r="S292" s="176">
        <f t="shared" si="111"/>
        <v>563</v>
      </c>
      <c r="T292" s="177">
        <f t="shared" si="112"/>
        <v>643</v>
      </c>
      <c r="U292" s="178">
        <f t="shared" si="113"/>
        <v>5728</v>
      </c>
      <c r="V292" s="179">
        <f t="shared" si="114"/>
        <v>18242</v>
      </c>
      <c r="W292" s="180">
        <f t="shared" si="115"/>
        <v>8950</v>
      </c>
      <c r="X292" s="181">
        <f t="shared" si="116"/>
        <v>1.5712290502793296</v>
      </c>
      <c r="Y292" s="182">
        <f t="shared" si="117"/>
        <v>0.76745970836531086</v>
      </c>
      <c r="Z292" s="183">
        <f t="shared" si="118"/>
        <v>1.7877094972067038</v>
      </c>
      <c r="AA292" s="164">
        <f t="shared" si="119"/>
        <v>37.709497206703908</v>
      </c>
      <c r="AB292" s="164">
        <f t="shared" si="120"/>
        <v>18.41903300076746</v>
      </c>
      <c r="AC292" s="165">
        <f t="shared" si="121"/>
        <v>42.905027932960891</v>
      </c>
      <c r="AD292" s="184">
        <f t="shared" si="122"/>
        <v>8999.6451791641139</v>
      </c>
      <c r="AE292" s="184">
        <f t="shared" si="122"/>
        <v>14000.008170864003</v>
      </c>
      <c r="AF292" s="185">
        <f t="shared" si="122"/>
        <v>15999.500045102919</v>
      </c>
      <c r="AG292" s="186" t="s">
        <v>167</v>
      </c>
      <c r="AH292" s="169">
        <f t="shared" si="123"/>
        <v>1</v>
      </c>
      <c r="AI292" s="187">
        <v>1</v>
      </c>
      <c r="AJ292" s="188" t="s">
        <v>83</v>
      </c>
    </row>
    <row r="293" spans="1:36" x14ac:dyDescent="0.2">
      <c r="A293" s="172">
        <v>267</v>
      </c>
      <c r="B293" s="141" t="str">
        <f t="shared" si="101"/>
        <v>INDP-TT052C</v>
      </c>
      <c r="C293" s="172" t="s">
        <v>20</v>
      </c>
      <c r="D293" s="142" t="str">
        <f t="shared" si="102"/>
        <v>TT052</v>
      </c>
      <c r="E293" s="173" t="s">
        <v>168</v>
      </c>
      <c r="F293" s="174">
        <v>24</v>
      </c>
      <c r="G293" s="174">
        <v>24.88</v>
      </c>
      <c r="H293" s="145">
        <f t="shared" si="103"/>
        <v>375</v>
      </c>
      <c r="I293" s="146">
        <f t="shared" si="104"/>
        <v>583.33333333333337</v>
      </c>
      <c r="J293" s="147">
        <f t="shared" si="105"/>
        <v>666.66666666666663</v>
      </c>
      <c r="K293" s="148">
        <v>420</v>
      </c>
      <c r="L293" s="149">
        <v>380</v>
      </c>
      <c r="M293" s="150">
        <v>500</v>
      </c>
      <c r="N293" s="151">
        <f t="shared" si="106"/>
        <v>7.9799999999999996E-2</v>
      </c>
      <c r="O293" s="152">
        <f t="shared" si="107"/>
        <v>238.65725734375948</v>
      </c>
      <c r="P293" s="153">
        <f t="shared" si="108"/>
        <v>760.08377694315811</v>
      </c>
      <c r="Q293" s="154">
        <f t="shared" si="109"/>
        <v>372.90501407206023</v>
      </c>
      <c r="R293" s="175">
        <f t="shared" si="110"/>
        <v>362</v>
      </c>
      <c r="S293" s="176">
        <f t="shared" si="111"/>
        <v>563</v>
      </c>
      <c r="T293" s="177">
        <f t="shared" si="112"/>
        <v>643</v>
      </c>
      <c r="U293" s="178">
        <f t="shared" si="113"/>
        <v>5728</v>
      </c>
      <c r="V293" s="179">
        <f t="shared" si="114"/>
        <v>18242</v>
      </c>
      <c r="W293" s="180">
        <f t="shared" si="115"/>
        <v>8950</v>
      </c>
      <c r="X293" s="181">
        <f t="shared" si="116"/>
        <v>1.5712290502793296</v>
      </c>
      <c r="Y293" s="182">
        <f t="shared" si="117"/>
        <v>0.76745970836531086</v>
      </c>
      <c r="Z293" s="183">
        <f t="shared" si="118"/>
        <v>1.7877094972067038</v>
      </c>
      <c r="AA293" s="164">
        <f t="shared" si="119"/>
        <v>37.709497206703908</v>
      </c>
      <c r="AB293" s="164">
        <f t="shared" si="120"/>
        <v>18.41903300076746</v>
      </c>
      <c r="AC293" s="165">
        <f t="shared" si="121"/>
        <v>42.905027932960891</v>
      </c>
      <c r="AD293" s="184">
        <f t="shared" si="122"/>
        <v>8999.6451791641139</v>
      </c>
      <c r="AE293" s="184">
        <f t="shared" si="122"/>
        <v>14000.008170864003</v>
      </c>
      <c r="AF293" s="185">
        <f t="shared" si="122"/>
        <v>15999.500045102919</v>
      </c>
      <c r="AG293" s="186" t="s">
        <v>169</v>
      </c>
      <c r="AH293" s="169">
        <f t="shared" si="123"/>
        <v>1</v>
      </c>
      <c r="AI293" s="187">
        <v>1</v>
      </c>
      <c r="AJ293" s="188" t="s">
        <v>83</v>
      </c>
    </row>
    <row r="294" spans="1:36" x14ac:dyDescent="0.2">
      <c r="A294" s="172">
        <v>268</v>
      </c>
      <c r="B294" s="141" t="str">
        <f t="shared" si="101"/>
        <v>INDP-TT053</v>
      </c>
      <c r="C294" s="172" t="s">
        <v>20</v>
      </c>
      <c r="D294" s="142" t="str">
        <f t="shared" si="102"/>
        <v>TT053</v>
      </c>
      <c r="E294" s="173" t="s">
        <v>172</v>
      </c>
      <c r="F294" s="174">
        <v>24</v>
      </c>
      <c r="G294" s="174">
        <v>24.63</v>
      </c>
      <c r="H294" s="145">
        <f t="shared" si="103"/>
        <v>375</v>
      </c>
      <c r="I294" s="146">
        <f t="shared" si="104"/>
        <v>583.33333333333337</v>
      </c>
      <c r="J294" s="147">
        <f t="shared" si="105"/>
        <v>666.66666666666663</v>
      </c>
      <c r="K294" s="148">
        <v>450</v>
      </c>
      <c r="L294" s="149">
        <v>380</v>
      </c>
      <c r="M294" s="150">
        <v>440</v>
      </c>
      <c r="N294" s="151">
        <f t="shared" si="106"/>
        <v>7.5240000000000001E-2</v>
      </c>
      <c r="O294" s="152">
        <f t="shared" si="107"/>
        <v>253.12133354641156</v>
      </c>
      <c r="P294" s="153">
        <f t="shared" si="108"/>
        <v>806.14946039425854</v>
      </c>
      <c r="Q294" s="154">
        <f t="shared" si="109"/>
        <v>395.50531795521533</v>
      </c>
      <c r="R294" s="175">
        <f t="shared" si="110"/>
        <v>365</v>
      </c>
      <c r="S294" s="176">
        <f t="shared" si="111"/>
        <v>568</v>
      </c>
      <c r="T294" s="177">
        <f t="shared" si="112"/>
        <v>650</v>
      </c>
      <c r="U294" s="178">
        <f t="shared" si="113"/>
        <v>6075</v>
      </c>
      <c r="V294" s="179">
        <f t="shared" si="114"/>
        <v>19348</v>
      </c>
      <c r="W294" s="180">
        <f t="shared" si="115"/>
        <v>9492</v>
      </c>
      <c r="X294" s="181">
        <f t="shared" si="116"/>
        <v>1.4814814814814814</v>
      </c>
      <c r="Y294" s="182">
        <f t="shared" si="117"/>
        <v>0.72358900144717797</v>
      </c>
      <c r="Z294" s="183">
        <f t="shared" si="118"/>
        <v>1.6856300042140751</v>
      </c>
      <c r="AA294" s="164">
        <f t="shared" si="119"/>
        <v>35.555555555555557</v>
      </c>
      <c r="AB294" s="164">
        <f t="shared" si="120"/>
        <v>17.366136034732271</v>
      </c>
      <c r="AC294" s="165">
        <f t="shared" si="121"/>
        <v>40.455120101137801</v>
      </c>
      <c r="AD294" s="184">
        <f t="shared" si="122"/>
        <v>8999.8696372057457</v>
      </c>
      <c r="AE294" s="184">
        <f t="shared" si="122"/>
        <v>13999.70119353271</v>
      </c>
      <c r="AF294" s="185">
        <f t="shared" si="122"/>
        <v>16000.215138516929</v>
      </c>
      <c r="AG294" s="186" t="s">
        <v>173</v>
      </c>
      <c r="AH294" s="169">
        <f t="shared" si="123"/>
        <v>1</v>
      </c>
      <c r="AI294" s="187">
        <v>1</v>
      </c>
      <c r="AJ294" s="188" t="s">
        <v>83</v>
      </c>
    </row>
    <row r="295" spans="1:36" x14ac:dyDescent="0.2">
      <c r="A295" s="172">
        <v>269</v>
      </c>
      <c r="B295" s="141" t="str">
        <f t="shared" si="101"/>
        <v>INDP-TT053C</v>
      </c>
      <c r="C295" s="172" t="s">
        <v>20</v>
      </c>
      <c r="D295" s="142" t="str">
        <f t="shared" si="102"/>
        <v>TT053</v>
      </c>
      <c r="E295" s="173" t="s">
        <v>174</v>
      </c>
      <c r="F295" s="174">
        <v>24</v>
      </c>
      <c r="G295" s="174">
        <v>24.63</v>
      </c>
      <c r="H295" s="145">
        <f t="shared" si="103"/>
        <v>375</v>
      </c>
      <c r="I295" s="146">
        <f t="shared" si="104"/>
        <v>583.33333333333337</v>
      </c>
      <c r="J295" s="147">
        <f t="shared" si="105"/>
        <v>666.66666666666663</v>
      </c>
      <c r="K295" s="148">
        <v>450</v>
      </c>
      <c r="L295" s="149">
        <v>380</v>
      </c>
      <c r="M295" s="150">
        <v>440</v>
      </c>
      <c r="N295" s="151">
        <f t="shared" si="106"/>
        <v>7.5240000000000001E-2</v>
      </c>
      <c r="O295" s="152">
        <f t="shared" si="107"/>
        <v>253.12133354641156</v>
      </c>
      <c r="P295" s="153">
        <f t="shared" si="108"/>
        <v>806.14946039425854</v>
      </c>
      <c r="Q295" s="154">
        <f t="shared" si="109"/>
        <v>395.50531795521533</v>
      </c>
      <c r="R295" s="175">
        <f t="shared" si="110"/>
        <v>365</v>
      </c>
      <c r="S295" s="176">
        <f t="shared" si="111"/>
        <v>568</v>
      </c>
      <c r="T295" s="177">
        <f t="shared" si="112"/>
        <v>650</v>
      </c>
      <c r="U295" s="178">
        <f t="shared" si="113"/>
        <v>6075</v>
      </c>
      <c r="V295" s="179">
        <f t="shared" si="114"/>
        <v>19348</v>
      </c>
      <c r="W295" s="180">
        <f t="shared" si="115"/>
        <v>9492</v>
      </c>
      <c r="X295" s="181">
        <f t="shared" si="116"/>
        <v>1.4814814814814814</v>
      </c>
      <c r="Y295" s="182">
        <f t="shared" si="117"/>
        <v>0.72358900144717797</v>
      </c>
      <c r="Z295" s="183">
        <f t="shared" si="118"/>
        <v>1.6856300042140751</v>
      </c>
      <c r="AA295" s="164">
        <f t="shared" si="119"/>
        <v>35.555555555555557</v>
      </c>
      <c r="AB295" s="164">
        <f t="shared" si="120"/>
        <v>17.366136034732271</v>
      </c>
      <c r="AC295" s="165">
        <f t="shared" si="121"/>
        <v>40.455120101137801</v>
      </c>
      <c r="AD295" s="184">
        <f t="shared" si="122"/>
        <v>8999.8696372057457</v>
      </c>
      <c r="AE295" s="184">
        <f t="shared" si="122"/>
        <v>13999.70119353271</v>
      </c>
      <c r="AF295" s="185">
        <f t="shared" si="122"/>
        <v>16000.215138516929</v>
      </c>
      <c r="AG295" s="186" t="s">
        <v>175</v>
      </c>
      <c r="AH295" s="169">
        <f t="shared" si="123"/>
        <v>1</v>
      </c>
      <c r="AI295" s="187">
        <v>1</v>
      </c>
      <c r="AJ295" s="188" t="s">
        <v>83</v>
      </c>
    </row>
    <row r="296" spans="1:36" x14ac:dyDescent="0.2">
      <c r="A296" s="172">
        <v>270</v>
      </c>
      <c r="B296" s="141" t="str">
        <f t="shared" si="101"/>
        <v>INDP-TT080VAF</v>
      </c>
      <c r="C296" s="172" t="s">
        <v>20</v>
      </c>
      <c r="D296" s="142" t="str">
        <f t="shared" si="102"/>
        <v>TT080</v>
      </c>
      <c r="E296" s="173" t="s">
        <v>178</v>
      </c>
      <c r="F296" s="174">
        <v>11.25</v>
      </c>
      <c r="G296" s="174">
        <v>11.688749999999999</v>
      </c>
      <c r="H296" s="145">
        <f t="shared" si="103"/>
        <v>800</v>
      </c>
      <c r="I296" s="146">
        <f t="shared" si="104"/>
        <v>1244.4444444444443</v>
      </c>
      <c r="J296" s="147">
        <f t="shared" si="105"/>
        <v>1422.2222222222222</v>
      </c>
      <c r="K296" s="148" t="e">
        <v>#N/A</v>
      </c>
      <c r="L296" s="149" t="e">
        <v>#N/A</v>
      </c>
      <c r="M296" s="150" t="e">
        <v>#N/A</v>
      </c>
      <c r="N296" s="151" t="e">
        <f t="shared" si="106"/>
        <v>#N/A</v>
      </c>
      <c r="O296" s="152" t="str">
        <f t="shared" si="107"/>
        <v xml:space="preserve"> </v>
      </c>
      <c r="P296" s="153" t="str">
        <f t="shared" si="108"/>
        <v xml:space="preserve"> </v>
      </c>
      <c r="Q296" s="154" t="str">
        <f t="shared" si="109"/>
        <v xml:space="preserve"> </v>
      </c>
      <c r="R296" s="175">
        <f t="shared" si="110"/>
        <v>770</v>
      </c>
      <c r="S296" s="176">
        <f t="shared" si="111"/>
        <v>1198</v>
      </c>
      <c r="T296" s="177">
        <f t="shared" si="112"/>
        <v>1369</v>
      </c>
      <c r="U296" s="178" t="str">
        <f t="shared" si="113"/>
        <v/>
      </c>
      <c r="V296" s="179" t="str">
        <f t="shared" si="114"/>
        <v/>
      </c>
      <c r="W296" s="180" t="str">
        <f t="shared" si="115"/>
        <v/>
      </c>
      <c r="X296" s="181" t="str">
        <f t="shared" si="116"/>
        <v/>
      </c>
      <c r="Y296" s="182" t="str">
        <f t="shared" si="117"/>
        <v/>
      </c>
      <c r="Z296" s="183" t="str">
        <f t="shared" si="118"/>
        <v/>
      </c>
      <c r="AA296" s="164" t="str">
        <f t="shared" si="119"/>
        <v/>
      </c>
      <c r="AB296" s="164" t="str">
        <f t="shared" si="120"/>
        <v/>
      </c>
      <c r="AC296" s="165" t="str">
        <f t="shared" si="121"/>
        <v/>
      </c>
      <c r="AD296" s="184" t="str">
        <f t="shared" si="122"/>
        <v/>
      </c>
      <c r="AE296" s="184" t="str">
        <f t="shared" si="122"/>
        <v/>
      </c>
      <c r="AF296" s="185" t="str">
        <f t="shared" si="122"/>
        <v/>
      </c>
      <c r="AG296" s="186" t="s">
        <v>179</v>
      </c>
      <c r="AH296" s="169">
        <f t="shared" si="123"/>
        <v>0.95671234400000005</v>
      </c>
      <c r="AI296" s="187">
        <v>0.95671234400000005</v>
      </c>
      <c r="AJ296" s="188" t="s">
        <v>80</v>
      </c>
    </row>
    <row r="297" spans="1:36" x14ac:dyDescent="0.2">
      <c r="A297" s="172">
        <v>271</v>
      </c>
      <c r="B297" s="141" t="str">
        <f t="shared" si="101"/>
        <v>INDP-TT080VAG</v>
      </c>
      <c r="C297" s="172" t="s">
        <v>20</v>
      </c>
      <c r="D297" s="142" t="str">
        <f t="shared" si="102"/>
        <v>TT080</v>
      </c>
      <c r="E297" s="173" t="s">
        <v>513</v>
      </c>
      <c r="F297" s="174">
        <v>11.25</v>
      </c>
      <c r="G297" s="174">
        <v>11.689</v>
      </c>
      <c r="H297" s="145">
        <f t="shared" si="103"/>
        <v>800</v>
      </c>
      <c r="I297" s="146">
        <f t="shared" si="104"/>
        <v>1244.4444444444443</v>
      </c>
      <c r="J297" s="147">
        <f t="shared" si="105"/>
        <v>1422.2222222222222</v>
      </c>
      <c r="K297" s="148" t="e">
        <v>#N/A</v>
      </c>
      <c r="L297" s="149" t="e">
        <v>#N/A</v>
      </c>
      <c r="M297" s="150" t="e">
        <v>#N/A</v>
      </c>
      <c r="N297" s="151" t="e">
        <f t="shared" si="106"/>
        <v>#N/A</v>
      </c>
      <c r="O297" s="152" t="str">
        <f t="shared" si="107"/>
        <v xml:space="preserve"> </v>
      </c>
      <c r="P297" s="153" t="str">
        <f t="shared" si="108"/>
        <v xml:space="preserve"> </v>
      </c>
      <c r="Q297" s="154" t="str">
        <f t="shared" si="109"/>
        <v xml:space="preserve"> </v>
      </c>
      <c r="R297" s="175">
        <f t="shared" si="110"/>
        <v>770</v>
      </c>
      <c r="S297" s="176">
        <f t="shared" si="111"/>
        <v>1198</v>
      </c>
      <c r="T297" s="177">
        <f t="shared" si="112"/>
        <v>1369</v>
      </c>
      <c r="U297" s="178" t="str">
        <f t="shared" si="113"/>
        <v/>
      </c>
      <c r="V297" s="179" t="str">
        <f t="shared" si="114"/>
        <v/>
      </c>
      <c r="W297" s="180" t="str">
        <f t="shared" si="115"/>
        <v/>
      </c>
      <c r="X297" s="181" t="str">
        <f t="shared" si="116"/>
        <v/>
      </c>
      <c r="Y297" s="182" t="str">
        <f t="shared" si="117"/>
        <v/>
      </c>
      <c r="Z297" s="183" t="str">
        <f t="shared" si="118"/>
        <v/>
      </c>
      <c r="AA297" s="164" t="str">
        <f t="shared" si="119"/>
        <v/>
      </c>
      <c r="AB297" s="164" t="str">
        <f t="shared" si="120"/>
        <v/>
      </c>
      <c r="AC297" s="165" t="str">
        <f t="shared" si="121"/>
        <v/>
      </c>
      <c r="AD297" s="184" t="str">
        <f t="shared" si="122"/>
        <v/>
      </c>
      <c r="AE297" s="184" t="str">
        <f t="shared" si="122"/>
        <v/>
      </c>
      <c r="AF297" s="185" t="str">
        <f t="shared" si="122"/>
        <v/>
      </c>
      <c r="AG297" s="186" t="s">
        <v>514</v>
      </c>
      <c r="AH297" s="169">
        <f t="shared" si="123"/>
        <v>0.96870000000000001</v>
      </c>
      <c r="AI297" s="187">
        <v>0.96870000000000001</v>
      </c>
      <c r="AJ297" s="188" t="s">
        <v>80</v>
      </c>
    </row>
    <row r="298" spans="1:36" x14ac:dyDescent="0.2">
      <c r="A298" s="172">
        <v>272</v>
      </c>
      <c r="B298" s="141" t="str">
        <f t="shared" si="101"/>
        <v>INDP-TT084VAA</v>
      </c>
      <c r="C298" s="172" t="s">
        <v>20</v>
      </c>
      <c r="D298" s="142" t="str">
        <f t="shared" si="102"/>
        <v>TT084</v>
      </c>
      <c r="E298" s="173" t="s">
        <v>180</v>
      </c>
      <c r="F298" s="174">
        <v>14.25</v>
      </c>
      <c r="G298" s="174">
        <v>15</v>
      </c>
      <c r="H298" s="145">
        <f t="shared" si="103"/>
        <v>631.57894736842104</v>
      </c>
      <c r="I298" s="146">
        <f t="shared" si="104"/>
        <v>982.45614035087715</v>
      </c>
      <c r="J298" s="147">
        <f t="shared" si="105"/>
        <v>1122.8070175438597</v>
      </c>
      <c r="K298" s="148" t="e">
        <v>#N/A</v>
      </c>
      <c r="L298" s="149" t="e">
        <v>#N/A</v>
      </c>
      <c r="M298" s="150" t="e">
        <v>#N/A</v>
      </c>
      <c r="N298" s="151" t="e">
        <f t="shared" si="106"/>
        <v>#N/A</v>
      </c>
      <c r="O298" s="152" t="str">
        <f t="shared" si="107"/>
        <v xml:space="preserve"> </v>
      </c>
      <c r="P298" s="153" t="str">
        <f t="shared" si="108"/>
        <v xml:space="preserve"> </v>
      </c>
      <c r="Q298" s="154" t="str">
        <f t="shared" si="109"/>
        <v xml:space="preserve"> </v>
      </c>
      <c r="R298" s="175">
        <f t="shared" si="110"/>
        <v>600</v>
      </c>
      <c r="S298" s="176">
        <f t="shared" si="111"/>
        <v>933</v>
      </c>
      <c r="T298" s="177">
        <f t="shared" si="112"/>
        <v>1067</v>
      </c>
      <c r="U298" s="178" t="str">
        <f t="shared" si="113"/>
        <v/>
      </c>
      <c r="V298" s="179" t="str">
        <f t="shared" si="114"/>
        <v/>
      </c>
      <c r="W298" s="180" t="str">
        <f t="shared" si="115"/>
        <v/>
      </c>
      <c r="X298" s="181" t="str">
        <f t="shared" si="116"/>
        <v/>
      </c>
      <c r="Y298" s="182" t="str">
        <f t="shared" si="117"/>
        <v/>
      </c>
      <c r="Z298" s="183" t="str">
        <f t="shared" si="118"/>
        <v/>
      </c>
      <c r="AA298" s="164" t="str">
        <f t="shared" si="119"/>
        <v/>
      </c>
      <c r="AB298" s="164" t="str">
        <f t="shared" si="120"/>
        <v/>
      </c>
      <c r="AC298" s="165" t="str">
        <f t="shared" si="121"/>
        <v/>
      </c>
      <c r="AD298" s="184" t="str">
        <f t="shared" si="122"/>
        <v/>
      </c>
      <c r="AE298" s="184" t="str">
        <f t="shared" si="122"/>
        <v/>
      </c>
      <c r="AF298" s="185" t="str">
        <f t="shared" si="122"/>
        <v/>
      </c>
      <c r="AG298" s="186" t="s">
        <v>181</v>
      </c>
      <c r="AH298" s="169">
        <f t="shared" si="123"/>
        <v>0.92</v>
      </c>
      <c r="AI298" s="187">
        <v>0.92</v>
      </c>
      <c r="AJ298" s="188" t="s">
        <v>80</v>
      </c>
    </row>
    <row r="299" spans="1:36" x14ac:dyDescent="0.2">
      <c r="A299" s="172">
        <v>273</v>
      </c>
      <c r="B299" s="141" t="str">
        <f t="shared" si="101"/>
        <v>INDP-TT084VAB</v>
      </c>
      <c r="C299" s="172" t="s">
        <v>20</v>
      </c>
      <c r="D299" s="142" t="str">
        <f t="shared" si="102"/>
        <v>TT084</v>
      </c>
      <c r="E299" s="173" t="s">
        <v>182</v>
      </c>
      <c r="F299" s="174">
        <v>13.5</v>
      </c>
      <c r="G299" s="174">
        <v>14.34</v>
      </c>
      <c r="H299" s="145">
        <f t="shared" si="103"/>
        <v>666.66666666666663</v>
      </c>
      <c r="I299" s="146">
        <f t="shared" si="104"/>
        <v>1037.037037037037</v>
      </c>
      <c r="J299" s="147">
        <f t="shared" si="105"/>
        <v>1185.1851851851852</v>
      </c>
      <c r="K299" s="148" t="e">
        <v>#N/A</v>
      </c>
      <c r="L299" s="149" t="e">
        <v>#N/A</v>
      </c>
      <c r="M299" s="150" t="e">
        <v>#N/A</v>
      </c>
      <c r="N299" s="151" t="e">
        <f t="shared" si="106"/>
        <v>#N/A</v>
      </c>
      <c r="O299" s="152" t="str">
        <f t="shared" si="107"/>
        <v xml:space="preserve"> </v>
      </c>
      <c r="P299" s="153" t="str">
        <f t="shared" si="108"/>
        <v xml:space="preserve"> </v>
      </c>
      <c r="Q299" s="154" t="str">
        <f t="shared" si="109"/>
        <v xml:space="preserve"> </v>
      </c>
      <c r="R299" s="175">
        <f t="shared" si="110"/>
        <v>628</v>
      </c>
      <c r="S299" s="176">
        <f t="shared" si="111"/>
        <v>976</v>
      </c>
      <c r="T299" s="177">
        <f t="shared" si="112"/>
        <v>1116</v>
      </c>
      <c r="U299" s="178" t="str">
        <f t="shared" si="113"/>
        <v/>
      </c>
      <c r="V299" s="179" t="str">
        <f t="shared" si="114"/>
        <v/>
      </c>
      <c r="W299" s="180" t="str">
        <f t="shared" si="115"/>
        <v/>
      </c>
      <c r="X299" s="181" t="str">
        <f t="shared" si="116"/>
        <v/>
      </c>
      <c r="Y299" s="182" t="str">
        <f t="shared" si="117"/>
        <v/>
      </c>
      <c r="Z299" s="183" t="str">
        <f t="shared" si="118"/>
        <v/>
      </c>
      <c r="AA299" s="164" t="str">
        <f t="shared" si="119"/>
        <v/>
      </c>
      <c r="AB299" s="164" t="str">
        <f t="shared" si="120"/>
        <v/>
      </c>
      <c r="AC299" s="165" t="str">
        <f t="shared" si="121"/>
        <v/>
      </c>
      <c r="AD299" s="184" t="str">
        <f t="shared" si="122"/>
        <v/>
      </c>
      <c r="AE299" s="184" t="str">
        <f t="shared" si="122"/>
        <v/>
      </c>
      <c r="AF299" s="185" t="str">
        <f t="shared" si="122"/>
        <v/>
      </c>
      <c r="AG299" s="186" t="s">
        <v>183</v>
      </c>
      <c r="AH299" s="169">
        <f t="shared" si="123"/>
        <v>0.92</v>
      </c>
      <c r="AI299" s="187">
        <v>0.92</v>
      </c>
      <c r="AJ299" s="188" t="s">
        <v>80</v>
      </c>
    </row>
    <row r="300" spans="1:36" x14ac:dyDescent="0.2">
      <c r="A300" s="172">
        <v>274</v>
      </c>
      <c r="B300" s="141" t="str">
        <f t="shared" si="101"/>
        <v>INDP-TT085VAA</v>
      </c>
      <c r="C300" s="172" t="s">
        <v>20</v>
      </c>
      <c r="D300" s="142" t="str">
        <f t="shared" si="102"/>
        <v>TT085</v>
      </c>
      <c r="E300" s="173" t="s">
        <v>184</v>
      </c>
      <c r="F300" s="174">
        <v>14.25</v>
      </c>
      <c r="G300" s="174">
        <v>15</v>
      </c>
      <c r="H300" s="145">
        <f t="shared" si="103"/>
        <v>631.57894736842104</v>
      </c>
      <c r="I300" s="146">
        <f t="shared" si="104"/>
        <v>982.45614035087715</v>
      </c>
      <c r="J300" s="147">
        <f t="shared" si="105"/>
        <v>1122.8070175438597</v>
      </c>
      <c r="K300" s="148" t="e">
        <v>#N/A</v>
      </c>
      <c r="L300" s="149" t="e">
        <v>#N/A</v>
      </c>
      <c r="M300" s="150" t="e">
        <v>#N/A</v>
      </c>
      <c r="N300" s="151" t="e">
        <f t="shared" si="106"/>
        <v>#N/A</v>
      </c>
      <c r="O300" s="152" t="str">
        <f t="shared" si="107"/>
        <v xml:space="preserve"> </v>
      </c>
      <c r="P300" s="153" t="str">
        <f t="shared" si="108"/>
        <v xml:space="preserve"> </v>
      </c>
      <c r="Q300" s="154" t="str">
        <f t="shared" si="109"/>
        <v xml:space="preserve"> </v>
      </c>
      <c r="R300" s="175">
        <f t="shared" si="110"/>
        <v>600</v>
      </c>
      <c r="S300" s="176">
        <f t="shared" si="111"/>
        <v>933</v>
      </c>
      <c r="T300" s="177">
        <f t="shared" si="112"/>
        <v>1067</v>
      </c>
      <c r="U300" s="178" t="str">
        <f t="shared" si="113"/>
        <v/>
      </c>
      <c r="V300" s="179" t="str">
        <f t="shared" si="114"/>
        <v/>
      </c>
      <c r="W300" s="180" t="str">
        <f t="shared" si="115"/>
        <v/>
      </c>
      <c r="X300" s="181" t="str">
        <f t="shared" si="116"/>
        <v/>
      </c>
      <c r="Y300" s="182" t="str">
        <f t="shared" si="117"/>
        <v/>
      </c>
      <c r="Z300" s="183" t="str">
        <f t="shared" si="118"/>
        <v/>
      </c>
      <c r="AA300" s="164" t="str">
        <f t="shared" si="119"/>
        <v/>
      </c>
      <c r="AB300" s="164" t="str">
        <f t="shared" si="120"/>
        <v/>
      </c>
      <c r="AC300" s="165" t="str">
        <f t="shared" si="121"/>
        <v/>
      </c>
      <c r="AD300" s="184" t="str">
        <f t="shared" si="122"/>
        <v/>
      </c>
      <c r="AE300" s="184" t="str">
        <f t="shared" si="122"/>
        <v/>
      </c>
      <c r="AF300" s="185" t="str">
        <f t="shared" si="122"/>
        <v/>
      </c>
      <c r="AG300" s="186" t="s">
        <v>185</v>
      </c>
      <c r="AH300" s="169">
        <f t="shared" si="123"/>
        <v>0.92</v>
      </c>
      <c r="AI300" s="187">
        <v>0.92</v>
      </c>
      <c r="AJ300" s="188" t="s">
        <v>80</v>
      </c>
    </row>
    <row r="301" spans="1:36" x14ac:dyDescent="0.2">
      <c r="A301" s="172">
        <v>275</v>
      </c>
      <c r="B301" s="141" t="str">
        <f t="shared" si="101"/>
        <v>INDP-TT085VAB</v>
      </c>
      <c r="C301" s="172" t="s">
        <v>20</v>
      </c>
      <c r="D301" s="142" t="str">
        <f t="shared" si="102"/>
        <v>TT085</v>
      </c>
      <c r="E301" s="173" t="s">
        <v>186</v>
      </c>
      <c r="F301" s="174">
        <v>13.5</v>
      </c>
      <c r="G301" s="174">
        <v>14.1</v>
      </c>
      <c r="H301" s="145">
        <f t="shared" si="103"/>
        <v>666.66666666666663</v>
      </c>
      <c r="I301" s="146">
        <f t="shared" si="104"/>
        <v>1037.037037037037</v>
      </c>
      <c r="J301" s="147">
        <f t="shared" si="105"/>
        <v>1185.1851851851852</v>
      </c>
      <c r="K301" s="148" t="e">
        <v>#N/A</v>
      </c>
      <c r="L301" s="149" t="e">
        <v>#N/A</v>
      </c>
      <c r="M301" s="150" t="e">
        <v>#N/A</v>
      </c>
      <c r="N301" s="151" t="e">
        <f t="shared" si="106"/>
        <v>#N/A</v>
      </c>
      <c r="O301" s="152" t="str">
        <f t="shared" si="107"/>
        <v xml:space="preserve"> </v>
      </c>
      <c r="P301" s="153" t="str">
        <f t="shared" si="108"/>
        <v xml:space="preserve"> </v>
      </c>
      <c r="Q301" s="154" t="str">
        <f t="shared" si="109"/>
        <v xml:space="preserve"> </v>
      </c>
      <c r="R301" s="175">
        <f t="shared" si="110"/>
        <v>638</v>
      </c>
      <c r="S301" s="176">
        <f t="shared" si="111"/>
        <v>993</v>
      </c>
      <c r="T301" s="177">
        <f t="shared" si="112"/>
        <v>1135</v>
      </c>
      <c r="U301" s="178" t="str">
        <f t="shared" si="113"/>
        <v/>
      </c>
      <c r="V301" s="179" t="str">
        <f t="shared" si="114"/>
        <v/>
      </c>
      <c r="W301" s="180" t="str">
        <f t="shared" si="115"/>
        <v/>
      </c>
      <c r="X301" s="181" t="str">
        <f t="shared" si="116"/>
        <v/>
      </c>
      <c r="Y301" s="182" t="str">
        <f t="shared" si="117"/>
        <v/>
      </c>
      <c r="Z301" s="183" t="str">
        <f t="shared" si="118"/>
        <v/>
      </c>
      <c r="AA301" s="164" t="str">
        <f t="shared" si="119"/>
        <v/>
      </c>
      <c r="AB301" s="164" t="str">
        <f t="shared" si="120"/>
        <v/>
      </c>
      <c r="AC301" s="165" t="str">
        <f t="shared" si="121"/>
        <v/>
      </c>
      <c r="AD301" s="184" t="str">
        <f t="shared" si="122"/>
        <v/>
      </c>
      <c r="AE301" s="184" t="str">
        <f t="shared" si="122"/>
        <v/>
      </c>
      <c r="AF301" s="185" t="str">
        <f t="shared" si="122"/>
        <v/>
      </c>
      <c r="AG301" s="186" t="s">
        <v>187</v>
      </c>
      <c r="AH301" s="169">
        <f t="shared" si="123"/>
        <v>0.92</v>
      </c>
      <c r="AI301" s="187">
        <v>0.92</v>
      </c>
      <c r="AJ301" s="188" t="s">
        <v>80</v>
      </c>
    </row>
    <row r="302" spans="1:36" x14ac:dyDescent="0.2">
      <c r="A302" s="172">
        <v>276</v>
      </c>
      <c r="B302" s="141" t="str">
        <f t="shared" si="101"/>
        <v>INDP-TT092</v>
      </c>
      <c r="C302" s="172" t="s">
        <v>20</v>
      </c>
      <c r="D302" s="142" t="str">
        <f t="shared" si="102"/>
        <v>TT092</v>
      </c>
      <c r="E302" s="173" t="s">
        <v>515</v>
      </c>
      <c r="F302" s="174">
        <v>24</v>
      </c>
      <c r="G302" s="174">
        <v>26.7</v>
      </c>
      <c r="H302" s="145">
        <f t="shared" si="103"/>
        <v>375</v>
      </c>
      <c r="I302" s="146">
        <f t="shared" si="104"/>
        <v>583.33333333333337</v>
      </c>
      <c r="J302" s="147">
        <f t="shared" si="105"/>
        <v>666.66666666666663</v>
      </c>
      <c r="K302" s="148" t="e">
        <v>#N/A</v>
      </c>
      <c r="L302" s="149" t="e">
        <v>#N/A</v>
      </c>
      <c r="M302" s="150" t="e">
        <v>#N/A</v>
      </c>
      <c r="N302" s="151" t="e">
        <f t="shared" si="106"/>
        <v>#N/A</v>
      </c>
      <c r="O302" s="152" t="str">
        <f t="shared" si="107"/>
        <v xml:space="preserve"> </v>
      </c>
      <c r="P302" s="153" t="str">
        <f t="shared" si="108"/>
        <v xml:space="preserve"> </v>
      </c>
      <c r="Q302" s="154" t="str">
        <f t="shared" si="109"/>
        <v xml:space="preserve"> </v>
      </c>
      <c r="R302" s="175">
        <f t="shared" si="110"/>
        <v>337</v>
      </c>
      <c r="S302" s="176">
        <f t="shared" si="111"/>
        <v>524</v>
      </c>
      <c r="T302" s="177">
        <f t="shared" si="112"/>
        <v>599</v>
      </c>
      <c r="U302" s="178" t="str">
        <f t="shared" si="113"/>
        <v/>
      </c>
      <c r="V302" s="179" t="str">
        <f t="shared" si="114"/>
        <v/>
      </c>
      <c r="W302" s="180" t="str">
        <f t="shared" si="115"/>
        <v/>
      </c>
      <c r="X302" s="181" t="str">
        <f t="shared" si="116"/>
        <v/>
      </c>
      <c r="Y302" s="182" t="str">
        <f t="shared" si="117"/>
        <v/>
      </c>
      <c r="Z302" s="183" t="str">
        <f t="shared" si="118"/>
        <v/>
      </c>
      <c r="AA302" s="164" t="str">
        <f t="shared" si="119"/>
        <v/>
      </c>
      <c r="AB302" s="164" t="str">
        <f t="shared" si="120"/>
        <v/>
      </c>
      <c r="AC302" s="165" t="str">
        <f t="shared" si="121"/>
        <v/>
      </c>
      <c r="AD302" s="184" t="str">
        <f t="shared" si="122"/>
        <v/>
      </c>
      <c r="AE302" s="184" t="str">
        <f t="shared" si="122"/>
        <v/>
      </c>
      <c r="AF302" s="185" t="str">
        <f t="shared" si="122"/>
        <v/>
      </c>
      <c r="AG302" s="186" t="s">
        <v>516</v>
      </c>
      <c r="AH302" s="169">
        <f t="shared" si="123"/>
        <v>1</v>
      </c>
      <c r="AI302" s="187">
        <v>1</v>
      </c>
      <c r="AJ302" s="188" t="s">
        <v>80</v>
      </c>
    </row>
    <row r="303" spans="1:36" x14ac:dyDescent="0.2">
      <c r="A303" s="172">
        <v>277</v>
      </c>
      <c r="B303" s="141" t="str">
        <f t="shared" si="101"/>
        <v>INDP-TT093</v>
      </c>
      <c r="C303" s="172" t="s">
        <v>20</v>
      </c>
      <c r="D303" s="142" t="str">
        <f t="shared" si="102"/>
        <v>TT093</v>
      </c>
      <c r="E303" s="173" t="s">
        <v>517</v>
      </c>
      <c r="F303" s="174">
        <v>24</v>
      </c>
      <c r="G303" s="174">
        <v>26</v>
      </c>
      <c r="H303" s="145">
        <f t="shared" si="103"/>
        <v>375</v>
      </c>
      <c r="I303" s="146">
        <f t="shared" si="104"/>
        <v>583.33333333333337</v>
      </c>
      <c r="J303" s="147">
        <f t="shared" si="105"/>
        <v>666.66666666666663</v>
      </c>
      <c r="K303" s="148" t="e">
        <v>#N/A</v>
      </c>
      <c r="L303" s="149" t="e">
        <v>#N/A</v>
      </c>
      <c r="M303" s="150" t="e">
        <v>#N/A</v>
      </c>
      <c r="N303" s="151" t="e">
        <f t="shared" si="106"/>
        <v>#N/A</v>
      </c>
      <c r="O303" s="152" t="str">
        <f t="shared" si="107"/>
        <v xml:space="preserve"> </v>
      </c>
      <c r="P303" s="153" t="str">
        <f t="shared" si="108"/>
        <v xml:space="preserve"> </v>
      </c>
      <c r="Q303" s="154" t="str">
        <f t="shared" si="109"/>
        <v xml:space="preserve"> </v>
      </c>
      <c r="R303" s="175">
        <f t="shared" si="110"/>
        <v>346</v>
      </c>
      <c r="S303" s="176">
        <f t="shared" si="111"/>
        <v>538</v>
      </c>
      <c r="T303" s="177">
        <f t="shared" si="112"/>
        <v>615</v>
      </c>
      <c r="U303" s="178" t="str">
        <f t="shared" si="113"/>
        <v/>
      </c>
      <c r="V303" s="179" t="str">
        <f t="shared" si="114"/>
        <v/>
      </c>
      <c r="W303" s="180" t="str">
        <f t="shared" si="115"/>
        <v/>
      </c>
      <c r="X303" s="181" t="str">
        <f t="shared" si="116"/>
        <v/>
      </c>
      <c r="Y303" s="182" t="str">
        <f t="shared" si="117"/>
        <v/>
      </c>
      <c r="Z303" s="183" t="str">
        <f t="shared" si="118"/>
        <v/>
      </c>
      <c r="AA303" s="164" t="str">
        <f t="shared" si="119"/>
        <v/>
      </c>
      <c r="AB303" s="164" t="str">
        <f t="shared" si="120"/>
        <v/>
      </c>
      <c r="AC303" s="165" t="str">
        <f t="shared" si="121"/>
        <v/>
      </c>
      <c r="AD303" s="184" t="str">
        <f t="shared" si="122"/>
        <v/>
      </c>
      <c r="AE303" s="184" t="str">
        <f t="shared" si="122"/>
        <v/>
      </c>
      <c r="AF303" s="185" t="str">
        <f t="shared" si="122"/>
        <v/>
      </c>
      <c r="AG303" s="186" t="s">
        <v>518</v>
      </c>
      <c r="AH303" s="169">
        <f t="shared" si="123"/>
        <v>1</v>
      </c>
      <c r="AI303" s="187">
        <v>1</v>
      </c>
      <c r="AJ303" s="188" t="s">
        <v>80</v>
      </c>
    </row>
    <row r="304" spans="1:36" x14ac:dyDescent="0.2">
      <c r="A304" s="172">
        <v>278</v>
      </c>
      <c r="B304" s="141" t="str">
        <f t="shared" si="101"/>
        <v>INDP-TT094</v>
      </c>
      <c r="C304" s="172" t="s">
        <v>20</v>
      </c>
      <c r="D304" s="142" t="str">
        <f t="shared" si="102"/>
        <v>TT094</v>
      </c>
      <c r="E304" s="173" t="s">
        <v>519</v>
      </c>
      <c r="F304" s="174">
        <v>24</v>
      </c>
      <c r="G304" s="174">
        <v>25.8</v>
      </c>
      <c r="H304" s="145">
        <f t="shared" si="103"/>
        <v>375</v>
      </c>
      <c r="I304" s="146">
        <f t="shared" si="104"/>
        <v>583.33333333333337</v>
      </c>
      <c r="J304" s="147">
        <f t="shared" si="105"/>
        <v>666.66666666666663</v>
      </c>
      <c r="K304" s="148" t="e">
        <v>#N/A</v>
      </c>
      <c r="L304" s="149" t="e">
        <v>#N/A</v>
      </c>
      <c r="M304" s="150" t="e">
        <v>#N/A</v>
      </c>
      <c r="N304" s="151" t="e">
        <f t="shared" si="106"/>
        <v>#N/A</v>
      </c>
      <c r="O304" s="152" t="str">
        <f t="shared" si="107"/>
        <v xml:space="preserve"> </v>
      </c>
      <c r="P304" s="153" t="str">
        <f t="shared" si="108"/>
        <v xml:space="preserve"> </v>
      </c>
      <c r="Q304" s="154" t="str">
        <f t="shared" si="109"/>
        <v xml:space="preserve"> </v>
      </c>
      <c r="R304" s="175">
        <f t="shared" si="110"/>
        <v>349</v>
      </c>
      <c r="S304" s="176">
        <f t="shared" si="111"/>
        <v>543</v>
      </c>
      <c r="T304" s="177">
        <f t="shared" si="112"/>
        <v>620</v>
      </c>
      <c r="U304" s="178" t="str">
        <f t="shared" si="113"/>
        <v/>
      </c>
      <c r="V304" s="179" t="str">
        <f t="shared" si="114"/>
        <v/>
      </c>
      <c r="W304" s="180" t="str">
        <f t="shared" si="115"/>
        <v/>
      </c>
      <c r="X304" s="181" t="str">
        <f t="shared" si="116"/>
        <v/>
      </c>
      <c r="Y304" s="182" t="str">
        <f t="shared" si="117"/>
        <v/>
      </c>
      <c r="Z304" s="183" t="str">
        <f t="shared" si="118"/>
        <v/>
      </c>
      <c r="AA304" s="164" t="str">
        <f t="shared" si="119"/>
        <v/>
      </c>
      <c r="AB304" s="164" t="str">
        <f t="shared" si="120"/>
        <v/>
      </c>
      <c r="AC304" s="165" t="str">
        <f t="shared" si="121"/>
        <v/>
      </c>
      <c r="AD304" s="184" t="str">
        <f t="shared" si="122"/>
        <v/>
      </c>
      <c r="AE304" s="184" t="str">
        <f t="shared" si="122"/>
        <v/>
      </c>
      <c r="AF304" s="185" t="str">
        <f t="shared" si="122"/>
        <v/>
      </c>
      <c r="AG304" s="186" t="s">
        <v>520</v>
      </c>
      <c r="AH304" s="169">
        <f t="shared" si="123"/>
        <v>1</v>
      </c>
      <c r="AI304" s="187">
        <v>1</v>
      </c>
      <c r="AJ304" s="188" t="s">
        <v>80</v>
      </c>
    </row>
    <row r="305" spans="1:36" x14ac:dyDescent="0.2">
      <c r="A305" s="172">
        <v>279</v>
      </c>
      <c r="B305" s="141" t="str">
        <f t="shared" si="101"/>
        <v>INDP-TT097</v>
      </c>
      <c r="C305" s="172" t="s">
        <v>20</v>
      </c>
      <c r="D305" s="142" t="str">
        <f t="shared" si="102"/>
        <v>TT097</v>
      </c>
      <c r="E305" s="173" t="s">
        <v>521</v>
      </c>
      <c r="F305" s="174">
        <v>12</v>
      </c>
      <c r="G305" s="174">
        <v>16.919999999999998</v>
      </c>
      <c r="H305" s="145">
        <f t="shared" si="103"/>
        <v>750</v>
      </c>
      <c r="I305" s="146">
        <f t="shared" si="104"/>
        <v>1166.6666666666667</v>
      </c>
      <c r="J305" s="147">
        <f t="shared" si="105"/>
        <v>1333.3333333333333</v>
      </c>
      <c r="K305" s="148" t="e">
        <v>#N/A</v>
      </c>
      <c r="L305" s="149" t="e">
        <v>#N/A</v>
      </c>
      <c r="M305" s="150" t="e">
        <v>#N/A</v>
      </c>
      <c r="N305" s="151" t="e">
        <f t="shared" si="106"/>
        <v>#N/A</v>
      </c>
      <c r="O305" s="152" t="str">
        <f t="shared" si="107"/>
        <v xml:space="preserve"> </v>
      </c>
      <c r="P305" s="153" t="str">
        <f t="shared" si="108"/>
        <v xml:space="preserve"> </v>
      </c>
      <c r="Q305" s="154" t="str">
        <f t="shared" si="109"/>
        <v xml:space="preserve"> </v>
      </c>
      <c r="R305" s="175">
        <f t="shared" si="110"/>
        <v>532</v>
      </c>
      <c r="S305" s="176">
        <f t="shared" si="111"/>
        <v>827</v>
      </c>
      <c r="T305" s="177">
        <f t="shared" si="112"/>
        <v>946</v>
      </c>
      <c r="U305" s="178" t="str">
        <f t="shared" si="113"/>
        <v/>
      </c>
      <c r="V305" s="179" t="str">
        <f t="shared" si="114"/>
        <v/>
      </c>
      <c r="W305" s="180" t="str">
        <f t="shared" si="115"/>
        <v/>
      </c>
      <c r="X305" s="181" t="str">
        <f t="shared" si="116"/>
        <v/>
      </c>
      <c r="Y305" s="182" t="str">
        <f t="shared" si="117"/>
        <v/>
      </c>
      <c r="Z305" s="183" t="str">
        <f t="shared" si="118"/>
        <v/>
      </c>
      <c r="AA305" s="164" t="str">
        <f t="shared" si="119"/>
        <v/>
      </c>
      <c r="AB305" s="164" t="str">
        <f t="shared" si="120"/>
        <v/>
      </c>
      <c r="AC305" s="165" t="str">
        <f t="shared" si="121"/>
        <v/>
      </c>
      <c r="AD305" s="184" t="str">
        <f t="shared" si="122"/>
        <v/>
      </c>
      <c r="AE305" s="184" t="str">
        <f t="shared" si="122"/>
        <v/>
      </c>
      <c r="AF305" s="185" t="str">
        <f t="shared" si="122"/>
        <v/>
      </c>
      <c r="AG305" s="186" t="s">
        <v>522</v>
      </c>
      <c r="AH305" s="169">
        <f t="shared" si="123"/>
        <v>1</v>
      </c>
      <c r="AI305" s="187">
        <v>1</v>
      </c>
      <c r="AJ305" s="188" t="s">
        <v>83</v>
      </c>
    </row>
    <row r="306" spans="1:36" x14ac:dyDescent="0.2">
      <c r="A306" s="172">
        <v>280</v>
      </c>
      <c r="B306" s="141" t="str">
        <f t="shared" si="101"/>
        <v>INDP-TT098</v>
      </c>
      <c r="C306" s="172" t="s">
        <v>20</v>
      </c>
      <c r="D306" s="142" t="str">
        <f t="shared" si="102"/>
        <v>TT098</v>
      </c>
      <c r="E306" s="173" t="s">
        <v>523</v>
      </c>
      <c r="F306" s="174">
        <v>12</v>
      </c>
      <c r="G306" s="174">
        <v>14.76</v>
      </c>
      <c r="H306" s="145">
        <f t="shared" si="103"/>
        <v>750</v>
      </c>
      <c r="I306" s="146">
        <f t="shared" si="104"/>
        <v>1166.6666666666667</v>
      </c>
      <c r="J306" s="147">
        <f t="shared" si="105"/>
        <v>1333.3333333333333</v>
      </c>
      <c r="K306" s="148" t="e">
        <v>#N/A</v>
      </c>
      <c r="L306" s="149" t="e">
        <v>#N/A</v>
      </c>
      <c r="M306" s="150" t="e">
        <v>#N/A</v>
      </c>
      <c r="N306" s="151" t="e">
        <f t="shared" si="106"/>
        <v>#N/A</v>
      </c>
      <c r="O306" s="152" t="str">
        <f t="shared" si="107"/>
        <v xml:space="preserve"> </v>
      </c>
      <c r="P306" s="153" t="str">
        <f t="shared" si="108"/>
        <v xml:space="preserve"> </v>
      </c>
      <c r="Q306" s="154" t="str">
        <f t="shared" si="109"/>
        <v xml:space="preserve"> </v>
      </c>
      <c r="R306" s="175">
        <f t="shared" si="110"/>
        <v>610</v>
      </c>
      <c r="S306" s="176">
        <f t="shared" si="111"/>
        <v>949</v>
      </c>
      <c r="T306" s="177">
        <f t="shared" si="112"/>
        <v>1084</v>
      </c>
      <c r="U306" s="178" t="str">
        <f t="shared" si="113"/>
        <v/>
      </c>
      <c r="V306" s="179" t="str">
        <f t="shared" si="114"/>
        <v/>
      </c>
      <c r="W306" s="180" t="str">
        <f t="shared" si="115"/>
        <v/>
      </c>
      <c r="X306" s="181" t="str">
        <f t="shared" si="116"/>
        <v/>
      </c>
      <c r="Y306" s="182" t="str">
        <f t="shared" si="117"/>
        <v/>
      </c>
      <c r="Z306" s="183" t="str">
        <f t="shared" si="118"/>
        <v/>
      </c>
      <c r="AA306" s="164" t="str">
        <f t="shared" si="119"/>
        <v/>
      </c>
      <c r="AB306" s="164" t="str">
        <f t="shared" si="120"/>
        <v/>
      </c>
      <c r="AC306" s="165" t="str">
        <f t="shared" si="121"/>
        <v/>
      </c>
      <c r="AD306" s="184" t="str">
        <f t="shared" si="122"/>
        <v/>
      </c>
      <c r="AE306" s="184" t="str">
        <f t="shared" si="122"/>
        <v/>
      </c>
      <c r="AF306" s="185" t="str">
        <f t="shared" si="122"/>
        <v/>
      </c>
      <c r="AG306" s="186" t="s">
        <v>524</v>
      </c>
      <c r="AH306" s="169">
        <f t="shared" si="123"/>
        <v>1</v>
      </c>
      <c r="AI306" s="187">
        <v>1</v>
      </c>
      <c r="AJ306" s="188" t="s">
        <v>83</v>
      </c>
    </row>
    <row r="307" spans="1:36" x14ac:dyDescent="0.2">
      <c r="A307" s="172">
        <v>281</v>
      </c>
      <c r="B307" s="141" t="str">
        <f t="shared" si="101"/>
        <v>INDP-TT102</v>
      </c>
      <c r="C307" s="172" t="s">
        <v>20</v>
      </c>
      <c r="D307" s="142" t="str">
        <f t="shared" si="102"/>
        <v>TT102</v>
      </c>
      <c r="E307" s="173" t="s">
        <v>525</v>
      </c>
      <c r="F307" s="174">
        <v>24</v>
      </c>
      <c r="G307" s="174">
        <v>24.5</v>
      </c>
      <c r="H307" s="145">
        <f t="shared" si="103"/>
        <v>375</v>
      </c>
      <c r="I307" s="146">
        <f t="shared" si="104"/>
        <v>583.33333333333337</v>
      </c>
      <c r="J307" s="147">
        <f t="shared" si="105"/>
        <v>666.66666666666663</v>
      </c>
      <c r="K307" s="148" t="e">
        <v>#N/A</v>
      </c>
      <c r="L307" s="149" t="e">
        <v>#N/A</v>
      </c>
      <c r="M307" s="150" t="e">
        <v>#N/A</v>
      </c>
      <c r="N307" s="151" t="e">
        <f t="shared" si="106"/>
        <v>#N/A</v>
      </c>
      <c r="O307" s="152" t="str">
        <f t="shared" si="107"/>
        <v xml:space="preserve"> </v>
      </c>
      <c r="P307" s="153" t="str">
        <f t="shared" si="108"/>
        <v xml:space="preserve"> </v>
      </c>
      <c r="Q307" s="154" t="str">
        <f t="shared" si="109"/>
        <v xml:space="preserve"> </v>
      </c>
      <c r="R307" s="175">
        <f t="shared" si="110"/>
        <v>367</v>
      </c>
      <c r="S307" s="176">
        <f t="shared" si="111"/>
        <v>571</v>
      </c>
      <c r="T307" s="177">
        <f t="shared" si="112"/>
        <v>653</v>
      </c>
      <c r="U307" s="178" t="str">
        <f t="shared" si="113"/>
        <v/>
      </c>
      <c r="V307" s="179" t="str">
        <f t="shared" si="114"/>
        <v/>
      </c>
      <c r="W307" s="180" t="str">
        <f t="shared" si="115"/>
        <v/>
      </c>
      <c r="X307" s="181" t="str">
        <f t="shared" si="116"/>
        <v/>
      </c>
      <c r="Y307" s="182" t="str">
        <f t="shared" si="117"/>
        <v/>
      </c>
      <c r="Z307" s="183" t="str">
        <f t="shared" si="118"/>
        <v/>
      </c>
      <c r="AA307" s="164" t="str">
        <f t="shared" si="119"/>
        <v/>
      </c>
      <c r="AB307" s="164" t="str">
        <f t="shared" si="120"/>
        <v/>
      </c>
      <c r="AC307" s="165" t="str">
        <f t="shared" si="121"/>
        <v/>
      </c>
      <c r="AD307" s="184" t="str">
        <f t="shared" si="122"/>
        <v/>
      </c>
      <c r="AE307" s="184" t="str">
        <f t="shared" si="122"/>
        <v/>
      </c>
      <c r="AF307" s="185" t="str">
        <f t="shared" si="122"/>
        <v/>
      </c>
      <c r="AG307" s="186" t="s">
        <v>526</v>
      </c>
      <c r="AH307" s="169">
        <f t="shared" si="123"/>
        <v>1</v>
      </c>
      <c r="AI307" s="187">
        <v>1</v>
      </c>
      <c r="AJ307" s="188" t="s">
        <v>83</v>
      </c>
    </row>
    <row r="308" spans="1:36" x14ac:dyDescent="0.2">
      <c r="A308" s="172">
        <v>282</v>
      </c>
      <c r="B308" s="141" t="str">
        <f t="shared" si="101"/>
        <v>INDP-TT102PAE</v>
      </c>
      <c r="C308" s="172" t="s">
        <v>20</v>
      </c>
      <c r="D308" s="142" t="str">
        <f t="shared" si="102"/>
        <v>TT102</v>
      </c>
      <c r="E308" s="173" t="s">
        <v>527</v>
      </c>
      <c r="F308" s="174">
        <v>24</v>
      </c>
      <c r="G308" s="174">
        <v>24.5</v>
      </c>
      <c r="H308" s="145">
        <f t="shared" si="103"/>
        <v>375</v>
      </c>
      <c r="I308" s="146">
        <f t="shared" si="104"/>
        <v>583.33333333333337</v>
      </c>
      <c r="J308" s="147">
        <f t="shared" si="105"/>
        <v>666.66666666666663</v>
      </c>
      <c r="K308" s="148" t="e">
        <v>#N/A</v>
      </c>
      <c r="L308" s="149" t="e">
        <v>#N/A</v>
      </c>
      <c r="M308" s="150" t="e">
        <v>#N/A</v>
      </c>
      <c r="N308" s="151" t="e">
        <f t="shared" si="106"/>
        <v>#N/A</v>
      </c>
      <c r="O308" s="152" t="str">
        <f t="shared" si="107"/>
        <v xml:space="preserve"> </v>
      </c>
      <c r="P308" s="153" t="str">
        <f t="shared" si="108"/>
        <v xml:space="preserve"> </v>
      </c>
      <c r="Q308" s="154" t="str">
        <f t="shared" si="109"/>
        <v xml:space="preserve"> </v>
      </c>
      <c r="R308" s="175">
        <f t="shared" si="110"/>
        <v>367</v>
      </c>
      <c r="S308" s="176">
        <f t="shared" si="111"/>
        <v>571</v>
      </c>
      <c r="T308" s="177">
        <f t="shared" si="112"/>
        <v>653</v>
      </c>
      <c r="U308" s="178" t="str">
        <f t="shared" si="113"/>
        <v/>
      </c>
      <c r="V308" s="179" t="str">
        <f t="shared" si="114"/>
        <v/>
      </c>
      <c r="W308" s="180" t="str">
        <f t="shared" si="115"/>
        <v/>
      </c>
      <c r="X308" s="181" t="str">
        <f t="shared" si="116"/>
        <v/>
      </c>
      <c r="Y308" s="182" t="str">
        <f t="shared" si="117"/>
        <v/>
      </c>
      <c r="Z308" s="183" t="str">
        <f t="shared" si="118"/>
        <v/>
      </c>
      <c r="AA308" s="164" t="str">
        <f t="shared" si="119"/>
        <v/>
      </c>
      <c r="AB308" s="164" t="str">
        <f t="shared" si="120"/>
        <v/>
      </c>
      <c r="AC308" s="165" t="str">
        <f t="shared" si="121"/>
        <v/>
      </c>
      <c r="AD308" s="184" t="str">
        <f t="shared" si="122"/>
        <v/>
      </c>
      <c r="AE308" s="184" t="str">
        <f t="shared" si="122"/>
        <v/>
      </c>
      <c r="AF308" s="185" t="str">
        <f t="shared" si="122"/>
        <v/>
      </c>
      <c r="AG308" s="186" t="s">
        <v>528</v>
      </c>
      <c r="AH308" s="169">
        <f t="shared" si="123"/>
        <v>1</v>
      </c>
      <c r="AI308" s="187">
        <v>1</v>
      </c>
      <c r="AJ308" s="188" t="s">
        <v>83</v>
      </c>
    </row>
    <row r="309" spans="1:36" x14ac:dyDescent="0.2">
      <c r="A309" s="172">
        <v>283</v>
      </c>
      <c r="B309" s="141" t="str">
        <f t="shared" si="101"/>
        <v>INDP-TT124</v>
      </c>
      <c r="C309" s="172" t="s">
        <v>20</v>
      </c>
      <c r="D309" s="142" t="str">
        <f t="shared" si="102"/>
        <v>TT124</v>
      </c>
      <c r="E309" s="173" t="s">
        <v>529</v>
      </c>
      <c r="F309" s="174">
        <v>24</v>
      </c>
      <c r="G309" s="174">
        <v>24.5</v>
      </c>
      <c r="H309" s="145">
        <f t="shared" si="103"/>
        <v>375</v>
      </c>
      <c r="I309" s="146">
        <f t="shared" si="104"/>
        <v>583.33333333333337</v>
      </c>
      <c r="J309" s="147">
        <f t="shared" si="105"/>
        <v>666.66666666666663</v>
      </c>
      <c r="K309" s="148" t="e">
        <v>#N/A</v>
      </c>
      <c r="L309" s="149" t="e">
        <v>#N/A</v>
      </c>
      <c r="M309" s="150" t="e">
        <v>#N/A</v>
      </c>
      <c r="N309" s="151" t="e">
        <f t="shared" si="106"/>
        <v>#N/A</v>
      </c>
      <c r="O309" s="152" t="str">
        <f t="shared" si="107"/>
        <v xml:space="preserve"> </v>
      </c>
      <c r="P309" s="153" t="str">
        <f t="shared" si="108"/>
        <v xml:space="preserve"> </v>
      </c>
      <c r="Q309" s="154" t="str">
        <f t="shared" si="109"/>
        <v xml:space="preserve"> </v>
      </c>
      <c r="R309" s="175">
        <f t="shared" si="110"/>
        <v>367</v>
      </c>
      <c r="S309" s="176">
        <f t="shared" si="111"/>
        <v>571</v>
      </c>
      <c r="T309" s="177">
        <f t="shared" si="112"/>
        <v>653</v>
      </c>
      <c r="U309" s="178" t="str">
        <f t="shared" si="113"/>
        <v/>
      </c>
      <c r="V309" s="179" t="str">
        <f t="shared" si="114"/>
        <v/>
      </c>
      <c r="W309" s="180" t="str">
        <f t="shared" si="115"/>
        <v/>
      </c>
      <c r="X309" s="181" t="str">
        <f t="shared" si="116"/>
        <v/>
      </c>
      <c r="Y309" s="182" t="str">
        <f t="shared" si="117"/>
        <v/>
      </c>
      <c r="Z309" s="183" t="str">
        <f t="shared" si="118"/>
        <v/>
      </c>
      <c r="AA309" s="164" t="str">
        <f t="shared" si="119"/>
        <v/>
      </c>
      <c r="AB309" s="164" t="str">
        <f t="shared" si="120"/>
        <v/>
      </c>
      <c r="AC309" s="165" t="str">
        <f t="shared" si="121"/>
        <v/>
      </c>
      <c r="AD309" s="184" t="str">
        <f t="shared" si="122"/>
        <v/>
      </c>
      <c r="AE309" s="184" t="str">
        <f t="shared" si="122"/>
        <v/>
      </c>
      <c r="AF309" s="185" t="str">
        <f t="shared" si="122"/>
        <v/>
      </c>
      <c r="AG309" s="186" t="s">
        <v>530</v>
      </c>
      <c r="AH309" s="169">
        <f t="shared" si="123"/>
        <v>0.96870000000000001</v>
      </c>
      <c r="AI309" s="187">
        <v>0.96870000000000001</v>
      </c>
      <c r="AJ309" s="188" t="s">
        <v>80</v>
      </c>
    </row>
    <row r="310" spans="1:36" x14ac:dyDescent="0.2">
      <c r="A310" s="172">
        <v>284</v>
      </c>
      <c r="B310" s="141" t="str">
        <f t="shared" si="101"/>
        <v>INDP-TT125</v>
      </c>
      <c r="C310" s="172" t="s">
        <v>20</v>
      </c>
      <c r="D310" s="142" t="str">
        <f t="shared" si="102"/>
        <v>TT125</v>
      </c>
      <c r="E310" s="173" t="s">
        <v>531</v>
      </c>
      <c r="F310" s="174">
        <v>24</v>
      </c>
      <c r="G310" s="174">
        <v>25</v>
      </c>
      <c r="H310" s="145">
        <f t="shared" si="103"/>
        <v>375</v>
      </c>
      <c r="I310" s="146">
        <f t="shared" si="104"/>
        <v>583.33333333333337</v>
      </c>
      <c r="J310" s="147">
        <f t="shared" si="105"/>
        <v>666.66666666666663</v>
      </c>
      <c r="K310" s="148" t="e">
        <v>#N/A</v>
      </c>
      <c r="L310" s="149" t="e">
        <v>#N/A</v>
      </c>
      <c r="M310" s="150" t="e">
        <v>#N/A</v>
      </c>
      <c r="N310" s="151" t="e">
        <f t="shared" si="106"/>
        <v>#N/A</v>
      </c>
      <c r="O310" s="152" t="str">
        <f t="shared" si="107"/>
        <v xml:space="preserve"> </v>
      </c>
      <c r="P310" s="153" t="str">
        <f t="shared" si="108"/>
        <v xml:space="preserve"> </v>
      </c>
      <c r="Q310" s="154" t="str">
        <f t="shared" si="109"/>
        <v xml:space="preserve"> </v>
      </c>
      <c r="R310" s="175">
        <f t="shared" si="110"/>
        <v>360</v>
      </c>
      <c r="S310" s="176">
        <f t="shared" si="111"/>
        <v>560</v>
      </c>
      <c r="T310" s="177">
        <f t="shared" si="112"/>
        <v>640</v>
      </c>
      <c r="U310" s="178" t="str">
        <f t="shared" si="113"/>
        <v/>
      </c>
      <c r="V310" s="179" t="str">
        <f t="shared" si="114"/>
        <v/>
      </c>
      <c r="W310" s="180" t="str">
        <f t="shared" si="115"/>
        <v/>
      </c>
      <c r="X310" s="181" t="str">
        <f t="shared" si="116"/>
        <v/>
      </c>
      <c r="Y310" s="182" t="str">
        <f t="shared" si="117"/>
        <v/>
      </c>
      <c r="Z310" s="183" t="str">
        <f t="shared" si="118"/>
        <v/>
      </c>
      <c r="AA310" s="164" t="str">
        <f t="shared" si="119"/>
        <v/>
      </c>
      <c r="AB310" s="164" t="str">
        <f t="shared" si="120"/>
        <v/>
      </c>
      <c r="AC310" s="165" t="str">
        <f t="shared" si="121"/>
        <v/>
      </c>
      <c r="AD310" s="184" t="str">
        <f t="shared" si="122"/>
        <v/>
      </c>
      <c r="AE310" s="184" t="str">
        <f t="shared" si="122"/>
        <v/>
      </c>
      <c r="AF310" s="185" t="str">
        <f t="shared" si="122"/>
        <v/>
      </c>
      <c r="AG310" s="186" t="s">
        <v>532</v>
      </c>
      <c r="AH310" s="169">
        <f t="shared" si="123"/>
        <v>0.96870000000000001</v>
      </c>
      <c r="AI310" s="187">
        <v>0.96870000000000001</v>
      </c>
      <c r="AJ310" s="188" t="s">
        <v>80</v>
      </c>
    </row>
    <row r="311" spans="1:36" x14ac:dyDescent="0.2">
      <c r="A311" s="172">
        <v>285</v>
      </c>
      <c r="B311" s="141" t="str">
        <f t="shared" si="101"/>
        <v>INDP-TT128VAF</v>
      </c>
      <c r="C311" s="172" t="s">
        <v>20</v>
      </c>
      <c r="D311" s="142" t="str">
        <f t="shared" si="102"/>
        <v>TT128</v>
      </c>
      <c r="E311" s="173" t="s">
        <v>188</v>
      </c>
      <c r="F311" s="174">
        <v>11.25</v>
      </c>
      <c r="G311" s="174">
        <v>12.037500000000001</v>
      </c>
      <c r="H311" s="145">
        <f t="shared" si="103"/>
        <v>800</v>
      </c>
      <c r="I311" s="146">
        <f t="shared" si="104"/>
        <v>1244.4444444444443</v>
      </c>
      <c r="J311" s="147">
        <f t="shared" si="105"/>
        <v>1422.2222222222222</v>
      </c>
      <c r="K311" s="148" t="e">
        <v>#N/A</v>
      </c>
      <c r="L311" s="149" t="e">
        <v>#N/A</v>
      </c>
      <c r="M311" s="150" t="e">
        <v>#N/A</v>
      </c>
      <c r="N311" s="151" t="e">
        <f t="shared" si="106"/>
        <v>#N/A</v>
      </c>
      <c r="O311" s="152" t="str">
        <f t="shared" si="107"/>
        <v xml:space="preserve"> </v>
      </c>
      <c r="P311" s="153" t="str">
        <f t="shared" si="108"/>
        <v xml:space="preserve"> </v>
      </c>
      <c r="Q311" s="154" t="str">
        <f t="shared" si="109"/>
        <v xml:space="preserve"> </v>
      </c>
      <c r="R311" s="175">
        <f t="shared" si="110"/>
        <v>748</v>
      </c>
      <c r="S311" s="176">
        <f t="shared" si="111"/>
        <v>1163</v>
      </c>
      <c r="T311" s="177">
        <f t="shared" si="112"/>
        <v>1329</v>
      </c>
      <c r="U311" s="178" t="str">
        <f t="shared" si="113"/>
        <v/>
      </c>
      <c r="V311" s="179" t="str">
        <f t="shared" si="114"/>
        <v/>
      </c>
      <c r="W311" s="180" t="str">
        <f t="shared" si="115"/>
        <v/>
      </c>
      <c r="X311" s="181" t="str">
        <f t="shared" si="116"/>
        <v/>
      </c>
      <c r="Y311" s="182" t="str">
        <f t="shared" si="117"/>
        <v/>
      </c>
      <c r="Z311" s="183" t="str">
        <f t="shared" si="118"/>
        <v/>
      </c>
      <c r="AA311" s="164" t="str">
        <f t="shared" si="119"/>
        <v/>
      </c>
      <c r="AB311" s="164" t="str">
        <f t="shared" si="120"/>
        <v/>
      </c>
      <c r="AC311" s="165" t="str">
        <f t="shared" si="121"/>
        <v/>
      </c>
      <c r="AD311" s="184" t="str">
        <f t="shared" si="122"/>
        <v/>
      </c>
      <c r="AE311" s="184" t="str">
        <f t="shared" si="122"/>
        <v/>
      </c>
      <c r="AF311" s="185" t="str">
        <f t="shared" si="122"/>
        <v/>
      </c>
      <c r="AG311" s="186" t="s">
        <v>189</v>
      </c>
      <c r="AH311" s="169">
        <f t="shared" si="123"/>
        <v>0.92345659999999996</v>
      </c>
      <c r="AI311" s="187">
        <v>0.92345659999999996</v>
      </c>
      <c r="AJ311" s="188" t="s">
        <v>80</v>
      </c>
    </row>
    <row r="312" spans="1:36" x14ac:dyDescent="0.2">
      <c r="A312" s="172">
        <v>286</v>
      </c>
      <c r="B312" s="141" t="str">
        <f t="shared" si="101"/>
        <v>INDP-TT128VAG</v>
      </c>
      <c r="C312" s="172" t="s">
        <v>20</v>
      </c>
      <c r="D312" s="142" t="str">
        <f t="shared" si="102"/>
        <v>TT128</v>
      </c>
      <c r="E312" s="173" t="s">
        <v>533</v>
      </c>
      <c r="F312" s="174">
        <v>11.25</v>
      </c>
      <c r="G312" s="174">
        <v>11.689</v>
      </c>
      <c r="H312" s="145">
        <f t="shared" si="103"/>
        <v>800</v>
      </c>
      <c r="I312" s="146">
        <f t="shared" si="104"/>
        <v>1244.4444444444443</v>
      </c>
      <c r="J312" s="147">
        <f t="shared" si="105"/>
        <v>1422.2222222222222</v>
      </c>
      <c r="K312" s="148" t="e">
        <v>#N/A</v>
      </c>
      <c r="L312" s="149" t="e">
        <v>#N/A</v>
      </c>
      <c r="M312" s="150" t="e">
        <v>#N/A</v>
      </c>
      <c r="N312" s="151" t="e">
        <f t="shared" si="106"/>
        <v>#N/A</v>
      </c>
      <c r="O312" s="152" t="str">
        <f t="shared" si="107"/>
        <v xml:space="preserve"> </v>
      </c>
      <c r="P312" s="153" t="str">
        <f t="shared" si="108"/>
        <v xml:space="preserve"> </v>
      </c>
      <c r="Q312" s="154" t="str">
        <f t="shared" si="109"/>
        <v xml:space="preserve"> </v>
      </c>
      <c r="R312" s="175">
        <f t="shared" si="110"/>
        <v>770</v>
      </c>
      <c r="S312" s="176">
        <f t="shared" si="111"/>
        <v>1198</v>
      </c>
      <c r="T312" s="177">
        <f t="shared" si="112"/>
        <v>1369</v>
      </c>
      <c r="U312" s="178" t="str">
        <f t="shared" si="113"/>
        <v/>
      </c>
      <c r="V312" s="179" t="str">
        <f t="shared" si="114"/>
        <v/>
      </c>
      <c r="W312" s="180" t="str">
        <f t="shared" si="115"/>
        <v/>
      </c>
      <c r="X312" s="181" t="str">
        <f t="shared" si="116"/>
        <v/>
      </c>
      <c r="Y312" s="182" t="str">
        <f t="shared" si="117"/>
        <v/>
      </c>
      <c r="Z312" s="183" t="str">
        <f t="shared" si="118"/>
        <v/>
      </c>
      <c r="AA312" s="164" t="str">
        <f t="shared" si="119"/>
        <v/>
      </c>
      <c r="AB312" s="164" t="str">
        <f t="shared" si="120"/>
        <v/>
      </c>
      <c r="AC312" s="165" t="str">
        <f t="shared" si="121"/>
        <v/>
      </c>
      <c r="AD312" s="184" t="str">
        <f t="shared" si="122"/>
        <v/>
      </c>
      <c r="AE312" s="184" t="str">
        <f t="shared" si="122"/>
        <v/>
      </c>
      <c r="AF312" s="185" t="str">
        <f t="shared" si="122"/>
        <v/>
      </c>
      <c r="AG312" s="186" t="s">
        <v>534</v>
      </c>
      <c r="AH312" s="169">
        <f t="shared" si="123"/>
        <v>0.96870000000000001</v>
      </c>
      <c r="AI312" s="187">
        <v>0.96870000000000001</v>
      </c>
      <c r="AJ312" s="188" t="s">
        <v>80</v>
      </c>
    </row>
    <row r="313" spans="1:36" x14ac:dyDescent="0.2">
      <c r="A313" s="172">
        <v>287</v>
      </c>
      <c r="B313" s="141" t="str">
        <f t="shared" si="101"/>
        <v>INDP-TT131</v>
      </c>
      <c r="C313" s="172" t="s">
        <v>20</v>
      </c>
      <c r="D313" s="142" t="str">
        <f t="shared" si="102"/>
        <v>TT131</v>
      </c>
      <c r="E313" s="173" t="s">
        <v>535</v>
      </c>
      <c r="F313" s="174">
        <v>24</v>
      </c>
      <c r="G313" s="174">
        <v>25</v>
      </c>
      <c r="H313" s="145">
        <f t="shared" si="103"/>
        <v>375</v>
      </c>
      <c r="I313" s="146">
        <f t="shared" si="104"/>
        <v>583.33333333333337</v>
      </c>
      <c r="J313" s="147">
        <f t="shared" si="105"/>
        <v>666.66666666666663</v>
      </c>
      <c r="K313" s="148" t="e">
        <v>#N/A</v>
      </c>
      <c r="L313" s="149" t="e">
        <v>#N/A</v>
      </c>
      <c r="M313" s="150" t="e">
        <v>#N/A</v>
      </c>
      <c r="N313" s="151" t="e">
        <f t="shared" si="106"/>
        <v>#N/A</v>
      </c>
      <c r="O313" s="152" t="str">
        <f t="shared" si="107"/>
        <v xml:space="preserve"> </v>
      </c>
      <c r="P313" s="153" t="str">
        <f t="shared" si="108"/>
        <v xml:space="preserve"> </v>
      </c>
      <c r="Q313" s="154" t="str">
        <f t="shared" si="109"/>
        <v xml:space="preserve"> </v>
      </c>
      <c r="R313" s="175">
        <f t="shared" si="110"/>
        <v>360</v>
      </c>
      <c r="S313" s="176">
        <f t="shared" si="111"/>
        <v>560</v>
      </c>
      <c r="T313" s="177">
        <f t="shared" si="112"/>
        <v>640</v>
      </c>
      <c r="U313" s="178" t="str">
        <f t="shared" si="113"/>
        <v/>
      </c>
      <c r="V313" s="179" t="str">
        <f t="shared" si="114"/>
        <v/>
      </c>
      <c r="W313" s="180" t="str">
        <f t="shared" si="115"/>
        <v/>
      </c>
      <c r="X313" s="181" t="str">
        <f t="shared" si="116"/>
        <v/>
      </c>
      <c r="Y313" s="182" t="str">
        <f t="shared" si="117"/>
        <v/>
      </c>
      <c r="Z313" s="183" t="str">
        <f t="shared" si="118"/>
        <v/>
      </c>
      <c r="AA313" s="164" t="str">
        <f t="shared" si="119"/>
        <v/>
      </c>
      <c r="AB313" s="164" t="str">
        <f t="shared" si="120"/>
        <v/>
      </c>
      <c r="AC313" s="165" t="str">
        <f t="shared" si="121"/>
        <v/>
      </c>
      <c r="AD313" s="184" t="str">
        <f t="shared" si="122"/>
        <v/>
      </c>
      <c r="AE313" s="184" t="str">
        <f t="shared" si="122"/>
        <v/>
      </c>
      <c r="AF313" s="185" t="str">
        <f t="shared" si="122"/>
        <v/>
      </c>
      <c r="AG313" s="186" t="s">
        <v>536</v>
      </c>
      <c r="AH313" s="169">
        <f t="shared" si="123"/>
        <v>0.94369999999999998</v>
      </c>
      <c r="AI313" s="187">
        <v>0.94369999999999998</v>
      </c>
      <c r="AJ313" s="188" t="s">
        <v>80</v>
      </c>
    </row>
    <row r="314" spans="1:36" x14ac:dyDescent="0.2">
      <c r="A314" s="172">
        <v>288</v>
      </c>
      <c r="B314" s="141" t="str">
        <f t="shared" si="101"/>
        <v>INDP-TT136</v>
      </c>
      <c r="C314" s="172" t="s">
        <v>20</v>
      </c>
      <c r="D314" s="142" t="str">
        <f t="shared" si="102"/>
        <v>TT136</v>
      </c>
      <c r="E314" s="173" t="s">
        <v>537</v>
      </c>
      <c r="F314" s="174">
        <v>24</v>
      </c>
      <c r="G314" s="174">
        <v>25.2</v>
      </c>
      <c r="H314" s="145">
        <f t="shared" si="103"/>
        <v>375</v>
      </c>
      <c r="I314" s="146">
        <f t="shared" si="104"/>
        <v>583.33333333333337</v>
      </c>
      <c r="J314" s="147">
        <f t="shared" si="105"/>
        <v>666.66666666666663</v>
      </c>
      <c r="K314" s="148" t="e">
        <v>#N/A</v>
      </c>
      <c r="L314" s="149" t="e">
        <v>#N/A</v>
      </c>
      <c r="M314" s="150" t="e">
        <v>#N/A</v>
      </c>
      <c r="N314" s="151" t="e">
        <f t="shared" si="106"/>
        <v>#N/A</v>
      </c>
      <c r="O314" s="152" t="str">
        <f t="shared" si="107"/>
        <v xml:space="preserve"> </v>
      </c>
      <c r="P314" s="153" t="str">
        <f t="shared" si="108"/>
        <v xml:space="preserve"> </v>
      </c>
      <c r="Q314" s="154" t="str">
        <f t="shared" si="109"/>
        <v xml:space="preserve"> </v>
      </c>
      <c r="R314" s="175">
        <f t="shared" si="110"/>
        <v>357</v>
      </c>
      <c r="S314" s="176">
        <f t="shared" si="111"/>
        <v>556</v>
      </c>
      <c r="T314" s="177">
        <f t="shared" si="112"/>
        <v>635</v>
      </c>
      <c r="U314" s="178" t="str">
        <f t="shared" si="113"/>
        <v/>
      </c>
      <c r="V314" s="179" t="str">
        <f t="shared" si="114"/>
        <v/>
      </c>
      <c r="W314" s="180" t="str">
        <f t="shared" si="115"/>
        <v/>
      </c>
      <c r="X314" s="181" t="str">
        <f t="shared" si="116"/>
        <v/>
      </c>
      <c r="Y314" s="182" t="str">
        <f t="shared" si="117"/>
        <v/>
      </c>
      <c r="Z314" s="183" t="str">
        <f t="shared" si="118"/>
        <v/>
      </c>
      <c r="AA314" s="164" t="str">
        <f t="shared" si="119"/>
        <v/>
      </c>
      <c r="AB314" s="164" t="str">
        <f t="shared" si="120"/>
        <v/>
      </c>
      <c r="AC314" s="165" t="str">
        <f t="shared" si="121"/>
        <v/>
      </c>
      <c r="AD314" s="184" t="str">
        <f t="shared" si="122"/>
        <v/>
      </c>
      <c r="AE314" s="184" t="str">
        <f t="shared" si="122"/>
        <v/>
      </c>
      <c r="AF314" s="185" t="str">
        <f t="shared" si="122"/>
        <v/>
      </c>
      <c r="AG314" s="186" t="s">
        <v>538</v>
      </c>
      <c r="AH314" s="169">
        <f t="shared" si="123"/>
        <v>1</v>
      </c>
      <c r="AI314" s="187">
        <v>1</v>
      </c>
      <c r="AJ314" s="188" t="s">
        <v>83</v>
      </c>
    </row>
    <row r="315" spans="1:36" x14ac:dyDescent="0.2">
      <c r="A315" s="172">
        <v>289</v>
      </c>
      <c r="B315" s="141" t="str">
        <f t="shared" si="101"/>
        <v>KELP-TG002</v>
      </c>
      <c r="C315" s="172" t="s">
        <v>16</v>
      </c>
      <c r="D315" s="142" t="str">
        <f t="shared" si="102"/>
        <v>TG002</v>
      </c>
      <c r="E315" s="173" t="s">
        <v>110</v>
      </c>
      <c r="F315" s="174">
        <v>12</v>
      </c>
      <c r="G315" s="174">
        <v>13.559999999999999</v>
      </c>
      <c r="H315" s="145">
        <f t="shared" si="103"/>
        <v>750</v>
      </c>
      <c r="I315" s="146">
        <f t="shared" si="104"/>
        <v>1166.6666666666667</v>
      </c>
      <c r="J315" s="147">
        <f t="shared" si="105"/>
        <v>1333.3333333333333</v>
      </c>
      <c r="K315" s="148">
        <v>345</v>
      </c>
      <c r="L315" s="149">
        <v>345</v>
      </c>
      <c r="M315" s="150">
        <v>350</v>
      </c>
      <c r="N315" s="151">
        <f t="shared" si="106"/>
        <v>4.1658750000000001E-2</v>
      </c>
      <c r="O315" s="152">
        <f t="shared" si="107"/>
        <v>519.58826260809087</v>
      </c>
      <c r="P315" s="153">
        <f t="shared" si="108"/>
        <v>1455.9890875281665</v>
      </c>
      <c r="Q315" s="154">
        <f t="shared" si="109"/>
        <v>583.75510194640026</v>
      </c>
      <c r="R315" s="175">
        <f t="shared" si="110"/>
        <v>664</v>
      </c>
      <c r="S315" s="176">
        <f t="shared" si="111"/>
        <v>1032</v>
      </c>
      <c r="T315" s="177">
        <f t="shared" si="112"/>
        <v>1180</v>
      </c>
      <c r="U315" s="178">
        <f t="shared" si="113"/>
        <v>6235</v>
      </c>
      <c r="V315" s="179">
        <f t="shared" si="114"/>
        <v>17472</v>
      </c>
      <c r="W315" s="180">
        <f t="shared" si="115"/>
        <v>7005</v>
      </c>
      <c r="X315" s="181">
        <f t="shared" si="116"/>
        <v>1.4434643143544508</v>
      </c>
      <c r="Y315" s="182">
        <f t="shared" si="117"/>
        <v>0.80128205128205132</v>
      </c>
      <c r="Z315" s="183">
        <f t="shared" si="118"/>
        <v>2.2840827980014278</v>
      </c>
      <c r="AA315" s="164">
        <f t="shared" si="119"/>
        <v>17.32157177225341</v>
      </c>
      <c r="AB315" s="164">
        <f t="shared" si="120"/>
        <v>9.6153846153846168</v>
      </c>
      <c r="AC315" s="165">
        <f t="shared" si="121"/>
        <v>27.408993576017131</v>
      </c>
      <c r="AD315" s="184">
        <f t="shared" si="122"/>
        <v>9000.0853827864994</v>
      </c>
      <c r="AE315" s="184">
        <f t="shared" si="122"/>
        <v>13999.895072386218</v>
      </c>
      <c r="AF315" s="185">
        <f t="shared" si="122"/>
        <v>16000.13983921611</v>
      </c>
      <c r="AG315" s="186" t="s">
        <v>111</v>
      </c>
      <c r="AH315" s="169">
        <f t="shared" si="123"/>
        <v>1</v>
      </c>
      <c r="AI315" s="187">
        <v>1</v>
      </c>
      <c r="AJ315" s="188" t="s">
        <v>83</v>
      </c>
    </row>
    <row r="316" spans="1:36" x14ac:dyDescent="0.2">
      <c r="A316" s="172">
        <v>290</v>
      </c>
      <c r="B316" s="141" t="str">
        <f t="shared" si="101"/>
        <v>KELP-TG002C</v>
      </c>
      <c r="C316" s="172" t="s">
        <v>16</v>
      </c>
      <c r="D316" s="142" t="str">
        <f t="shared" si="102"/>
        <v>TG002</v>
      </c>
      <c r="E316" s="173" t="s">
        <v>112</v>
      </c>
      <c r="F316" s="174">
        <v>12</v>
      </c>
      <c r="G316" s="174">
        <v>13.559999999999999</v>
      </c>
      <c r="H316" s="145">
        <f t="shared" si="103"/>
        <v>750</v>
      </c>
      <c r="I316" s="146">
        <f t="shared" si="104"/>
        <v>1166.6666666666667</v>
      </c>
      <c r="J316" s="147">
        <f t="shared" si="105"/>
        <v>1333.3333333333333</v>
      </c>
      <c r="K316" s="148">
        <v>345</v>
      </c>
      <c r="L316" s="149">
        <v>345</v>
      </c>
      <c r="M316" s="150">
        <v>350</v>
      </c>
      <c r="N316" s="151">
        <f t="shared" si="106"/>
        <v>4.1658750000000001E-2</v>
      </c>
      <c r="O316" s="152">
        <f t="shared" si="107"/>
        <v>519.58826260809087</v>
      </c>
      <c r="P316" s="153">
        <f t="shared" si="108"/>
        <v>1455.9890875281665</v>
      </c>
      <c r="Q316" s="154">
        <f t="shared" si="109"/>
        <v>583.75510194640026</v>
      </c>
      <c r="R316" s="175">
        <f t="shared" si="110"/>
        <v>664</v>
      </c>
      <c r="S316" s="176">
        <f t="shared" si="111"/>
        <v>1032</v>
      </c>
      <c r="T316" s="177">
        <f t="shared" si="112"/>
        <v>1180</v>
      </c>
      <c r="U316" s="178">
        <f t="shared" si="113"/>
        <v>6235</v>
      </c>
      <c r="V316" s="179">
        <f t="shared" si="114"/>
        <v>17472</v>
      </c>
      <c r="W316" s="180">
        <f t="shared" si="115"/>
        <v>7005</v>
      </c>
      <c r="X316" s="181">
        <f t="shared" si="116"/>
        <v>1.4434643143544508</v>
      </c>
      <c r="Y316" s="182">
        <f t="shared" si="117"/>
        <v>0.80128205128205132</v>
      </c>
      <c r="Z316" s="183">
        <f t="shared" si="118"/>
        <v>2.2840827980014278</v>
      </c>
      <c r="AA316" s="164">
        <f t="shared" si="119"/>
        <v>17.32157177225341</v>
      </c>
      <c r="AB316" s="164">
        <f t="shared" si="120"/>
        <v>9.6153846153846168</v>
      </c>
      <c r="AC316" s="165">
        <f t="shared" si="121"/>
        <v>27.408993576017131</v>
      </c>
      <c r="AD316" s="184">
        <f t="shared" si="122"/>
        <v>9000.0853827864994</v>
      </c>
      <c r="AE316" s="184">
        <f t="shared" si="122"/>
        <v>13999.895072386218</v>
      </c>
      <c r="AF316" s="185">
        <f t="shared" si="122"/>
        <v>16000.13983921611</v>
      </c>
      <c r="AG316" s="186" t="s">
        <v>113</v>
      </c>
      <c r="AH316" s="169">
        <f t="shared" si="123"/>
        <v>1</v>
      </c>
      <c r="AI316" s="187">
        <v>1</v>
      </c>
      <c r="AJ316" s="188" t="s">
        <v>83</v>
      </c>
    </row>
    <row r="317" spans="1:36" x14ac:dyDescent="0.2">
      <c r="A317" s="172">
        <v>291</v>
      </c>
      <c r="B317" s="141" t="str">
        <f t="shared" si="101"/>
        <v>KELP-TG002PAO</v>
      </c>
      <c r="C317" s="172" t="s">
        <v>16</v>
      </c>
      <c r="D317" s="142" t="str">
        <f t="shared" si="102"/>
        <v>TG002</v>
      </c>
      <c r="E317" s="173" t="s">
        <v>114</v>
      </c>
      <c r="F317" s="174">
        <v>12</v>
      </c>
      <c r="G317" s="174">
        <v>13.56</v>
      </c>
      <c r="H317" s="145">
        <f t="shared" si="103"/>
        <v>750</v>
      </c>
      <c r="I317" s="146">
        <f t="shared" si="104"/>
        <v>1166.6666666666667</v>
      </c>
      <c r="J317" s="147">
        <f t="shared" si="105"/>
        <v>1333.3333333333333</v>
      </c>
      <c r="K317" s="148">
        <v>345</v>
      </c>
      <c r="L317" s="149">
        <v>345</v>
      </c>
      <c r="M317" s="150">
        <v>350</v>
      </c>
      <c r="N317" s="151">
        <f t="shared" si="106"/>
        <v>4.1658750000000001E-2</v>
      </c>
      <c r="O317" s="152">
        <f t="shared" si="107"/>
        <v>519.58826260809087</v>
      </c>
      <c r="P317" s="153">
        <f t="shared" si="108"/>
        <v>1455.9890875281665</v>
      </c>
      <c r="Q317" s="154">
        <f t="shared" si="109"/>
        <v>583.75510194640026</v>
      </c>
      <c r="R317" s="175">
        <f t="shared" si="110"/>
        <v>664</v>
      </c>
      <c r="S317" s="176">
        <f t="shared" si="111"/>
        <v>1032</v>
      </c>
      <c r="T317" s="177">
        <f t="shared" si="112"/>
        <v>1180</v>
      </c>
      <c r="U317" s="178">
        <f t="shared" si="113"/>
        <v>6235</v>
      </c>
      <c r="V317" s="179">
        <f t="shared" si="114"/>
        <v>17472</v>
      </c>
      <c r="W317" s="180">
        <f t="shared" si="115"/>
        <v>7005</v>
      </c>
      <c r="X317" s="181">
        <f t="shared" si="116"/>
        <v>1.4434643143544508</v>
      </c>
      <c r="Y317" s="182">
        <f t="shared" si="117"/>
        <v>0.80128205128205132</v>
      </c>
      <c r="Z317" s="183">
        <f t="shared" si="118"/>
        <v>2.2840827980014278</v>
      </c>
      <c r="AA317" s="164">
        <f t="shared" si="119"/>
        <v>17.32157177225341</v>
      </c>
      <c r="AB317" s="164">
        <f t="shared" si="120"/>
        <v>9.6153846153846168</v>
      </c>
      <c r="AC317" s="165">
        <f t="shared" si="121"/>
        <v>27.408993576017131</v>
      </c>
      <c r="AD317" s="184">
        <f t="shared" si="122"/>
        <v>9000.0853827864994</v>
      </c>
      <c r="AE317" s="184">
        <f t="shared" si="122"/>
        <v>13999.895072386218</v>
      </c>
      <c r="AF317" s="185">
        <f t="shared" si="122"/>
        <v>16000.13983921611</v>
      </c>
      <c r="AG317" s="186" t="s">
        <v>115</v>
      </c>
      <c r="AH317" s="169">
        <f t="shared" si="123"/>
        <v>1</v>
      </c>
      <c r="AI317" s="187">
        <v>1</v>
      </c>
      <c r="AJ317" s="188" t="s">
        <v>83</v>
      </c>
    </row>
    <row r="318" spans="1:36" x14ac:dyDescent="0.2">
      <c r="A318" s="172">
        <v>292</v>
      </c>
      <c r="B318" s="141" t="str">
        <f t="shared" si="101"/>
        <v>KELP-TG002PAOC</v>
      </c>
      <c r="C318" s="172" t="s">
        <v>16</v>
      </c>
      <c r="D318" s="142" t="str">
        <f t="shared" si="102"/>
        <v>TG002</v>
      </c>
      <c r="E318" s="173" t="s">
        <v>116</v>
      </c>
      <c r="F318" s="174">
        <v>12</v>
      </c>
      <c r="G318" s="174">
        <v>13.56</v>
      </c>
      <c r="H318" s="145">
        <f t="shared" si="103"/>
        <v>750</v>
      </c>
      <c r="I318" s="146">
        <f t="shared" si="104"/>
        <v>1166.6666666666667</v>
      </c>
      <c r="J318" s="147">
        <f t="shared" si="105"/>
        <v>1333.3333333333333</v>
      </c>
      <c r="K318" s="148">
        <v>345</v>
      </c>
      <c r="L318" s="149">
        <v>345</v>
      </c>
      <c r="M318" s="150">
        <v>350</v>
      </c>
      <c r="N318" s="151">
        <f t="shared" si="106"/>
        <v>4.1658750000000001E-2</v>
      </c>
      <c r="O318" s="152">
        <f t="shared" si="107"/>
        <v>519.58826260809087</v>
      </c>
      <c r="P318" s="153">
        <f t="shared" si="108"/>
        <v>1455.9890875281665</v>
      </c>
      <c r="Q318" s="154">
        <f t="shared" si="109"/>
        <v>583.75510194640026</v>
      </c>
      <c r="R318" s="175">
        <f t="shared" si="110"/>
        <v>664</v>
      </c>
      <c r="S318" s="176">
        <f t="shared" si="111"/>
        <v>1032</v>
      </c>
      <c r="T318" s="177">
        <f t="shared" si="112"/>
        <v>1180</v>
      </c>
      <c r="U318" s="178">
        <f t="shared" si="113"/>
        <v>6235</v>
      </c>
      <c r="V318" s="179">
        <f t="shared" si="114"/>
        <v>17472</v>
      </c>
      <c r="W318" s="180">
        <f t="shared" si="115"/>
        <v>7005</v>
      </c>
      <c r="X318" s="181">
        <f t="shared" si="116"/>
        <v>1.4434643143544508</v>
      </c>
      <c r="Y318" s="182">
        <f t="shared" si="117"/>
        <v>0.80128205128205132</v>
      </c>
      <c r="Z318" s="183">
        <f t="shared" si="118"/>
        <v>2.2840827980014278</v>
      </c>
      <c r="AA318" s="164">
        <f t="shared" si="119"/>
        <v>17.32157177225341</v>
      </c>
      <c r="AB318" s="164">
        <f t="shared" si="120"/>
        <v>9.6153846153846168</v>
      </c>
      <c r="AC318" s="165">
        <f t="shared" si="121"/>
        <v>27.408993576017131</v>
      </c>
      <c r="AD318" s="184">
        <f t="shared" si="122"/>
        <v>9000.0853827864994</v>
      </c>
      <c r="AE318" s="184">
        <f t="shared" si="122"/>
        <v>13999.895072386218</v>
      </c>
      <c r="AF318" s="185">
        <f t="shared" si="122"/>
        <v>16000.13983921611</v>
      </c>
      <c r="AG318" s="186" t="s">
        <v>117</v>
      </c>
      <c r="AH318" s="169">
        <f t="shared" si="123"/>
        <v>1</v>
      </c>
      <c r="AI318" s="187">
        <v>1</v>
      </c>
      <c r="AJ318" s="188" t="s">
        <v>83</v>
      </c>
    </row>
    <row r="319" spans="1:36" x14ac:dyDescent="0.2">
      <c r="A319" s="172">
        <v>293</v>
      </c>
      <c r="B319" s="141" t="str">
        <f t="shared" si="101"/>
        <v>KELP-TG003</v>
      </c>
      <c r="C319" s="172" t="s">
        <v>16</v>
      </c>
      <c r="D319" s="142" t="str">
        <f t="shared" si="102"/>
        <v>TG003</v>
      </c>
      <c r="E319" s="173" t="s">
        <v>122</v>
      </c>
      <c r="F319" s="174">
        <v>12</v>
      </c>
      <c r="G319" s="174">
        <v>13.32</v>
      </c>
      <c r="H319" s="145">
        <f t="shared" si="103"/>
        <v>750</v>
      </c>
      <c r="I319" s="146">
        <f t="shared" si="104"/>
        <v>1166.6666666666667</v>
      </c>
      <c r="J319" s="147">
        <f t="shared" si="105"/>
        <v>1333.3333333333333</v>
      </c>
      <c r="K319" s="148">
        <v>505</v>
      </c>
      <c r="L319" s="149">
        <v>370</v>
      </c>
      <c r="M319" s="150">
        <v>245</v>
      </c>
      <c r="N319" s="151">
        <f t="shared" si="106"/>
        <v>4.5778249999999999E-2</v>
      </c>
      <c r="O319" s="152">
        <f t="shared" si="107"/>
        <v>472.83147640909829</v>
      </c>
      <c r="P319" s="153">
        <f t="shared" si="108"/>
        <v>1324.9673240035172</v>
      </c>
      <c r="Q319" s="154">
        <f t="shared" si="109"/>
        <v>531.22406062288542</v>
      </c>
      <c r="R319" s="175">
        <f t="shared" si="110"/>
        <v>676</v>
      </c>
      <c r="S319" s="176">
        <f t="shared" si="111"/>
        <v>1051</v>
      </c>
      <c r="T319" s="177">
        <f t="shared" si="112"/>
        <v>1201</v>
      </c>
      <c r="U319" s="178">
        <f t="shared" si="113"/>
        <v>5674</v>
      </c>
      <c r="V319" s="179">
        <f t="shared" si="114"/>
        <v>15900</v>
      </c>
      <c r="W319" s="180">
        <f t="shared" si="115"/>
        <v>6375</v>
      </c>
      <c r="X319" s="181">
        <f t="shared" si="116"/>
        <v>1.5861825872400424</v>
      </c>
      <c r="Y319" s="182">
        <f t="shared" si="117"/>
        <v>0.88050314465408808</v>
      </c>
      <c r="Z319" s="183">
        <f t="shared" si="118"/>
        <v>2.5098039215686274</v>
      </c>
      <c r="AA319" s="164">
        <f t="shared" si="119"/>
        <v>19.034191046880508</v>
      </c>
      <c r="AB319" s="164">
        <f t="shared" si="120"/>
        <v>10.566037735849058</v>
      </c>
      <c r="AC319" s="165">
        <f t="shared" si="121"/>
        <v>30.117647058823529</v>
      </c>
      <c r="AD319" s="184">
        <f t="shared" si="122"/>
        <v>8999.96465494935</v>
      </c>
      <c r="AE319" s="184">
        <f t="shared" si="122"/>
        <v>13999.654744188108</v>
      </c>
      <c r="AF319" s="185">
        <f t="shared" si="122"/>
        <v>15999.218766995136</v>
      </c>
      <c r="AG319" s="186" t="s">
        <v>123</v>
      </c>
      <c r="AH319" s="169">
        <f t="shared" si="123"/>
        <v>1</v>
      </c>
      <c r="AI319" s="187">
        <v>1</v>
      </c>
      <c r="AJ319" s="188" t="s">
        <v>83</v>
      </c>
    </row>
    <row r="320" spans="1:36" x14ac:dyDescent="0.2">
      <c r="A320" s="172">
        <v>294</v>
      </c>
      <c r="B320" s="141" t="str">
        <f t="shared" si="101"/>
        <v>KELP-TG003C</v>
      </c>
      <c r="C320" s="172" t="s">
        <v>16</v>
      </c>
      <c r="D320" s="142" t="str">
        <f t="shared" si="102"/>
        <v>TG003</v>
      </c>
      <c r="E320" s="173" t="s">
        <v>124</v>
      </c>
      <c r="F320" s="174">
        <v>12</v>
      </c>
      <c r="G320" s="174">
        <v>13.32</v>
      </c>
      <c r="H320" s="145">
        <f t="shared" si="103"/>
        <v>750</v>
      </c>
      <c r="I320" s="146">
        <f t="shared" si="104"/>
        <v>1166.6666666666667</v>
      </c>
      <c r="J320" s="147">
        <f t="shared" si="105"/>
        <v>1333.3333333333333</v>
      </c>
      <c r="K320" s="148">
        <v>505</v>
      </c>
      <c r="L320" s="149">
        <v>370</v>
      </c>
      <c r="M320" s="150">
        <v>245</v>
      </c>
      <c r="N320" s="151">
        <f t="shared" si="106"/>
        <v>4.5778249999999999E-2</v>
      </c>
      <c r="O320" s="152">
        <f t="shared" si="107"/>
        <v>472.83147640909829</v>
      </c>
      <c r="P320" s="153">
        <f t="shared" si="108"/>
        <v>1324.9673240035172</v>
      </c>
      <c r="Q320" s="154">
        <f t="shared" si="109"/>
        <v>531.22406062288542</v>
      </c>
      <c r="R320" s="175">
        <f t="shared" si="110"/>
        <v>676</v>
      </c>
      <c r="S320" s="176">
        <f t="shared" si="111"/>
        <v>1051</v>
      </c>
      <c r="T320" s="177">
        <f t="shared" si="112"/>
        <v>1201</v>
      </c>
      <c r="U320" s="178">
        <f t="shared" si="113"/>
        <v>5674</v>
      </c>
      <c r="V320" s="179">
        <f t="shared" si="114"/>
        <v>15900</v>
      </c>
      <c r="W320" s="180">
        <f t="shared" si="115"/>
        <v>6375</v>
      </c>
      <c r="X320" s="181">
        <f t="shared" si="116"/>
        <v>1.5861825872400424</v>
      </c>
      <c r="Y320" s="182">
        <f t="shared" si="117"/>
        <v>0.88050314465408808</v>
      </c>
      <c r="Z320" s="183">
        <f t="shared" si="118"/>
        <v>2.5098039215686274</v>
      </c>
      <c r="AA320" s="164">
        <f t="shared" si="119"/>
        <v>19.034191046880508</v>
      </c>
      <c r="AB320" s="164">
        <f t="shared" si="120"/>
        <v>10.566037735849058</v>
      </c>
      <c r="AC320" s="165">
        <f t="shared" si="121"/>
        <v>30.117647058823529</v>
      </c>
      <c r="AD320" s="184">
        <f t="shared" si="122"/>
        <v>8999.96465494935</v>
      </c>
      <c r="AE320" s="184">
        <f t="shared" si="122"/>
        <v>13999.654744188108</v>
      </c>
      <c r="AF320" s="185">
        <f t="shared" si="122"/>
        <v>15999.218766995136</v>
      </c>
      <c r="AG320" s="186" t="s">
        <v>125</v>
      </c>
      <c r="AH320" s="169">
        <f t="shared" si="123"/>
        <v>1</v>
      </c>
      <c r="AI320" s="187">
        <v>1</v>
      </c>
      <c r="AJ320" s="188" t="s">
        <v>83</v>
      </c>
    </row>
    <row r="321" spans="1:36" x14ac:dyDescent="0.2">
      <c r="A321" s="172">
        <v>295</v>
      </c>
      <c r="B321" s="141" t="str">
        <f t="shared" si="101"/>
        <v>KELP-TG003PAH</v>
      </c>
      <c r="C321" s="172" t="s">
        <v>16</v>
      </c>
      <c r="D321" s="142" t="str">
        <f t="shared" si="102"/>
        <v>TG003</v>
      </c>
      <c r="E321" s="173" t="s">
        <v>126</v>
      </c>
      <c r="F321" s="174">
        <v>12</v>
      </c>
      <c r="G321" s="174">
        <v>13.32</v>
      </c>
      <c r="H321" s="145">
        <f t="shared" si="103"/>
        <v>750</v>
      </c>
      <c r="I321" s="146">
        <f t="shared" si="104"/>
        <v>1166.6666666666667</v>
      </c>
      <c r="J321" s="147">
        <f t="shared" si="105"/>
        <v>1333.3333333333333</v>
      </c>
      <c r="K321" s="148">
        <v>505</v>
      </c>
      <c r="L321" s="149">
        <v>370</v>
      </c>
      <c r="M321" s="150">
        <v>245</v>
      </c>
      <c r="N321" s="151">
        <f t="shared" si="106"/>
        <v>4.5778249999999999E-2</v>
      </c>
      <c r="O321" s="152">
        <f t="shared" si="107"/>
        <v>472.83147640909829</v>
      </c>
      <c r="P321" s="153">
        <f t="shared" si="108"/>
        <v>1324.9673240035172</v>
      </c>
      <c r="Q321" s="154">
        <f t="shared" si="109"/>
        <v>531.22406062288542</v>
      </c>
      <c r="R321" s="175">
        <f t="shared" si="110"/>
        <v>676</v>
      </c>
      <c r="S321" s="176">
        <f t="shared" si="111"/>
        <v>1051</v>
      </c>
      <c r="T321" s="177">
        <f t="shared" si="112"/>
        <v>1201</v>
      </c>
      <c r="U321" s="178">
        <f t="shared" si="113"/>
        <v>5674</v>
      </c>
      <c r="V321" s="179">
        <f t="shared" si="114"/>
        <v>15900</v>
      </c>
      <c r="W321" s="180">
        <f t="shared" si="115"/>
        <v>6375</v>
      </c>
      <c r="X321" s="181">
        <f t="shared" si="116"/>
        <v>1.5861825872400424</v>
      </c>
      <c r="Y321" s="182">
        <f t="shared" si="117"/>
        <v>0.88050314465408808</v>
      </c>
      <c r="Z321" s="183">
        <f t="shared" si="118"/>
        <v>2.5098039215686274</v>
      </c>
      <c r="AA321" s="164">
        <f t="shared" si="119"/>
        <v>19.034191046880508</v>
      </c>
      <c r="AB321" s="164">
        <f t="shared" si="120"/>
        <v>10.566037735849058</v>
      </c>
      <c r="AC321" s="165">
        <f t="shared" si="121"/>
        <v>30.117647058823529</v>
      </c>
      <c r="AD321" s="184">
        <f t="shared" si="122"/>
        <v>8999.96465494935</v>
      </c>
      <c r="AE321" s="184">
        <f t="shared" si="122"/>
        <v>13999.654744188108</v>
      </c>
      <c r="AF321" s="185">
        <f t="shared" si="122"/>
        <v>15999.218766995136</v>
      </c>
      <c r="AG321" s="186" t="s">
        <v>127</v>
      </c>
      <c r="AH321" s="169">
        <f t="shared" si="123"/>
        <v>1</v>
      </c>
      <c r="AI321" s="187">
        <v>1</v>
      </c>
      <c r="AJ321" s="188" t="s">
        <v>83</v>
      </c>
    </row>
    <row r="322" spans="1:36" x14ac:dyDescent="0.2">
      <c r="A322" s="172">
        <v>296</v>
      </c>
      <c r="B322" s="141" t="str">
        <f t="shared" si="101"/>
        <v>KELP-TG003PAHC</v>
      </c>
      <c r="C322" s="172" t="s">
        <v>16</v>
      </c>
      <c r="D322" s="142" t="str">
        <f t="shared" si="102"/>
        <v>TG003</v>
      </c>
      <c r="E322" s="173" t="s">
        <v>128</v>
      </c>
      <c r="F322" s="174">
        <v>12</v>
      </c>
      <c r="G322" s="174">
        <v>13.32</v>
      </c>
      <c r="H322" s="145">
        <f t="shared" si="103"/>
        <v>750</v>
      </c>
      <c r="I322" s="146">
        <f t="shared" si="104"/>
        <v>1166.6666666666667</v>
      </c>
      <c r="J322" s="147">
        <f t="shared" si="105"/>
        <v>1333.3333333333333</v>
      </c>
      <c r="K322" s="148">
        <v>505</v>
      </c>
      <c r="L322" s="149">
        <v>370</v>
      </c>
      <c r="M322" s="150">
        <v>245</v>
      </c>
      <c r="N322" s="151">
        <f t="shared" si="106"/>
        <v>4.5778249999999999E-2</v>
      </c>
      <c r="O322" s="152">
        <f t="shared" si="107"/>
        <v>472.83147640909829</v>
      </c>
      <c r="P322" s="153">
        <f t="shared" si="108"/>
        <v>1324.9673240035172</v>
      </c>
      <c r="Q322" s="154">
        <f t="shared" si="109"/>
        <v>531.22406062288542</v>
      </c>
      <c r="R322" s="175">
        <f t="shared" si="110"/>
        <v>676</v>
      </c>
      <c r="S322" s="176">
        <f t="shared" si="111"/>
        <v>1051</v>
      </c>
      <c r="T322" s="177">
        <f t="shared" si="112"/>
        <v>1201</v>
      </c>
      <c r="U322" s="178">
        <f t="shared" si="113"/>
        <v>5674</v>
      </c>
      <c r="V322" s="179">
        <f t="shared" si="114"/>
        <v>15900</v>
      </c>
      <c r="W322" s="180">
        <f t="shared" si="115"/>
        <v>6375</v>
      </c>
      <c r="X322" s="181">
        <f t="shared" si="116"/>
        <v>1.5861825872400424</v>
      </c>
      <c r="Y322" s="182">
        <f t="shared" si="117"/>
        <v>0.88050314465408808</v>
      </c>
      <c r="Z322" s="183">
        <f t="shared" si="118"/>
        <v>2.5098039215686274</v>
      </c>
      <c r="AA322" s="164">
        <f t="shared" si="119"/>
        <v>19.034191046880508</v>
      </c>
      <c r="AB322" s="164">
        <f t="shared" si="120"/>
        <v>10.566037735849058</v>
      </c>
      <c r="AC322" s="165">
        <f t="shared" si="121"/>
        <v>30.117647058823529</v>
      </c>
      <c r="AD322" s="184">
        <f t="shared" si="122"/>
        <v>8999.96465494935</v>
      </c>
      <c r="AE322" s="184">
        <f t="shared" si="122"/>
        <v>13999.654744188108</v>
      </c>
      <c r="AF322" s="185">
        <f t="shared" si="122"/>
        <v>15999.218766995136</v>
      </c>
      <c r="AG322" s="186" t="s">
        <v>129</v>
      </c>
      <c r="AH322" s="169">
        <f t="shared" si="123"/>
        <v>1</v>
      </c>
      <c r="AI322" s="187">
        <v>1</v>
      </c>
      <c r="AJ322" s="188" t="s">
        <v>83</v>
      </c>
    </row>
    <row r="323" spans="1:36" x14ac:dyDescent="0.2">
      <c r="A323" s="172">
        <v>297</v>
      </c>
      <c r="B323" s="141" t="str">
        <f t="shared" si="101"/>
        <v>KELP-TG004</v>
      </c>
      <c r="C323" s="172" t="s">
        <v>16</v>
      </c>
      <c r="D323" s="142" t="str">
        <f t="shared" si="102"/>
        <v>TG004</v>
      </c>
      <c r="E323" s="173" t="s">
        <v>130</v>
      </c>
      <c r="F323" s="174">
        <v>12</v>
      </c>
      <c r="G323" s="174">
        <v>12.96</v>
      </c>
      <c r="H323" s="145">
        <f t="shared" si="103"/>
        <v>750</v>
      </c>
      <c r="I323" s="146">
        <f t="shared" si="104"/>
        <v>1166.6666666666667</v>
      </c>
      <c r="J323" s="147">
        <f t="shared" si="105"/>
        <v>1333.3333333333333</v>
      </c>
      <c r="K323" s="148">
        <v>560</v>
      </c>
      <c r="L323" s="149">
        <v>300</v>
      </c>
      <c r="M323" s="150">
        <v>230</v>
      </c>
      <c r="N323" s="151">
        <f t="shared" si="106"/>
        <v>3.8640000000000001E-2</v>
      </c>
      <c r="O323" s="152">
        <f t="shared" si="107"/>
        <v>560.1810956243479</v>
      </c>
      <c r="P323" s="153">
        <f t="shared" si="108"/>
        <v>1569.7382349913046</v>
      </c>
      <c r="Q323" s="154">
        <f t="shared" si="109"/>
        <v>629.36096928596282</v>
      </c>
      <c r="R323" s="175">
        <f t="shared" si="110"/>
        <v>694</v>
      </c>
      <c r="S323" s="176">
        <f t="shared" si="111"/>
        <v>1080</v>
      </c>
      <c r="T323" s="177">
        <f t="shared" si="112"/>
        <v>1235</v>
      </c>
      <c r="U323" s="178">
        <f t="shared" si="113"/>
        <v>6722</v>
      </c>
      <c r="V323" s="179">
        <f t="shared" si="114"/>
        <v>18837</v>
      </c>
      <c r="W323" s="180">
        <f t="shared" si="115"/>
        <v>7552</v>
      </c>
      <c r="X323" s="181">
        <f t="shared" si="116"/>
        <v>1.3388872359416841</v>
      </c>
      <c r="Y323" s="182">
        <f t="shared" si="117"/>
        <v>0.74321813452248231</v>
      </c>
      <c r="Z323" s="183">
        <f t="shared" si="118"/>
        <v>2.1186440677966103</v>
      </c>
      <c r="AA323" s="164">
        <f t="shared" si="119"/>
        <v>16.066646831300211</v>
      </c>
      <c r="AB323" s="164">
        <f t="shared" si="120"/>
        <v>8.9186176142697882</v>
      </c>
      <c r="AC323" s="165">
        <f t="shared" si="121"/>
        <v>25.423728813559322</v>
      </c>
      <c r="AD323" s="184">
        <f t="shared" si="122"/>
        <v>9000.2318249672098</v>
      </c>
      <c r="AE323" s="184">
        <f t="shared" si="122"/>
        <v>13999.895072386216</v>
      </c>
      <c r="AF323" s="185">
        <f t="shared" si="122"/>
        <v>16000.702608965157</v>
      </c>
      <c r="AG323" s="186" t="s">
        <v>131</v>
      </c>
      <c r="AH323" s="169">
        <f t="shared" si="123"/>
        <v>1</v>
      </c>
      <c r="AI323" s="187">
        <v>1</v>
      </c>
      <c r="AJ323" s="188" t="s">
        <v>83</v>
      </c>
    </row>
    <row r="324" spans="1:36" x14ac:dyDescent="0.2">
      <c r="A324" s="172">
        <v>298</v>
      </c>
      <c r="B324" s="141" t="str">
        <f t="shared" si="101"/>
        <v>KELP-TG007</v>
      </c>
      <c r="C324" s="172" t="s">
        <v>16</v>
      </c>
      <c r="D324" s="142" t="str">
        <f t="shared" si="102"/>
        <v>TG007</v>
      </c>
      <c r="E324" s="173" t="s">
        <v>134</v>
      </c>
      <c r="F324" s="174">
        <v>12</v>
      </c>
      <c r="G324" s="174">
        <v>14.244</v>
      </c>
      <c r="H324" s="145">
        <f t="shared" si="103"/>
        <v>750</v>
      </c>
      <c r="I324" s="146">
        <f t="shared" si="104"/>
        <v>1166.6666666666667</v>
      </c>
      <c r="J324" s="147">
        <f t="shared" si="105"/>
        <v>1333.3333333333333</v>
      </c>
      <c r="K324" s="148">
        <v>460</v>
      </c>
      <c r="L324" s="149">
        <v>420</v>
      </c>
      <c r="M324" s="150">
        <v>250</v>
      </c>
      <c r="N324" s="151">
        <f t="shared" si="106"/>
        <v>4.8300000000000003E-2</v>
      </c>
      <c r="O324" s="152">
        <f t="shared" si="107"/>
        <v>448.1448764994783</v>
      </c>
      <c r="P324" s="153">
        <f t="shared" si="108"/>
        <v>1255.7905879930436</v>
      </c>
      <c r="Q324" s="154">
        <f t="shared" si="109"/>
        <v>503.48877542877023</v>
      </c>
      <c r="R324" s="175">
        <f t="shared" si="110"/>
        <v>632</v>
      </c>
      <c r="S324" s="176">
        <f t="shared" si="111"/>
        <v>983</v>
      </c>
      <c r="T324" s="177">
        <f t="shared" si="112"/>
        <v>1123</v>
      </c>
      <c r="U324" s="178">
        <f t="shared" si="113"/>
        <v>5378</v>
      </c>
      <c r="V324" s="179">
        <f t="shared" si="114"/>
        <v>15069</v>
      </c>
      <c r="W324" s="180">
        <f t="shared" si="115"/>
        <v>6042</v>
      </c>
      <c r="X324" s="181">
        <f t="shared" si="116"/>
        <v>1.6734845667534399</v>
      </c>
      <c r="Y324" s="182">
        <f t="shared" si="117"/>
        <v>0.9290596589023824</v>
      </c>
      <c r="Z324" s="183">
        <f t="shared" si="118"/>
        <v>2.6481297583581593</v>
      </c>
      <c r="AA324" s="164">
        <f t="shared" si="119"/>
        <v>20.081814801041279</v>
      </c>
      <c r="AB324" s="164">
        <f t="shared" si="120"/>
        <v>11.148715906828588</v>
      </c>
      <c r="AC324" s="165">
        <f t="shared" si="121"/>
        <v>31.777557100297912</v>
      </c>
      <c r="AD324" s="184">
        <f t="shared" si="122"/>
        <v>8999.5624138980402</v>
      </c>
      <c r="AE324" s="184">
        <f t="shared" si="122"/>
        <v>14000.452504003671</v>
      </c>
      <c r="AF324" s="185">
        <f t="shared" si="122"/>
        <v>15999.643310546819</v>
      </c>
      <c r="AG324" s="186" t="s">
        <v>135</v>
      </c>
      <c r="AH324" s="169">
        <f t="shared" si="123"/>
        <v>1</v>
      </c>
      <c r="AI324" s="187">
        <v>1</v>
      </c>
      <c r="AJ324" s="188" t="s">
        <v>83</v>
      </c>
    </row>
    <row r="325" spans="1:36" x14ac:dyDescent="0.2">
      <c r="A325" s="172">
        <v>299</v>
      </c>
      <c r="B325" s="141" t="str">
        <f t="shared" si="101"/>
        <v>KELP-TG007PAE</v>
      </c>
      <c r="C325" s="172" t="s">
        <v>16</v>
      </c>
      <c r="D325" s="142" t="str">
        <f t="shared" si="102"/>
        <v>TG007</v>
      </c>
      <c r="E325" s="173" t="s">
        <v>539</v>
      </c>
      <c r="F325" s="174">
        <v>12</v>
      </c>
      <c r="G325" s="174">
        <v>14.244</v>
      </c>
      <c r="H325" s="145">
        <f t="shared" si="103"/>
        <v>750</v>
      </c>
      <c r="I325" s="146">
        <f t="shared" si="104"/>
        <v>1166.6666666666667</v>
      </c>
      <c r="J325" s="147">
        <f t="shared" si="105"/>
        <v>1333.3333333333333</v>
      </c>
      <c r="K325" s="148">
        <v>460</v>
      </c>
      <c r="L325" s="149">
        <v>420</v>
      </c>
      <c r="M325" s="150">
        <v>250</v>
      </c>
      <c r="N325" s="151">
        <f t="shared" si="106"/>
        <v>4.8300000000000003E-2</v>
      </c>
      <c r="O325" s="152">
        <f t="shared" si="107"/>
        <v>448.1448764994783</v>
      </c>
      <c r="P325" s="153">
        <f t="shared" si="108"/>
        <v>1255.7905879930436</v>
      </c>
      <c r="Q325" s="154">
        <f t="shared" si="109"/>
        <v>503.48877542877023</v>
      </c>
      <c r="R325" s="175">
        <f t="shared" si="110"/>
        <v>632</v>
      </c>
      <c r="S325" s="176">
        <f t="shared" si="111"/>
        <v>983</v>
      </c>
      <c r="T325" s="177">
        <f t="shared" si="112"/>
        <v>1123</v>
      </c>
      <c r="U325" s="178">
        <f t="shared" si="113"/>
        <v>5378</v>
      </c>
      <c r="V325" s="179">
        <f t="shared" si="114"/>
        <v>15069</v>
      </c>
      <c r="W325" s="180">
        <f t="shared" si="115"/>
        <v>6042</v>
      </c>
      <c r="X325" s="181">
        <f t="shared" si="116"/>
        <v>1.6734845667534399</v>
      </c>
      <c r="Y325" s="182">
        <f t="shared" si="117"/>
        <v>0.9290596589023824</v>
      </c>
      <c r="Z325" s="183">
        <f t="shared" si="118"/>
        <v>2.6481297583581593</v>
      </c>
      <c r="AA325" s="164">
        <f t="shared" si="119"/>
        <v>20.081814801041279</v>
      </c>
      <c r="AB325" s="164">
        <f t="shared" si="120"/>
        <v>11.148715906828588</v>
      </c>
      <c r="AC325" s="165">
        <f t="shared" si="121"/>
        <v>31.777557100297912</v>
      </c>
      <c r="AD325" s="184">
        <f t="shared" si="122"/>
        <v>8999.5624138980402</v>
      </c>
      <c r="AE325" s="184">
        <f t="shared" si="122"/>
        <v>14000.452504003671</v>
      </c>
      <c r="AF325" s="185">
        <f t="shared" si="122"/>
        <v>15999.643310546819</v>
      </c>
      <c r="AG325" s="186" t="s">
        <v>540</v>
      </c>
      <c r="AH325" s="169">
        <f t="shared" si="123"/>
        <v>1</v>
      </c>
      <c r="AI325" s="187">
        <v>1</v>
      </c>
      <c r="AJ325" s="188" t="s">
        <v>83</v>
      </c>
    </row>
    <row r="326" spans="1:36" x14ac:dyDescent="0.2">
      <c r="A326" s="172">
        <v>300</v>
      </c>
      <c r="B326" s="141" t="str">
        <f t="shared" si="101"/>
        <v>KELP-TG016VAJ</v>
      </c>
      <c r="C326" s="172" t="s">
        <v>16</v>
      </c>
      <c r="D326" s="142" t="str">
        <f t="shared" si="102"/>
        <v>TG016</v>
      </c>
      <c r="E326" s="173" t="s">
        <v>541</v>
      </c>
      <c r="F326" s="174">
        <v>7.1999999999999993</v>
      </c>
      <c r="G326" s="174">
        <v>8.0928000000000004</v>
      </c>
      <c r="H326" s="145">
        <f t="shared" si="103"/>
        <v>1250.0000000000002</v>
      </c>
      <c r="I326" s="146">
        <f t="shared" si="104"/>
        <v>1944.4444444444446</v>
      </c>
      <c r="J326" s="147">
        <f t="shared" si="105"/>
        <v>2222.2222222222226</v>
      </c>
      <c r="K326" s="148">
        <v>0</v>
      </c>
      <c r="L326" s="149">
        <v>0</v>
      </c>
      <c r="M326" s="150">
        <v>0</v>
      </c>
      <c r="N326" s="151" t="str">
        <f t="shared" si="106"/>
        <v xml:space="preserve"> </v>
      </c>
      <c r="O326" s="152" t="str">
        <f t="shared" si="107"/>
        <v xml:space="preserve"> </v>
      </c>
      <c r="P326" s="153" t="str">
        <f t="shared" si="108"/>
        <v xml:space="preserve"> </v>
      </c>
      <c r="Q326" s="154" t="str">
        <f t="shared" si="109"/>
        <v xml:space="preserve"> </v>
      </c>
      <c r="R326" s="175">
        <f t="shared" si="110"/>
        <v>1112</v>
      </c>
      <c r="S326" s="176">
        <f t="shared" si="111"/>
        <v>1730</v>
      </c>
      <c r="T326" s="177">
        <f t="shared" si="112"/>
        <v>1977</v>
      </c>
      <c r="U326" s="178" t="str">
        <f t="shared" si="113"/>
        <v/>
      </c>
      <c r="V326" s="179" t="str">
        <f t="shared" si="114"/>
        <v/>
      </c>
      <c r="W326" s="180" t="str">
        <f t="shared" si="115"/>
        <v/>
      </c>
      <c r="X326" s="181" t="str">
        <f t="shared" si="116"/>
        <v/>
      </c>
      <c r="Y326" s="182" t="str">
        <f t="shared" si="117"/>
        <v/>
      </c>
      <c r="Z326" s="183" t="str">
        <f t="shared" si="118"/>
        <v/>
      </c>
      <c r="AA326" s="164" t="str">
        <f t="shared" si="119"/>
        <v/>
      </c>
      <c r="AB326" s="164" t="str">
        <f t="shared" si="120"/>
        <v/>
      </c>
      <c r="AC326" s="165" t="str">
        <f t="shared" si="121"/>
        <v/>
      </c>
      <c r="AD326" s="184" t="str">
        <f t="shared" si="122"/>
        <v/>
      </c>
      <c r="AE326" s="184" t="str">
        <f t="shared" si="122"/>
        <v/>
      </c>
      <c r="AF326" s="185" t="str">
        <f t="shared" si="122"/>
        <v/>
      </c>
      <c r="AG326" s="186" t="s">
        <v>542</v>
      </c>
      <c r="AH326" s="169">
        <f t="shared" si="123"/>
        <v>1</v>
      </c>
      <c r="AI326" s="187">
        <v>1</v>
      </c>
      <c r="AJ326" s="188" t="s">
        <v>83</v>
      </c>
    </row>
    <row r="327" spans="1:36" x14ac:dyDescent="0.2">
      <c r="A327" s="172">
        <v>301</v>
      </c>
      <c r="B327" s="141" t="str">
        <f t="shared" si="101"/>
        <v>KELP-TG016VAK</v>
      </c>
      <c r="C327" s="172" t="s">
        <v>16</v>
      </c>
      <c r="D327" s="142" t="str">
        <f t="shared" si="102"/>
        <v>TG016</v>
      </c>
      <c r="E327" s="173" t="s">
        <v>543</v>
      </c>
      <c r="F327" s="174">
        <v>7.2</v>
      </c>
      <c r="G327" s="174">
        <v>8.093</v>
      </c>
      <c r="H327" s="145">
        <f t="shared" si="103"/>
        <v>1250</v>
      </c>
      <c r="I327" s="146">
        <f t="shared" si="104"/>
        <v>1944.4444444444443</v>
      </c>
      <c r="J327" s="147">
        <f t="shared" si="105"/>
        <v>2222.2222222222222</v>
      </c>
      <c r="K327" s="148">
        <v>0</v>
      </c>
      <c r="L327" s="149">
        <v>0</v>
      </c>
      <c r="M327" s="150">
        <v>0</v>
      </c>
      <c r="N327" s="151" t="str">
        <f t="shared" si="106"/>
        <v xml:space="preserve"> </v>
      </c>
      <c r="O327" s="152" t="str">
        <f t="shared" si="107"/>
        <v xml:space="preserve"> </v>
      </c>
      <c r="P327" s="153" t="str">
        <f t="shared" si="108"/>
        <v xml:space="preserve"> </v>
      </c>
      <c r="Q327" s="154" t="str">
        <f t="shared" si="109"/>
        <v xml:space="preserve"> </v>
      </c>
      <c r="R327" s="175">
        <f t="shared" si="110"/>
        <v>1112</v>
      </c>
      <c r="S327" s="176">
        <f t="shared" si="111"/>
        <v>1730</v>
      </c>
      <c r="T327" s="177">
        <f t="shared" si="112"/>
        <v>1977</v>
      </c>
      <c r="U327" s="178" t="str">
        <f t="shared" si="113"/>
        <v/>
      </c>
      <c r="V327" s="179" t="str">
        <f t="shared" si="114"/>
        <v/>
      </c>
      <c r="W327" s="180" t="str">
        <f t="shared" si="115"/>
        <v/>
      </c>
      <c r="X327" s="181" t="str">
        <f t="shared" si="116"/>
        <v/>
      </c>
      <c r="Y327" s="182" t="str">
        <f t="shared" si="117"/>
        <v/>
      </c>
      <c r="Z327" s="183" t="str">
        <f t="shared" si="118"/>
        <v/>
      </c>
      <c r="AA327" s="164" t="str">
        <f t="shared" si="119"/>
        <v/>
      </c>
      <c r="AB327" s="164" t="str">
        <f t="shared" si="120"/>
        <v/>
      </c>
      <c r="AC327" s="165" t="str">
        <f t="shared" si="121"/>
        <v/>
      </c>
      <c r="AD327" s="184" t="str">
        <f t="shared" si="122"/>
        <v/>
      </c>
      <c r="AE327" s="184" t="str">
        <f t="shared" si="122"/>
        <v/>
      </c>
      <c r="AF327" s="185" t="str">
        <f t="shared" si="122"/>
        <v/>
      </c>
      <c r="AG327" s="186" t="s">
        <v>544</v>
      </c>
      <c r="AH327" s="169">
        <f t="shared" si="123"/>
        <v>1</v>
      </c>
      <c r="AI327" s="187">
        <v>1</v>
      </c>
      <c r="AJ327" s="188" t="s">
        <v>83</v>
      </c>
    </row>
    <row r="328" spans="1:36" x14ac:dyDescent="0.2">
      <c r="A328" s="172">
        <v>302</v>
      </c>
      <c r="B328" s="141" t="str">
        <f t="shared" si="101"/>
        <v>KELP-TG016VAL</v>
      </c>
      <c r="C328" s="172" t="s">
        <v>16</v>
      </c>
      <c r="D328" s="142" t="str">
        <f t="shared" si="102"/>
        <v>TG016</v>
      </c>
      <c r="E328" s="173" t="s">
        <v>545</v>
      </c>
      <c r="F328" s="174">
        <v>12</v>
      </c>
      <c r="G328" s="174">
        <v>14.688000000000001</v>
      </c>
      <c r="H328" s="145">
        <f t="shared" si="103"/>
        <v>750</v>
      </c>
      <c r="I328" s="146">
        <f t="shared" si="104"/>
        <v>1166.6666666666667</v>
      </c>
      <c r="J328" s="147">
        <f t="shared" si="105"/>
        <v>1333.3333333333333</v>
      </c>
      <c r="K328" s="148">
        <v>0</v>
      </c>
      <c r="L328" s="149">
        <v>0</v>
      </c>
      <c r="M328" s="150">
        <v>0</v>
      </c>
      <c r="N328" s="151" t="str">
        <f t="shared" si="106"/>
        <v xml:space="preserve"> </v>
      </c>
      <c r="O328" s="152" t="str">
        <f t="shared" si="107"/>
        <v xml:space="preserve"> </v>
      </c>
      <c r="P328" s="153" t="str">
        <f t="shared" si="108"/>
        <v xml:space="preserve"> </v>
      </c>
      <c r="Q328" s="154" t="str">
        <f t="shared" si="109"/>
        <v xml:space="preserve"> </v>
      </c>
      <c r="R328" s="175">
        <f t="shared" si="110"/>
        <v>613</v>
      </c>
      <c r="S328" s="176">
        <f t="shared" si="111"/>
        <v>953</v>
      </c>
      <c r="T328" s="177">
        <f t="shared" si="112"/>
        <v>1089</v>
      </c>
      <c r="U328" s="178" t="str">
        <f t="shared" si="113"/>
        <v/>
      </c>
      <c r="V328" s="179" t="str">
        <f t="shared" si="114"/>
        <v/>
      </c>
      <c r="W328" s="180" t="str">
        <f t="shared" si="115"/>
        <v/>
      </c>
      <c r="X328" s="181" t="str">
        <f t="shared" si="116"/>
        <v/>
      </c>
      <c r="Y328" s="182" t="str">
        <f t="shared" si="117"/>
        <v/>
      </c>
      <c r="Z328" s="183" t="str">
        <f t="shared" si="118"/>
        <v/>
      </c>
      <c r="AA328" s="164" t="str">
        <f t="shared" si="119"/>
        <v/>
      </c>
      <c r="AB328" s="164" t="str">
        <f t="shared" si="120"/>
        <v/>
      </c>
      <c r="AC328" s="165" t="str">
        <f t="shared" si="121"/>
        <v/>
      </c>
      <c r="AD328" s="184" t="str">
        <f t="shared" si="122"/>
        <v/>
      </c>
      <c r="AE328" s="184" t="str">
        <f t="shared" si="122"/>
        <v/>
      </c>
      <c r="AF328" s="185" t="str">
        <f t="shared" si="122"/>
        <v/>
      </c>
      <c r="AG328" s="186" t="s">
        <v>546</v>
      </c>
      <c r="AH328" s="169">
        <f t="shared" si="123"/>
        <v>1</v>
      </c>
      <c r="AI328" s="187">
        <v>1</v>
      </c>
      <c r="AJ328" s="188" t="s">
        <v>83</v>
      </c>
    </row>
    <row r="329" spans="1:36" x14ac:dyDescent="0.2">
      <c r="A329" s="172">
        <v>303</v>
      </c>
      <c r="B329" s="141" t="str">
        <f t="shared" si="101"/>
        <v>KELP-TG016VAM</v>
      </c>
      <c r="C329" s="172" t="s">
        <v>16</v>
      </c>
      <c r="D329" s="142" t="str">
        <f t="shared" si="102"/>
        <v>TG016</v>
      </c>
      <c r="E329" s="173" t="s">
        <v>547</v>
      </c>
      <c r="F329" s="174">
        <v>12</v>
      </c>
      <c r="G329" s="174">
        <v>14.688000000000001</v>
      </c>
      <c r="H329" s="145">
        <f t="shared" si="103"/>
        <v>750</v>
      </c>
      <c r="I329" s="146">
        <f t="shared" si="104"/>
        <v>1166.6666666666667</v>
      </c>
      <c r="J329" s="147">
        <f t="shared" si="105"/>
        <v>1333.3333333333333</v>
      </c>
      <c r="K329" s="148">
        <v>0</v>
      </c>
      <c r="L329" s="149">
        <v>0</v>
      </c>
      <c r="M329" s="150">
        <v>0</v>
      </c>
      <c r="N329" s="151" t="str">
        <f t="shared" si="106"/>
        <v xml:space="preserve"> </v>
      </c>
      <c r="O329" s="152" t="str">
        <f t="shared" si="107"/>
        <v xml:space="preserve"> </v>
      </c>
      <c r="P329" s="153" t="str">
        <f t="shared" si="108"/>
        <v xml:space="preserve"> </v>
      </c>
      <c r="Q329" s="154" t="str">
        <f t="shared" si="109"/>
        <v xml:space="preserve"> </v>
      </c>
      <c r="R329" s="175">
        <f t="shared" si="110"/>
        <v>613</v>
      </c>
      <c r="S329" s="176">
        <f t="shared" si="111"/>
        <v>953</v>
      </c>
      <c r="T329" s="177">
        <f t="shared" si="112"/>
        <v>1089</v>
      </c>
      <c r="U329" s="178" t="str">
        <f t="shared" si="113"/>
        <v/>
      </c>
      <c r="V329" s="179" t="str">
        <f t="shared" si="114"/>
        <v/>
      </c>
      <c r="W329" s="180" t="str">
        <f t="shared" si="115"/>
        <v/>
      </c>
      <c r="X329" s="181" t="str">
        <f t="shared" si="116"/>
        <v/>
      </c>
      <c r="Y329" s="182" t="str">
        <f t="shared" si="117"/>
        <v/>
      </c>
      <c r="Z329" s="183" t="str">
        <f t="shared" si="118"/>
        <v/>
      </c>
      <c r="AA329" s="164" t="str">
        <f t="shared" si="119"/>
        <v/>
      </c>
      <c r="AB329" s="164" t="str">
        <f t="shared" si="120"/>
        <v/>
      </c>
      <c r="AC329" s="165" t="str">
        <f t="shared" si="121"/>
        <v/>
      </c>
      <c r="AD329" s="184" t="str">
        <f t="shared" si="122"/>
        <v/>
      </c>
      <c r="AE329" s="184" t="str">
        <f t="shared" si="122"/>
        <v/>
      </c>
      <c r="AF329" s="185" t="str">
        <f t="shared" si="122"/>
        <v/>
      </c>
      <c r="AG329" s="186" t="s">
        <v>548</v>
      </c>
      <c r="AH329" s="169">
        <f t="shared" si="123"/>
        <v>1</v>
      </c>
      <c r="AI329" s="187">
        <v>1</v>
      </c>
      <c r="AJ329" s="188" t="s">
        <v>83</v>
      </c>
    </row>
    <row r="330" spans="1:36" x14ac:dyDescent="0.2">
      <c r="A330" s="172">
        <v>304</v>
      </c>
      <c r="B330" s="141" t="str">
        <f t="shared" si="101"/>
        <v>KELP-TG016VAN</v>
      </c>
      <c r="C330" s="172" t="s">
        <v>16</v>
      </c>
      <c r="D330" s="142" t="str">
        <f t="shared" si="102"/>
        <v>TG016</v>
      </c>
      <c r="E330" s="173" t="s">
        <v>497</v>
      </c>
      <c r="F330" s="174">
        <v>11</v>
      </c>
      <c r="G330" s="174">
        <v>13.464</v>
      </c>
      <c r="H330" s="145">
        <f t="shared" si="103"/>
        <v>818.18181818181813</v>
      </c>
      <c r="I330" s="146">
        <f t="shared" si="104"/>
        <v>1272.7272727272727</v>
      </c>
      <c r="J330" s="147">
        <f t="shared" si="105"/>
        <v>1454.5454545454545</v>
      </c>
      <c r="K330" s="148">
        <v>480</v>
      </c>
      <c r="L330" s="149">
        <v>425</v>
      </c>
      <c r="M330" s="150">
        <v>320</v>
      </c>
      <c r="N330" s="151">
        <f t="shared" si="106"/>
        <v>6.5280000000000005E-2</v>
      </c>
      <c r="O330" s="152">
        <f t="shared" si="107"/>
        <v>331.5777808658824</v>
      </c>
      <c r="P330" s="153">
        <f t="shared" si="108"/>
        <v>929.14652880000006</v>
      </c>
      <c r="Q330" s="154">
        <f t="shared" si="109"/>
        <v>372.52616196705884</v>
      </c>
      <c r="R330" s="175">
        <f t="shared" si="110"/>
        <v>668</v>
      </c>
      <c r="S330" s="176">
        <f t="shared" si="111"/>
        <v>1040</v>
      </c>
      <c r="T330" s="177">
        <f t="shared" si="112"/>
        <v>1188</v>
      </c>
      <c r="U330" s="178">
        <f t="shared" si="113"/>
        <v>3647</v>
      </c>
      <c r="V330" s="179">
        <f t="shared" si="114"/>
        <v>10221</v>
      </c>
      <c r="W330" s="180">
        <f t="shared" si="115"/>
        <v>4098</v>
      </c>
      <c r="X330" s="181">
        <f t="shared" si="116"/>
        <v>2.4677817384151357</v>
      </c>
      <c r="Y330" s="182">
        <f t="shared" si="117"/>
        <v>1.3697289893356814</v>
      </c>
      <c r="Z330" s="183">
        <f t="shared" si="118"/>
        <v>3.9043435822352368</v>
      </c>
      <c r="AA330" s="164">
        <f t="shared" si="119"/>
        <v>27.145599122566495</v>
      </c>
      <c r="AB330" s="164">
        <f t="shared" si="120"/>
        <v>15.067018882692496</v>
      </c>
      <c r="AC330" s="165">
        <f t="shared" si="121"/>
        <v>42.947779404587607</v>
      </c>
      <c r="AD330" s="184">
        <f t="shared" si="122"/>
        <v>9000.8775173354425</v>
      </c>
      <c r="AE330" s="184">
        <f t="shared" si="122"/>
        <v>13999.468294217788</v>
      </c>
      <c r="AF330" s="185">
        <f t="shared" si="122"/>
        <v>15999.171426598916</v>
      </c>
      <c r="AG330" s="186" t="s">
        <v>498</v>
      </c>
      <c r="AH330" s="169">
        <f t="shared" si="123"/>
        <v>1</v>
      </c>
      <c r="AI330" s="187">
        <v>1</v>
      </c>
      <c r="AJ330" s="188" t="s">
        <v>83</v>
      </c>
    </row>
    <row r="331" spans="1:36" x14ac:dyDescent="0.2">
      <c r="A331" s="172">
        <v>305</v>
      </c>
      <c r="B331" s="141" t="str">
        <f t="shared" si="101"/>
        <v>KELP-TG017VAJ</v>
      </c>
      <c r="C331" s="172" t="s">
        <v>16</v>
      </c>
      <c r="D331" s="142" t="str">
        <f t="shared" si="102"/>
        <v>TG017</v>
      </c>
      <c r="E331" s="173" t="s">
        <v>549</v>
      </c>
      <c r="F331" s="174">
        <v>7.2</v>
      </c>
      <c r="G331" s="174">
        <v>8.0928000000000004</v>
      </c>
      <c r="H331" s="145">
        <f t="shared" si="103"/>
        <v>1250</v>
      </c>
      <c r="I331" s="146">
        <f t="shared" si="104"/>
        <v>1944.4444444444443</v>
      </c>
      <c r="J331" s="147">
        <f t="shared" si="105"/>
        <v>2222.2222222222222</v>
      </c>
      <c r="K331" s="148">
        <v>0</v>
      </c>
      <c r="L331" s="149">
        <v>0</v>
      </c>
      <c r="M331" s="150">
        <v>0</v>
      </c>
      <c r="N331" s="151" t="str">
        <f t="shared" si="106"/>
        <v xml:space="preserve"> </v>
      </c>
      <c r="O331" s="152" t="str">
        <f t="shared" si="107"/>
        <v xml:space="preserve"> </v>
      </c>
      <c r="P331" s="153" t="str">
        <f t="shared" si="108"/>
        <v xml:space="preserve"> </v>
      </c>
      <c r="Q331" s="154" t="str">
        <f t="shared" si="109"/>
        <v xml:space="preserve"> </v>
      </c>
      <c r="R331" s="175">
        <f t="shared" si="110"/>
        <v>1112</v>
      </c>
      <c r="S331" s="176">
        <f t="shared" si="111"/>
        <v>1730</v>
      </c>
      <c r="T331" s="177">
        <f t="shared" si="112"/>
        <v>1977</v>
      </c>
      <c r="U331" s="178" t="str">
        <f t="shared" si="113"/>
        <v/>
      </c>
      <c r="V331" s="179" t="str">
        <f t="shared" si="114"/>
        <v/>
      </c>
      <c r="W331" s="180" t="str">
        <f t="shared" si="115"/>
        <v/>
      </c>
      <c r="X331" s="181" t="str">
        <f t="shared" si="116"/>
        <v/>
      </c>
      <c r="Y331" s="182" t="str">
        <f t="shared" si="117"/>
        <v/>
      </c>
      <c r="Z331" s="183" t="str">
        <f t="shared" si="118"/>
        <v/>
      </c>
      <c r="AA331" s="164" t="str">
        <f t="shared" si="119"/>
        <v/>
      </c>
      <c r="AB331" s="164" t="str">
        <f t="shared" si="120"/>
        <v/>
      </c>
      <c r="AC331" s="165" t="str">
        <f t="shared" si="121"/>
        <v/>
      </c>
      <c r="AD331" s="184" t="str">
        <f t="shared" si="122"/>
        <v/>
      </c>
      <c r="AE331" s="184" t="str">
        <f t="shared" si="122"/>
        <v/>
      </c>
      <c r="AF331" s="185" t="str">
        <f t="shared" si="122"/>
        <v/>
      </c>
      <c r="AG331" s="186" t="s">
        <v>550</v>
      </c>
      <c r="AH331" s="169">
        <f t="shared" si="123"/>
        <v>1</v>
      </c>
      <c r="AI331" s="187">
        <v>1</v>
      </c>
      <c r="AJ331" s="188" t="s">
        <v>83</v>
      </c>
    </row>
    <row r="332" spans="1:36" x14ac:dyDescent="0.2">
      <c r="A332" s="172">
        <v>306</v>
      </c>
      <c r="B332" s="141" t="str">
        <f t="shared" si="101"/>
        <v>KELP-TG017VAK</v>
      </c>
      <c r="C332" s="172" t="s">
        <v>16</v>
      </c>
      <c r="D332" s="142" t="str">
        <f t="shared" si="102"/>
        <v>TG017</v>
      </c>
      <c r="E332" s="173" t="s">
        <v>551</v>
      </c>
      <c r="F332" s="174">
        <v>7.2</v>
      </c>
      <c r="G332" s="174">
        <v>8.093</v>
      </c>
      <c r="H332" s="145">
        <f t="shared" si="103"/>
        <v>1250</v>
      </c>
      <c r="I332" s="146">
        <f t="shared" si="104"/>
        <v>1944.4444444444443</v>
      </c>
      <c r="J332" s="147">
        <f t="shared" si="105"/>
        <v>2222.2222222222222</v>
      </c>
      <c r="K332" s="148">
        <v>0</v>
      </c>
      <c r="L332" s="149">
        <v>0</v>
      </c>
      <c r="M332" s="150">
        <v>0</v>
      </c>
      <c r="N332" s="151" t="str">
        <f t="shared" si="106"/>
        <v xml:space="preserve"> </v>
      </c>
      <c r="O332" s="152" t="str">
        <f t="shared" si="107"/>
        <v xml:space="preserve"> </v>
      </c>
      <c r="P332" s="153" t="str">
        <f t="shared" si="108"/>
        <v xml:space="preserve"> </v>
      </c>
      <c r="Q332" s="154" t="str">
        <f t="shared" si="109"/>
        <v xml:space="preserve"> </v>
      </c>
      <c r="R332" s="175">
        <f t="shared" si="110"/>
        <v>1112</v>
      </c>
      <c r="S332" s="176">
        <f t="shared" si="111"/>
        <v>1730</v>
      </c>
      <c r="T332" s="177">
        <f t="shared" si="112"/>
        <v>1977</v>
      </c>
      <c r="U332" s="178" t="str">
        <f t="shared" si="113"/>
        <v/>
      </c>
      <c r="V332" s="179" t="str">
        <f t="shared" si="114"/>
        <v/>
      </c>
      <c r="W332" s="180" t="str">
        <f t="shared" si="115"/>
        <v/>
      </c>
      <c r="X332" s="181" t="str">
        <f t="shared" si="116"/>
        <v/>
      </c>
      <c r="Y332" s="182" t="str">
        <f t="shared" si="117"/>
        <v/>
      </c>
      <c r="Z332" s="183" t="str">
        <f t="shared" si="118"/>
        <v/>
      </c>
      <c r="AA332" s="164" t="str">
        <f t="shared" si="119"/>
        <v/>
      </c>
      <c r="AB332" s="164" t="str">
        <f t="shared" si="120"/>
        <v/>
      </c>
      <c r="AC332" s="165" t="str">
        <f t="shared" si="121"/>
        <v/>
      </c>
      <c r="AD332" s="184" t="str">
        <f t="shared" si="122"/>
        <v/>
      </c>
      <c r="AE332" s="184" t="str">
        <f t="shared" si="122"/>
        <v/>
      </c>
      <c r="AF332" s="185" t="str">
        <f t="shared" si="122"/>
        <v/>
      </c>
      <c r="AG332" s="186" t="s">
        <v>552</v>
      </c>
      <c r="AH332" s="169">
        <f t="shared" si="123"/>
        <v>1</v>
      </c>
      <c r="AI332" s="187">
        <v>1</v>
      </c>
      <c r="AJ332" s="188" t="s">
        <v>83</v>
      </c>
    </row>
    <row r="333" spans="1:36" x14ac:dyDescent="0.2">
      <c r="A333" s="172">
        <v>307</v>
      </c>
      <c r="B333" s="141" t="str">
        <f t="shared" si="101"/>
        <v>KELP-TG017VAL</v>
      </c>
      <c r="C333" s="172" t="s">
        <v>16</v>
      </c>
      <c r="D333" s="142" t="str">
        <f t="shared" si="102"/>
        <v>TG017</v>
      </c>
      <c r="E333" s="173" t="s">
        <v>553</v>
      </c>
      <c r="F333" s="174">
        <v>12</v>
      </c>
      <c r="G333" s="174">
        <v>14.148</v>
      </c>
      <c r="H333" s="145">
        <f t="shared" si="103"/>
        <v>750</v>
      </c>
      <c r="I333" s="146">
        <f t="shared" si="104"/>
        <v>1166.6666666666667</v>
      </c>
      <c r="J333" s="147">
        <f t="shared" si="105"/>
        <v>1333.3333333333333</v>
      </c>
      <c r="K333" s="148">
        <v>0</v>
      </c>
      <c r="L333" s="149">
        <v>0</v>
      </c>
      <c r="M333" s="150">
        <v>0</v>
      </c>
      <c r="N333" s="151" t="str">
        <f t="shared" si="106"/>
        <v xml:space="preserve"> </v>
      </c>
      <c r="O333" s="152" t="str">
        <f t="shared" si="107"/>
        <v xml:space="preserve"> </v>
      </c>
      <c r="P333" s="153" t="str">
        <f t="shared" si="108"/>
        <v xml:space="preserve"> </v>
      </c>
      <c r="Q333" s="154" t="str">
        <f t="shared" si="109"/>
        <v xml:space="preserve"> </v>
      </c>
      <c r="R333" s="175">
        <f t="shared" si="110"/>
        <v>636</v>
      </c>
      <c r="S333" s="176">
        <f t="shared" si="111"/>
        <v>990</v>
      </c>
      <c r="T333" s="177">
        <f t="shared" si="112"/>
        <v>1131</v>
      </c>
      <c r="U333" s="178" t="str">
        <f t="shared" si="113"/>
        <v/>
      </c>
      <c r="V333" s="179" t="str">
        <f t="shared" si="114"/>
        <v/>
      </c>
      <c r="W333" s="180" t="str">
        <f t="shared" si="115"/>
        <v/>
      </c>
      <c r="X333" s="181" t="str">
        <f t="shared" si="116"/>
        <v/>
      </c>
      <c r="Y333" s="182" t="str">
        <f t="shared" si="117"/>
        <v/>
      </c>
      <c r="Z333" s="183" t="str">
        <f t="shared" si="118"/>
        <v/>
      </c>
      <c r="AA333" s="164" t="str">
        <f t="shared" si="119"/>
        <v/>
      </c>
      <c r="AB333" s="164" t="str">
        <f t="shared" si="120"/>
        <v/>
      </c>
      <c r="AC333" s="165" t="str">
        <f t="shared" si="121"/>
        <v/>
      </c>
      <c r="AD333" s="184" t="str">
        <f t="shared" si="122"/>
        <v/>
      </c>
      <c r="AE333" s="184" t="str">
        <f t="shared" si="122"/>
        <v/>
      </c>
      <c r="AF333" s="185" t="str">
        <f t="shared" si="122"/>
        <v/>
      </c>
      <c r="AG333" s="186" t="s">
        <v>554</v>
      </c>
      <c r="AH333" s="169">
        <f t="shared" si="123"/>
        <v>1</v>
      </c>
      <c r="AI333" s="187">
        <v>1</v>
      </c>
      <c r="AJ333" s="188" t="s">
        <v>83</v>
      </c>
    </row>
    <row r="334" spans="1:36" x14ac:dyDescent="0.2">
      <c r="A334" s="172">
        <v>308</v>
      </c>
      <c r="B334" s="141" t="str">
        <f t="shared" si="101"/>
        <v>KELP-TG017VAN</v>
      </c>
      <c r="C334" s="172" t="s">
        <v>16</v>
      </c>
      <c r="D334" s="142" t="str">
        <f t="shared" si="102"/>
        <v>TG017</v>
      </c>
      <c r="E334" s="173" t="s">
        <v>555</v>
      </c>
      <c r="F334" s="174">
        <v>12</v>
      </c>
      <c r="G334" s="174">
        <v>14.148</v>
      </c>
      <c r="H334" s="145">
        <f t="shared" si="103"/>
        <v>750</v>
      </c>
      <c r="I334" s="146">
        <f t="shared" si="104"/>
        <v>1166.6666666666667</v>
      </c>
      <c r="J334" s="147">
        <f t="shared" si="105"/>
        <v>1333.3333333333333</v>
      </c>
      <c r="K334" s="148">
        <v>0</v>
      </c>
      <c r="L334" s="149">
        <v>0</v>
      </c>
      <c r="M334" s="150">
        <v>0</v>
      </c>
      <c r="N334" s="151" t="str">
        <f t="shared" si="106"/>
        <v xml:space="preserve"> </v>
      </c>
      <c r="O334" s="152" t="str">
        <f t="shared" si="107"/>
        <v xml:space="preserve"> </v>
      </c>
      <c r="P334" s="153" t="str">
        <f t="shared" si="108"/>
        <v xml:space="preserve"> </v>
      </c>
      <c r="Q334" s="154" t="str">
        <f t="shared" si="109"/>
        <v xml:space="preserve"> </v>
      </c>
      <c r="R334" s="175">
        <f t="shared" si="110"/>
        <v>636</v>
      </c>
      <c r="S334" s="176">
        <f t="shared" si="111"/>
        <v>990</v>
      </c>
      <c r="T334" s="177">
        <f t="shared" si="112"/>
        <v>1131</v>
      </c>
      <c r="U334" s="178" t="str">
        <f t="shared" si="113"/>
        <v/>
      </c>
      <c r="V334" s="179" t="str">
        <f t="shared" si="114"/>
        <v/>
      </c>
      <c r="W334" s="180" t="str">
        <f t="shared" si="115"/>
        <v/>
      </c>
      <c r="X334" s="181" t="str">
        <f t="shared" si="116"/>
        <v/>
      </c>
      <c r="Y334" s="182" t="str">
        <f t="shared" si="117"/>
        <v/>
      </c>
      <c r="Z334" s="183" t="str">
        <f t="shared" si="118"/>
        <v/>
      </c>
      <c r="AA334" s="164" t="str">
        <f t="shared" si="119"/>
        <v/>
      </c>
      <c r="AB334" s="164" t="str">
        <f t="shared" si="120"/>
        <v/>
      </c>
      <c r="AC334" s="165" t="str">
        <f t="shared" si="121"/>
        <v/>
      </c>
      <c r="AD334" s="184" t="str">
        <f t="shared" si="122"/>
        <v/>
      </c>
      <c r="AE334" s="184" t="str">
        <f t="shared" si="122"/>
        <v/>
      </c>
      <c r="AF334" s="185" t="str">
        <f t="shared" si="122"/>
        <v/>
      </c>
      <c r="AG334" s="186" t="s">
        <v>556</v>
      </c>
      <c r="AH334" s="169">
        <f t="shared" si="123"/>
        <v>1</v>
      </c>
      <c r="AI334" s="187">
        <v>1</v>
      </c>
      <c r="AJ334" s="188" t="s">
        <v>83</v>
      </c>
    </row>
    <row r="335" spans="1:36" x14ac:dyDescent="0.2">
      <c r="A335" s="172">
        <v>309</v>
      </c>
      <c r="B335" s="141" t="str">
        <f t="shared" si="101"/>
        <v>KELP-TG017VAR</v>
      </c>
      <c r="C335" s="172" t="s">
        <v>16</v>
      </c>
      <c r="D335" s="142" t="str">
        <f t="shared" si="102"/>
        <v>TG017</v>
      </c>
      <c r="E335" s="173" t="s">
        <v>499</v>
      </c>
      <c r="F335" s="174">
        <v>11</v>
      </c>
      <c r="G335" s="174">
        <v>12.968999999999999</v>
      </c>
      <c r="H335" s="145">
        <f t="shared" si="103"/>
        <v>818.18181818181813</v>
      </c>
      <c r="I335" s="146">
        <f t="shared" si="104"/>
        <v>1272.7272727272727</v>
      </c>
      <c r="J335" s="147">
        <f t="shared" si="105"/>
        <v>1454.5454545454545</v>
      </c>
      <c r="K335" s="148">
        <v>470</v>
      </c>
      <c r="L335" s="149">
        <v>440</v>
      </c>
      <c r="M335" s="150">
        <v>270</v>
      </c>
      <c r="N335" s="151">
        <f t="shared" si="106"/>
        <v>5.5835999999999997E-2</v>
      </c>
      <c r="O335" s="152">
        <f t="shared" si="107"/>
        <v>387.66024670328829</v>
      </c>
      <c r="P335" s="153">
        <f t="shared" si="108"/>
        <v>1086.3006913114123</v>
      </c>
      <c r="Q335" s="154">
        <f t="shared" si="109"/>
        <v>435.53456288433279</v>
      </c>
      <c r="R335" s="175">
        <f t="shared" si="110"/>
        <v>694</v>
      </c>
      <c r="S335" s="176">
        <f t="shared" si="111"/>
        <v>1079</v>
      </c>
      <c r="T335" s="177">
        <f t="shared" si="112"/>
        <v>1234</v>
      </c>
      <c r="U335" s="178">
        <f t="shared" si="113"/>
        <v>4264</v>
      </c>
      <c r="V335" s="179">
        <f t="shared" si="114"/>
        <v>11949</v>
      </c>
      <c r="W335" s="180">
        <f t="shared" si="115"/>
        <v>4791</v>
      </c>
      <c r="X335" s="181">
        <f t="shared" si="116"/>
        <v>2.1106941838649154</v>
      </c>
      <c r="Y335" s="182">
        <f t="shared" si="117"/>
        <v>1.1716461628588166</v>
      </c>
      <c r="Z335" s="183">
        <f t="shared" si="118"/>
        <v>3.3395950740972657</v>
      </c>
      <c r="AA335" s="164">
        <f t="shared" si="119"/>
        <v>23.217636022514068</v>
      </c>
      <c r="AB335" s="164">
        <f t="shared" si="120"/>
        <v>12.888107791446982</v>
      </c>
      <c r="AC335" s="165">
        <f t="shared" si="121"/>
        <v>36.735545815069926</v>
      </c>
      <c r="AD335" s="184">
        <f t="shared" si="122"/>
        <v>9000.5545083549569</v>
      </c>
      <c r="AE335" s="184">
        <f t="shared" si="122"/>
        <v>14000.360403544855</v>
      </c>
      <c r="AF335" s="185">
        <f t="shared" si="122"/>
        <v>15999.59988888386</v>
      </c>
      <c r="AG335" s="186" t="s">
        <v>500</v>
      </c>
      <c r="AH335" s="169">
        <f t="shared" si="123"/>
        <v>1</v>
      </c>
      <c r="AI335" s="187">
        <v>1</v>
      </c>
      <c r="AJ335" s="188" t="s">
        <v>83</v>
      </c>
    </row>
    <row r="336" spans="1:36" x14ac:dyDescent="0.2">
      <c r="A336" s="172">
        <v>310</v>
      </c>
      <c r="B336" s="141" t="str">
        <f t="shared" si="101"/>
        <v>KELP-TG026PAA</v>
      </c>
      <c r="C336" s="172" t="s">
        <v>16</v>
      </c>
      <c r="D336" s="142" t="str">
        <f t="shared" si="102"/>
        <v>TG026</v>
      </c>
      <c r="E336" s="173" t="s">
        <v>557</v>
      </c>
      <c r="F336" s="174">
        <v>14.4</v>
      </c>
      <c r="G336" s="174">
        <v>16.056000000000001</v>
      </c>
      <c r="H336" s="145">
        <f t="shared" si="103"/>
        <v>625</v>
      </c>
      <c r="I336" s="146">
        <f t="shared" si="104"/>
        <v>972.22222222222217</v>
      </c>
      <c r="J336" s="147">
        <f t="shared" si="105"/>
        <v>1111.1111111111111</v>
      </c>
      <c r="K336" s="148">
        <v>520</v>
      </c>
      <c r="L336" s="149">
        <v>360</v>
      </c>
      <c r="M336" s="150">
        <v>290</v>
      </c>
      <c r="N336" s="151">
        <f t="shared" si="106"/>
        <v>5.4288000000000003E-2</v>
      </c>
      <c r="O336" s="152">
        <f t="shared" si="107"/>
        <v>398.71421925517245</v>
      </c>
      <c r="P336" s="153">
        <f t="shared" si="108"/>
        <v>1117.276108901857</v>
      </c>
      <c r="Q336" s="154">
        <f t="shared" si="109"/>
        <v>447.95365187904514</v>
      </c>
      <c r="R336" s="175">
        <f t="shared" si="110"/>
        <v>561</v>
      </c>
      <c r="S336" s="176">
        <f t="shared" si="111"/>
        <v>872</v>
      </c>
      <c r="T336" s="177">
        <f t="shared" si="112"/>
        <v>997</v>
      </c>
      <c r="U336" s="178">
        <f t="shared" si="113"/>
        <v>5741</v>
      </c>
      <c r="V336" s="179">
        <f t="shared" si="114"/>
        <v>16089</v>
      </c>
      <c r="W336" s="180">
        <f t="shared" si="115"/>
        <v>6451</v>
      </c>
      <c r="X336" s="181">
        <f t="shared" si="116"/>
        <v>1.567671137432503</v>
      </c>
      <c r="Y336" s="182">
        <f t="shared" si="117"/>
        <v>0.87015973646590838</v>
      </c>
      <c r="Z336" s="183">
        <f t="shared" si="118"/>
        <v>2.4802356223841264</v>
      </c>
      <c r="AA336" s="164">
        <f t="shared" si="119"/>
        <v>22.574464379028043</v>
      </c>
      <c r="AB336" s="164">
        <f t="shared" si="120"/>
        <v>12.53030020510908</v>
      </c>
      <c r="AC336" s="165">
        <f t="shared" si="121"/>
        <v>35.715392962331421</v>
      </c>
      <c r="AD336" s="184">
        <f t="shared" si="122"/>
        <v>9000.7599399878673</v>
      </c>
      <c r="AE336" s="184">
        <f t="shared" si="122"/>
        <v>13999.805056536414</v>
      </c>
      <c r="AF336" s="185">
        <f t="shared" si="122"/>
        <v>15998.840705771509</v>
      </c>
      <c r="AG336" s="186" t="s">
        <v>558</v>
      </c>
      <c r="AH336" s="169">
        <f t="shared" si="123"/>
        <v>1</v>
      </c>
      <c r="AI336" s="187">
        <v>1</v>
      </c>
      <c r="AJ336" s="188" t="s">
        <v>83</v>
      </c>
    </row>
    <row r="337" spans="1:36" x14ac:dyDescent="0.2">
      <c r="A337" s="172">
        <v>311</v>
      </c>
      <c r="B337" s="141" t="str">
        <f t="shared" si="101"/>
        <v>KELP-TG028</v>
      </c>
      <c r="C337" s="172" t="s">
        <v>16</v>
      </c>
      <c r="D337" s="142" t="str">
        <f t="shared" si="102"/>
        <v>TG028</v>
      </c>
      <c r="E337" s="173" t="s">
        <v>559</v>
      </c>
      <c r="F337" s="174">
        <v>12</v>
      </c>
      <c r="G337" s="174">
        <v>13.56</v>
      </c>
      <c r="H337" s="145">
        <f t="shared" si="103"/>
        <v>750</v>
      </c>
      <c r="I337" s="146">
        <f t="shared" si="104"/>
        <v>1166.6666666666667</v>
      </c>
      <c r="J337" s="147">
        <f t="shared" si="105"/>
        <v>1333.3333333333333</v>
      </c>
      <c r="K337" s="148">
        <v>345</v>
      </c>
      <c r="L337" s="149">
        <v>345</v>
      </c>
      <c r="M337" s="150">
        <v>350</v>
      </c>
      <c r="N337" s="151">
        <f t="shared" si="106"/>
        <v>4.1658750000000001E-2</v>
      </c>
      <c r="O337" s="152">
        <f t="shared" si="107"/>
        <v>519.58826260809087</v>
      </c>
      <c r="P337" s="153">
        <f t="shared" si="108"/>
        <v>1455.9890875281665</v>
      </c>
      <c r="Q337" s="154">
        <f t="shared" si="109"/>
        <v>583.75510194640026</v>
      </c>
      <c r="R337" s="175">
        <f t="shared" si="110"/>
        <v>664</v>
      </c>
      <c r="S337" s="176">
        <f t="shared" si="111"/>
        <v>1032</v>
      </c>
      <c r="T337" s="177">
        <f t="shared" si="112"/>
        <v>1180</v>
      </c>
      <c r="U337" s="178">
        <f t="shared" si="113"/>
        <v>6235</v>
      </c>
      <c r="V337" s="179">
        <f t="shared" si="114"/>
        <v>17472</v>
      </c>
      <c r="W337" s="180">
        <f t="shared" si="115"/>
        <v>7005</v>
      </c>
      <c r="X337" s="181">
        <f t="shared" si="116"/>
        <v>1.4434643143544508</v>
      </c>
      <c r="Y337" s="182">
        <f t="shared" si="117"/>
        <v>0.80128205128205132</v>
      </c>
      <c r="Z337" s="183">
        <f t="shared" si="118"/>
        <v>2.2840827980014278</v>
      </c>
      <c r="AA337" s="164">
        <f t="shared" si="119"/>
        <v>17.32157177225341</v>
      </c>
      <c r="AB337" s="164">
        <f t="shared" si="120"/>
        <v>9.6153846153846168</v>
      </c>
      <c r="AC337" s="165">
        <f t="shared" si="121"/>
        <v>27.408993576017131</v>
      </c>
      <c r="AD337" s="184">
        <f t="shared" si="122"/>
        <v>9000.0853827864994</v>
      </c>
      <c r="AE337" s="184">
        <f t="shared" si="122"/>
        <v>13999.895072386218</v>
      </c>
      <c r="AF337" s="185">
        <f t="shared" si="122"/>
        <v>16000.13983921611</v>
      </c>
      <c r="AG337" s="186" t="s">
        <v>560</v>
      </c>
      <c r="AH337" s="169">
        <f t="shared" si="123"/>
        <v>1</v>
      </c>
      <c r="AI337" s="187">
        <v>1</v>
      </c>
      <c r="AJ337" s="188" t="s">
        <v>83</v>
      </c>
    </row>
    <row r="338" spans="1:36" x14ac:dyDescent="0.2">
      <c r="A338" s="172">
        <v>312</v>
      </c>
      <c r="B338" s="141" t="str">
        <f t="shared" si="101"/>
        <v>KELP-TG028C</v>
      </c>
      <c r="C338" s="172" t="s">
        <v>16</v>
      </c>
      <c r="D338" s="142" t="str">
        <f t="shared" si="102"/>
        <v>TG028</v>
      </c>
      <c r="E338" s="173" t="s">
        <v>561</v>
      </c>
      <c r="F338" s="174">
        <v>12</v>
      </c>
      <c r="G338" s="174">
        <v>13.56</v>
      </c>
      <c r="H338" s="145">
        <f t="shared" si="103"/>
        <v>750</v>
      </c>
      <c r="I338" s="146">
        <f t="shared" si="104"/>
        <v>1166.6666666666667</v>
      </c>
      <c r="J338" s="147">
        <f t="shared" si="105"/>
        <v>1333.3333333333333</v>
      </c>
      <c r="K338" s="148">
        <v>345</v>
      </c>
      <c r="L338" s="149">
        <v>345</v>
      </c>
      <c r="M338" s="150">
        <v>350</v>
      </c>
      <c r="N338" s="151">
        <f t="shared" si="106"/>
        <v>4.1658750000000001E-2</v>
      </c>
      <c r="O338" s="152">
        <f t="shared" si="107"/>
        <v>519.58826260809087</v>
      </c>
      <c r="P338" s="153">
        <f t="shared" si="108"/>
        <v>1455.9890875281665</v>
      </c>
      <c r="Q338" s="154">
        <f t="shared" si="109"/>
        <v>583.75510194640026</v>
      </c>
      <c r="R338" s="175">
        <f t="shared" si="110"/>
        <v>664</v>
      </c>
      <c r="S338" s="176">
        <f t="shared" si="111"/>
        <v>1032</v>
      </c>
      <c r="T338" s="177">
        <f t="shared" si="112"/>
        <v>1180</v>
      </c>
      <c r="U338" s="178">
        <f t="shared" si="113"/>
        <v>6235</v>
      </c>
      <c r="V338" s="179">
        <f t="shared" si="114"/>
        <v>17472</v>
      </c>
      <c r="W338" s="180">
        <f t="shared" si="115"/>
        <v>7005</v>
      </c>
      <c r="X338" s="181">
        <f t="shared" si="116"/>
        <v>1.4434643143544508</v>
      </c>
      <c r="Y338" s="182">
        <f t="shared" si="117"/>
        <v>0.80128205128205132</v>
      </c>
      <c r="Z338" s="183">
        <f t="shared" si="118"/>
        <v>2.2840827980014278</v>
      </c>
      <c r="AA338" s="164">
        <f t="shared" si="119"/>
        <v>17.32157177225341</v>
      </c>
      <c r="AB338" s="164">
        <f t="shared" si="120"/>
        <v>9.6153846153846168</v>
      </c>
      <c r="AC338" s="165">
        <f t="shared" si="121"/>
        <v>27.408993576017131</v>
      </c>
      <c r="AD338" s="184">
        <f t="shared" si="122"/>
        <v>9000.0853827864994</v>
      </c>
      <c r="AE338" s="184">
        <f t="shared" si="122"/>
        <v>13999.895072386218</v>
      </c>
      <c r="AF338" s="185">
        <f t="shared" si="122"/>
        <v>16000.13983921611</v>
      </c>
      <c r="AG338" s="186" t="s">
        <v>562</v>
      </c>
      <c r="AH338" s="169">
        <f t="shared" si="123"/>
        <v>1</v>
      </c>
      <c r="AI338" s="187">
        <v>1</v>
      </c>
      <c r="AJ338" s="188" t="s">
        <v>83</v>
      </c>
    </row>
    <row r="339" spans="1:36" x14ac:dyDescent="0.2">
      <c r="A339" s="172">
        <v>313</v>
      </c>
      <c r="B339" s="141" t="str">
        <f t="shared" si="101"/>
        <v>KELP-TG028PAA</v>
      </c>
      <c r="C339" s="172" t="s">
        <v>16</v>
      </c>
      <c r="D339" s="142" t="str">
        <f t="shared" si="102"/>
        <v>TG028</v>
      </c>
      <c r="E339" s="173" t="s">
        <v>563</v>
      </c>
      <c r="F339" s="174">
        <v>12</v>
      </c>
      <c r="G339" s="174">
        <v>13.56</v>
      </c>
      <c r="H339" s="145">
        <f t="shared" si="103"/>
        <v>750</v>
      </c>
      <c r="I339" s="146">
        <f t="shared" si="104"/>
        <v>1166.6666666666667</v>
      </c>
      <c r="J339" s="147">
        <f t="shared" si="105"/>
        <v>1333.3333333333333</v>
      </c>
      <c r="K339" s="148">
        <v>345</v>
      </c>
      <c r="L339" s="149">
        <v>345</v>
      </c>
      <c r="M339" s="150">
        <v>350</v>
      </c>
      <c r="N339" s="151">
        <f t="shared" si="106"/>
        <v>4.1658750000000001E-2</v>
      </c>
      <c r="O339" s="152">
        <f t="shared" si="107"/>
        <v>519.58826260809087</v>
      </c>
      <c r="P339" s="153">
        <f t="shared" si="108"/>
        <v>1455.9890875281665</v>
      </c>
      <c r="Q339" s="154">
        <f t="shared" si="109"/>
        <v>583.75510194640026</v>
      </c>
      <c r="R339" s="175">
        <f t="shared" si="110"/>
        <v>664</v>
      </c>
      <c r="S339" s="176">
        <f t="shared" si="111"/>
        <v>1032</v>
      </c>
      <c r="T339" s="177">
        <f t="shared" si="112"/>
        <v>1180</v>
      </c>
      <c r="U339" s="178">
        <f t="shared" si="113"/>
        <v>6235</v>
      </c>
      <c r="V339" s="179">
        <f t="shared" si="114"/>
        <v>17472</v>
      </c>
      <c r="W339" s="180">
        <f t="shared" si="115"/>
        <v>7005</v>
      </c>
      <c r="X339" s="181">
        <f t="shared" si="116"/>
        <v>1.4434643143544508</v>
      </c>
      <c r="Y339" s="182">
        <f t="shared" si="117"/>
        <v>0.80128205128205132</v>
      </c>
      <c r="Z339" s="183">
        <f t="shared" si="118"/>
        <v>2.2840827980014278</v>
      </c>
      <c r="AA339" s="164">
        <f t="shared" si="119"/>
        <v>17.32157177225341</v>
      </c>
      <c r="AB339" s="164">
        <f t="shared" si="120"/>
        <v>9.6153846153846168</v>
      </c>
      <c r="AC339" s="165">
        <f t="shared" si="121"/>
        <v>27.408993576017131</v>
      </c>
      <c r="AD339" s="184">
        <f t="shared" si="122"/>
        <v>9000.0853827864994</v>
      </c>
      <c r="AE339" s="184">
        <f t="shared" si="122"/>
        <v>13999.895072386218</v>
      </c>
      <c r="AF339" s="185">
        <f t="shared" si="122"/>
        <v>16000.13983921611</v>
      </c>
      <c r="AG339" s="186" t="s">
        <v>564</v>
      </c>
      <c r="AH339" s="169">
        <f t="shared" si="123"/>
        <v>1</v>
      </c>
      <c r="AI339" s="187">
        <v>1</v>
      </c>
      <c r="AJ339" s="188" t="s">
        <v>83</v>
      </c>
    </row>
    <row r="340" spans="1:36" x14ac:dyDescent="0.2">
      <c r="A340" s="172">
        <v>314</v>
      </c>
      <c r="B340" s="141" t="str">
        <f t="shared" si="101"/>
        <v>KELP-TG029</v>
      </c>
      <c r="C340" s="172" t="s">
        <v>16</v>
      </c>
      <c r="D340" s="142" t="str">
        <f t="shared" si="102"/>
        <v>TG029</v>
      </c>
      <c r="E340" s="173" t="s">
        <v>565</v>
      </c>
      <c r="F340" s="174">
        <v>12</v>
      </c>
      <c r="G340" s="174">
        <v>13.32</v>
      </c>
      <c r="H340" s="145">
        <f t="shared" si="103"/>
        <v>750</v>
      </c>
      <c r="I340" s="146">
        <f t="shared" si="104"/>
        <v>1166.6666666666667</v>
      </c>
      <c r="J340" s="147">
        <f t="shared" si="105"/>
        <v>1333.3333333333333</v>
      </c>
      <c r="K340" s="148">
        <v>505</v>
      </c>
      <c r="L340" s="149">
        <v>370</v>
      </c>
      <c r="M340" s="150">
        <v>245</v>
      </c>
      <c r="N340" s="151">
        <f t="shared" si="106"/>
        <v>4.5778249999999999E-2</v>
      </c>
      <c r="O340" s="152">
        <f t="shared" si="107"/>
        <v>472.83147640909829</v>
      </c>
      <c r="P340" s="153">
        <f t="shared" si="108"/>
        <v>1324.9673240035172</v>
      </c>
      <c r="Q340" s="154">
        <f t="shared" si="109"/>
        <v>531.22406062288542</v>
      </c>
      <c r="R340" s="175">
        <f t="shared" si="110"/>
        <v>676</v>
      </c>
      <c r="S340" s="176">
        <f t="shared" si="111"/>
        <v>1051</v>
      </c>
      <c r="T340" s="177">
        <f t="shared" si="112"/>
        <v>1201</v>
      </c>
      <c r="U340" s="178">
        <f t="shared" si="113"/>
        <v>5674</v>
      </c>
      <c r="V340" s="179">
        <f t="shared" si="114"/>
        <v>15900</v>
      </c>
      <c r="W340" s="180">
        <f t="shared" si="115"/>
        <v>6375</v>
      </c>
      <c r="X340" s="181">
        <f t="shared" si="116"/>
        <v>1.5861825872400424</v>
      </c>
      <c r="Y340" s="182">
        <f t="shared" si="117"/>
        <v>0.88050314465408808</v>
      </c>
      <c r="Z340" s="183">
        <f t="shared" si="118"/>
        <v>2.5098039215686274</v>
      </c>
      <c r="AA340" s="164">
        <f t="shared" si="119"/>
        <v>19.034191046880508</v>
      </c>
      <c r="AB340" s="164">
        <f t="shared" si="120"/>
        <v>10.566037735849058</v>
      </c>
      <c r="AC340" s="165">
        <f t="shared" si="121"/>
        <v>30.117647058823529</v>
      </c>
      <c r="AD340" s="184">
        <f t="shared" si="122"/>
        <v>8999.96465494935</v>
      </c>
      <c r="AE340" s="184">
        <f t="shared" si="122"/>
        <v>13999.654744188108</v>
      </c>
      <c r="AF340" s="185">
        <f t="shared" si="122"/>
        <v>15999.218766995136</v>
      </c>
      <c r="AG340" s="186" t="s">
        <v>566</v>
      </c>
      <c r="AH340" s="169">
        <f t="shared" si="123"/>
        <v>1</v>
      </c>
      <c r="AI340" s="187">
        <v>1</v>
      </c>
      <c r="AJ340" s="188" t="s">
        <v>83</v>
      </c>
    </row>
    <row r="341" spans="1:36" x14ac:dyDescent="0.2">
      <c r="A341" s="172">
        <v>315</v>
      </c>
      <c r="B341" s="141" t="str">
        <f t="shared" si="101"/>
        <v>KELP-TG029C</v>
      </c>
      <c r="C341" s="172" t="s">
        <v>16</v>
      </c>
      <c r="D341" s="142" t="str">
        <f t="shared" si="102"/>
        <v>TG029</v>
      </c>
      <c r="E341" s="173" t="s">
        <v>567</v>
      </c>
      <c r="F341" s="174">
        <v>12</v>
      </c>
      <c r="G341" s="174">
        <v>13.32</v>
      </c>
      <c r="H341" s="145">
        <f t="shared" si="103"/>
        <v>750</v>
      </c>
      <c r="I341" s="146">
        <f t="shared" si="104"/>
        <v>1166.6666666666667</v>
      </c>
      <c r="J341" s="147">
        <f t="shared" si="105"/>
        <v>1333.3333333333333</v>
      </c>
      <c r="K341" s="148">
        <v>505</v>
      </c>
      <c r="L341" s="149">
        <v>370</v>
      </c>
      <c r="M341" s="150">
        <v>245</v>
      </c>
      <c r="N341" s="151">
        <f t="shared" si="106"/>
        <v>4.5778249999999999E-2</v>
      </c>
      <c r="O341" s="152">
        <f t="shared" si="107"/>
        <v>472.83147640909829</v>
      </c>
      <c r="P341" s="153">
        <f t="shared" si="108"/>
        <v>1324.9673240035172</v>
      </c>
      <c r="Q341" s="154">
        <f t="shared" si="109"/>
        <v>531.22406062288542</v>
      </c>
      <c r="R341" s="175">
        <f t="shared" si="110"/>
        <v>676</v>
      </c>
      <c r="S341" s="176">
        <f t="shared" si="111"/>
        <v>1051</v>
      </c>
      <c r="T341" s="177">
        <f t="shared" si="112"/>
        <v>1201</v>
      </c>
      <c r="U341" s="178">
        <f t="shared" si="113"/>
        <v>5674</v>
      </c>
      <c r="V341" s="179">
        <f t="shared" si="114"/>
        <v>15900</v>
      </c>
      <c r="W341" s="180">
        <f t="shared" si="115"/>
        <v>6375</v>
      </c>
      <c r="X341" s="181">
        <f t="shared" si="116"/>
        <v>1.5861825872400424</v>
      </c>
      <c r="Y341" s="182">
        <f t="shared" si="117"/>
        <v>0.88050314465408808</v>
      </c>
      <c r="Z341" s="183">
        <f t="shared" si="118"/>
        <v>2.5098039215686274</v>
      </c>
      <c r="AA341" s="164">
        <f t="shared" si="119"/>
        <v>19.034191046880508</v>
      </c>
      <c r="AB341" s="164">
        <f t="shared" si="120"/>
        <v>10.566037735849058</v>
      </c>
      <c r="AC341" s="165">
        <f t="shared" si="121"/>
        <v>30.117647058823529</v>
      </c>
      <c r="AD341" s="184">
        <f t="shared" si="122"/>
        <v>8999.96465494935</v>
      </c>
      <c r="AE341" s="184">
        <f t="shared" si="122"/>
        <v>13999.654744188108</v>
      </c>
      <c r="AF341" s="185">
        <f t="shared" si="122"/>
        <v>15999.218766995136</v>
      </c>
      <c r="AG341" s="186" t="s">
        <v>568</v>
      </c>
      <c r="AH341" s="169">
        <f t="shared" si="123"/>
        <v>1</v>
      </c>
      <c r="AI341" s="187">
        <v>1</v>
      </c>
      <c r="AJ341" s="188" t="s">
        <v>83</v>
      </c>
    </row>
    <row r="342" spans="1:36" x14ac:dyDescent="0.2">
      <c r="A342" s="172">
        <v>316</v>
      </c>
      <c r="B342" s="141" t="str">
        <f t="shared" si="101"/>
        <v>KELP-TG030</v>
      </c>
      <c r="C342" s="172" t="s">
        <v>16</v>
      </c>
      <c r="D342" s="142" t="str">
        <f t="shared" si="102"/>
        <v>TG030</v>
      </c>
      <c r="E342" s="173" t="s">
        <v>569</v>
      </c>
      <c r="F342" s="174">
        <v>12</v>
      </c>
      <c r="G342" s="174">
        <v>12.96</v>
      </c>
      <c r="H342" s="145">
        <f t="shared" si="103"/>
        <v>750</v>
      </c>
      <c r="I342" s="146">
        <f t="shared" si="104"/>
        <v>1166.6666666666667</v>
      </c>
      <c r="J342" s="147">
        <f t="shared" si="105"/>
        <v>1333.3333333333333</v>
      </c>
      <c r="K342" s="148">
        <v>560</v>
      </c>
      <c r="L342" s="149">
        <v>300</v>
      </c>
      <c r="M342" s="150">
        <v>230</v>
      </c>
      <c r="N342" s="151">
        <f t="shared" si="106"/>
        <v>3.8640000000000001E-2</v>
      </c>
      <c r="O342" s="152">
        <f t="shared" si="107"/>
        <v>560.1810956243479</v>
      </c>
      <c r="P342" s="153">
        <f t="shared" si="108"/>
        <v>1569.7382349913046</v>
      </c>
      <c r="Q342" s="154">
        <f t="shared" si="109"/>
        <v>629.36096928596282</v>
      </c>
      <c r="R342" s="175">
        <f t="shared" si="110"/>
        <v>694</v>
      </c>
      <c r="S342" s="176">
        <f t="shared" si="111"/>
        <v>1080</v>
      </c>
      <c r="T342" s="177">
        <f t="shared" si="112"/>
        <v>1235</v>
      </c>
      <c r="U342" s="178">
        <f t="shared" si="113"/>
        <v>6722</v>
      </c>
      <c r="V342" s="179">
        <f t="shared" si="114"/>
        <v>18837</v>
      </c>
      <c r="W342" s="180">
        <f t="shared" si="115"/>
        <v>7552</v>
      </c>
      <c r="X342" s="181">
        <f t="shared" si="116"/>
        <v>1.3388872359416841</v>
      </c>
      <c r="Y342" s="182">
        <f t="shared" si="117"/>
        <v>0.74321813452248231</v>
      </c>
      <c r="Z342" s="183">
        <f t="shared" si="118"/>
        <v>2.1186440677966103</v>
      </c>
      <c r="AA342" s="164">
        <f t="shared" si="119"/>
        <v>16.066646831300211</v>
      </c>
      <c r="AB342" s="164">
        <f t="shared" si="120"/>
        <v>8.9186176142697882</v>
      </c>
      <c r="AC342" s="165">
        <f t="shared" si="121"/>
        <v>25.423728813559322</v>
      </c>
      <c r="AD342" s="184">
        <f t="shared" si="122"/>
        <v>9000.2318249672098</v>
      </c>
      <c r="AE342" s="184">
        <f t="shared" si="122"/>
        <v>13999.895072386216</v>
      </c>
      <c r="AF342" s="185">
        <f t="shared" si="122"/>
        <v>16000.702608965157</v>
      </c>
      <c r="AG342" s="186" t="s">
        <v>570</v>
      </c>
      <c r="AH342" s="169">
        <f t="shared" si="123"/>
        <v>1</v>
      </c>
      <c r="AI342" s="187">
        <v>1</v>
      </c>
      <c r="AJ342" s="188" t="s">
        <v>83</v>
      </c>
    </row>
    <row r="343" spans="1:36" x14ac:dyDescent="0.2">
      <c r="A343" s="172">
        <v>317</v>
      </c>
      <c r="B343" s="141" t="str">
        <f t="shared" si="101"/>
        <v>KELP-TG031</v>
      </c>
      <c r="C343" s="172" t="s">
        <v>16</v>
      </c>
      <c r="D343" s="142" t="str">
        <f t="shared" si="102"/>
        <v>TG031</v>
      </c>
      <c r="E343" s="173" t="s">
        <v>571</v>
      </c>
      <c r="F343" s="174">
        <v>12</v>
      </c>
      <c r="G343" s="174">
        <v>14.244</v>
      </c>
      <c r="H343" s="145">
        <f t="shared" si="103"/>
        <v>750</v>
      </c>
      <c r="I343" s="146">
        <f t="shared" si="104"/>
        <v>1166.6666666666667</v>
      </c>
      <c r="J343" s="147">
        <f t="shared" si="105"/>
        <v>1333.3333333333333</v>
      </c>
      <c r="K343" s="148">
        <v>460</v>
      </c>
      <c r="L343" s="149">
        <v>420</v>
      </c>
      <c r="M343" s="150">
        <v>250</v>
      </c>
      <c r="N343" s="151">
        <f t="shared" si="106"/>
        <v>4.8300000000000003E-2</v>
      </c>
      <c r="O343" s="152">
        <f t="shared" si="107"/>
        <v>448.1448764994783</v>
      </c>
      <c r="P343" s="153">
        <f t="shared" si="108"/>
        <v>1255.7905879930436</v>
      </c>
      <c r="Q343" s="154">
        <f t="shared" si="109"/>
        <v>503.48877542877023</v>
      </c>
      <c r="R343" s="175">
        <f t="shared" si="110"/>
        <v>632</v>
      </c>
      <c r="S343" s="176">
        <f t="shared" si="111"/>
        <v>983</v>
      </c>
      <c r="T343" s="177">
        <f t="shared" si="112"/>
        <v>1123</v>
      </c>
      <c r="U343" s="178">
        <f t="shared" si="113"/>
        <v>5378</v>
      </c>
      <c r="V343" s="179">
        <f t="shared" si="114"/>
        <v>15069</v>
      </c>
      <c r="W343" s="180">
        <f t="shared" si="115"/>
        <v>6042</v>
      </c>
      <c r="X343" s="181">
        <f t="shared" si="116"/>
        <v>1.6734845667534399</v>
      </c>
      <c r="Y343" s="182">
        <f t="shared" si="117"/>
        <v>0.9290596589023824</v>
      </c>
      <c r="Z343" s="183">
        <f t="shared" si="118"/>
        <v>2.6481297583581593</v>
      </c>
      <c r="AA343" s="164">
        <f t="shared" si="119"/>
        <v>20.081814801041279</v>
      </c>
      <c r="AB343" s="164">
        <f t="shared" si="120"/>
        <v>11.148715906828588</v>
      </c>
      <c r="AC343" s="165">
        <f t="shared" si="121"/>
        <v>31.777557100297912</v>
      </c>
      <c r="AD343" s="184">
        <f t="shared" si="122"/>
        <v>8999.5624138980402</v>
      </c>
      <c r="AE343" s="184">
        <f t="shared" si="122"/>
        <v>14000.452504003671</v>
      </c>
      <c r="AF343" s="185">
        <f t="shared" si="122"/>
        <v>15999.643310546819</v>
      </c>
      <c r="AG343" s="186" t="s">
        <v>572</v>
      </c>
      <c r="AH343" s="169">
        <f t="shared" si="123"/>
        <v>1</v>
      </c>
      <c r="AI343" s="187">
        <v>1</v>
      </c>
      <c r="AJ343" s="188" t="s">
        <v>83</v>
      </c>
    </row>
    <row r="344" spans="1:36" x14ac:dyDescent="0.2">
      <c r="A344" s="172">
        <v>318</v>
      </c>
      <c r="B344" s="141" t="str">
        <f t="shared" si="101"/>
        <v>KELP-TT004</v>
      </c>
      <c r="C344" s="172" t="s">
        <v>16</v>
      </c>
      <c r="D344" s="142" t="str">
        <f t="shared" si="102"/>
        <v>TT004</v>
      </c>
      <c r="E344" s="173" t="s">
        <v>573</v>
      </c>
      <c r="F344" s="174">
        <v>24</v>
      </c>
      <c r="G344" s="174">
        <v>24.96</v>
      </c>
      <c r="H344" s="145">
        <f t="shared" si="103"/>
        <v>375</v>
      </c>
      <c r="I344" s="146">
        <f t="shared" si="104"/>
        <v>583.33333333333337</v>
      </c>
      <c r="J344" s="147">
        <f t="shared" si="105"/>
        <v>666.66666666666663</v>
      </c>
      <c r="K344" s="148">
        <v>530</v>
      </c>
      <c r="L344" s="149">
        <v>370</v>
      </c>
      <c r="M344" s="150">
        <v>430</v>
      </c>
      <c r="N344" s="151">
        <f t="shared" si="106"/>
        <v>8.4322999999999995E-2</v>
      </c>
      <c r="O344" s="152">
        <f t="shared" si="107"/>
        <v>256.6962458039302</v>
      </c>
      <c r="P344" s="153">
        <f t="shared" si="108"/>
        <v>719.31365582419994</v>
      </c>
      <c r="Q344" s="154">
        <f t="shared" si="109"/>
        <v>288.39709039300789</v>
      </c>
      <c r="R344" s="175">
        <f t="shared" si="110"/>
        <v>361</v>
      </c>
      <c r="S344" s="176">
        <f t="shared" si="111"/>
        <v>561</v>
      </c>
      <c r="T344" s="177">
        <f t="shared" si="112"/>
        <v>641</v>
      </c>
      <c r="U344" s="178">
        <f t="shared" si="113"/>
        <v>6161</v>
      </c>
      <c r="V344" s="179">
        <f t="shared" si="114"/>
        <v>17264</v>
      </c>
      <c r="W344" s="180">
        <f t="shared" si="115"/>
        <v>6922</v>
      </c>
      <c r="X344" s="181">
        <f t="shared" si="116"/>
        <v>1.4608018178867066</v>
      </c>
      <c r="Y344" s="182">
        <f t="shared" si="117"/>
        <v>0.81093605189990736</v>
      </c>
      <c r="Z344" s="183">
        <f t="shared" si="118"/>
        <v>2.3114706732158337</v>
      </c>
      <c r="AA344" s="164">
        <f t="shared" si="119"/>
        <v>35.059243629280957</v>
      </c>
      <c r="AB344" s="164">
        <f t="shared" si="120"/>
        <v>19.462465245597777</v>
      </c>
      <c r="AC344" s="165">
        <f t="shared" si="121"/>
        <v>55.475296157180011</v>
      </c>
      <c r="AD344" s="184">
        <f t="shared" si="122"/>
        <v>8999.5762203617778</v>
      </c>
      <c r="AE344" s="184">
        <f t="shared" si="122"/>
        <v>13999.617027162372</v>
      </c>
      <c r="AF344" s="185">
        <f t="shared" si="122"/>
        <v>15998.914000421128</v>
      </c>
      <c r="AG344" s="186" t="s">
        <v>574</v>
      </c>
      <c r="AH344" s="169">
        <f t="shared" si="123"/>
        <v>0.94667897999999995</v>
      </c>
      <c r="AI344" s="187">
        <v>0.94667897999999995</v>
      </c>
      <c r="AJ344" s="188" t="s">
        <v>80</v>
      </c>
    </row>
    <row r="345" spans="1:36" x14ac:dyDescent="0.2">
      <c r="A345" s="172">
        <v>319</v>
      </c>
      <c r="B345" s="141" t="str">
        <f t="shared" si="101"/>
        <v>KELP-TT005</v>
      </c>
      <c r="C345" s="172" t="s">
        <v>16</v>
      </c>
      <c r="D345" s="142" t="str">
        <f t="shared" si="102"/>
        <v>TT005</v>
      </c>
      <c r="E345" s="173" t="s">
        <v>575</v>
      </c>
      <c r="F345" s="174">
        <v>24</v>
      </c>
      <c r="G345" s="174">
        <v>25.200000000000003</v>
      </c>
      <c r="H345" s="145">
        <f t="shared" si="103"/>
        <v>375</v>
      </c>
      <c r="I345" s="146">
        <f t="shared" si="104"/>
        <v>583.33333333333337</v>
      </c>
      <c r="J345" s="147">
        <f t="shared" si="105"/>
        <v>666.66666666666663</v>
      </c>
      <c r="K345" s="148">
        <v>500</v>
      </c>
      <c r="L345" s="149">
        <v>370</v>
      </c>
      <c r="M345" s="150">
        <v>450</v>
      </c>
      <c r="N345" s="151">
        <f t="shared" si="106"/>
        <v>8.3250000000000005E-2</v>
      </c>
      <c r="O345" s="152">
        <f t="shared" si="107"/>
        <v>260.00477519429194</v>
      </c>
      <c r="P345" s="153">
        <f t="shared" si="108"/>
        <v>728.58480961037844</v>
      </c>
      <c r="Q345" s="154">
        <f t="shared" si="109"/>
        <v>292.11420844696215</v>
      </c>
      <c r="R345" s="175">
        <f t="shared" si="110"/>
        <v>357</v>
      </c>
      <c r="S345" s="176">
        <f t="shared" si="111"/>
        <v>556</v>
      </c>
      <c r="T345" s="177">
        <f t="shared" si="112"/>
        <v>635</v>
      </c>
      <c r="U345" s="178">
        <f t="shared" si="113"/>
        <v>6240</v>
      </c>
      <c r="V345" s="179">
        <f t="shared" si="114"/>
        <v>17486</v>
      </c>
      <c r="W345" s="180">
        <f t="shared" si="115"/>
        <v>7011</v>
      </c>
      <c r="X345" s="181">
        <f t="shared" si="116"/>
        <v>1.4423076923076923</v>
      </c>
      <c r="Y345" s="182">
        <f t="shared" si="117"/>
        <v>0.80064051240992795</v>
      </c>
      <c r="Z345" s="183">
        <f t="shared" si="118"/>
        <v>2.2821280844387393</v>
      </c>
      <c r="AA345" s="164">
        <f t="shared" si="119"/>
        <v>34.615384615384613</v>
      </c>
      <c r="AB345" s="164">
        <f t="shared" si="120"/>
        <v>19.215372297838272</v>
      </c>
      <c r="AC345" s="165">
        <f t="shared" si="121"/>
        <v>54.771074026529746</v>
      </c>
      <c r="AD345" s="184">
        <f t="shared" si="122"/>
        <v>9000.1652951870274</v>
      </c>
      <c r="AE345" s="184">
        <f t="shared" si="122"/>
        <v>14000.028367213037</v>
      </c>
      <c r="AF345" s="185">
        <f t="shared" si="122"/>
        <v>15999.408935049705</v>
      </c>
      <c r="AG345" s="186" t="s">
        <v>576</v>
      </c>
      <c r="AH345" s="169">
        <f t="shared" si="123"/>
        <v>0.97656778</v>
      </c>
      <c r="AI345" s="187">
        <v>0.97656778</v>
      </c>
      <c r="AJ345" s="188" t="s">
        <v>80</v>
      </c>
    </row>
    <row r="346" spans="1:36" x14ac:dyDescent="0.2">
      <c r="A346" s="172">
        <v>320</v>
      </c>
      <c r="B346" s="141" t="str">
        <f t="shared" si="101"/>
        <v>KELP-TT005PAF</v>
      </c>
      <c r="C346" s="172" t="s">
        <v>16</v>
      </c>
      <c r="D346" s="142" t="str">
        <f t="shared" si="102"/>
        <v>TT005</v>
      </c>
      <c r="E346" s="173" t="s">
        <v>577</v>
      </c>
      <c r="F346" s="174">
        <v>24</v>
      </c>
      <c r="G346" s="174">
        <v>25.2</v>
      </c>
      <c r="H346" s="145">
        <f t="shared" si="103"/>
        <v>375</v>
      </c>
      <c r="I346" s="146">
        <f t="shared" si="104"/>
        <v>583.33333333333337</v>
      </c>
      <c r="J346" s="147">
        <f t="shared" si="105"/>
        <v>666.66666666666663</v>
      </c>
      <c r="K346" s="148">
        <v>500</v>
      </c>
      <c r="L346" s="149">
        <v>350</v>
      </c>
      <c r="M346" s="150">
        <v>450</v>
      </c>
      <c r="N346" s="151">
        <f t="shared" si="106"/>
        <v>7.8750000000000001E-2</v>
      </c>
      <c r="O346" s="152">
        <f t="shared" si="107"/>
        <v>274.86219091968007</v>
      </c>
      <c r="P346" s="153">
        <f t="shared" si="108"/>
        <v>770.21822730240012</v>
      </c>
      <c r="Q346" s="154">
        <f t="shared" si="109"/>
        <v>308.80644892964574</v>
      </c>
      <c r="R346" s="175">
        <f t="shared" si="110"/>
        <v>357</v>
      </c>
      <c r="S346" s="176">
        <f t="shared" si="111"/>
        <v>556</v>
      </c>
      <c r="T346" s="177">
        <f t="shared" si="112"/>
        <v>635</v>
      </c>
      <c r="U346" s="178">
        <f t="shared" si="113"/>
        <v>6597</v>
      </c>
      <c r="V346" s="179">
        <f t="shared" si="114"/>
        <v>18485</v>
      </c>
      <c r="W346" s="180">
        <f t="shared" si="115"/>
        <v>7411</v>
      </c>
      <c r="X346" s="181">
        <f t="shared" si="116"/>
        <v>1.3642564802182811</v>
      </c>
      <c r="Y346" s="182">
        <f t="shared" si="117"/>
        <v>0.75737084122261289</v>
      </c>
      <c r="Z346" s="183">
        <f t="shared" si="118"/>
        <v>2.1589529078396978</v>
      </c>
      <c r="AA346" s="164">
        <f t="shared" si="119"/>
        <v>32.742155525238744</v>
      </c>
      <c r="AB346" s="164">
        <f t="shared" si="120"/>
        <v>18.17690018934271</v>
      </c>
      <c r="AC346" s="165">
        <f t="shared" si="121"/>
        <v>51.814869788152748</v>
      </c>
      <c r="AD346" s="184">
        <f t="shared" si="122"/>
        <v>8999.5806031000302</v>
      </c>
      <c r="AE346" s="184">
        <f t="shared" si="122"/>
        <v>14000.179841688203</v>
      </c>
      <c r="AF346" s="185">
        <f t="shared" si="122"/>
        <v>16000.765941031435</v>
      </c>
      <c r="AG346" s="186" t="s">
        <v>578</v>
      </c>
      <c r="AH346" s="169">
        <f t="shared" si="123"/>
        <v>0.94667897999999995</v>
      </c>
      <c r="AI346" s="187">
        <v>0.94667897999999995</v>
      </c>
      <c r="AJ346" s="188" t="s">
        <v>80</v>
      </c>
    </row>
    <row r="347" spans="1:36" x14ac:dyDescent="0.2">
      <c r="A347" s="172">
        <v>321</v>
      </c>
      <c r="B347" s="141" t="str">
        <f t="shared" si="101"/>
        <v>KELP-TT006</v>
      </c>
      <c r="C347" s="172" t="s">
        <v>16</v>
      </c>
      <c r="D347" s="142" t="str">
        <f t="shared" si="102"/>
        <v>TT006</v>
      </c>
      <c r="E347" s="173" t="s">
        <v>501</v>
      </c>
      <c r="F347" s="174">
        <v>24</v>
      </c>
      <c r="G347" s="174">
        <v>24.96</v>
      </c>
      <c r="H347" s="145">
        <f t="shared" si="103"/>
        <v>375</v>
      </c>
      <c r="I347" s="146">
        <f t="shared" si="104"/>
        <v>583.33333333333337</v>
      </c>
      <c r="J347" s="147">
        <f t="shared" si="105"/>
        <v>666.66666666666663</v>
      </c>
      <c r="K347" s="148">
        <v>560</v>
      </c>
      <c r="L347" s="149">
        <v>410</v>
      </c>
      <c r="M347" s="150">
        <v>410</v>
      </c>
      <c r="N347" s="151">
        <f t="shared" si="106"/>
        <v>9.4135999999999997E-2</v>
      </c>
      <c r="O347" s="152">
        <f t="shared" si="107"/>
        <v>229.93751099393222</v>
      </c>
      <c r="P347" s="153">
        <f t="shared" si="108"/>
        <v>644.33038795002983</v>
      </c>
      <c r="Q347" s="154">
        <f t="shared" si="109"/>
        <v>258.33377085503531</v>
      </c>
      <c r="R347" s="175">
        <f t="shared" si="110"/>
        <v>361</v>
      </c>
      <c r="S347" s="176">
        <f t="shared" si="111"/>
        <v>561</v>
      </c>
      <c r="T347" s="177">
        <f t="shared" si="112"/>
        <v>641</v>
      </c>
      <c r="U347" s="178">
        <f t="shared" si="113"/>
        <v>5519</v>
      </c>
      <c r="V347" s="179">
        <f t="shared" si="114"/>
        <v>15464</v>
      </c>
      <c r="W347" s="180">
        <f t="shared" si="115"/>
        <v>6200</v>
      </c>
      <c r="X347" s="181">
        <f t="shared" si="116"/>
        <v>1.6307302047472367</v>
      </c>
      <c r="Y347" s="182">
        <f t="shared" si="117"/>
        <v>0.90532850491464045</v>
      </c>
      <c r="Z347" s="183">
        <f t="shared" si="118"/>
        <v>2.5806451612903225</v>
      </c>
      <c r="AA347" s="164">
        <f t="shared" si="119"/>
        <v>39.137524913933682</v>
      </c>
      <c r="AB347" s="164">
        <f t="shared" si="120"/>
        <v>21.727884117951369</v>
      </c>
      <c r="AC347" s="165">
        <f t="shared" si="121"/>
        <v>61.935483870967744</v>
      </c>
      <c r="AD347" s="184">
        <f t="shared" si="122"/>
        <v>8999.1850651729219</v>
      </c>
      <c r="AE347" s="184">
        <f t="shared" si="122"/>
        <v>13999.936003052897</v>
      </c>
      <c r="AF347" s="185">
        <f t="shared" si="122"/>
        <v>16000.027098118317</v>
      </c>
      <c r="AG347" s="186" t="s">
        <v>502</v>
      </c>
      <c r="AH347" s="169">
        <f t="shared" si="123"/>
        <v>0.91157999999999995</v>
      </c>
      <c r="AI347" s="187">
        <v>0.91157999999999995</v>
      </c>
      <c r="AJ347" s="188" t="s">
        <v>80</v>
      </c>
    </row>
    <row r="348" spans="1:36" x14ac:dyDescent="0.2">
      <c r="A348" s="172">
        <v>322</v>
      </c>
      <c r="B348" s="141" t="str">
        <f t="shared" ref="B348:B393" si="124">IF((C348&amp;"-"&amp;E348)="-","",(C348&amp;"-"&amp;E348))</f>
        <v>KELP-TT006C</v>
      </c>
      <c r="C348" s="172" t="s">
        <v>16</v>
      </c>
      <c r="D348" s="142" t="str">
        <f t="shared" ref="D348:D393" si="125">LEFT(E348,5)</f>
        <v>TT006</v>
      </c>
      <c r="E348" s="173" t="s">
        <v>503</v>
      </c>
      <c r="F348" s="174">
        <v>24</v>
      </c>
      <c r="G348" s="174">
        <v>24.96</v>
      </c>
      <c r="H348" s="145">
        <f t="shared" ref="H348:H393" si="126">IF(ISERROR($C$21/F348),"",$C$21/F348)</f>
        <v>375</v>
      </c>
      <c r="I348" s="146">
        <f t="shared" ref="I348:I393" si="127">IF(ISERROR($C$22/F348),"",$C$22/F348)</f>
        <v>583.33333333333337</v>
      </c>
      <c r="J348" s="147">
        <f t="shared" ref="J348:J393" si="128">IF(ISERROR($C$23/F348),"",$C$23/F348)</f>
        <v>666.66666666666663</v>
      </c>
      <c r="K348" s="148">
        <v>560</v>
      </c>
      <c r="L348" s="149">
        <v>410</v>
      </c>
      <c r="M348" s="150">
        <v>410</v>
      </c>
      <c r="N348" s="151">
        <f t="shared" ref="N348:N393" si="129">IF((K348*L348*M348)=0," ",((K348*L348*M348)/1000000000))</f>
        <v>9.4135999999999997E-2</v>
      </c>
      <c r="O348" s="152">
        <f t="shared" ref="O348:O393" si="130">IF(ISERROR((VLOOKUP(C348,$B$5:$F$17,5,0)/N348))," ",(VLOOKUP(C348,$B$5:$F$17,5,0)/N348))</f>
        <v>229.93751099393222</v>
      </c>
      <c r="P348" s="153">
        <f t="shared" ref="P348:P393" si="131">IF(ISERROR((VLOOKUP(C348,$B$5:$J$17,9,0)/N348))," ",(VLOOKUP(C348,$B$5:$J$17,9,0)/N348))</f>
        <v>644.33038795002983</v>
      </c>
      <c r="Q348" s="154">
        <f t="shared" ref="Q348:Q393" si="132">IF(ISERROR((VLOOKUP(C348,$B$5:$N$17,13,0)/N348))," ",(VLOOKUP(C348,$B$5:$N$17,13,0)/N348))</f>
        <v>258.33377085503531</v>
      </c>
      <c r="R348" s="175">
        <f t="shared" ref="R348:R393" si="133">IF(ISERROR(ROUND($C$21/G348,0)),"",ROUND($C$21/G348,0))</f>
        <v>361</v>
      </c>
      <c r="S348" s="176">
        <f t="shared" ref="S348:S393" si="134">IF(ISERROR(ROUND($C$22/G348,0)),"",ROUND($C$22/G348,0))</f>
        <v>561</v>
      </c>
      <c r="T348" s="177">
        <f t="shared" ref="T348:T393" si="135">IF(ISERROR(ROUND($C$23/G348,0)),"",ROUND($C$23/G348,0))</f>
        <v>641</v>
      </c>
      <c r="U348" s="178">
        <f t="shared" ref="U348:U393" si="136">IF(ISERROR(ROUND((O348*F348),0)),"",ROUND((O348*F348),0))</f>
        <v>5519</v>
      </c>
      <c r="V348" s="179">
        <f t="shared" ref="V348:V393" si="137">IF(ISERROR(ROUND((P348*F348),0)),"",ROUND((P348*F348),0))</f>
        <v>15464</v>
      </c>
      <c r="W348" s="180">
        <f t="shared" ref="W348:W393" si="138">IF(ISERROR(ROUND((Q348*F348),0)),"",ROUND((Q348*F348),0))</f>
        <v>6200</v>
      </c>
      <c r="X348" s="181">
        <f t="shared" ref="X348:X393" si="139">IF(ISERROR($C$21/U348),"",$C$21/U348)</f>
        <v>1.6307302047472367</v>
      </c>
      <c r="Y348" s="182">
        <f t="shared" ref="Y348:Y393" si="140">IF(ISERROR($C$22/V348),"",$C$22/V348)</f>
        <v>0.90532850491464045</v>
      </c>
      <c r="Z348" s="183">
        <f t="shared" ref="Z348:Z393" si="141">IF(ISERROR($C$23/W348),"",$C$23/W348)</f>
        <v>2.5806451612903225</v>
      </c>
      <c r="AA348" s="164">
        <f t="shared" ref="AA348:AA393" si="142">IF(ISERROR(F348*X348),"",(F348*X348))</f>
        <v>39.137524913933682</v>
      </c>
      <c r="AB348" s="164">
        <f t="shared" ref="AB348:AB393" si="143">IF(ISERROR(F348*Y348),"",(F348*Y348))</f>
        <v>21.727884117951369</v>
      </c>
      <c r="AC348" s="165">
        <f t="shared" ref="AC348:AC393" si="144">IF(ISERROR(F348*Z348),"",F348*Z348)</f>
        <v>61.935483870967744</v>
      </c>
      <c r="AD348" s="184">
        <f t="shared" ref="AD348:AF393" si="145">IF(ISERROR(AA348*O348),"",AA348*O348)</f>
        <v>8999.1850651729219</v>
      </c>
      <c r="AE348" s="184">
        <f t="shared" si="145"/>
        <v>13999.936003052897</v>
      </c>
      <c r="AF348" s="185">
        <f t="shared" si="145"/>
        <v>16000.027098118317</v>
      </c>
      <c r="AG348" s="186" t="s">
        <v>504</v>
      </c>
      <c r="AH348" s="169">
        <f t="shared" ref="AH348:AH393" si="146">IF(AI348="",1,IF(AI348=1,1,AI348))</f>
        <v>0.91157999999999995</v>
      </c>
      <c r="AI348" s="187">
        <v>0.91157999999999995</v>
      </c>
      <c r="AJ348" s="188" t="s">
        <v>80</v>
      </c>
    </row>
    <row r="349" spans="1:36" x14ac:dyDescent="0.2">
      <c r="A349" s="172">
        <v>323</v>
      </c>
      <c r="B349" s="141" t="str">
        <f t="shared" si="124"/>
        <v>KELP-TT006PAF</v>
      </c>
      <c r="C349" s="172" t="s">
        <v>16</v>
      </c>
      <c r="D349" s="142" t="str">
        <f t="shared" si="125"/>
        <v>TT006</v>
      </c>
      <c r="E349" s="173" t="s">
        <v>579</v>
      </c>
      <c r="F349" s="174">
        <v>24</v>
      </c>
      <c r="G349" s="174">
        <v>24.96</v>
      </c>
      <c r="H349" s="145">
        <f t="shared" si="126"/>
        <v>375</v>
      </c>
      <c r="I349" s="146">
        <f t="shared" si="127"/>
        <v>583.33333333333337</v>
      </c>
      <c r="J349" s="147">
        <f t="shared" si="128"/>
        <v>666.66666666666663</v>
      </c>
      <c r="K349" s="148">
        <v>510</v>
      </c>
      <c r="L349" s="149">
        <v>360</v>
      </c>
      <c r="M349" s="150">
        <v>440</v>
      </c>
      <c r="N349" s="151">
        <f t="shared" si="129"/>
        <v>8.0783999999999995E-2</v>
      </c>
      <c r="O349" s="152">
        <f t="shared" si="130"/>
        <v>267.94164110374339</v>
      </c>
      <c r="P349" s="153">
        <f t="shared" si="131"/>
        <v>750.82547781818198</v>
      </c>
      <c r="Q349" s="154">
        <f t="shared" si="132"/>
        <v>301.03124199358297</v>
      </c>
      <c r="R349" s="175">
        <f t="shared" si="133"/>
        <v>361</v>
      </c>
      <c r="S349" s="176">
        <f t="shared" si="134"/>
        <v>561</v>
      </c>
      <c r="T349" s="177">
        <f t="shared" si="135"/>
        <v>641</v>
      </c>
      <c r="U349" s="178">
        <f t="shared" si="136"/>
        <v>6431</v>
      </c>
      <c r="V349" s="179">
        <f t="shared" si="137"/>
        <v>18020</v>
      </c>
      <c r="W349" s="180">
        <f t="shared" si="138"/>
        <v>7225</v>
      </c>
      <c r="X349" s="181">
        <f t="shared" si="139"/>
        <v>1.3994713108381278</v>
      </c>
      <c r="Y349" s="182">
        <f t="shared" si="140"/>
        <v>0.7769145394006659</v>
      </c>
      <c r="Z349" s="183">
        <f t="shared" si="141"/>
        <v>2.2145328719723185</v>
      </c>
      <c r="AA349" s="164">
        <f t="shared" si="142"/>
        <v>33.587311460115068</v>
      </c>
      <c r="AB349" s="164">
        <f t="shared" si="143"/>
        <v>18.645948945615981</v>
      </c>
      <c r="AC349" s="165">
        <f t="shared" si="144"/>
        <v>53.148788927335644</v>
      </c>
      <c r="AD349" s="184">
        <f t="shared" si="145"/>
        <v>8999.4393528857981</v>
      </c>
      <c r="AE349" s="184">
        <f t="shared" si="145"/>
        <v>13999.853526465546</v>
      </c>
      <c r="AF349" s="185">
        <f t="shared" si="145"/>
        <v>15999.445941250638</v>
      </c>
      <c r="AG349" s="186" t="s">
        <v>580</v>
      </c>
      <c r="AH349" s="169">
        <f t="shared" si="146"/>
        <v>1</v>
      </c>
      <c r="AI349" s="187">
        <v>1</v>
      </c>
      <c r="AJ349" s="188" t="s">
        <v>80</v>
      </c>
    </row>
    <row r="350" spans="1:36" x14ac:dyDescent="0.2">
      <c r="A350" s="172">
        <v>324</v>
      </c>
      <c r="B350" s="141" t="str">
        <f t="shared" si="124"/>
        <v>KELP-TT006PAFC</v>
      </c>
      <c r="C350" s="172" t="s">
        <v>16</v>
      </c>
      <c r="D350" s="142" t="str">
        <f t="shared" si="125"/>
        <v>TT006</v>
      </c>
      <c r="E350" s="173" t="s">
        <v>581</v>
      </c>
      <c r="F350" s="174">
        <v>24</v>
      </c>
      <c r="G350" s="174">
        <v>24.96</v>
      </c>
      <c r="H350" s="145">
        <f t="shared" si="126"/>
        <v>375</v>
      </c>
      <c r="I350" s="146">
        <f t="shared" si="127"/>
        <v>583.33333333333337</v>
      </c>
      <c r="J350" s="147">
        <f t="shared" si="128"/>
        <v>666.66666666666663</v>
      </c>
      <c r="K350" s="148">
        <v>510</v>
      </c>
      <c r="L350" s="149">
        <v>360</v>
      </c>
      <c r="M350" s="150">
        <v>440</v>
      </c>
      <c r="N350" s="151">
        <f t="shared" si="129"/>
        <v>8.0783999999999995E-2</v>
      </c>
      <c r="O350" s="152">
        <f t="shared" si="130"/>
        <v>267.94164110374339</v>
      </c>
      <c r="P350" s="153">
        <f t="shared" si="131"/>
        <v>750.82547781818198</v>
      </c>
      <c r="Q350" s="154">
        <f t="shared" si="132"/>
        <v>301.03124199358297</v>
      </c>
      <c r="R350" s="175">
        <f t="shared" si="133"/>
        <v>361</v>
      </c>
      <c r="S350" s="176">
        <f t="shared" si="134"/>
        <v>561</v>
      </c>
      <c r="T350" s="177">
        <f t="shared" si="135"/>
        <v>641</v>
      </c>
      <c r="U350" s="178">
        <f t="shared" si="136"/>
        <v>6431</v>
      </c>
      <c r="V350" s="179">
        <f t="shared" si="137"/>
        <v>18020</v>
      </c>
      <c r="W350" s="180">
        <f t="shared" si="138"/>
        <v>7225</v>
      </c>
      <c r="X350" s="181">
        <f t="shared" si="139"/>
        <v>1.3994713108381278</v>
      </c>
      <c r="Y350" s="182">
        <f t="shared" si="140"/>
        <v>0.7769145394006659</v>
      </c>
      <c r="Z350" s="183">
        <f t="shared" si="141"/>
        <v>2.2145328719723185</v>
      </c>
      <c r="AA350" s="164">
        <f t="shared" si="142"/>
        <v>33.587311460115068</v>
      </c>
      <c r="AB350" s="164">
        <f t="shared" si="143"/>
        <v>18.645948945615981</v>
      </c>
      <c r="AC350" s="165">
        <f t="shared" si="144"/>
        <v>53.148788927335644</v>
      </c>
      <c r="AD350" s="184">
        <f t="shared" si="145"/>
        <v>8999.4393528857981</v>
      </c>
      <c r="AE350" s="184">
        <f t="shared" si="145"/>
        <v>13999.853526465546</v>
      </c>
      <c r="AF350" s="185">
        <f t="shared" si="145"/>
        <v>15999.445941250638</v>
      </c>
      <c r="AG350" s="186" t="s">
        <v>582</v>
      </c>
      <c r="AH350" s="169">
        <f t="shared" si="146"/>
        <v>1</v>
      </c>
      <c r="AI350" s="187">
        <v>1</v>
      </c>
      <c r="AJ350" s="188" t="s">
        <v>80</v>
      </c>
    </row>
    <row r="351" spans="1:36" x14ac:dyDescent="0.2">
      <c r="A351" s="172">
        <v>325</v>
      </c>
      <c r="B351" s="141" t="str">
        <f t="shared" si="124"/>
        <v>KELP-TT007</v>
      </c>
      <c r="C351" s="172" t="s">
        <v>16</v>
      </c>
      <c r="D351" s="142" t="str">
        <f t="shared" si="125"/>
        <v>TT007</v>
      </c>
      <c r="E351" s="173" t="s">
        <v>505</v>
      </c>
      <c r="F351" s="174">
        <v>24</v>
      </c>
      <c r="G351" s="174">
        <v>24.96</v>
      </c>
      <c r="H351" s="145">
        <f t="shared" si="126"/>
        <v>375</v>
      </c>
      <c r="I351" s="146">
        <f t="shared" si="127"/>
        <v>583.33333333333337</v>
      </c>
      <c r="J351" s="147">
        <f t="shared" si="128"/>
        <v>666.66666666666663</v>
      </c>
      <c r="K351" s="148">
        <v>530</v>
      </c>
      <c r="L351" s="149">
        <v>410</v>
      </c>
      <c r="M351" s="150">
        <v>410</v>
      </c>
      <c r="N351" s="151">
        <f t="shared" si="129"/>
        <v>8.9093000000000006E-2</v>
      </c>
      <c r="O351" s="152">
        <f t="shared" si="130"/>
        <v>242.9528418049095</v>
      </c>
      <c r="P351" s="153">
        <f t="shared" si="131"/>
        <v>680.8019193434277</v>
      </c>
      <c r="Q351" s="154">
        <f t="shared" si="132"/>
        <v>272.95643712984861</v>
      </c>
      <c r="R351" s="175">
        <f t="shared" si="133"/>
        <v>361</v>
      </c>
      <c r="S351" s="176">
        <f t="shared" si="134"/>
        <v>561</v>
      </c>
      <c r="T351" s="177">
        <f t="shared" si="135"/>
        <v>641</v>
      </c>
      <c r="U351" s="178">
        <f t="shared" si="136"/>
        <v>5831</v>
      </c>
      <c r="V351" s="179">
        <f t="shared" si="137"/>
        <v>16339</v>
      </c>
      <c r="W351" s="180">
        <f t="shared" si="138"/>
        <v>6551</v>
      </c>
      <c r="X351" s="181">
        <f t="shared" si="139"/>
        <v>1.5434745326702108</v>
      </c>
      <c r="Y351" s="182">
        <f t="shared" si="140"/>
        <v>0.85684558418507861</v>
      </c>
      <c r="Z351" s="183">
        <f t="shared" si="141"/>
        <v>2.4423752098916194</v>
      </c>
      <c r="AA351" s="164">
        <f t="shared" si="142"/>
        <v>37.04338878408506</v>
      </c>
      <c r="AB351" s="164">
        <f t="shared" si="143"/>
        <v>20.564294020441885</v>
      </c>
      <c r="AC351" s="165">
        <f t="shared" si="144"/>
        <v>58.617005037398869</v>
      </c>
      <c r="AD351" s="184">
        <f t="shared" si="145"/>
        <v>8999.7965751775755</v>
      </c>
      <c r="AE351" s="184">
        <f t="shared" si="145"/>
        <v>14000.210839059409</v>
      </c>
      <c r="AF351" s="185">
        <f t="shared" si="145"/>
        <v>15999.888850230784</v>
      </c>
      <c r="AG351" s="186" t="s">
        <v>506</v>
      </c>
      <c r="AH351" s="169">
        <f t="shared" si="146"/>
        <v>0.94373711032707797</v>
      </c>
      <c r="AI351" s="187">
        <v>0.94373711032707797</v>
      </c>
      <c r="AJ351" s="188" t="s">
        <v>80</v>
      </c>
    </row>
    <row r="352" spans="1:36" x14ac:dyDescent="0.2">
      <c r="A352" s="172">
        <v>326</v>
      </c>
      <c r="B352" s="141" t="str">
        <f t="shared" si="124"/>
        <v>KELP-TT007C</v>
      </c>
      <c r="C352" s="172" t="s">
        <v>16</v>
      </c>
      <c r="D352" s="142" t="str">
        <f t="shared" si="125"/>
        <v>TT007</v>
      </c>
      <c r="E352" s="173" t="s">
        <v>507</v>
      </c>
      <c r="F352" s="174">
        <v>24</v>
      </c>
      <c r="G352" s="174">
        <v>24.96</v>
      </c>
      <c r="H352" s="145">
        <f t="shared" si="126"/>
        <v>375</v>
      </c>
      <c r="I352" s="146">
        <f t="shared" si="127"/>
        <v>583.33333333333337</v>
      </c>
      <c r="J352" s="147">
        <f t="shared" si="128"/>
        <v>666.66666666666663</v>
      </c>
      <c r="K352" s="148">
        <v>530</v>
      </c>
      <c r="L352" s="149">
        <v>410</v>
      </c>
      <c r="M352" s="150">
        <v>410</v>
      </c>
      <c r="N352" s="151">
        <f t="shared" si="129"/>
        <v>8.9093000000000006E-2</v>
      </c>
      <c r="O352" s="152">
        <f t="shared" si="130"/>
        <v>242.9528418049095</v>
      </c>
      <c r="P352" s="153">
        <f t="shared" si="131"/>
        <v>680.8019193434277</v>
      </c>
      <c r="Q352" s="154">
        <f t="shared" si="132"/>
        <v>272.95643712984861</v>
      </c>
      <c r="R352" s="175">
        <f t="shared" si="133"/>
        <v>361</v>
      </c>
      <c r="S352" s="176">
        <f t="shared" si="134"/>
        <v>561</v>
      </c>
      <c r="T352" s="177">
        <f t="shared" si="135"/>
        <v>641</v>
      </c>
      <c r="U352" s="178">
        <f t="shared" si="136"/>
        <v>5831</v>
      </c>
      <c r="V352" s="179">
        <f t="shared" si="137"/>
        <v>16339</v>
      </c>
      <c r="W352" s="180">
        <f t="shared" si="138"/>
        <v>6551</v>
      </c>
      <c r="X352" s="181">
        <f t="shared" si="139"/>
        <v>1.5434745326702108</v>
      </c>
      <c r="Y352" s="182">
        <f t="shared" si="140"/>
        <v>0.85684558418507861</v>
      </c>
      <c r="Z352" s="183">
        <f t="shared" si="141"/>
        <v>2.4423752098916194</v>
      </c>
      <c r="AA352" s="164">
        <f t="shared" si="142"/>
        <v>37.04338878408506</v>
      </c>
      <c r="AB352" s="164">
        <f t="shared" si="143"/>
        <v>20.564294020441885</v>
      </c>
      <c r="AC352" s="165">
        <f t="shared" si="144"/>
        <v>58.617005037398869</v>
      </c>
      <c r="AD352" s="184">
        <f t="shared" si="145"/>
        <v>8999.7965751775755</v>
      </c>
      <c r="AE352" s="184">
        <f t="shared" si="145"/>
        <v>14000.210839059409</v>
      </c>
      <c r="AF352" s="185">
        <f t="shared" si="145"/>
        <v>15999.888850230784</v>
      </c>
      <c r="AG352" s="186" t="s">
        <v>508</v>
      </c>
      <c r="AH352" s="169">
        <f t="shared" si="146"/>
        <v>0.94373711032707797</v>
      </c>
      <c r="AI352" s="187">
        <v>0.94373711032707797</v>
      </c>
      <c r="AJ352" s="188" t="s">
        <v>80</v>
      </c>
    </row>
    <row r="353" spans="1:36" x14ac:dyDescent="0.2">
      <c r="A353" s="172">
        <v>327</v>
      </c>
      <c r="B353" s="141" t="str">
        <f t="shared" si="124"/>
        <v>KELP-TT008</v>
      </c>
      <c r="C353" s="172" t="s">
        <v>16</v>
      </c>
      <c r="D353" s="142" t="str">
        <f t="shared" si="125"/>
        <v>TT008</v>
      </c>
      <c r="E353" s="173" t="s">
        <v>509</v>
      </c>
      <c r="F353" s="174">
        <v>12</v>
      </c>
      <c r="G353" s="174">
        <v>13.080000000000002</v>
      </c>
      <c r="H353" s="145">
        <f t="shared" si="126"/>
        <v>750</v>
      </c>
      <c r="I353" s="146">
        <f t="shared" si="127"/>
        <v>1166.6666666666667</v>
      </c>
      <c r="J353" s="147">
        <f t="shared" si="128"/>
        <v>1333.3333333333333</v>
      </c>
      <c r="K353" s="148">
        <v>610</v>
      </c>
      <c r="L353" s="149">
        <v>330</v>
      </c>
      <c r="M353" s="150">
        <v>220</v>
      </c>
      <c r="N353" s="151">
        <f t="shared" si="129"/>
        <v>4.4285999999999999E-2</v>
      </c>
      <c r="O353" s="152">
        <f t="shared" si="130"/>
        <v>488.76388779580014</v>
      </c>
      <c r="P353" s="153">
        <f t="shared" si="131"/>
        <v>1369.6130921750444</v>
      </c>
      <c r="Q353" s="154">
        <f t="shared" si="132"/>
        <v>549.12405394954624</v>
      </c>
      <c r="R353" s="175">
        <f t="shared" si="133"/>
        <v>688</v>
      </c>
      <c r="S353" s="176">
        <f t="shared" si="134"/>
        <v>1070</v>
      </c>
      <c r="T353" s="177">
        <f t="shared" si="135"/>
        <v>1223</v>
      </c>
      <c r="U353" s="178">
        <f t="shared" si="136"/>
        <v>5865</v>
      </c>
      <c r="V353" s="179">
        <f t="shared" si="137"/>
        <v>16435</v>
      </c>
      <c r="W353" s="180">
        <f t="shared" si="138"/>
        <v>6589</v>
      </c>
      <c r="X353" s="181">
        <f t="shared" si="139"/>
        <v>1.5345268542199488</v>
      </c>
      <c r="Y353" s="182">
        <f t="shared" si="140"/>
        <v>0.85184058411925767</v>
      </c>
      <c r="Z353" s="183">
        <f t="shared" si="141"/>
        <v>2.4282895735316434</v>
      </c>
      <c r="AA353" s="164">
        <f t="shared" si="142"/>
        <v>18.414322250639387</v>
      </c>
      <c r="AB353" s="164">
        <f t="shared" si="143"/>
        <v>10.222087009431092</v>
      </c>
      <c r="AC353" s="165">
        <f t="shared" si="144"/>
        <v>29.139474882379723</v>
      </c>
      <c r="AD353" s="184">
        <f t="shared" si="145"/>
        <v>9000.2557343472145</v>
      </c>
      <c r="AE353" s="184">
        <f t="shared" si="145"/>
        <v>14000.30419746927</v>
      </c>
      <c r="AF353" s="185">
        <f t="shared" si="145"/>
        <v>16001.18657737333</v>
      </c>
      <c r="AG353" s="186" t="s">
        <v>510</v>
      </c>
      <c r="AH353" s="169">
        <f t="shared" si="146"/>
        <v>1</v>
      </c>
      <c r="AI353" s="187">
        <v>1</v>
      </c>
      <c r="AJ353" s="188" t="s">
        <v>83</v>
      </c>
    </row>
    <row r="354" spans="1:36" x14ac:dyDescent="0.2">
      <c r="A354" s="172">
        <v>328</v>
      </c>
      <c r="B354" s="141" t="str">
        <f t="shared" si="124"/>
        <v>KELP-TT008PAI</v>
      </c>
      <c r="C354" s="172" t="s">
        <v>16</v>
      </c>
      <c r="D354" s="142" t="str">
        <f t="shared" si="125"/>
        <v>TT008</v>
      </c>
      <c r="E354" s="173" t="s">
        <v>583</v>
      </c>
      <c r="F354" s="174">
        <v>12</v>
      </c>
      <c r="G354" s="174">
        <v>13.080000000000002</v>
      </c>
      <c r="H354" s="145">
        <f t="shared" si="126"/>
        <v>750</v>
      </c>
      <c r="I354" s="146">
        <f t="shared" si="127"/>
        <v>1166.6666666666667</v>
      </c>
      <c r="J354" s="147">
        <f t="shared" si="128"/>
        <v>1333.3333333333333</v>
      </c>
      <c r="K354" s="148">
        <v>428</v>
      </c>
      <c r="L354" s="149">
        <v>428</v>
      </c>
      <c r="M354" s="150">
        <v>468</v>
      </c>
      <c r="N354" s="151">
        <f t="shared" si="129"/>
        <v>8.5730111999999997E-2</v>
      </c>
      <c r="O354" s="152">
        <f t="shared" si="130"/>
        <v>252.48301944274615</v>
      </c>
      <c r="P354" s="153">
        <f t="shared" si="131"/>
        <v>707.5073621747282</v>
      </c>
      <c r="Q354" s="154">
        <f t="shared" si="132"/>
        <v>283.66354931636624</v>
      </c>
      <c r="R354" s="175">
        <f t="shared" si="133"/>
        <v>688</v>
      </c>
      <c r="S354" s="176">
        <f t="shared" si="134"/>
        <v>1070</v>
      </c>
      <c r="T354" s="177">
        <f t="shared" si="135"/>
        <v>1223</v>
      </c>
      <c r="U354" s="178">
        <f t="shared" si="136"/>
        <v>3030</v>
      </c>
      <c r="V354" s="179">
        <f t="shared" si="137"/>
        <v>8490</v>
      </c>
      <c r="W354" s="180">
        <f t="shared" si="138"/>
        <v>3404</v>
      </c>
      <c r="X354" s="181">
        <f t="shared" si="139"/>
        <v>2.9702970297029703</v>
      </c>
      <c r="Y354" s="182">
        <f t="shared" si="140"/>
        <v>1.6489988221436984</v>
      </c>
      <c r="Z354" s="183">
        <f t="shared" si="141"/>
        <v>4.7003525264394828</v>
      </c>
      <c r="AA354" s="164">
        <f t="shared" si="142"/>
        <v>35.643564356435647</v>
      </c>
      <c r="AB354" s="164">
        <f t="shared" si="143"/>
        <v>19.78798586572438</v>
      </c>
      <c r="AC354" s="165">
        <f t="shared" si="144"/>
        <v>56.404230317273793</v>
      </c>
      <c r="AD354" s="184">
        <f t="shared" si="145"/>
        <v>8999.3947524147152</v>
      </c>
      <c r="AE354" s="184">
        <f t="shared" si="145"/>
        <v>14000.145682609462</v>
      </c>
      <c r="AF354" s="185">
        <f t="shared" si="145"/>
        <v>15999.824168255675</v>
      </c>
      <c r="AG354" s="186" t="s">
        <v>584</v>
      </c>
      <c r="AH354" s="169">
        <f t="shared" si="146"/>
        <v>1</v>
      </c>
      <c r="AI354" s="187">
        <v>1</v>
      </c>
      <c r="AJ354" s="188" t="s">
        <v>83</v>
      </c>
    </row>
    <row r="355" spans="1:36" x14ac:dyDescent="0.2">
      <c r="A355" s="172">
        <v>329</v>
      </c>
      <c r="B355" s="141" t="str">
        <f t="shared" si="124"/>
        <v>KELP-TT073VAN</v>
      </c>
      <c r="C355" s="172" t="s">
        <v>16</v>
      </c>
      <c r="D355" s="142" t="str">
        <f t="shared" si="125"/>
        <v>TT073</v>
      </c>
      <c r="E355" s="173" t="s">
        <v>585</v>
      </c>
      <c r="F355" s="174">
        <v>9</v>
      </c>
      <c r="G355" s="174">
        <v>10.764000000000001</v>
      </c>
      <c r="H355" s="145">
        <f t="shared" si="126"/>
        <v>1000</v>
      </c>
      <c r="I355" s="146">
        <f t="shared" si="127"/>
        <v>1555.5555555555557</v>
      </c>
      <c r="J355" s="147">
        <f t="shared" si="128"/>
        <v>1777.7777777777778</v>
      </c>
      <c r="K355" s="148" t="e">
        <v>#N/A</v>
      </c>
      <c r="L355" s="149" t="e">
        <v>#N/A</v>
      </c>
      <c r="M355" s="150" t="e">
        <v>#N/A</v>
      </c>
      <c r="N355" s="151" t="e">
        <f t="shared" si="129"/>
        <v>#N/A</v>
      </c>
      <c r="O355" s="152" t="str">
        <f t="shared" si="130"/>
        <v xml:space="preserve"> </v>
      </c>
      <c r="P355" s="153" t="str">
        <f t="shared" si="131"/>
        <v xml:space="preserve"> </v>
      </c>
      <c r="Q355" s="154" t="str">
        <f t="shared" si="132"/>
        <v xml:space="preserve"> </v>
      </c>
      <c r="R355" s="175">
        <f t="shared" si="133"/>
        <v>836</v>
      </c>
      <c r="S355" s="176">
        <f t="shared" si="134"/>
        <v>1301</v>
      </c>
      <c r="T355" s="177">
        <f t="shared" si="135"/>
        <v>1486</v>
      </c>
      <c r="U355" s="178" t="str">
        <f t="shared" si="136"/>
        <v/>
      </c>
      <c r="V355" s="179" t="str">
        <f t="shared" si="137"/>
        <v/>
      </c>
      <c r="W355" s="180" t="str">
        <f t="shared" si="138"/>
        <v/>
      </c>
      <c r="X355" s="181" t="str">
        <f t="shared" si="139"/>
        <v/>
      </c>
      <c r="Y355" s="182" t="str">
        <f t="shared" si="140"/>
        <v/>
      </c>
      <c r="Z355" s="183" t="str">
        <f t="shared" si="141"/>
        <v/>
      </c>
      <c r="AA355" s="164" t="str">
        <f t="shared" si="142"/>
        <v/>
      </c>
      <c r="AB355" s="164" t="str">
        <f t="shared" si="143"/>
        <v/>
      </c>
      <c r="AC355" s="165" t="str">
        <f t="shared" si="144"/>
        <v/>
      </c>
      <c r="AD355" s="184" t="str">
        <f t="shared" si="145"/>
        <v/>
      </c>
      <c r="AE355" s="184" t="str">
        <f t="shared" si="145"/>
        <v/>
      </c>
      <c r="AF355" s="185" t="str">
        <f t="shared" si="145"/>
        <v/>
      </c>
      <c r="AG355" s="186" t="s">
        <v>586</v>
      </c>
      <c r="AH355" s="169">
        <f t="shared" si="146"/>
        <v>1</v>
      </c>
      <c r="AI355" s="189">
        <v>1</v>
      </c>
      <c r="AJ355" s="190" t="s">
        <v>80</v>
      </c>
    </row>
    <row r="356" spans="1:36" x14ac:dyDescent="0.2">
      <c r="A356" s="172">
        <v>330</v>
      </c>
      <c r="B356" s="141" t="str">
        <f t="shared" si="124"/>
        <v>KELP-TT073VAO</v>
      </c>
      <c r="C356" s="172" t="s">
        <v>16</v>
      </c>
      <c r="D356" s="142" t="str">
        <f t="shared" si="125"/>
        <v>TT073</v>
      </c>
      <c r="E356" s="173" t="s">
        <v>587</v>
      </c>
      <c r="F356" s="174">
        <v>12</v>
      </c>
      <c r="G356" s="174">
        <v>13.247999999999999</v>
      </c>
      <c r="H356" s="145">
        <f t="shared" si="126"/>
        <v>750</v>
      </c>
      <c r="I356" s="146">
        <f t="shared" si="127"/>
        <v>1166.6666666666667</v>
      </c>
      <c r="J356" s="147">
        <f t="shared" si="128"/>
        <v>1333.3333333333333</v>
      </c>
      <c r="K356" s="148" t="e">
        <v>#N/A</v>
      </c>
      <c r="L356" s="149" t="e">
        <v>#N/A</v>
      </c>
      <c r="M356" s="150" t="e">
        <v>#N/A</v>
      </c>
      <c r="N356" s="151" t="e">
        <f t="shared" si="129"/>
        <v>#N/A</v>
      </c>
      <c r="O356" s="152" t="str">
        <f t="shared" si="130"/>
        <v xml:space="preserve"> </v>
      </c>
      <c r="P356" s="153" t="str">
        <f t="shared" si="131"/>
        <v xml:space="preserve"> </v>
      </c>
      <c r="Q356" s="154" t="str">
        <f t="shared" si="132"/>
        <v xml:space="preserve"> </v>
      </c>
      <c r="R356" s="175">
        <f t="shared" si="133"/>
        <v>679</v>
      </c>
      <c r="S356" s="176">
        <f t="shared" si="134"/>
        <v>1057</v>
      </c>
      <c r="T356" s="177">
        <f t="shared" si="135"/>
        <v>1208</v>
      </c>
      <c r="U356" s="178" t="str">
        <f t="shared" si="136"/>
        <v/>
      </c>
      <c r="V356" s="179" t="str">
        <f t="shared" si="137"/>
        <v/>
      </c>
      <c r="W356" s="180" t="str">
        <f t="shared" si="138"/>
        <v/>
      </c>
      <c r="X356" s="181" t="str">
        <f t="shared" si="139"/>
        <v/>
      </c>
      <c r="Y356" s="182" t="str">
        <f t="shared" si="140"/>
        <v/>
      </c>
      <c r="Z356" s="183" t="str">
        <f t="shared" si="141"/>
        <v/>
      </c>
      <c r="AA356" s="164" t="str">
        <f t="shared" si="142"/>
        <v/>
      </c>
      <c r="AB356" s="164" t="str">
        <f t="shared" si="143"/>
        <v/>
      </c>
      <c r="AC356" s="165" t="str">
        <f t="shared" si="144"/>
        <v/>
      </c>
      <c r="AD356" s="184" t="str">
        <f t="shared" si="145"/>
        <v/>
      </c>
      <c r="AE356" s="184" t="str">
        <f t="shared" si="145"/>
        <v/>
      </c>
      <c r="AF356" s="185" t="str">
        <f t="shared" si="145"/>
        <v/>
      </c>
      <c r="AG356" s="186" t="s">
        <v>588</v>
      </c>
      <c r="AH356" s="169">
        <f t="shared" si="146"/>
        <v>0.95678123400000004</v>
      </c>
      <c r="AI356" s="189">
        <v>0.95678123400000004</v>
      </c>
      <c r="AJ356" s="190" t="s">
        <v>80</v>
      </c>
    </row>
    <row r="357" spans="1:36" x14ac:dyDescent="0.2">
      <c r="A357" s="172">
        <v>331</v>
      </c>
      <c r="B357" s="141" t="str">
        <f t="shared" si="124"/>
        <v>KELP-TT082VAL</v>
      </c>
      <c r="C357" s="172" t="s">
        <v>16</v>
      </c>
      <c r="D357" s="142" t="str">
        <f t="shared" si="125"/>
        <v>TT082</v>
      </c>
      <c r="E357" s="173" t="s">
        <v>589</v>
      </c>
      <c r="F357" s="174">
        <v>9</v>
      </c>
      <c r="G357" s="174">
        <v>10.422749999999999</v>
      </c>
      <c r="H357" s="145">
        <f t="shared" si="126"/>
        <v>1000</v>
      </c>
      <c r="I357" s="146">
        <f t="shared" si="127"/>
        <v>1555.5555555555557</v>
      </c>
      <c r="J357" s="147">
        <f t="shared" si="128"/>
        <v>1777.7777777777778</v>
      </c>
      <c r="K357" s="148" t="e">
        <v>#N/A</v>
      </c>
      <c r="L357" s="149" t="e">
        <v>#N/A</v>
      </c>
      <c r="M357" s="150" t="e">
        <v>#N/A</v>
      </c>
      <c r="N357" s="151" t="e">
        <f t="shared" si="129"/>
        <v>#N/A</v>
      </c>
      <c r="O357" s="152" t="str">
        <f t="shared" si="130"/>
        <v xml:space="preserve"> </v>
      </c>
      <c r="P357" s="153" t="str">
        <f t="shared" si="131"/>
        <v xml:space="preserve"> </v>
      </c>
      <c r="Q357" s="154" t="str">
        <f t="shared" si="132"/>
        <v xml:space="preserve"> </v>
      </c>
      <c r="R357" s="175">
        <f t="shared" si="133"/>
        <v>863</v>
      </c>
      <c r="S357" s="176">
        <f t="shared" si="134"/>
        <v>1343</v>
      </c>
      <c r="T357" s="177">
        <f t="shared" si="135"/>
        <v>1535</v>
      </c>
      <c r="U357" s="178" t="str">
        <f t="shared" si="136"/>
        <v/>
      </c>
      <c r="V357" s="179" t="str">
        <f t="shared" si="137"/>
        <v/>
      </c>
      <c r="W357" s="180" t="str">
        <f t="shared" si="138"/>
        <v/>
      </c>
      <c r="X357" s="181" t="str">
        <f t="shared" si="139"/>
        <v/>
      </c>
      <c r="Y357" s="182" t="str">
        <f t="shared" si="140"/>
        <v/>
      </c>
      <c r="Z357" s="183" t="str">
        <f t="shared" si="141"/>
        <v/>
      </c>
      <c r="AA357" s="164" t="str">
        <f t="shared" si="142"/>
        <v/>
      </c>
      <c r="AB357" s="164" t="str">
        <f t="shared" si="143"/>
        <v/>
      </c>
      <c r="AC357" s="165" t="str">
        <f t="shared" si="144"/>
        <v/>
      </c>
      <c r="AD357" s="184" t="str">
        <f t="shared" si="145"/>
        <v/>
      </c>
      <c r="AE357" s="184" t="str">
        <f t="shared" si="145"/>
        <v/>
      </c>
      <c r="AF357" s="185" t="str">
        <f t="shared" si="145"/>
        <v/>
      </c>
      <c r="AG357" s="186" t="s">
        <v>590</v>
      </c>
      <c r="AH357" s="169">
        <f t="shared" si="146"/>
        <v>1</v>
      </c>
      <c r="AI357" s="189">
        <v>1</v>
      </c>
      <c r="AJ357" s="190" t="s">
        <v>80</v>
      </c>
    </row>
    <row r="358" spans="1:36" x14ac:dyDescent="0.2">
      <c r="A358" s="172">
        <v>332</v>
      </c>
      <c r="B358" s="141" t="str">
        <f t="shared" si="124"/>
        <v>KELP-TT082VAM</v>
      </c>
      <c r="C358" s="172" t="s">
        <v>16</v>
      </c>
      <c r="D358" s="142" t="str">
        <f t="shared" si="125"/>
        <v>TT082</v>
      </c>
      <c r="E358" s="173" t="s">
        <v>591</v>
      </c>
      <c r="F358" s="174">
        <v>12</v>
      </c>
      <c r="G358" s="174">
        <v>12.827999999999999</v>
      </c>
      <c r="H358" s="145">
        <f t="shared" si="126"/>
        <v>750</v>
      </c>
      <c r="I358" s="146">
        <f t="shared" si="127"/>
        <v>1166.6666666666667</v>
      </c>
      <c r="J358" s="147">
        <f t="shared" si="128"/>
        <v>1333.3333333333333</v>
      </c>
      <c r="K358" s="148" t="e">
        <v>#N/A</v>
      </c>
      <c r="L358" s="149" t="e">
        <v>#N/A</v>
      </c>
      <c r="M358" s="150" t="e">
        <v>#N/A</v>
      </c>
      <c r="N358" s="151" t="e">
        <f t="shared" si="129"/>
        <v>#N/A</v>
      </c>
      <c r="O358" s="152" t="str">
        <f t="shared" si="130"/>
        <v xml:space="preserve"> </v>
      </c>
      <c r="P358" s="153" t="str">
        <f t="shared" si="131"/>
        <v xml:space="preserve"> </v>
      </c>
      <c r="Q358" s="154" t="str">
        <f t="shared" si="132"/>
        <v xml:space="preserve"> </v>
      </c>
      <c r="R358" s="175">
        <f t="shared" si="133"/>
        <v>702</v>
      </c>
      <c r="S358" s="176">
        <f t="shared" si="134"/>
        <v>1091</v>
      </c>
      <c r="T358" s="177">
        <f t="shared" si="135"/>
        <v>1247</v>
      </c>
      <c r="U358" s="178" t="str">
        <f t="shared" si="136"/>
        <v/>
      </c>
      <c r="V358" s="179" t="str">
        <f t="shared" si="137"/>
        <v/>
      </c>
      <c r="W358" s="180" t="str">
        <f t="shared" si="138"/>
        <v/>
      </c>
      <c r="X358" s="181" t="str">
        <f t="shared" si="139"/>
        <v/>
      </c>
      <c r="Y358" s="182" t="str">
        <f t="shared" si="140"/>
        <v/>
      </c>
      <c r="Z358" s="183" t="str">
        <f t="shared" si="141"/>
        <v/>
      </c>
      <c r="AA358" s="164" t="str">
        <f t="shared" si="142"/>
        <v/>
      </c>
      <c r="AB358" s="164" t="str">
        <f t="shared" si="143"/>
        <v/>
      </c>
      <c r="AC358" s="165" t="str">
        <f t="shared" si="144"/>
        <v/>
      </c>
      <c r="AD358" s="184" t="str">
        <f t="shared" si="145"/>
        <v/>
      </c>
      <c r="AE358" s="184" t="str">
        <f t="shared" si="145"/>
        <v/>
      </c>
      <c r="AF358" s="185" t="str">
        <f t="shared" si="145"/>
        <v/>
      </c>
      <c r="AG358" s="186" t="s">
        <v>592</v>
      </c>
      <c r="AH358" s="169">
        <f t="shared" si="146"/>
        <v>0.93456777000000002</v>
      </c>
      <c r="AI358" s="189">
        <v>0.93456777000000002</v>
      </c>
      <c r="AJ358" s="190" t="s">
        <v>80</v>
      </c>
    </row>
    <row r="359" spans="1:36" x14ac:dyDescent="0.2">
      <c r="A359" s="172">
        <v>333</v>
      </c>
      <c r="B359" s="141" t="str">
        <f t="shared" si="124"/>
        <v>KOLL-TE005</v>
      </c>
      <c r="C359" s="172" t="s">
        <v>21</v>
      </c>
      <c r="D359" s="142" t="str">
        <f t="shared" si="125"/>
        <v>TE005</v>
      </c>
      <c r="E359" s="173" t="s">
        <v>593</v>
      </c>
      <c r="F359" s="174">
        <v>7.2</v>
      </c>
      <c r="G359" s="174">
        <v>11.304</v>
      </c>
      <c r="H359" s="145">
        <f t="shared" si="126"/>
        <v>1250</v>
      </c>
      <c r="I359" s="146">
        <f t="shared" si="127"/>
        <v>1944.4444444444443</v>
      </c>
      <c r="J359" s="147">
        <f t="shared" si="128"/>
        <v>2222.2222222222222</v>
      </c>
      <c r="K359" s="148">
        <v>590</v>
      </c>
      <c r="L359" s="149">
        <v>340</v>
      </c>
      <c r="M359" s="150">
        <v>270</v>
      </c>
      <c r="N359" s="151">
        <f t="shared" si="129"/>
        <v>5.4162000000000002E-2</v>
      </c>
      <c r="O359" s="152">
        <f t="shared" si="130"/>
        <v>500.65012917726824</v>
      </c>
      <c r="P359" s="153">
        <f t="shared" si="131"/>
        <v>1119.8752889491527</v>
      </c>
      <c r="Q359" s="154">
        <f t="shared" si="132"/>
        <v>628.59405107812563</v>
      </c>
      <c r="R359" s="175">
        <f t="shared" si="133"/>
        <v>796</v>
      </c>
      <c r="S359" s="176">
        <f t="shared" si="134"/>
        <v>1238</v>
      </c>
      <c r="T359" s="177">
        <f t="shared" si="135"/>
        <v>1415</v>
      </c>
      <c r="U359" s="178">
        <f t="shared" si="136"/>
        <v>3605</v>
      </c>
      <c r="V359" s="179">
        <f t="shared" si="137"/>
        <v>8063</v>
      </c>
      <c r="W359" s="180">
        <f t="shared" si="138"/>
        <v>4526</v>
      </c>
      <c r="X359" s="181">
        <f t="shared" si="139"/>
        <v>2.496532593619972</v>
      </c>
      <c r="Y359" s="182">
        <f t="shared" si="140"/>
        <v>1.7363264293687213</v>
      </c>
      <c r="Z359" s="183">
        <f t="shared" si="141"/>
        <v>3.5351303579319486</v>
      </c>
      <c r="AA359" s="164">
        <f t="shared" si="142"/>
        <v>17.975034674063799</v>
      </c>
      <c r="AB359" s="164">
        <f t="shared" si="143"/>
        <v>12.501550291454793</v>
      </c>
      <c r="AC359" s="165">
        <f t="shared" si="144"/>
        <v>25.452938577110032</v>
      </c>
      <c r="AD359" s="184">
        <f t="shared" si="145"/>
        <v>8999.203431535916</v>
      </c>
      <c r="AE359" s="184">
        <f t="shared" si="145"/>
        <v>14000.177244955301</v>
      </c>
      <c r="AF359" s="185">
        <f t="shared" si="145"/>
        <v>15999.565772028298</v>
      </c>
      <c r="AG359" s="186" t="s">
        <v>594</v>
      </c>
      <c r="AH359" s="169">
        <f t="shared" si="146"/>
        <v>1</v>
      </c>
      <c r="AI359" s="189">
        <v>1</v>
      </c>
      <c r="AJ359" s="190" t="s">
        <v>83</v>
      </c>
    </row>
    <row r="360" spans="1:36" x14ac:dyDescent="0.2">
      <c r="A360" s="172">
        <v>334</v>
      </c>
      <c r="B360" s="141" t="str">
        <f t="shared" si="124"/>
        <v>KOLP-CG023</v>
      </c>
      <c r="C360" s="172" t="s">
        <v>22</v>
      </c>
      <c r="D360" s="142" t="str">
        <f t="shared" si="125"/>
        <v>CG023</v>
      </c>
      <c r="E360" s="173" t="s">
        <v>595</v>
      </c>
      <c r="F360" s="174">
        <v>7.1999999999999993</v>
      </c>
      <c r="G360" s="174">
        <v>11.303999999999998</v>
      </c>
      <c r="H360" s="145">
        <f t="shared" si="126"/>
        <v>1250.0000000000002</v>
      </c>
      <c r="I360" s="146">
        <f t="shared" si="127"/>
        <v>1944.4444444444446</v>
      </c>
      <c r="J360" s="147">
        <f t="shared" si="128"/>
        <v>2222.2222222222226</v>
      </c>
      <c r="K360" s="148">
        <v>590</v>
      </c>
      <c r="L360" s="149">
        <v>340</v>
      </c>
      <c r="M360" s="150">
        <v>270</v>
      </c>
      <c r="N360" s="151">
        <f t="shared" si="129"/>
        <v>5.4162000000000002E-2</v>
      </c>
      <c r="O360" s="152">
        <f t="shared" si="130"/>
        <v>500.65012917726824</v>
      </c>
      <c r="P360" s="153">
        <f t="shared" si="131"/>
        <v>1119.8752889491527</v>
      </c>
      <c r="Q360" s="154">
        <f t="shared" si="132"/>
        <v>628.59405107812563</v>
      </c>
      <c r="R360" s="175">
        <f t="shared" si="133"/>
        <v>796</v>
      </c>
      <c r="S360" s="176">
        <f t="shared" si="134"/>
        <v>1238</v>
      </c>
      <c r="T360" s="177">
        <f t="shared" si="135"/>
        <v>1415</v>
      </c>
      <c r="U360" s="178">
        <f t="shared" si="136"/>
        <v>3605</v>
      </c>
      <c r="V360" s="179">
        <f t="shared" si="137"/>
        <v>8063</v>
      </c>
      <c r="W360" s="180">
        <f t="shared" si="138"/>
        <v>4526</v>
      </c>
      <c r="X360" s="181">
        <f t="shared" si="139"/>
        <v>2.496532593619972</v>
      </c>
      <c r="Y360" s="182">
        <f t="shared" si="140"/>
        <v>1.7363264293687213</v>
      </c>
      <c r="Z360" s="183">
        <f t="shared" si="141"/>
        <v>3.5351303579319486</v>
      </c>
      <c r="AA360" s="164">
        <f t="shared" si="142"/>
        <v>17.975034674063796</v>
      </c>
      <c r="AB360" s="164">
        <f t="shared" si="143"/>
        <v>12.501550291454793</v>
      </c>
      <c r="AC360" s="165">
        <f t="shared" si="144"/>
        <v>25.452938577110029</v>
      </c>
      <c r="AD360" s="184">
        <f t="shared" si="145"/>
        <v>8999.203431535916</v>
      </c>
      <c r="AE360" s="184">
        <f t="shared" si="145"/>
        <v>14000.177244955301</v>
      </c>
      <c r="AF360" s="185">
        <f t="shared" si="145"/>
        <v>15999.565772028296</v>
      </c>
      <c r="AG360" s="186" t="s">
        <v>596</v>
      </c>
      <c r="AH360" s="169">
        <f t="shared" si="146"/>
        <v>1</v>
      </c>
      <c r="AI360" s="189">
        <v>1</v>
      </c>
      <c r="AJ360" s="190" t="s">
        <v>83</v>
      </c>
    </row>
    <row r="361" spans="1:36" x14ac:dyDescent="0.2">
      <c r="A361" s="172">
        <v>335</v>
      </c>
      <c r="B361" s="141" t="str">
        <f t="shared" si="124"/>
        <v>KOLP-KD048</v>
      </c>
      <c r="C361" s="172" t="s">
        <v>22</v>
      </c>
      <c r="D361" s="142" t="str">
        <f t="shared" si="125"/>
        <v>KD048</v>
      </c>
      <c r="E361" s="173" t="s">
        <v>437</v>
      </c>
      <c r="F361" s="174">
        <v>12</v>
      </c>
      <c r="G361" s="174">
        <v>13.68</v>
      </c>
      <c r="H361" s="145">
        <f t="shared" si="126"/>
        <v>750</v>
      </c>
      <c r="I361" s="146">
        <f t="shared" si="127"/>
        <v>1166.6666666666667</v>
      </c>
      <c r="J361" s="147">
        <f t="shared" si="128"/>
        <v>1333.3333333333333</v>
      </c>
      <c r="K361" s="148">
        <v>395</v>
      </c>
      <c r="L361" s="149">
        <v>273</v>
      </c>
      <c r="M361" s="150">
        <v>345</v>
      </c>
      <c r="N361" s="151">
        <f t="shared" si="129"/>
        <v>3.7203075000000002E-2</v>
      </c>
      <c r="O361" s="152">
        <f t="shared" si="130"/>
        <v>728.87018872765759</v>
      </c>
      <c r="P361" s="153">
        <f t="shared" si="131"/>
        <v>1630.3675274171289</v>
      </c>
      <c r="Q361" s="154">
        <f t="shared" si="132"/>
        <v>915.13701473583671</v>
      </c>
      <c r="R361" s="175">
        <f t="shared" si="133"/>
        <v>658</v>
      </c>
      <c r="S361" s="176">
        <f t="shared" si="134"/>
        <v>1023</v>
      </c>
      <c r="T361" s="177">
        <f t="shared" si="135"/>
        <v>1170</v>
      </c>
      <c r="U361" s="178">
        <f t="shared" si="136"/>
        <v>8746</v>
      </c>
      <c r="V361" s="179">
        <f t="shared" si="137"/>
        <v>19564</v>
      </c>
      <c r="W361" s="180">
        <f t="shared" si="138"/>
        <v>10982</v>
      </c>
      <c r="X361" s="181">
        <f t="shared" si="139"/>
        <v>1.0290418477018066</v>
      </c>
      <c r="Y361" s="182">
        <f t="shared" si="140"/>
        <v>0.71560008178286649</v>
      </c>
      <c r="Z361" s="183">
        <f t="shared" si="141"/>
        <v>1.45692952103442</v>
      </c>
      <c r="AA361" s="164">
        <f t="shared" si="142"/>
        <v>12.348502172421679</v>
      </c>
      <c r="AB361" s="164">
        <f t="shared" si="143"/>
        <v>8.5872009813943979</v>
      </c>
      <c r="AC361" s="165">
        <f t="shared" si="144"/>
        <v>17.483154252413041</v>
      </c>
      <c r="AD361" s="184">
        <f t="shared" si="145"/>
        <v>9000.4551089168781</v>
      </c>
      <c r="AE361" s="184">
        <f t="shared" si="145"/>
        <v>14000.293631469927</v>
      </c>
      <c r="AF361" s="185">
        <f t="shared" si="145"/>
        <v>15999.481590719419</v>
      </c>
      <c r="AG361" s="186" t="s">
        <v>438</v>
      </c>
      <c r="AH361" s="169">
        <f t="shared" si="146"/>
        <v>1</v>
      </c>
      <c r="AI361" s="189">
        <v>1</v>
      </c>
      <c r="AJ361" s="190" t="s">
        <v>83</v>
      </c>
    </row>
    <row r="362" spans="1:36" x14ac:dyDescent="0.2">
      <c r="A362" s="172">
        <v>336</v>
      </c>
      <c r="B362" s="141" t="str">
        <f t="shared" si="124"/>
        <v>KOLP-KD049</v>
      </c>
      <c r="C362" s="172" t="s">
        <v>22</v>
      </c>
      <c r="D362" s="142" t="str">
        <f t="shared" si="125"/>
        <v>KD049</v>
      </c>
      <c r="E362" s="173" t="s">
        <v>439</v>
      </c>
      <c r="F362" s="174">
        <v>12</v>
      </c>
      <c r="G362" s="174">
        <v>13.919999999999998</v>
      </c>
      <c r="H362" s="145">
        <f t="shared" si="126"/>
        <v>750</v>
      </c>
      <c r="I362" s="146">
        <f t="shared" si="127"/>
        <v>1166.6666666666667</v>
      </c>
      <c r="J362" s="147">
        <f t="shared" si="128"/>
        <v>1333.3333333333333</v>
      </c>
      <c r="K362" s="148">
        <v>425</v>
      </c>
      <c r="L362" s="149">
        <v>360</v>
      </c>
      <c r="M362" s="150">
        <v>265</v>
      </c>
      <c r="N362" s="151">
        <f t="shared" si="129"/>
        <v>4.0544999999999998E-2</v>
      </c>
      <c r="O362" s="152">
        <f t="shared" si="130"/>
        <v>668.79300275001117</v>
      </c>
      <c r="P362" s="153">
        <f t="shared" si="131"/>
        <v>1495.9843482566041</v>
      </c>
      <c r="Q362" s="154">
        <f t="shared" si="132"/>
        <v>839.70677011945838</v>
      </c>
      <c r="R362" s="175">
        <f t="shared" si="133"/>
        <v>647</v>
      </c>
      <c r="S362" s="176">
        <f t="shared" si="134"/>
        <v>1006</v>
      </c>
      <c r="T362" s="177">
        <f t="shared" si="135"/>
        <v>1149</v>
      </c>
      <c r="U362" s="178">
        <f t="shared" si="136"/>
        <v>8026</v>
      </c>
      <c r="V362" s="179">
        <f t="shared" si="137"/>
        <v>17952</v>
      </c>
      <c r="W362" s="180">
        <f t="shared" si="138"/>
        <v>10076</v>
      </c>
      <c r="X362" s="181">
        <f t="shared" si="139"/>
        <v>1.121355594318465</v>
      </c>
      <c r="Y362" s="182">
        <f t="shared" si="140"/>
        <v>0.77985739750445637</v>
      </c>
      <c r="Z362" s="183">
        <f t="shared" si="141"/>
        <v>1.5879317189360858</v>
      </c>
      <c r="AA362" s="164">
        <f t="shared" si="142"/>
        <v>13.45626713182158</v>
      </c>
      <c r="AB362" s="164">
        <f t="shared" si="143"/>
        <v>9.3582887700534769</v>
      </c>
      <c r="AC362" s="165">
        <f t="shared" si="144"/>
        <v>19.055180627233028</v>
      </c>
      <c r="AD362" s="184">
        <f t="shared" si="145"/>
        <v>8999.4573008972347</v>
      </c>
      <c r="AE362" s="184">
        <f t="shared" si="145"/>
        <v>13999.853526465547</v>
      </c>
      <c r="AF362" s="185">
        <f t="shared" si="145"/>
        <v>16000.764178536721</v>
      </c>
      <c r="AG362" s="186" t="s">
        <v>440</v>
      </c>
      <c r="AH362" s="169">
        <f t="shared" si="146"/>
        <v>1</v>
      </c>
      <c r="AI362" s="189">
        <v>1</v>
      </c>
      <c r="AJ362" s="190" t="s">
        <v>83</v>
      </c>
    </row>
    <row r="363" spans="1:36" x14ac:dyDescent="0.2">
      <c r="A363" s="172">
        <v>337</v>
      </c>
      <c r="B363" s="141" t="str">
        <f t="shared" si="124"/>
        <v>KOLP-KD049</v>
      </c>
      <c r="C363" s="172" t="s">
        <v>22</v>
      </c>
      <c r="D363" s="142" t="str">
        <f t="shared" si="125"/>
        <v>KD049</v>
      </c>
      <c r="E363" s="173" t="s">
        <v>439</v>
      </c>
      <c r="F363" s="174">
        <v>12</v>
      </c>
      <c r="G363" s="174">
        <v>13.919999999999998</v>
      </c>
      <c r="H363" s="145">
        <f t="shared" si="126"/>
        <v>750</v>
      </c>
      <c r="I363" s="146">
        <f t="shared" si="127"/>
        <v>1166.6666666666667</v>
      </c>
      <c r="J363" s="147">
        <f t="shared" si="128"/>
        <v>1333.3333333333333</v>
      </c>
      <c r="K363" s="148">
        <v>425</v>
      </c>
      <c r="L363" s="149">
        <v>360</v>
      </c>
      <c r="M363" s="150">
        <v>265</v>
      </c>
      <c r="N363" s="151">
        <f t="shared" si="129"/>
        <v>4.0544999999999998E-2</v>
      </c>
      <c r="O363" s="152">
        <f t="shared" si="130"/>
        <v>668.79300275001117</v>
      </c>
      <c r="P363" s="153">
        <f t="shared" si="131"/>
        <v>1495.9843482566041</v>
      </c>
      <c r="Q363" s="154">
        <f t="shared" si="132"/>
        <v>839.70677011945838</v>
      </c>
      <c r="R363" s="175">
        <f t="shared" si="133"/>
        <v>647</v>
      </c>
      <c r="S363" s="176">
        <f t="shared" si="134"/>
        <v>1006</v>
      </c>
      <c r="T363" s="177">
        <f t="shared" si="135"/>
        <v>1149</v>
      </c>
      <c r="U363" s="178">
        <f t="shared" si="136"/>
        <v>8026</v>
      </c>
      <c r="V363" s="179">
        <f t="shared" si="137"/>
        <v>17952</v>
      </c>
      <c r="W363" s="180">
        <f t="shared" si="138"/>
        <v>10076</v>
      </c>
      <c r="X363" s="181">
        <f t="shared" si="139"/>
        <v>1.121355594318465</v>
      </c>
      <c r="Y363" s="182">
        <f t="shared" si="140"/>
        <v>0.77985739750445637</v>
      </c>
      <c r="Z363" s="183">
        <f t="shared" si="141"/>
        <v>1.5879317189360858</v>
      </c>
      <c r="AA363" s="164">
        <f t="shared" si="142"/>
        <v>13.45626713182158</v>
      </c>
      <c r="AB363" s="164">
        <f t="shared" si="143"/>
        <v>9.3582887700534769</v>
      </c>
      <c r="AC363" s="165">
        <f t="shared" si="144"/>
        <v>19.055180627233028</v>
      </c>
      <c r="AD363" s="184">
        <f t="shared" si="145"/>
        <v>8999.4573008972347</v>
      </c>
      <c r="AE363" s="184">
        <f t="shared" si="145"/>
        <v>13999.853526465547</v>
      </c>
      <c r="AF363" s="185">
        <f t="shared" si="145"/>
        <v>16000.764178536721</v>
      </c>
      <c r="AG363" s="186" t="s">
        <v>440</v>
      </c>
      <c r="AH363" s="169">
        <f t="shared" si="146"/>
        <v>1</v>
      </c>
      <c r="AI363" s="189">
        <v>1</v>
      </c>
      <c r="AJ363" s="190" t="s">
        <v>83</v>
      </c>
    </row>
    <row r="364" spans="1:36" x14ac:dyDescent="0.2">
      <c r="A364" s="172">
        <v>338</v>
      </c>
      <c r="B364" s="141" t="str">
        <f t="shared" si="124"/>
        <v>KOLP-KD051</v>
      </c>
      <c r="C364" s="172" t="s">
        <v>22</v>
      </c>
      <c r="D364" s="142" t="str">
        <f t="shared" si="125"/>
        <v>KD051</v>
      </c>
      <c r="E364" s="173" t="s">
        <v>441</v>
      </c>
      <c r="F364" s="174">
        <v>12</v>
      </c>
      <c r="G364" s="174">
        <v>13.68</v>
      </c>
      <c r="H364" s="145">
        <f t="shared" si="126"/>
        <v>750</v>
      </c>
      <c r="I364" s="146">
        <f t="shared" si="127"/>
        <v>1166.6666666666667</v>
      </c>
      <c r="J364" s="147">
        <f t="shared" si="128"/>
        <v>1333.3333333333333</v>
      </c>
      <c r="K364" s="148">
        <v>395</v>
      </c>
      <c r="L364" s="149">
        <v>273</v>
      </c>
      <c r="M364" s="150">
        <v>345</v>
      </c>
      <c r="N364" s="151">
        <f t="shared" si="129"/>
        <v>3.7203075000000002E-2</v>
      </c>
      <c r="O364" s="152">
        <f t="shared" si="130"/>
        <v>728.87018872765759</v>
      </c>
      <c r="P364" s="153">
        <f t="shared" si="131"/>
        <v>1630.3675274171289</v>
      </c>
      <c r="Q364" s="154">
        <f t="shared" si="132"/>
        <v>915.13701473583671</v>
      </c>
      <c r="R364" s="175">
        <f t="shared" si="133"/>
        <v>658</v>
      </c>
      <c r="S364" s="176">
        <f t="shared" si="134"/>
        <v>1023</v>
      </c>
      <c r="T364" s="177">
        <f t="shared" si="135"/>
        <v>1170</v>
      </c>
      <c r="U364" s="178">
        <f t="shared" si="136"/>
        <v>8746</v>
      </c>
      <c r="V364" s="179">
        <f t="shared" si="137"/>
        <v>19564</v>
      </c>
      <c r="W364" s="180">
        <f t="shared" si="138"/>
        <v>10982</v>
      </c>
      <c r="X364" s="181">
        <f t="shared" si="139"/>
        <v>1.0290418477018066</v>
      </c>
      <c r="Y364" s="182">
        <f t="shared" si="140"/>
        <v>0.71560008178286649</v>
      </c>
      <c r="Z364" s="183">
        <f t="shared" si="141"/>
        <v>1.45692952103442</v>
      </c>
      <c r="AA364" s="164">
        <f t="shared" si="142"/>
        <v>12.348502172421679</v>
      </c>
      <c r="AB364" s="164">
        <f t="shared" si="143"/>
        <v>8.5872009813943979</v>
      </c>
      <c r="AC364" s="165">
        <f t="shared" si="144"/>
        <v>17.483154252413041</v>
      </c>
      <c r="AD364" s="184">
        <f t="shared" si="145"/>
        <v>9000.4551089168781</v>
      </c>
      <c r="AE364" s="184">
        <f t="shared" si="145"/>
        <v>14000.293631469927</v>
      </c>
      <c r="AF364" s="185">
        <f t="shared" si="145"/>
        <v>15999.481590719419</v>
      </c>
      <c r="AG364" s="186" t="s">
        <v>442</v>
      </c>
      <c r="AH364" s="169">
        <f t="shared" si="146"/>
        <v>1</v>
      </c>
      <c r="AI364" s="189">
        <v>1</v>
      </c>
      <c r="AJ364" s="190" t="s">
        <v>83</v>
      </c>
    </row>
    <row r="365" spans="1:36" x14ac:dyDescent="0.2">
      <c r="A365" s="172">
        <v>339</v>
      </c>
      <c r="B365" s="141" t="str">
        <f t="shared" si="124"/>
        <v>KOLP-KD052</v>
      </c>
      <c r="C365" s="172" t="s">
        <v>22</v>
      </c>
      <c r="D365" s="142" t="str">
        <f t="shared" si="125"/>
        <v>KD052</v>
      </c>
      <c r="E365" s="173" t="s">
        <v>443</v>
      </c>
      <c r="F365" s="174">
        <v>12</v>
      </c>
      <c r="G365" s="174">
        <v>13.920000000000002</v>
      </c>
      <c r="H365" s="145">
        <f t="shared" si="126"/>
        <v>750</v>
      </c>
      <c r="I365" s="146">
        <f t="shared" si="127"/>
        <v>1166.6666666666667</v>
      </c>
      <c r="J365" s="147">
        <f t="shared" si="128"/>
        <v>1333.3333333333333</v>
      </c>
      <c r="K365" s="148">
        <v>425</v>
      </c>
      <c r="L365" s="149">
        <v>360</v>
      </c>
      <c r="M365" s="150">
        <v>265</v>
      </c>
      <c r="N365" s="151">
        <f t="shared" si="129"/>
        <v>4.0544999999999998E-2</v>
      </c>
      <c r="O365" s="152">
        <f t="shared" si="130"/>
        <v>668.79300275001117</v>
      </c>
      <c r="P365" s="153">
        <f t="shared" si="131"/>
        <v>1495.9843482566041</v>
      </c>
      <c r="Q365" s="154">
        <f t="shared" si="132"/>
        <v>839.70677011945838</v>
      </c>
      <c r="R365" s="175">
        <f t="shared" si="133"/>
        <v>647</v>
      </c>
      <c r="S365" s="176">
        <f t="shared" si="134"/>
        <v>1006</v>
      </c>
      <c r="T365" s="177">
        <f t="shared" si="135"/>
        <v>1149</v>
      </c>
      <c r="U365" s="178">
        <f t="shared" si="136"/>
        <v>8026</v>
      </c>
      <c r="V365" s="179">
        <f t="shared" si="137"/>
        <v>17952</v>
      </c>
      <c r="W365" s="180">
        <f t="shared" si="138"/>
        <v>10076</v>
      </c>
      <c r="X365" s="181">
        <f t="shared" si="139"/>
        <v>1.121355594318465</v>
      </c>
      <c r="Y365" s="182">
        <f t="shared" si="140"/>
        <v>0.77985739750445637</v>
      </c>
      <c r="Z365" s="183">
        <f t="shared" si="141"/>
        <v>1.5879317189360858</v>
      </c>
      <c r="AA365" s="164">
        <f t="shared" si="142"/>
        <v>13.45626713182158</v>
      </c>
      <c r="AB365" s="164">
        <f t="shared" si="143"/>
        <v>9.3582887700534769</v>
      </c>
      <c r="AC365" s="165">
        <f t="shared" si="144"/>
        <v>19.055180627233028</v>
      </c>
      <c r="AD365" s="184">
        <f t="shared" si="145"/>
        <v>8999.4573008972347</v>
      </c>
      <c r="AE365" s="184">
        <f t="shared" si="145"/>
        <v>13999.853526465547</v>
      </c>
      <c r="AF365" s="185">
        <f t="shared" si="145"/>
        <v>16000.764178536721</v>
      </c>
      <c r="AG365" s="186" t="s">
        <v>444</v>
      </c>
      <c r="AH365" s="169">
        <f t="shared" si="146"/>
        <v>1</v>
      </c>
      <c r="AI365" s="189">
        <v>1</v>
      </c>
      <c r="AJ365" s="190" t="s">
        <v>83</v>
      </c>
    </row>
    <row r="366" spans="1:36" x14ac:dyDescent="0.2">
      <c r="A366" s="172">
        <v>340</v>
      </c>
      <c r="B366" s="141" t="str">
        <f t="shared" si="124"/>
        <v>KOLP-KD066</v>
      </c>
      <c r="C366" s="172" t="s">
        <v>22</v>
      </c>
      <c r="D366" s="142" t="str">
        <f t="shared" si="125"/>
        <v>KD066</v>
      </c>
      <c r="E366" s="173" t="s">
        <v>597</v>
      </c>
      <c r="F366" s="174">
        <v>6</v>
      </c>
      <c r="G366" s="174">
        <v>9.42</v>
      </c>
      <c r="H366" s="145">
        <f t="shared" si="126"/>
        <v>1500</v>
      </c>
      <c r="I366" s="146">
        <f t="shared" si="127"/>
        <v>2333.3333333333335</v>
      </c>
      <c r="J366" s="147">
        <f t="shared" si="128"/>
        <v>2666.6666666666665</v>
      </c>
      <c r="K366" s="148">
        <v>460</v>
      </c>
      <c r="L366" s="149">
        <v>340</v>
      </c>
      <c r="M366" s="150">
        <v>320</v>
      </c>
      <c r="N366" s="151">
        <f t="shared" si="129"/>
        <v>5.0048000000000002E-2</v>
      </c>
      <c r="O366" s="152">
        <f t="shared" si="130"/>
        <v>541.80411398056265</v>
      </c>
      <c r="P366" s="153">
        <f t="shared" si="131"/>
        <v>1211.9302549565218</v>
      </c>
      <c r="Q366" s="154">
        <f t="shared" si="132"/>
        <v>680.26516533115091</v>
      </c>
      <c r="R366" s="175">
        <f t="shared" si="133"/>
        <v>955</v>
      </c>
      <c r="S366" s="176">
        <f t="shared" si="134"/>
        <v>1486</v>
      </c>
      <c r="T366" s="177">
        <f t="shared" si="135"/>
        <v>1699</v>
      </c>
      <c r="U366" s="178">
        <f t="shared" si="136"/>
        <v>3251</v>
      </c>
      <c r="V366" s="179">
        <f t="shared" si="137"/>
        <v>7272</v>
      </c>
      <c r="W366" s="180">
        <f t="shared" si="138"/>
        <v>4082</v>
      </c>
      <c r="X366" s="181">
        <f t="shared" si="139"/>
        <v>2.7683789603199016</v>
      </c>
      <c r="Y366" s="182">
        <f t="shared" si="140"/>
        <v>1.9251925192519252</v>
      </c>
      <c r="Z366" s="183">
        <f t="shared" si="141"/>
        <v>3.9196472317491424</v>
      </c>
      <c r="AA366" s="164">
        <f t="shared" si="142"/>
        <v>16.610273761919409</v>
      </c>
      <c r="AB366" s="164">
        <f t="shared" si="143"/>
        <v>11.551155115511552</v>
      </c>
      <c r="AC366" s="165">
        <f t="shared" si="144"/>
        <v>23.517883390494855</v>
      </c>
      <c r="AD366" s="184">
        <f t="shared" si="145"/>
        <v>8999.5146585513321</v>
      </c>
      <c r="AE366" s="184">
        <f t="shared" si="145"/>
        <v>13999.194364184246</v>
      </c>
      <c r="AF366" s="185">
        <f t="shared" si="145"/>
        <v>15998.39683287371</v>
      </c>
      <c r="AG366" s="186" t="s">
        <v>598</v>
      </c>
      <c r="AH366" s="169">
        <f t="shared" si="146"/>
        <v>1</v>
      </c>
      <c r="AI366" s="189">
        <v>1</v>
      </c>
      <c r="AJ366" s="190" t="s">
        <v>83</v>
      </c>
    </row>
    <row r="367" spans="1:36" x14ac:dyDescent="0.2">
      <c r="A367" s="172">
        <v>341</v>
      </c>
      <c r="B367" s="141" t="str">
        <f t="shared" si="124"/>
        <v>KOLP-TA005</v>
      </c>
      <c r="C367" s="172" t="s">
        <v>22</v>
      </c>
      <c r="D367" s="142" t="str">
        <f t="shared" si="125"/>
        <v>TA005</v>
      </c>
      <c r="E367" s="173" t="s">
        <v>78</v>
      </c>
      <c r="F367" s="174">
        <v>24</v>
      </c>
      <c r="G367" s="174">
        <v>24.96</v>
      </c>
      <c r="H367" s="145">
        <f t="shared" si="126"/>
        <v>375</v>
      </c>
      <c r="I367" s="146">
        <f t="shared" si="127"/>
        <v>583.33333333333337</v>
      </c>
      <c r="J367" s="147">
        <f t="shared" si="128"/>
        <v>666.66666666666663</v>
      </c>
      <c r="K367" s="148">
        <v>500</v>
      </c>
      <c r="L367" s="149">
        <v>420</v>
      </c>
      <c r="M367" s="150">
        <v>380</v>
      </c>
      <c r="N367" s="151">
        <f t="shared" si="129"/>
        <v>7.9799999999999996E-2</v>
      </c>
      <c r="O367" s="152">
        <f t="shared" si="130"/>
        <v>339.80215910400005</v>
      </c>
      <c r="P367" s="153">
        <f t="shared" si="131"/>
        <v>760.08377694315811</v>
      </c>
      <c r="Q367" s="154">
        <f t="shared" si="132"/>
        <v>426.6404886528</v>
      </c>
      <c r="R367" s="175">
        <f t="shared" si="133"/>
        <v>361</v>
      </c>
      <c r="S367" s="176">
        <f t="shared" si="134"/>
        <v>561</v>
      </c>
      <c r="T367" s="177">
        <f t="shared" si="135"/>
        <v>641</v>
      </c>
      <c r="U367" s="178">
        <f t="shared" si="136"/>
        <v>8155</v>
      </c>
      <c r="V367" s="179">
        <f t="shared" si="137"/>
        <v>18242</v>
      </c>
      <c r="W367" s="180">
        <f t="shared" si="138"/>
        <v>10239</v>
      </c>
      <c r="X367" s="181">
        <f t="shared" si="139"/>
        <v>1.1036174126302882</v>
      </c>
      <c r="Y367" s="182">
        <f t="shared" si="140"/>
        <v>0.76745970836531086</v>
      </c>
      <c r="Z367" s="183">
        <f t="shared" si="141"/>
        <v>1.5626526027932415</v>
      </c>
      <c r="AA367" s="164">
        <f t="shared" si="142"/>
        <v>26.486817903126919</v>
      </c>
      <c r="AB367" s="164">
        <f t="shared" si="143"/>
        <v>18.41903300076746</v>
      </c>
      <c r="AC367" s="165">
        <f t="shared" si="144"/>
        <v>37.503662467037799</v>
      </c>
      <c r="AD367" s="184">
        <f t="shared" si="145"/>
        <v>9000.2779112770113</v>
      </c>
      <c r="AE367" s="184">
        <f t="shared" si="145"/>
        <v>14000.008170864003</v>
      </c>
      <c r="AF367" s="185">
        <f t="shared" si="145"/>
        <v>16000.580881206681</v>
      </c>
      <c r="AG367" s="186" t="s">
        <v>79</v>
      </c>
      <c r="AH367" s="169">
        <f t="shared" si="146"/>
        <v>0.97889000000000004</v>
      </c>
      <c r="AI367" s="189">
        <v>0.97889000000000004</v>
      </c>
      <c r="AJ367" s="190" t="s">
        <v>80</v>
      </c>
    </row>
    <row r="368" spans="1:36" x14ac:dyDescent="0.2">
      <c r="A368" s="172">
        <v>342</v>
      </c>
      <c r="B368" s="141" t="str">
        <f t="shared" si="124"/>
        <v>KOLP-TA006</v>
      </c>
      <c r="C368" s="172" t="s">
        <v>22</v>
      </c>
      <c r="D368" s="142" t="str">
        <f t="shared" si="125"/>
        <v>TA006</v>
      </c>
      <c r="E368" s="173" t="s">
        <v>81</v>
      </c>
      <c r="F368" s="174">
        <v>24</v>
      </c>
      <c r="G368" s="174">
        <v>25.200000000000003</v>
      </c>
      <c r="H368" s="145">
        <f t="shared" si="126"/>
        <v>375</v>
      </c>
      <c r="I368" s="146">
        <f t="shared" si="127"/>
        <v>583.33333333333337</v>
      </c>
      <c r="J368" s="147">
        <f t="shared" si="128"/>
        <v>666.66666666666663</v>
      </c>
      <c r="K368" s="148">
        <v>535</v>
      </c>
      <c r="L368" s="149">
        <v>355</v>
      </c>
      <c r="M368" s="150">
        <v>410</v>
      </c>
      <c r="N368" s="151">
        <f t="shared" si="129"/>
        <v>7.7869250000000001E-2</v>
      </c>
      <c r="O368" s="152">
        <f t="shared" si="130"/>
        <v>348.22747485688126</v>
      </c>
      <c r="P368" s="153">
        <f t="shared" si="131"/>
        <v>778.92987796933971</v>
      </c>
      <c r="Q368" s="154">
        <f t="shared" si="132"/>
        <v>437.21894065363978</v>
      </c>
      <c r="R368" s="175">
        <f t="shared" si="133"/>
        <v>357</v>
      </c>
      <c r="S368" s="176">
        <f t="shared" si="134"/>
        <v>556</v>
      </c>
      <c r="T368" s="177">
        <f t="shared" si="135"/>
        <v>635</v>
      </c>
      <c r="U368" s="178">
        <f t="shared" si="136"/>
        <v>8357</v>
      </c>
      <c r="V368" s="179">
        <f t="shared" si="137"/>
        <v>18694</v>
      </c>
      <c r="W368" s="180">
        <f t="shared" si="138"/>
        <v>10493</v>
      </c>
      <c r="X368" s="181">
        <f t="shared" si="139"/>
        <v>1.076941486179251</v>
      </c>
      <c r="Y368" s="182">
        <f t="shared" si="140"/>
        <v>0.74890339146250129</v>
      </c>
      <c r="Z368" s="183">
        <f t="shared" si="141"/>
        <v>1.5248260745258744</v>
      </c>
      <c r="AA368" s="164">
        <f t="shared" si="142"/>
        <v>25.846595668302022</v>
      </c>
      <c r="AB368" s="164">
        <f t="shared" si="143"/>
        <v>17.97368139510003</v>
      </c>
      <c r="AC368" s="165">
        <f t="shared" si="144"/>
        <v>36.595825788620985</v>
      </c>
      <c r="AD368" s="184">
        <f t="shared" si="145"/>
        <v>9000.4947432196186</v>
      </c>
      <c r="AE368" s="184">
        <f t="shared" si="145"/>
        <v>14000.237455745058</v>
      </c>
      <c r="AF368" s="185">
        <f t="shared" si="145"/>
        <v>16000.388183646019</v>
      </c>
      <c r="AG368" s="186" t="s">
        <v>82</v>
      </c>
      <c r="AH368" s="169">
        <f t="shared" si="146"/>
        <v>1</v>
      </c>
      <c r="AI368" s="189">
        <v>1</v>
      </c>
      <c r="AJ368" s="190" t="s">
        <v>83</v>
      </c>
    </row>
    <row r="369" spans="1:36" x14ac:dyDescent="0.2">
      <c r="A369" s="172">
        <v>343</v>
      </c>
      <c r="B369" s="141" t="str">
        <f t="shared" si="124"/>
        <v>KOLP-TA010</v>
      </c>
      <c r="C369" s="172" t="s">
        <v>22</v>
      </c>
      <c r="D369" s="142" t="str">
        <f t="shared" si="125"/>
        <v>TA010</v>
      </c>
      <c r="E369" s="173" t="s">
        <v>84</v>
      </c>
      <c r="F369" s="174">
        <v>24</v>
      </c>
      <c r="G369" s="174">
        <v>24.72</v>
      </c>
      <c r="H369" s="145">
        <f t="shared" si="126"/>
        <v>375</v>
      </c>
      <c r="I369" s="146">
        <f t="shared" si="127"/>
        <v>583.33333333333337</v>
      </c>
      <c r="J369" s="147">
        <f t="shared" si="128"/>
        <v>666.66666666666663</v>
      </c>
      <c r="K369" s="148">
        <v>590</v>
      </c>
      <c r="L369" s="149">
        <v>400</v>
      </c>
      <c r="M369" s="150">
        <v>350</v>
      </c>
      <c r="N369" s="151">
        <f t="shared" si="129"/>
        <v>8.2600000000000007E-2</v>
      </c>
      <c r="O369" s="152">
        <f t="shared" si="130"/>
        <v>328.28344184623728</v>
      </c>
      <c r="P369" s="153">
        <f t="shared" si="131"/>
        <v>734.318225182373</v>
      </c>
      <c r="Q369" s="154">
        <f t="shared" si="132"/>
        <v>412.17809920694236</v>
      </c>
      <c r="R369" s="175">
        <f t="shared" si="133"/>
        <v>364</v>
      </c>
      <c r="S369" s="176">
        <f t="shared" si="134"/>
        <v>566</v>
      </c>
      <c r="T369" s="177">
        <f t="shared" si="135"/>
        <v>647</v>
      </c>
      <c r="U369" s="178">
        <f t="shared" si="136"/>
        <v>7879</v>
      </c>
      <c r="V369" s="179">
        <f t="shared" si="137"/>
        <v>17624</v>
      </c>
      <c r="W369" s="180">
        <f t="shared" si="138"/>
        <v>9892</v>
      </c>
      <c r="X369" s="181">
        <f t="shared" si="139"/>
        <v>1.1422769386978042</v>
      </c>
      <c r="Y369" s="182">
        <f t="shared" si="140"/>
        <v>0.79437131184748067</v>
      </c>
      <c r="Z369" s="183">
        <f t="shared" si="141"/>
        <v>1.6174686615446825</v>
      </c>
      <c r="AA369" s="164">
        <f t="shared" si="142"/>
        <v>27.414646528747301</v>
      </c>
      <c r="AB369" s="164">
        <f t="shared" si="143"/>
        <v>19.064911484339536</v>
      </c>
      <c r="AC369" s="165">
        <f t="shared" si="144"/>
        <v>38.819247877072378</v>
      </c>
      <c r="AD369" s="184">
        <f t="shared" si="145"/>
        <v>8999.7745194551662</v>
      </c>
      <c r="AE369" s="184">
        <f t="shared" si="145"/>
        <v>13999.711964439248</v>
      </c>
      <c r="AF369" s="185">
        <f t="shared" si="145"/>
        <v>16000.443802614825</v>
      </c>
      <c r="AG369" s="186" t="s">
        <v>85</v>
      </c>
      <c r="AH369" s="169">
        <f t="shared" si="146"/>
        <v>0.98743331000000001</v>
      </c>
      <c r="AI369" s="189">
        <v>0.98743331000000001</v>
      </c>
      <c r="AJ369" s="190" t="s">
        <v>80</v>
      </c>
    </row>
    <row r="370" spans="1:36" x14ac:dyDescent="0.2">
      <c r="A370" s="172">
        <v>344</v>
      </c>
      <c r="B370" s="141" t="str">
        <f t="shared" si="124"/>
        <v>KOLP-TA010C</v>
      </c>
      <c r="C370" s="172" t="s">
        <v>22</v>
      </c>
      <c r="D370" s="142" t="str">
        <f t="shared" si="125"/>
        <v>TA010</v>
      </c>
      <c r="E370" s="173" t="s">
        <v>86</v>
      </c>
      <c r="F370" s="174">
        <v>24</v>
      </c>
      <c r="G370" s="174">
        <v>24.72</v>
      </c>
      <c r="H370" s="145">
        <f t="shared" si="126"/>
        <v>375</v>
      </c>
      <c r="I370" s="146">
        <f t="shared" si="127"/>
        <v>583.33333333333337</v>
      </c>
      <c r="J370" s="147">
        <f t="shared" si="128"/>
        <v>666.66666666666663</v>
      </c>
      <c r="K370" s="148">
        <v>590</v>
      </c>
      <c r="L370" s="149">
        <v>400</v>
      </c>
      <c r="M370" s="150">
        <v>350</v>
      </c>
      <c r="N370" s="151">
        <f t="shared" si="129"/>
        <v>8.2600000000000007E-2</v>
      </c>
      <c r="O370" s="152">
        <f t="shared" si="130"/>
        <v>328.28344184623728</v>
      </c>
      <c r="P370" s="153">
        <f t="shared" si="131"/>
        <v>734.318225182373</v>
      </c>
      <c r="Q370" s="154">
        <f t="shared" si="132"/>
        <v>412.17809920694236</v>
      </c>
      <c r="R370" s="175">
        <f t="shared" si="133"/>
        <v>364</v>
      </c>
      <c r="S370" s="176">
        <f t="shared" si="134"/>
        <v>566</v>
      </c>
      <c r="T370" s="177">
        <f t="shared" si="135"/>
        <v>647</v>
      </c>
      <c r="U370" s="178">
        <f t="shared" si="136"/>
        <v>7879</v>
      </c>
      <c r="V370" s="179">
        <f t="shared" si="137"/>
        <v>17624</v>
      </c>
      <c r="W370" s="180">
        <f t="shared" si="138"/>
        <v>9892</v>
      </c>
      <c r="X370" s="181">
        <f t="shared" si="139"/>
        <v>1.1422769386978042</v>
      </c>
      <c r="Y370" s="182">
        <f t="shared" si="140"/>
        <v>0.79437131184748067</v>
      </c>
      <c r="Z370" s="183">
        <f t="shared" si="141"/>
        <v>1.6174686615446825</v>
      </c>
      <c r="AA370" s="164">
        <f t="shared" si="142"/>
        <v>27.414646528747301</v>
      </c>
      <c r="AB370" s="164">
        <f t="shared" si="143"/>
        <v>19.064911484339536</v>
      </c>
      <c r="AC370" s="165">
        <f t="shared" si="144"/>
        <v>38.819247877072378</v>
      </c>
      <c r="AD370" s="184">
        <f t="shared" si="145"/>
        <v>8999.7745194551662</v>
      </c>
      <c r="AE370" s="184">
        <f t="shared" si="145"/>
        <v>13999.711964439248</v>
      </c>
      <c r="AF370" s="185">
        <f t="shared" si="145"/>
        <v>16000.443802614825</v>
      </c>
      <c r="AG370" s="186" t="s">
        <v>87</v>
      </c>
      <c r="AH370" s="169">
        <f t="shared" si="146"/>
        <v>0.98743331000000001</v>
      </c>
      <c r="AI370" s="189">
        <v>0.98743331000000001</v>
      </c>
      <c r="AJ370" s="190" t="s">
        <v>80</v>
      </c>
    </row>
    <row r="371" spans="1:36" x14ac:dyDescent="0.2">
      <c r="A371" s="172">
        <v>345</v>
      </c>
      <c r="B371" s="141" t="str">
        <f t="shared" si="124"/>
        <v>KOLP-TA011</v>
      </c>
      <c r="C371" s="172" t="s">
        <v>22</v>
      </c>
      <c r="D371" s="142" t="str">
        <f t="shared" si="125"/>
        <v>TA011</v>
      </c>
      <c r="E371" s="173" t="s">
        <v>88</v>
      </c>
      <c r="F371" s="174">
        <v>24</v>
      </c>
      <c r="G371" s="174">
        <v>24.72</v>
      </c>
      <c r="H371" s="145">
        <f t="shared" si="126"/>
        <v>375</v>
      </c>
      <c r="I371" s="146">
        <f t="shared" si="127"/>
        <v>583.33333333333337</v>
      </c>
      <c r="J371" s="147">
        <f t="shared" si="128"/>
        <v>666.66666666666663</v>
      </c>
      <c r="K371" s="148">
        <v>500</v>
      </c>
      <c r="L371" s="149">
        <v>370</v>
      </c>
      <c r="M371" s="150">
        <v>440</v>
      </c>
      <c r="N371" s="151">
        <f t="shared" si="129"/>
        <v>8.14E-2</v>
      </c>
      <c r="O371" s="152">
        <f t="shared" si="130"/>
        <v>333.12300118549388</v>
      </c>
      <c r="P371" s="153">
        <f t="shared" si="131"/>
        <v>745.1435552833417</v>
      </c>
      <c r="Q371" s="154">
        <f t="shared" si="132"/>
        <v>418.25443482178673</v>
      </c>
      <c r="R371" s="175">
        <f t="shared" si="133"/>
        <v>364</v>
      </c>
      <c r="S371" s="176">
        <f t="shared" si="134"/>
        <v>566</v>
      </c>
      <c r="T371" s="177">
        <f t="shared" si="135"/>
        <v>647</v>
      </c>
      <c r="U371" s="178">
        <f t="shared" si="136"/>
        <v>7995</v>
      </c>
      <c r="V371" s="179">
        <f t="shared" si="137"/>
        <v>17883</v>
      </c>
      <c r="W371" s="180">
        <f t="shared" si="138"/>
        <v>10038</v>
      </c>
      <c r="X371" s="181">
        <f t="shared" si="139"/>
        <v>1.125703564727955</v>
      </c>
      <c r="Y371" s="182">
        <f t="shared" si="140"/>
        <v>0.7828664094391321</v>
      </c>
      <c r="Z371" s="183">
        <f t="shared" si="141"/>
        <v>1.5939430165371589</v>
      </c>
      <c r="AA371" s="164">
        <f t="shared" si="142"/>
        <v>27.016885553470921</v>
      </c>
      <c r="AB371" s="164">
        <f t="shared" si="143"/>
        <v>18.78879382653917</v>
      </c>
      <c r="AC371" s="165">
        <f t="shared" si="144"/>
        <v>38.254632396891814</v>
      </c>
      <c r="AD371" s="184">
        <f t="shared" si="145"/>
        <v>8999.9459982572462</v>
      </c>
      <c r="AE371" s="184">
        <f t="shared" si="145"/>
        <v>14000.348631393099</v>
      </c>
      <c r="AF371" s="185">
        <f t="shared" si="145"/>
        <v>16000.169652477198</v>
      </c>
      <c r="AG371" s="186" t="s">
        <v>89</v>
      </c>
      <c r="AH371" s="169">
        <f t="shared" si="146"/>
        <v>0.96574356699999997</v>
      </c>
      <c r="AI371" s="189">
        <v>0.96574356699999997</v>
      </c>
      <c r="AJ371" s="190" t="s">
        <v>80</v>
      </c>
    </row>
    <row r="372" spans="1:36" x14ac:dyDescent="0.2">
      <c r="A372" s="172">
        <v>346</v>
      </c>
      <c r="B372" s="141" t="str">
        <f t="shared" si="124"/>
        <v>KOLP-TA032</v>
      </c>
      <c r="C372" s="172" t="s">
        <v>22</v>
      </c>
      <c r="D372" s="142" t="str">
        <f t="shared" si="125"/>
        <v>TA032</v>
      </c>
      <c r="E372" s="173" t="s">
        <v>599</v>
      </c>
      <c r="F372" s="174">
        <v>24</v>
      </c>
      <c r="G372" s="174">
        <v>24.96</v>
      </c>
      <c r="H372" s="145">
        <f t="shared" si="126"/>
        <v>375</v>
      </c>
      <c r="I372" s="146">
        <f t="shared" si="127"/>
        <v>583.33333333333337</v>
      </c>
      <c r="J372" s="147">
        <f t="shared" si="128"/>
        <v>666.66666666666663</v>
      </c>
      <c r="K372" s="148">
        <v>550</v>
      </c>
      <c r="L372" s="149">
        <v>370</v>
      </c>
      <c r="M372" s="150">
        <v>380</v>
      </c>
      <c r="N372" s="151">
        <f t="shared" si="129"/>
        <v>7.7329999999999996E-2</v>
      </c>
      <c r="O372" s="152">
        <f t="shared" si="130"/>
        <v>350.65579072157254</v>
      </c>
      <c r="P372" s="153">
        <f t="shared" si="131"/>
        <v>784.36163714035968</v>
      </c>
      <c r="Q372" s="154">
        <f t="shared" si="132"/>
        <v>440.26782612819659</v>
      </c>
      <c r="R372" s="175">
        <f t="shared" si="133"/>
        <v>361</v>
      </c>
      <c r="S372" s="176">
        <f t="shared" si="134"/>
        <v>561</v>
      </c>
      <c r="T372" s="177">
        <f t="shared" si="135"/>
        <v>641</v>
      </c>
      <c r="U372" s="178">
        <f t="shared" si="136"/>
        <v>8416</v>
      </c>
      <c r="V372" s="179">
        <f t="shared" si="137"/>
        <v>18825</v>
      </c>
      <c r="W372" s="180">
        <f t="shared" si="138"/>
        <v>10566</v>
      </c>
      <c r="X372" s="181">
        <f t="shared" si="139"/>
        <v>1.0693916349809887</v>
      </c>
      <c r="Y372" s="182">
        <f t="shared" si="140"/>
        <v>0.74369189907038513</v>
      </c>
      <c r="Z372" s="183">
        <f t="shared" si="141"/>
        <v>1.5142911224682944</v>
      </c>
      <c r="AA372" s="164">
        <f t="shared" si="142"/>
        <v>25.665399239543728</v>
      </c>
      <c r="AB372" s="164">
        <f t="shared" si="143"/>
        <v>17.848605577689241</v>
      </c>
      <c r="AC372" s="165">
        <f t="shared" si="144"/>
        <v>36.342986939239069</v>
      </c>
      <c r="AD372" s="184">
        <f t="shared" si="145"/>
        <v>8999.720864527053</v>
      </c>
      <c r="AE372" s="184">
        <f t="shared" si="145"/>
        <v>13999.761491588888</v>
      </c>
      <c r="AF372" s="185">
        <f t="shared" si="145"/>
        <v>16000.647854744226</v>
      </c>
      <c r="AG372" s="186" t="s">
        <v>600</v>
      </c>
      <c r="AH372" s="169">
        <f t="shared" si="146"/>
        <v>0.96751233999999997</v>
      </c>
      <c r="AI372" s="189">
        <v>0.96751233999999997</v>
      </c>
      <c r="AJ372" s="190" t="s">
        <v>80</v>
      </c>
    </row>
    <row r="373" spans="1:36" x14ac:dyDescent="0.2">
      <c r="A373" s="172">
        <v>347</v>
      </c>
      <c r="B373" s="141" t="str">
        <f t="shared" si="124"/>
        <v>KOLP-TA034</v>
      </c>
      <c r="C373" s="172" t="s">
        <v>22</v>
      </c>
      <c r="D373" s="142" t="str">
        <f t="shared" si="125"/>
        <v>TA034</v>
      </c>
      <c r="E373" s="173" t="s">
        <v>445</v>
      </c>
      <c r="F373" s="174">
        <v>24</v>
      </c>
      <c r="G373" s="174">
        <v>24.96</v>
      </c>
      <c r="H373" s="145">
        <f t="shared" si="126"/>
        <v>375</v>
      </c>
      <c r="I373" s="146">
        <f t="shared" si="127"/>
        <v>583.33333333333337</v>
      </c>
      <c r="J373" s="147">
        <f t="shared" si="128"/>
        <v>666.66666666666663</v>
      </c>
      <c r="K373" s="148">
        <v>500</v>
      </c>
      <c r="L373" s="149">
        <v>420</v>
      </c>
      <c r="M373" s="150">
        <v>380</v>
      </c>
      <c r="N373" s="151">
        <f t="shared" si="129"/>
        <v>7.9799999999999996E-2</v>
      </c>
      <c r="O373" s="152">
        <f t="shared" si="130"/>
        <v>339.80215910400005</v>
      </c>
      <c r="P373" s="153">
        <f t="shared" si="131"/>
        <v>760.08377694315811</v>
      </c>
      <c r="Q373" s="154">
        <f t="shared" si="132"/>
        <v>426.6404886528</v>
      </c>
      <c r="R373" s="175">
        <f t="shared" si="133"/>
        <v>361</v>
      </c>
      <c r="S373" s="176">
        <f t="shared" si="134"/>
        <v>561</v>
      </c>
      <c r="T373" s="177">
        <f t="shared" si="135"/>
        <v>641</v>
      </c>
      <c r="U373" s="178">
        <f t="shared" si="136"/>
        <v>8155</v>
      </c>
      <c r="V373" s="179">
        <f t="shared" si="137"/>
        <v>18242</v>
      </c>
      <c r="W373" s="180">
        <f t="shared" si="138"/>
        <v>10239</v>
      </c>
      <c r="X373" s="181">
        <f t="shared" si="139"/>
        <v>1.1036174126302882</v>
      </c>
      <c r="Y373" s="182">
        <f t="shared" si="140"/>
        <v>0.76745970836531086</v>
      </c>
      <c r="Z373" s="183">
        <f t="shared" si="141"/>
        <v>1.5626526027932415</v>
      </c>
      <c r="AA373" s="164">
        <f t="shared" si="142"/>
        <v>26.486817903126919</v>
      </c>
      <c r="AB373" s="164">
        <f t="shared" si="143"/>
        <v>18.41903300076746</v>
      </c>
      <c r="AC373" s="165">
        <f t="shared" si="144"/>
        <v>37.503662467037799</v>
      </c>
      <c r="AD373" s="184">
        <f t="shared" si="145"/>
        <v>9000.2779112770113</v>
      </c>
      <c r="AE373" s="184">
        <f t="shared" si="145"/>
        <v>14000.008170864003</v>
      </c>
      <c r="AF373" s="185">
        <f t="shared" si="145"/>
        <v>16000.580881206681</v>
      </c>
      <c r="AG373" s="186" t="s">
        <v>446</v>
      </c>
      <c r="AH373" s="169">
        <f t="shared" si="146"/>
        <v>0.96751233999999997</v>
      </c>
      <c r="AI373" s="189">
        <v>0.96751233999999997</v>
      </c>
      <c r="AJ373" s="190" t="s">
        <v>80</v>
      </c>
    </row>
    <row r="374" spans="1:36" x14ac:dyDescent="0.2">
      <c r="A374" s="172">
        <v>348</v>
      </c>
      <c r="B374" s="141" t="str">
        <f t="shared" si="124"/>
        <v>KOLP-TA035</v>
      </c>
      <c r="C374" s="172" t="s">
        <v>22</v>
      </c>
      <c r="D374" s="142" t="str">
        <f t="shared" si="125"/>
        <v>TA035</v>
      </c>
      <c r="E374" s="173" t="s">
        <v>447</v>
      </c>
      <c r="F374" s="174">
        <v>24</v>
      </c>
      <c r="G374" s="174">
        <v>25.200000000000003</v>
      </c>
      <c r="H374" s="145">
        <f t="shared" si="126"/>
        <v>375</v>
      </c>
      <c r="I374" s="146">
        <f t="shared" si="127"/>
        <v>583.33333333333337</v>
      </c>
      <c r="J374" s="147">
        <f t="shared" si="128"/>
        <v>666.66666666666663</v>
      </c>
      <c r="K374" s="148">
        <v>535</v>
      </c>
      <c r="L374" s="149">
        <v>355</v>
      </c>
      <c r="M374" s="150">
        <v>410</v>
      </c>
      <c r="N374" s="151">
        <f t="shared" si="129"/>
        <v>7.7869250000000001E-2</v>
      </c>
      <c r="O374" s="152">
        <f t="shared" si="130"/>
        <v>348.22747485688126</v>
      </c>
      <c r="P374" s="153">
        <f t="shared" si="131"/>
        <v>778.92987796933971</v>
      </c>
      <c r="Q374" s="154">
        <f t="shared" si="132"/>
        <v>437.21894065363978</v>
      </c>
      <c r="R374" s="175">
        <f t="shared" si="133"/>
        <v>357</v>
      </c>
      <c r="S374" s="176">
        <f t="shared" si="134"/>
        <v>556</v>
      </c>
      <c r="T374" s="177">
        <f t="shared" si="135"/>
        <v>635</v>
      </c>
      <c r="U374" s="178">
        <f t="shared" si="136"/>
        <v>8357</v>
      </c>
      <c r="V374" s="179">
        <f t="shared" si="137"/>
        <v>18694</v>
      </c>
      <c r="W374" s="180">
        <f t="shared" si="138"/>
        <v>10493</v>
      </c>
      <c r="X374" s="181">
        <f t="shared" si="139"/>
        <v>1.076941486179251</v>
      </c>
      <c r="Y374" s="182">
        <f t="shared" si="140"/>
        <v>0.74890339146250129</v>
      </c>
      <c r="Z374" s="183">
        <f t="shared" si="141"/>
        <v>1.5248260745258744</v>
      </c>
      <c r="AA374" s="164">
        <f t="shared" si="142"/>
        <v>25.846595668302022</v>
      </c>
      <c r="AB374" s="164">
        <f t="shared" si="143"/>
        <v>17.97368139510003</v>
      </c>
      <c r="AC374" s="165">
        <f t="shared" si="144"/>
        <v>36.595825788620985</v>
      </c>
      <c r="AD374" s="184">
        <f t="shared" si="145"/>
        <v>9000.4947432196186</v>
      </c>
      <c r="AE374" s="184">
        <f t="shared" si="145"/>
        <v>14000.237455745058</v>
      </c>
      <c r="AF374" s="185">
        <f t="shared" si="145"/>
        <v>16000.388183646019</v>
      </c>
      <c r="AG374" s="186" t="s">
        <v>448</v>
      </c>
      <c r="AH374" s="169">
        <f t="shared" si="146"/>
        <v>1</v>
      </c>
      <c r="AI374" s="189">
        <v>1</v>
      </c>
      <c r="AJ374" s="190" t="s">
        <v>83</v>
      </c>
    </row>
    <row r="375" spans="1:36" x14ac:dyDescent="0.2">
      <c r="A375" s="172">
        <v>349</v>
      </c>
      <c r="B375" s="141" t="str">
        <f t="shared" si="124"/>
        <v>KOLP-TA039</v>
      </c>
      <c r="C375" s="172" t="s">
        <v>22</v>
      </c>
      <c r="D375" s="142" t="str">
        <f t="shared" si="125"/>
        <v>TA039</v>
      </c>
      <c r="E375" s="173" t="s">
        <v>449</v>
      </c>
      <c r="F375" s="174">
        <v>24</v>
      </c>
      <c r="G375" s="174">
        <v>24.72</v>
      </c>
      <c r="H375" s="145">
        <f t="shared" si="126"/>
        <v>375</v>
      </c>
      <c r="I375" s="146">
        <f t="shared" si="127"/>
        <v>583.33333333333337</v>
      </c>
      <c r="J375" s="147">
        <f t="shared" si="128"/>
        <v>666.66666666666663</v>
      </c>
      <c r="K375" s="148">
        <v>590</v>
      </c>
      <c r="L375" s="149">
        <v>400</v>
      </c>
      <c r="M375" s="150">
        <v>350</v>
      </c>
      <c r="N375" s="151">
        <f t="shared" si="129"/>
        <v>8.2600000000000007E-2</v>
      </c>
      <c r="O375" s="152">
        <f t="shared" si="130"/>
        <v>328.28344184623728</v>
      </c>
      <c r="P375" s="153">
        <f t="shared" si="131"/>
        <v>734.318225182373</v>
      </c>
      <c r="Q375" s="154">
        <f t="shared" si="132"/>
        <v>412.17809920694236</v>
      </c>
      <c r="R375" s="175">
        <f t="shared" si="133"/>
        <v>364</v>
      </c>
      <c r="S375" s="176">
        <f t="shared" si="134"/>
        <v>566</v>
      </c>
      <c r="T375" s="177">
        <f t="shared" si="135"/>
        <v>647</v>
      </c>
      <c r="U375" s="178">
        <f t="shared" si="136"/>
        <v>7879</v>
      </c>
      <c r="V375" s="179">
        <f t="shared" si="137"/>
        <v>17624</v>
      </c>
      <c r="W375" s="180">
        <f t="shared" si="138"/>
        <v>9892</v>
      </c>
      <c r="X375" s="181">
        <f t="shared" si="139"/>
        <v>1.1422769386978042</v>
      </c>
      <c r="Y375" s="182">
        <f t="shared" si="140"/>
        <v>0.79437131184748067</v>
      </c>
      <c r="Z375" s="183">
        <f t="shared" si="141"/>
        <v>1.6174686615446825</v>
      </c>
      <c r="AA375" s="164">
        <f t="shared" si="142"/>
        <v>27.414646528747301</v>
      </c>
      <c r="AB375" s="164">
        <f t="shared" si="143"/>
        <v>19.064911484339536</v>
      </c>
      <c r="AC375" s="165">
        <f t="shared" si="144"/>
        <v>38.819247877072378</v>
      </c>
      <c r="AD375" s="184">
        <f t="shared" si="145"/>
        <v>8999.7745194551662</v>
      </c>
      <c r="AE375" s="184">
        <f t="shared" si="145"/>
        <v>13999.711964439248</v>
      </c>
      <c r="AF375" s="185">
        <f t="shared" si="145"/>
        <v>16000.443802614825</v>
      </c>
      <c r="AG375" s="186" t="s">
        <v>450</v>
      </c>
      <c r="AH375" s="169">
        <f t="shared" si="146"/>
        <v>0.97651278900000005</v>
      </c>
      <c r="AI375" s="189">
        <v>0.97651278900000005</v>
      </c>
      <c r="AJ375" s="190" t="s">
        <v>80</v>
      </c>
    </row>
    <row r="376" spans="1:36" x14ac:dyDescent="0.2">
      <c r="A376" s="172">
        <v>350</v>
      </c>
      <c r="B376" s="141" t="str">
        <f t="shared" si="124"/>
        <v>KOLP-TA039C</v>
      </c>
      <c r="C376" s="172" t="s">
        <v>22</v>
      </c>
      <c r="D376" s="142" t="str">
        <f t="shared" si="125"/>
        <v>TA039</v>
      </c>
      <c r="E376" s="173" t="s">
        <v>451</v>
      </c>
      <c r="F376" s="174">
        <v>24</v>
      </c>
      <c r="G376" s="174">
        <v>24.72</v>
      </c>
      <c r="H376" s="145">
        <f t="shared" si="126"/>
        <v>375</v>
      </c>
      <c r="I376" s="146">
        <f t="shared" si="127"/>
        <v>583.33333333333337</v>
      </c>
      <c r="J376" s="147">
        <f t="shared" si="128"/>
        <v>666.66666666666663</v>
      </c>
      <c r="K376" s="148">
        <v>590</v>
      </c>
      <c r="L376" s="149">
        <v>400</v>
      </c>
      <c r="M376" s="150">
        <v>350</v>
      </c>
      <c r="N376" s="151">
        <f t="shared" si="129"/>
        <v>8.2600000000000007E-2</v>
      </c>
      <c r="O376" s="152">
        <f t="shared" si="130"/>
        <v>328.28344184623728</v>
      </c>
      <c r="P376" s="153">
        <f t="shared" si="131"/>
        <v>734.318225182373</v>
      </c>
      <c r="Q376" s="154">
        <f t="shared" si="132"/>
        <v>412.17809920694236</v>
      </c>
      <c r="R376" s="175">
        <f t="shared" si="133"/>
        <v>364</v>
      </c>
      <c r="S376" s="176">
        <f t="shared" si="134"/>
        <v>566</v>
      </c>
      <c r="T376" s="177">
        <f t="shared" si="135"/>
        <v>647</v>
      </c>
      <c r="U376" s="178">
        <f t="shared" si="136"/>
        <v>7879</v>
      </c>
      <c r="V376" s="179">
        <f t="shared" si="137"/>
        <v>17624</v>
      </c>
      <c r="W376" s="180">
        <f t="shared" si="138"/>
        <v>9892</v>
      </c>
      <c r="X376" s="181">
        <f t="shared" si="139"/>
        <v>1.1422769386978042</v>
      </c>
      <c r="Y376" s="182">
        <f t="shared" si="140"/>
        <v>0.79437131184748067</v>
      </c>
      <c r="Z376" s="183">
        <f t="shared" si="141"/>
        <v>1.6174686615446825</v>
      </c>
      <c r="AA376" s="164">
        <f t="shared" si="142"/>
        <v>27.414646528747301</v>
      </c>
      <c r="AB376" s="164">
        <f t="shared" si="143"/>
        <v>19.064911484339536</v>
      </c>
      <c r="AC376" s="165">
        <f t="shared" si="144"/>
        <v>38.819247877072378</v>
      </c>
      <c r="AD376" s="184">
        <f t="shared" si="145"/>
        <v>8999.7745194551662</v>
      </c>
      <c r="AE376" s="184">
        <f t="shared" si="145"/>
        <v>13999.711964439248</v>
      </c>
      <c r="AF376" s="185">
        <f t="shared" si="145"/>
        <v>16000.443802614825</v>
      </c>
      <c r="AG376" s="186" t="s">
        <v>452</v>
      </c>
      <c r="AH376" s="169">
        <f t="shared" si="146"/>
        <v>0.97651278900000005</v>
      </c>
      <c r="AI376" s="189">
        <v>0.97651278900000005</v>
      </c>
      <c r="AJ376" s="190" t="s">
        <v>80</v>
      </c>
    </row>
    <row r="377" spans="1:36" x14ac:dyDescent="0.2">
      <c r="A377" s="172">
        <v>351</v>
      </c>
      <c r="B377" s="141" t="str">
        <f t="shared" si="124"/>
        <v>KOLP-TA040</v>
      </c>
      <c r="C377" s="172" t="s">
        <v>22</v>
      </c>
      <c r="D377" s="142" t="str">
        <f t="shared" si="125"/>
        <v>TA040</v>
      </c>
      <c r="E377" s="173" t="s">
        <v>457</v>
      </c>
      <c r="F377" s="174">
        <v>24</v>
      </c>
      <c r="G377" s="174">
        <v>24.72</v>
      </c>
      <c r="H377" s="145">
        <f t="shared" si="126"/>
        <v>375</v>
      </c>
      <c r="I377" s="146">
        <f t="shared" si="127"/>
        <v>583.33333333333337</v>
      </c>
      <c r="J377" s="147">
        <f t="shared" si="128"/>
        <v>666.66666666666663</v>
      </c>
      <c r="K377" s="148">
        <v>500</v>
      </c>
      <c r="L377" s="149">
        <v>370</v>
      </c>
      <c r="M377" s="150">
        <v>440</v>
      </c>
      <c r="N377" s="151">
        <f t="shared" si="129"/>
        <v>8.14E-2</v>
      </c>
      <c r="O377" s="152">
        <f t="shared" si="130"/>
        <v>333.12300118549388</v>
      </c>
      <c r="P377" s="153">
        <f t="shared" si="131"/>
        <v>745.1435552833417</v>
      </c>
      <c r="Q377" s="154">
        <f t="shared" si="132"/>
        <v>418.25443482178673</v>
      </c>
      <c r="R377" s="175">
        <f t="shared" si="133"/>
        <v>364</v>
      </c>
      <c r="S377" s="176">
        <f t="shared" si="134"/>
        <v>566</v>
      </c>
      <c r="T377" s="177">
        <f t="shared" si="135"/>
        <v>647</v>
      </c>
      <c r="U377" s="178">
        <f t="shared" si="136"/>
        <v>7995</v>
      </c>
      <c r="V377" s="179">
        <f t="shared" si="137"/>
        <v>17883</v>
      </c>
      <c r="W377" s="180">
        <f t="shared" si="138"/>
        <v>10038</v>
      </c>
      <c r="X377" s="181">
        <f t="shared" si="139"/>
        <v>1.125703564727955</v>
      </c>
      <c r="Y377" s="182">
        <f t="shared" si="140"/>
        <v>0.7828664094391321</v>
      </c>
      <c r="Z377" s="183">
        <f t="shared" si="141"/>
        <v>1.5939430165371589</v>
      </c>
      <c r="AA377" s="164">
        <f t="shared" si="142"/>
        <v>27.016885553470921</v>
      </c>
      <c r="AB377" s="164">
        <f t="shared" si="143"/>
        <v>18.78879382653917</v>
      </c>
      <c r="AC377" s="165">
        <f t="shared" si="144"/>
        <v>38.254632396891814</v>
      </c>
      <c r="AD377" s="184">
        <f t="shared" si="145"/>
        <v>8999.9459982572462</v>
      </c>
      <c r="AE377" s="184">
        <f t="shared" si="145"/>
        <v>14000.348631393099</v>
      </c>
      <c r="AF377" s="185">
        <f t="shared" si="145"/>
        <v>16000.169652477198</v>
      </c>
      <c r="AG377" s="186" t="s">
        <v>458</v>
      </c>
      <c r="AH377" s="169">
        <f t="shared" si="146"/>
        <v>0.97651278900000005</v>
      </c>
      <c r="AI377" s="189">
        <v>0.97651278900000005</v>
      </c>
      <c r="AJ377" s="190" t="s">
        <v>80</v>
      </c>
    </row>
    <row r="378" spans="1:36" x14ac:dyDescent="0.2">
      <c r="A378" s="172">
        <v>352</v>
      </c>
      <c r="B378" s="141" t="str">
        <f t="shared" si="124"/>
        <v>KOLP-TA060VAA</v>
      </c>
      <c r="C378" s="172" t="s">
        <v>22</v>
      </c>
      <c r="D378" s="142" t="str">
        <f t="shared" si="125"/>
        <v>TA060</v>
      </c>
      <c r="E378" s="173" t="s">
        <v>459</v>
      </c>
      <c r="F378" s="174">
        <v>7.2</v>
      </c>
      <c r="G378" s="174">
        <v>8.1</v>
      </c>
      <c r="H378" s="145">
        <f t="shared" si="126"/>
        <v>1250</v>
      </c>
      <c r="I378" s="146">
        <f t="shared" si="127"/>
        <v>1944.4444444444443</v>
      </c>
      <c r="J378" s="147">
        <f t="shared" si="128"/>
        <v>2222.2222222222222</v>
      </c>
      <c r="K378" s="148">
        <v>540</v>
      </c>
      <c r="L378" s="149">
        <v>280</v>
      </c>
      <c r="M378" s="150">
        <v>260</v>
      </c>
      <c r="N378" s="151">
        <f t="shared" si="129"/>
        <v>3.9312E-2</v>
      </c>
      <c r="O378" s="152">
        <f t="shared" si="130"/>
        <v>689.76934006153851</v>
      </c>
      <c r="P378" s="153">
        <f t="shared" si="131"/>
        <v>1542.905102769231</v>
      </c>
      <c r="Q378" s="154">
        <f t="shared" si="132"/>
        <v>866.04372696615383</v>
      </c>
      <c r="R378" s="175">
        <f t="shared" si="133"/>
        <v>1111</v>
      </c>
      <c r="S378" s="176">
        <f t="shared" si="134"/>
        <v>1728</v>
      </c>
      <c r="T378" s="177">
        <f t="shared" si="135"/>
        <v>1975</v>
      </c>
      <c r="U378" s="178">
        <f t="shared" si="136"/>
        <v>4966</v>
      </c>
      <c r="V378" s="179">
        <f t="shared" si="137"/>
        <v>11109</v>
      </c>
      <c r="W378" s="180">
        <f t="shared" si="138"/>
        <v>6236</v>
      </c>
      <c r="X378" s="181">
        <f t="shared" si="139"/>
        <v>1.8123238018525976</v>
      </c>
      <c r="Y378" s="182">
        <f t="shared" si="140"/>
        <v>1.260239445494644</v>
      </c>
      <c r="Z378" s="183">
        <f t="shared" si="141"/>
        <v>2.5657472738935216</v>
      </c>
      <c r="AA378" s="164">
        <f t="shared" si="142"/>
        <v>13.048731373338702</v>
      </c>
      <c r="AB378" s="164">
        <f t="shared" si="143"/>
        <v>9.0737240075614363</v>
      </c>
      <c r="AC378" s="165">
        <f t="shared" si="144"/>
        <v>18.473380372033358</v>
      </c>
      <c r="AD378" s="184">
        <f t="shared" si="145"/>
        <v>9000.6148280281304</v>
      </c>
      <c r="AE378" s="184">
        <f t="shared" si="145"/>
        <v>13999.895072386216</v>
      </c>
      <c r="AF378" s="185">
        <f t="shared" si="145"/>
        <v>15998.755187059161</v>
      </c>
      <c r="AG378" s="186" t="s">
        <v>460</v>
      </c>
      <c r="AH378" s="169">
        <f t="shared" si="146"/>
        <v>0.99876464799999998</v>
      </c>
      <c r="AI378" s="189">
        <v>0.99876464799999998</v>
      </c>
      <c r="AJ378" s="190" t="s">
        <v>80</v>
      </c>
    </row>
    <row r="379" spans="1:36" x14ac:dyDescent="0.2">
      <c r="A379" s="172">
        <v>353</v>
      </c>
      <c r="B379" s="141" t="str">
        <f t="shared" si="124"/>
        <v>KOLP-TA061VAA</v>
      </c>
      <c r="C379" s="172" t="s">
        <v>22</v>
      </c>
      <c r="D379" s="142" t="str">
        <f t="shared" si="125"/>
        <v>TA061</v>
      </c>
      <c r="E379" s="173" t="s">
        <v>461</v>
      </c>
      <c r="F379" s="174">
        <v>7.2</v>
      </c>
      <c r="G379" s="174">
        <v>8.1</v>
      </c>
      <c r="H379" s="145">
        <f t="shared" si="126"/>
        <v>1250</v>
      </c>
      <c r="I379" s="146">
        <f t="shared" si="127"/>
        <v>1944.4444444444443</v>
      </c>
      <c r="J379" s="147">
        <f t="shared" si="128"/>
        <v>2222.2222222222222</v>
      </c>
      <c r="K379" s="148">
        <v>560</v>
      </c>
      <c r="L379" s="149">
        <v>300</v>
      </c>
      <c r="M379" s="150">
        <v>260</v>
      </c>
      <c r="N379" s="151">
        <f t="shared" si="129"/>
        <v>4.3679999999999997E-2</v>
      </c>
      <c r="O379" s="152">
        <f t="shared" si="130"/>
        <v>620.79240605538473</v>
      </c>
      <c r="P379" s="153">
        <f t="shared" si="131"/>
        <v>1388.614592492308</v>
      </c>
      <c r="Q379" s="154">
        <f t="shared" si="132"/>
        <v>779.43935426953851</v>
      </c>
      <c r="R379" s="175">
        <f t="shared" si="133"/>
        <v>1111</v>
      </c>
      <c r="S379" s="176">
        <f t="shared" si="134"/>
        <v>1728</v>
      </c>
      <c r="T379" s="177">
        <f t="shared" si="135"/>
        <v>1975</v>
      </c>
      <c r="U379" s="178">
        <f t="shared" si="136"/>
        <v>4470</v>
      </c>
      <c r="V379" s="179">
        <f t="shared" si="137"/>
        <v>9998</v>
      </c>
      <c r="W379" s="180">
        <f t="shared" si="138"/>
        <v>5612</v>
      </c>
      <c r="X379" s="181">
        <f t="shared" si="139"/>
        <v>2.0134228187919465</v>
      </c>
      <c r="Y379" s="182">
        <f t="shared" si="140"/>
        <v>1.4002800560112023</v>
      </c>
      <c r="Z379" s="183">
        <f t="shared" si="141"/>
        <v>2.8510334996436208</v>
      </c>
      <c r="AA379" s="164">
        <f t="shared" si="142"/>
        <v>14.496644295302016</v>
      </c>
      <c r="AB379" s="164">
        <f t="shared" si="143"/>
        <v>10.082016403280656</v>
      </c>
      <c r="AC379" s="165">
        <f t="shared" si="144"/>
        <v>20.527441197434072</v>
      </c>
      <c r="AD379" s="184">
        <f t="shared" si="145"/>
        <v>8999.406691809605</v>
      </c>
      <c r="AE379" s="184">
        <f t="shared" si="145"/>
        <v>14000.035099342334</v>
      </c>
      <c r="AF379" s="185">
        <f t="shared" si="145"/>
        <v>15999.895511733936</v>
      </c>
      <c r="AG379" s="186" t="s">
        <v>462</v>
      </c>
      <c r="AH379" s="169">
        <f t="shared" si="146"/>
        <v>0.97662145600000005</v>
      </c>
      <c r="AI379" s="189">
        <v>0.97662145600000005</v>
      </c>
      <c r="AJ379" s="190" t="s">
        <v>80</v>
      </c>
    </row>
    <row r="380" spans="1:36" x14ac:dyDescent="0.2">
      <c r="A380" s="172">
        <v>354</v>
      </c>
      <c r="B380" s="141" t="str">
        <f t="shared" si="124"/>
        <v>KOLP-TA066VAO</v>
      </c>
      <c r="C380" s="172" t="s">
        <v>22</v>
      </c>
      <c r="D380" s="142" t="str">
        <f t="shared" si="125"/>
        <v>TA066</v>
      </c>
      <c r="E380" s="173" t="s">
        <v>90</v>
      </c>
      <c r="F380" s="174">
        <v>12</v>
      </c>
      <c r="G380" s="174">
        <v>12.984000000000002</v>
      </c>
      <c r="H380" s="145">
        <f t="shared" si="126"/>
        <v>750</v>
      </c>
      <c r="I380" s="146">
        <f t="shared" si="127"/>
        <v>1166.6666666666667</v>
      </c>
      <c r="J380" s="147">
        <f t="shared" si="128"/>
        <v>1333.3333333333333</v>
      </c>
      <c r="K380" s="148">
        <v>580</v>
      </c>
      <c r="L380" s="149">
        <v>420</v>
      </c>
      <c r="M380" s="150">
        <v>290</v>
      </c>
      <c r="N380" s="151">
        <f t="shared" si="129"/>
        <v>7.0643999999999998E-2</v>
      </c>
      <c r="O380" s="152">
        <f t="shared" si="130"/>
        <v>383.84310481426877</v>
      </c>
      <c r="P380" s="153">
        <f t="shared" si="131"/>
        <v>858.59641866349602</v>
      </c>
      <c r="Q380" s="154">
        <f t="shared" si="132"/>
        <v>481.93634271124853</v>
      </c>
      <c r="R380" s="175">
        <f t="shared" si="133"/>
        <v>693</v>
      </c>
      <c r="S380" s="176">
        <f t="shared" si="134"/>
        <v>1078</v>
      </c>
      <c r="T380" s="177">
        <f t="shared" si="135"/>
        <v>1232</v>
      </c>
      <c r="U380" s="178">
        <f t="shared" si="136"/>
        <v>4606</v>
      </c>
      <c r="V380" s="179">
        <f t="shared" si="137"/>
        <v>10303</v>
      </c>
      <c r="W380" s="180">
        <f t="shared" si="138"/>
        <v>5783</v>
      </c>
      <c r="X380" s="181">
        <f t="shared" si="139"/>
        <v>1.9539730785931393</v>
      </c>
      <c r="Y380" s="182">
        <f t="shared" si="140"/>
        <v>1.3588275259633116</v>
      </c>
      <c r="Z380" s="183">
        <f t="shared" si="141"/>
        <v>2.766730070897458</v>
      </c>
      <c r="AA380" s="164">
        <f t="shared" si="142"/>
        <v>23.447676943117671</v>
      </c>
      <c r="AB380" s="164">
        <f t="shared" si="143"/>
        <v>16.305930311559738</v>
      </c>
      <c r="AC380" s="165">
        <f t="shared" si="144"/>
        <v>33.200760850769498</v>
      </c>
      <c r="AD380" s="184">
        <f t="shared" si="145"/>
        <v>9000.2291185282284</v>
      </c>
      <c r="AE380" s="184">
        <f t="shared" si="145"/>
        <v>14000.213368481735</v>
      </c>
      <c r="AF380" s="185">
        <f t="shared" si="145"/>
        <v>16000.653259650651</v>
      </c>
      <c r="AG380" s="186" t="s">
        <v>91</v>
      </c>
      <c r="AH380" s="169">
        <f t="shared" si="146"/>
        <v>0.998745361</v>
      </c>
      <c r="AI380" s="189">
        <v>0.998745361</v>
      </c>
      <c r="AJ380" s="190" t="s">
        <v>80</v>
      </c>
    </row>
    <row r="381" spans="1:36" x14ac:dyDescent="0.2">
      <c r="A381" s="172">
        <v>355</v>
      </c>
      <c r="B381" s="141" t="str">
        <f t="shared" si="124"/>
        <v>KOLP-TA066VAU</v>
      </c>
      <c r="C381" s="172" t="s">
        <v>22</v>
      </c>
      <c r="D381" s="142" t="str">
        <f t="shared" si="125"/>
        <v>TA066</v>
      </c>
      <c r="E381" s="173" t="s">
        <v>98</v>
      </c>
      <c r="F381" s="174">
        <v>16</v>
      </c>
      <c r="G381" s="174">
        <v>17.311999999999998</v>
      </c>
      <c r="H381" s="145">
        <f t="shared" si="126"/>
        <v>562.5</v>
      </c>
      <c r="I381" s="146">
        <f t="shared" si="127"/>
        <v>875</v>
      </c>
      <c r="J381" s="147">
        <f t="shared" si="128"/>
        <v>1000</v>
      </c>
      <c r="K381" s="148">
        <v>470</v>
      </c>
      <c r="L381" s="149">
        <v>305</v>
      </c>
      <c r="M381" s="150">
        <v>480</v>
      </c>
      <c r="N381" s="151">
        <f t="shared" si="129"/>
        <v>6.8807999999999994E-2</v>
      </c>
      <c r="O381" s="152">
        <f t="shared" si="130"/>
        <v>394.0851688248344</v>
      </c>
      <c r="P381" s="153">
        <f t="shared" si="131"/>
        <v>881.50629868712963</v>
      </c>
      <c r="Q381" s="154">
        <f t="shared" si="132"/>
        <v>494.79582308006979</v>
      </c>
      <c r="R381" s="175">
        <f t="shared" si="133"/>
        <v>520</v>
      </c>
      <c r="S381" s="176">
        <f t="shared" si="134"/>
        <v>809</v>
      </c>
      <c r="T381" s="177">
        <f t="shared" si="135"/>
        <v>924</v>
      </c>
      <c r="U381" s="178">
        <f t="shared" si="136"/>
        <v>6305</v>
      </c>
      <c r="V381" s="179">
        <f t="shared" si="137"/>
        <v>14104</v>
      </c>
      <c r="W381" s="180">
        <f t="shared" si="138"/>
        <v>7917</v>
      </c>
      <c r="X381" s="181">
        <f t="shared" si="139"/>
        <v>1.4274385408406027</v>
      </c>
      <c r="Y381" s="182">
        <f t="shared" si="140"/>
        <v>0.99262620533182078</v>
      </c>
      <c r="Z381" s="183">
        <f t="shared" si="141"/>
        <v>2.0209675382089176</v>
      </c>
      <c r="AA381" s="164">
        <f t="shared" si="142"/>
        <v>22.839016653449644</v>
      </c>
      <c r="AB381" s="164">
        <f t="shared" si="143"/>
        <v>15.882019285309132</v>
      </c>
      <c r="AC381" s="165">
        <f t="shared" si="144"/>
        <v>32.335480611342682</v>
      </c>
      <c r="AD381" s="184">
        <f t="shared" si="145"/>
        <v>9000.517733667908</v>
      </c>
      <c r="AE381" s="184">
        <f t="shared" si="145"/>
        <v>14000.100035870466</v>
      </c>
      <c r="AF381" s="185">
        <f t="shared" si="145"/>
        <v>15999.46074377894</v>
      </c>
      <c r="AG381" s="186" t="s">
        <v>99</v>
      </c>
      <c r="AH381" s="169">
        <f t="shared" si="146"/>
        <v>0.96870000000000001</v>
      </c>
      <c r="AI381" s="189">
        <v>0.96870000000000001</v>
      </c>
      <c r="AJ381" s="190" t="s">
        <v>80</v>
      </c>
    </row>
    <row r="382" spans="1:36" x14ac:dyDescent="0.2">
      <c r="A382" s="172">
        <v>356</v>
      </c>
      <c r="B382" s="141" t="str">
        <f t="shared" si="124"/>
        <v>KOLP-TA067VAO</v>
      </c>
      <c r="C382" s="172" t="s">
        <v>22</v>
      </c>
      <c r="D382" s="142" t="str">
        <f t="shared" si="125"/>
        <v>TA067</v>
      </c>
      <c r="E382" s="173" t="s">
        <v>100</v>
      </c>
      <c r="F382" s="174">
        <v>12</v>
      </c>
      <c r="G382" s="174">
        <v>12.984000000000002</v>
      </c>
      <c r="H382" s="145">
        <f t="shared" si="126"/>
        <v>750</v>
      </c>
      <c r="I382" s="146">
        <f t="shared" si="127"/>
        <v>1166.6666666666667</v>
      </c>
      <c r="J382" s="147">
        <f t="shared" si="128"/>
        <v>1333.3333333333333</v>
      </c>
      <c r="K382" s="148">
        <v>580</v>
      </c>
      <c r="L382" s="149">
        <v>420</v>
      </c>
      <c r="M382" s="150">
        <v>290</v>
      </c>
      <c r="N382" s="151">
        <f t="shared" si="129"/>
        <v>7.0643999999999998E-2</v>
      </c>
      <c r="O382" s="152">
        <f t="shared" si="130"/>
        <v>383.84310481426877</v>
      </c>
      <c r="P382" s="153">
        <f t="shared" si="131"/>
        <v>858.59641866349602</v>
      </c>
      <c r="Q382" s="154">
        <f t="shared" si="132"/>
        <v>481.93634271124853</v>
      </c>
      <c r="R382" s="175">
        <f t="shared" si="133"/>
        <v>693</v>
      </c>
      <c r="S382" s="176">
        <f t="shared" si="134"/>
        <v>1078</v>
      </c>
      <c r="T382" s="177">
        <f t="shared" si="135"/>
        <v>1232</v>
      </c>
      <c r="U382" s="178">
        <f t="shared" si="136"/>
        <v>4606</v>
      </c>
      <c r="V382" s="179">
        <f t="shared" si="137"/>
        <v>10303</v>
      </c>
      <c r="W382" s="180">
        <f t="shared" si="138"/>
        <v>5783</v>
      </c>
      <c r="X382" s="181">
        <f t="shared" si="139"/>
        <v>1.9539730785931393</v>
      </c>
      <c r="Y382" s="182">
        <f t="shared" si="140"/>
        <v>1.3588275259633116</v>
      </c>
      <c r="Z382" s="183">
        <f t="shared" si="141"/>
        <v>2.766730070897458</v>
      </c>
      <c r="AA382" s="164">
        <f t="shared" si="142"/>
        <v>23.447676943117671</v>
      </c>
      <c r="AB382" s="164">
        <f t="shared" si="143"/>
        <v>16.305930311559738</v>
      </c>
      <c r="AC382" s="165">
        <f t="shared" si="144"/>
        <v>33.200760850769498</v>
      </c>
      <c r="AD382" s="184">
        <f t="shared" si="145"/>
        <v>9000.2291185282284</v>
      </c>
      <c r="AE382" s="184">
        <f t="shared" si="145"/>
        <v>14000.213368481735</v>
      </c>
      <c r="AF382" s="185">
        <f t="shared" si="145"/>
        <v>16000.653259650651</v>
      </c>
      <c r="AG382" s="186" t="s">
        <v>101</v>
      </c>
      <c r="AH382" s="169">
        <f t="shared" si="146"/>
        <v>0.96874536099999997</v>
      </c>
      <c r="AI382" s="189">
        <v>0.96874536099999997</v>
      </c>
      <c r="AJ382" s="190" t="s">
        <v>80</v>
      </c>
    </row>
    <row r="383" spans="1:36" x14ac:dyDescent="0.2">
      <c r="A383" s="172">
        <v>357</v>
      </c>
      <c r="B383" s="141" t="str">
        <f t="shared" si="124"/>
        <v>KOLP-TA067VAS</v>
      </c>
      <c r="C383" s="172" t="s">
        <v>22</v>
      </c>
      <c r="D383" s="142" t="str">
        <f t="shared" si="125"/>
        <v>TA067</v>
      </c>
      <c r="E383" s="173" t="s">
        <v>108</v>
      </c>
      <c r="F383" s="174">
        <v>16</v>
      </c>
      <c r="G383" s="174">
        <v>17.312000000000001</v>
      </c>
      <c r="H383" s="145">
        <f t="shared" si="126"/>
        <v>562.5</v>
      </c>
      <c r="I383" s="146">
        <f t="shared" si="127"/>
        <v>875</v>
      </c>
      <c r="J383" s="147">
        <f t="shared" si="128"/>
        <v>1000</v>
      </c>
      <c r="K383" s="148">
        <v>470</v>
      </c>
      <c r="L383" s="149">
        <v>305</v>
      </c>
      <c r="M383" s="150">
        <v>480</v>
      </c>
      <c r="N383" s="151">
        <f t="shared" si="129"/>
        <v>6.8807999999999994E-2</v>
      </c>
      <c r="O383" s="152">
        <f t="shared" si="130"/>
        <v>394.0851688248344</v>
      </c>
      <c r="P383" s="153">
        <f t="shared" si="131"/>
        <v>881.50629868712963</v>
      </c>
      <c r="Q383" s="154">
        <f t="shared" si="132"/>
        <v>494.79582308006979</v>
      </c>
      <c r="R383" s="175">
        <f t="shared" si="133"/>
        <v>520</v>
      </c>
      <c r="S383" s="176">
        <f t="shared" si="134"/>
        <v>809</v>
      </c>
      <c r="T383" s="177">
        <f t="shared" si="135"/>
        <v>924</v>
      </c>
      <c r="U383" s="178">
        <f t="shared" si="136"/>
        <v>6305</v>
      </c>
      <c r="V383" s="179">
        <f t="shared" si="137"/>
        <v>14104</v>
      </c>
      <c r="W383" s="180">
        <f t="shared" si="138"/>
        <v>7917</v>
      </c>
      <c r="X383" s="181">
        <f t="shared" si="139"/>
        <v>1.4274385408406027</v>
      </c>
      <c r="Y383" s="182">
        <f t="shared" si="140"/>
        <v>0.99262620533182078</v>
      </c>
      <c r="Z383" s="183">
        <f t="shared" si="141"/>
        <v>2.0209675382089176</v>
      </c>
      <c r="AA383" s="164">
        <f t="shared" si="142"/>
        <v>22.839016653449644</v>
      </c>
      <c r="AB383" s="164">
        <f t="shared" si="143"/>
        <v>15.882019285309132</v>
      </c>
      <c r="AC383" s="165">
        <f t="shared" si="144"/>
        <v>32.335480611342682</v>
      </c>
      <c r="AD383" s="184">
        <f t="shared" si="145"/>
        <v>9000.517733667908</v>
      </c>
      <c r="AE383" s="184">
        <f t="shared" si="145"/>
        <v>14000.100035870466</v>
      </c>
      <c r="AF383" s="185">
        <f t="shared" si="145"/>
        <v>15999.46074377894</v>
      </c>
      <c r="AG383" s="186" t="s">
        <v>109</v>
      </c>
      <c r="AH383" s="169">
        <f t="shared" si="146"/>
        <v>0.96870000000000001</v>
      </c>
      <c r="AI383" s="189">
        <v>0.96870000000000001</v>
      </c>
      <c r="AJ383" s="190" t="s">
        <v>80</v>
      </c>
    </row>
    <row r="384" spans="1:36" x14ac:dyDescent="0.2">
      <c r="A384" s="172">
        <v>358</v>
      </c>
      <c r="B384" s="141" t="str">
        <f t="shared" si="124"/>
        <v>KOLP-TA068VAI</v>
      </c>
      <c r="C384" s="172" t="s">
        <v>22</v>
      </c>
      <c r="D384" s="142" t="str">
        <f t="shared" si="125"/>
        <v>TA068</v>
      </c>
      <c r="E384" s="173" t="s">
        <v>465</v>
      </c>
      <c r="F384" s="174">
        <v>12</v>
      </c>
      <c r="G384" s="174">
        <v>12.984000000000002</v>
      </c>
      <c r="H384" s="145">
        <f t="shared" si="126"/>
        <v>750</v>
      </c>
      <c r="I384" s="146">
        <f t="shared" si="127"/>
        <v>1166.6666666666667</v>
      </c>
      <c r="J384" s="147">
        <f t="shared" si="128"/>
        <v>1333.3333333333333</v>
      </c>
      <c r="K384" s="148">
        <v>475</v>
      </c>
      <c r="L384" s="149">
        <v>275</v>
      </c>
      <c r="M384" s="150">
        <v>425</v>
      </c>
      <c r="N384" s="151">
        <f t="shared" si="129"/>
        <v>5.5515624999999999E-2</v>
      </c>
      <c r="O384" s="152">
        <f t="shared" si="130"/>
        <v>488.44288966393162</v>
      </c>
      <c r="P384" s="153">
        <f t="shared" si="131"/>
        <v>1092.5696216166891</v>
      </c>
      <c r="Q384" s="154">
        <f t="shared" si="132"/>
        <v>613.26718368915851</v>
      </c>
      <c r="R384" s="175">
        <f t="shared" si="133"/>
        <v>693</v>
      </c>
      <c r="S384" s="176">
        <f t="shared" si="134"/>
        <v>1078</v>
      </c>
      <c r="T384" s="177">
        <f t="shared" si="135"/>
        <v>1232</v>
      </c>
      <c r="U384" s="178">
        <f t="shared" si="136"/>
        <v>5861</v>
      </c>
      <c r="V384" s="179">
        <f t="shared" si="137"/>
        <v>13111</v>
      </c>
      <c r="W384" s="180">
        <f t="shared" si="138"/>
        <v>7359</v>
      </c>
      <c r="X384" s="181">
        <f t="shared" si="139"/>
        <v>1.5355741341068077</v>
      </c>
      <c r="Y384" s="182">
        <f t="shared" si="140"/>
        <v>1.0678056593699947</v>
      </c>
      <c r="Z384" s="183">
        <f t="shared" si="141"/>
        <v>2.1742084522353582</v>
      </c>
      <c r="AA384" s="164">
        <f t="shared" si="142"/>
        <v>18.426889609281691</v>
      </c>
      <c r="AB384" s="164">
        <f t="shared" si="143"/>
        <v>12.813667912439936</v>
      </c>
      <c r="AC384" s="165">
        <f t="shared" si="144"/>
        <v>26.090501426824297</v>
      </c>
      <c r="AD384" s="184">
        <f t="shared" si="145"/>
        <v>9000.4832082758257</v>
      </c>
      <c r="AE384" s="184">
        <f t="shared" si="145"/>
        <v>13999.824302616411</v>
      </c>
      <c r="AF384" s="185">
        <f t="shared" si="145"/>
        <v>16000.448331066507</v>
      </c>
      <c r="AG384" s="186" t="s">
        <v>466</v>
      </c>
      <c r="AH384" s="169">
        <f t="shared" si="146"/>
        <v>0.998745361</v>
      </c>
      <c r="AI384" s="189">
        <v>0.998745361</v>
      </c>
      <c r="AJ384" s="190" t="s">
        <v>80</v>
      </c>
    </row>
    <row r="385" spans="1:36" x14ac:dyDescent="0.2">
      <c r="A385" s="172">
        <v>359</v>
      </c>
      <c r="B385" s="141" t="str">
        <f t="shared" si="124"/>
        <v>KOLP-TA068VAO</v>
      </c>
      <c r="C385" s="172" t="s">
        <v>22</v>
      </c>
      <c r="D385" s="142" t="str">
        <f t="shared" si="125"/>
        <v>TA068</v>
      </c>
      <c r="E385" s="173" t="s">
        <v>473</v>
      </c>
      <c r="F385" s="174">
        <v>16</v>
      </c>
      <c r="G385" s="174">
        <v>17.311999999999998</v>
      </c>
      <c r="H385" s="145">
        <f t="shared" si="126"/>
        <v>562.5</v>
      </c>
      <c r="I385" s="146">
        <f t="shared" si="127"/>
        <v>875</v>
      </c>
      <c r="J385" s="147">
        <f t="shared" si="128"/>
        <v>1000</v>
      </c>
      <c r="K385" s="148">
        <v>470</v>
      </c>
      <c r="L385" s="149">
        <v>305</v>
      </c>
      <c r="M385" s="150">
        <v>480</v>
      </c>
      <c r="N385" s="151">
        <f t="shared" si="129"/>
        <v>6.8807999999999994E-2</v>
      </c>
      <c r="O385" s="152">
        <f t="shared" si="130"/>
        <v>394.0851688248344</v>
      </c>
      <c r="P385" s="153">
        <f t="shared" si="131"/>
        <v>881.50629868712963</v>
      </c>
      <c r="Q385" s="154">
        <f t="shared" si="132"/>
        <v>494.79582308006979</v>
      </c>
      <c r="R385" s="175">
        <f t="shared" si="133"/>
        <v>520</v>
      </c>
      <c r="S385" s="176">
        <f t="shared" si="134"/>
        <v>809</v>
      </c>
      <c r="T385" s="177">
        <f t="shared" si="135"/>
        <v>924</v>
      </c>
      <c r="U385" s="178">
        <f t="shared" si="136"/>
        <v>6305</v>
      </c>
      <c r="V385" s="179">
        <f t="shared" si="137"/>
        <v>14104</v>
      </c>
      <c r="W385" s="180">
        <f t="shared" si="138"/>
        <v>7917</v>
      </c>
      <c r="X385" s="181">
        <f t="shared" si="139"/>
        <v>1.4274385408406027</v>
      </c>
      <c r="Y385" s="182">
        <f t="shared" si="140"/>
        <v>0.99262620533182078</v>
      </c>
      <c r="Z385" s="183">
        <f t="shared" si="141"/>
        <v>2.0209675382089176</v>
      </c>
      <c r="AA385" s="164">
        <f t="shared" si="142"/>
        <v>22.839016653449644</v>
      </c>
      <c r="AB385" s="164">
        <f t="shared" si="143"/>
        <v>15.882019285309132</v>
      </c>
      <c r="AC385" s="165">
        <f t="shared" si="144"/>
        <v>32.335480611342682</v>
      </c>
      <c r="AD385" s="184">
        <f t="shared" si="145"/>
        <v>9000.517733667908</v>
      </c>
      <c r="AE385" s="184">
        <f t="shared" si="145"/>
        <v>14000.100035870466</v>
      </c>
      <c r="AF385" s="185">
        <f t="shared" si="145"/>
        <v>15999.46074377894</v>
      </c>
      <c r="AG385" s="186" t="s">
        <v>474</v>
      </c>
      <c r="AH385" s="169">
        <f t="shared" si="146"/>
        <v>0.96870000000000001</v>
      </c>
      <c r="AI385" s="189">
        <v>0.96870000000000001</v>
      </c>
      <c r="AJ385" s="190" t="s">
        <v>80</v>
      </c>
    </row>
    <row r="386" spans="1:36" x14ac:dyDescent="0.2">
      <c r="A386" s="172">
        <v>360</v>
      </c>
      <c r="B386" s="141" t="str">
        <f t="shared" si="124"/>
        <v>KOLP-TA069VAI</v>
      </c>
      <c r="C386" s="172" t="s">
        <v>22</v>
      </c>
      <c r="D386" s="142" t="str">
        <f t="shared" si="125"/>
        <v>TA069</v>
      </c>
      <c r="E386" s="173" t="s">
        <v>475</v>
      </c>
      <c r="F386" s="174">
        <v>12</v>
      </c>
      <c r="G386" s="174">
        <v>12.984000000000002</v>
      </c>
      <c r="H386" s="145">
        <f t="shared" si="126"/>
        <v>750</v>
      </c>
      <c r="I386" s="146">
        <f t="shared" si="127"/>
        <v>1166.6666666666667</v>
      </c>
      <c r="J386" s="147">
        <f t="shared" si="128"/>
        <v>1333.3333333333333</v>
      </c>
      <c r="K386" s="148">
        <v>470</v>
      </c>
      <c r="L386" s="149">
        <v>305</v>
      </c>
      <c r="M386" s="150">
        <v>480</v>
      </c>
      <c r="N386" s="151">
        <f t="shared" si="129"/>
        <v>6.8807999999999994E-2</v>
      </c>
      <c r="O386" s="152">
        <f t="shared" si="130"/>
        <v>394.0851688248344</v>
      </c>
      <c r="P386" s="153">
        <f t="shared" si="131"/>
        <v>881.50629868712963</v>
      </c>
      <c r="Q386" s="154">
        <f t="shared" si="132"/>
        <v>494.79582308006979</v>
      </c>
      <c r="R386" s="175">
        <f t="shared" si="133"/>
        <v>693</v>
      </c>
      <c r="S386" s="176">
        <f t="shared" si="134"/>
        <v>1078</v>
      </c>
      <c r="T386" s="177">
        <f t="shared" si="135"/>
        <v>1232</v>
      </c>
      <c r="U386" s="178">
        <f t="shared" si="136"/>
        <v>4729</v>
      </c>
      <c r="V386" s="179">
        <f t="shared" si="137"/>
        <v>10578</v>
      </c>
      <c r="W386" s="180">
        <f t="shared" si="138"/>
        <v>5938</v>
      </c>
      <c r="X386" s="181">
        <f t="shared" si="139"/>
        <v>1.9031507718333687</v>
      </c>
      <c r="Y386" s="182">
        <f t="shared" si="140"/>
        <v>1.3235016071090944</v>
      </c>
      <c r="Z386" s="183">
        <f t="shared" si="141"/>
        <v>2.6945099360053892</v>
      </c>
      <c r="AA386" s="164">
        <f t="shared" si="142"/>
        <v>22.837809262000423</v>
      </c>
      <c r="AB386" s="164">
        <f t="shared" si="143"/>
        <v>15.882019285309132</v>
      </c>
      <c r="AC386" s="165">
        <f t="shared" si="144"/>
        <v>32.334119232064673</v>
      </c>
      <c r="AD386" s="184">
        <f t="shared" si="145"/>
        <v>9000.0419186048039</v>
      </c>
      <c r="AE386" s="184">
        <f t="shared" si="145"/>
        <v>14000.100035870466</v>
      </c>
      <c r="AF386" s="185">
        <f t="shared" si="145"/>
        <v>15998.787138998554</v>
      </c>
      <c r="AG386" s="186" t="s">
        <v>476</v>
      </c>
      <c r="AH386" s="169">
        <f t="shared" si="146"/>
        <v>0.96874536099999997</v>
      </c>
      <c r="AI386" s="189">
        <v>0.96874536099999997</v>
      </c>
      <c r="AJ386" s="190" t="s">
        <v>80</v>
      </c>
    </row>
    <row r="387" spans="1:36" x14ac:dyDescent="0.2">
      <c r="A387" s="172">
        <v>361</v>
      </c>
      <c r="B387" s="141" t="str">
        <f t="shared" si="124"/>
        <v>KOLP-TA069VAM</v>
      </c>
      <c r="C387" s="172" t="s">
        <v>22</v>
      </c>
      <c r="D387" s="142" t="str">
        <f t="shared" si="125"/>
        <v>TA069</v>
      </c>
      <c r="E387" s="173" t="s">
        <v>483</v>
      </c>
      <c r="F387" s="174">
        <v>16</v>
      </c>
      <c r="G387" s="174">
        <v>17.8</v>
      </c>
      <c r="H387" s="145">
        <f t="shared" si="126"/>
        <v>562.5</v>
      </c>
      <c r="I387" s="146">
        <f t="shared" si="127"/>
        <v>875</v>
      </c>
      <c r="J387" s="147">
        <f t="shared" si="128"/>
        <v>1000</v>
      </c>
      <c r="K387" s="148">
        <v>470</v>
      </c>
      <c r="L387" s="149">
        <v>305</v>
      </c>
      <c r="M387" s="150">
        <v>480</v>
      </c>
      <c r="N387" s="151">
        <f t="shared" si="129"/>
        <v>6.8807999999999994E-2</v>
      </c>
      <c r="O387" s="152">
        <f t="shared" si="130"/>
        <v>394.0851688248344</v>
      </c>
      <c r="P387" s="153">
        <f t="shared" si="131"/>
        <v>881.50629868712963</v>
      </c>
      <c r="Q387" s="154">
        <f t="shared" si="132"/>
        <v>494.79582308006979</v>
      </c>
      <c r="R387" s="175">
        <f t="shared" si="133"/>
        <v>506</v>
      </c>
      <c r="S387" s="176">
        <f t="shared" si="134"/>
        <v>787</v>
      </c>
      <c r="T387" s="177">
        <f t="shared" si="135"/>
        <v>899</v>
      </c>
      <c r="U387" s="178">
        <f t="shared" si="136"/>
        <v>6305</v>
      </c>
      <c r="V387" s="179">
        <f t="shared" si="137"/>
        <v>14104</v>
      </c>
      <c r="W387" s="180">
        <f t="shared" si="138"/>
        <v>7917</v>
      </c>
      <c r="X387" s="181">
        <f t="shared" si="139"/>
        <v>1.4274385408406027</v>
      </c>
      <c r="Y387" s="182">
        <f t="shared" si="140"/>
        <v>0.99262620533182078</v>
      </c>
      <c r="Z387" s="183">
        <f t="shared" si="141"/>
        <v>2.0209675382089176</v>
      </c>
      <c r="AA387" s="164">
        <f t="shared" si="142"/>
        <v>22.839016653449644</v>
      </c>
      <c r="AB387" s="164">
        <f t="shared" si="143"/>
        <v>15.882019285309132</v>
      </c>
      <c r="AC387" s="165">
        <f t="shared" si="144"/>
        <v>32.335480611342682</v>
      </c>
      <c r="AD387" s="184">
        <f t="shared" si="145"/>
        <v>9000.517733667908</v>
      </c>
      <c r="AE387" s="184">
        <f t="shared" si="145"/>
        <v>14000.100035870466</v>
      </c>
      <c r="AF387" s="185">
        <f t="shared" si="145"/>
        <v>15999.46074377894</v>
      </c>
      <c r="AG387" s="186" t="s">
        <v>484</v>
      </c>
      <c r="AH387" s="169">
        <f t="shared" si="146"/>
        <v>0.96870000000000001</v>
      </c>
      <c r="AI387" s="189">
        <v>0.96870000000000001</v>
      </c>
      <c r="AJ387" s="190" t="s">
        <v>80</v>
      </c>
    </row>
    <row r="388" spans="1:36" x14ac:dyDescent="0.2">
      <c r="A388" s="172">
        <v>362</v>
      </c>
      <c r="B388" s="141" t="str">
        <f t="shared" si="124"/>
        <v>KOLP-TA082VAA</v>
      </c>
      <c r="C388" s="172" t="s">
        <v>22</v>
      </c>
      <c r="D388" s="142" t="str">
        <f t="shared" si="125"/>
        <v>TA082</v>
      </c>
      <c r="E388" s="173" t="s">
        <v>601</v>
      </c>
      <c r="F388" s="174">
        <v>7.2</v>
      </c>
      <c r="G388" s="174">
        <v>8.2224000000000004</v>
      </c>
      <c r="H388" s="145">
        <f t="shared" si="126"/>
        <v>1250</v>
      </c>
      <c r="I388" s="146">
        <f t="shared" si="127"/>
        <v>1944.4444444444443</v>
      </c>
      <c r="J388" s="147">
        <f t="shared" si="128"/>
        <v>2222.2222222222222</v>
      </c>
      <c r="K388" s="148">
        <v>560</v>
      </c>
      <c r="L388" s="149">
        <v>400</v>
      </c>
      <c r="M388" s="150">
        <v>250</v>
      </c>
      <c r="N388" s="151">
        <f t="shared" si="129"/>
        <v>5.6000000000000001E-2</v>
      </c>
      <c r="O388" s="152">
        <f t="shared" si="130"/>
        <v>484.21807672320006</v>
      </c>
      <c r="P388" s="153">
        <f t="shared" si="131"/>
        <v>1083.1193821440002</v>
      </c>
      <c r="Q388" s="154">
        <f t="shared" si="132"/>
        <v>607.96269633023996</v>
      </c>
      <c r="R388" s="175">
        <f t="shared" si="133"/>
        <v>1095</v>
      </c>
      <c r="S388" s="176">
        <f t="shared" si="134"/>
        <v>1703</v>
      </c>
      <c r="T388" s="177">
        <f t="shared" si="135"/>
        <v>1946</v>
      </c>
      <c r="U388" s="178">
        <f t="shared" si="136"/>
        <v>3486</v>
      </c>
      <c r="V388" s="179">
        <f t="shared" si="137"/>
        <v>7798</v>
      </c>
      <c r="W388" s="180">
        <f t="shared" si="138"/>
        <v>4377</v>
      </c>
      <c r="X388" s="181">
        <f t="shared" si="139"/>
        <v>2.5817555938037864</v>
      </c>
      <c r="Y388" s="182">
        <f t="shared" si="140"/>
        <v>1.7953321364452424</v>
      </c>
      <c r="Z388" s="183">
        <f t="shared" si="141"/>
        <v>3.6554717843271649</v>
      </c>
      <c r="AA388" s="164">
        <f t="shared" si="142"/>
        <v>18.588640275387263</v>
      </c>
      <c r="AB388" s="164">
        <f t="shared" si="143"/>
        <v>12.926391382405745</v>
      </c>
      <c r="AC388" s="165">
        <f t="shared" si="144"/>
        <v>26.319396847155588</v>
      </c>
      <c r="AD388" s="184">
        <f t="shared" si="145"/>
        <v>9000.9556430474368</v>
      </c>
      <c r="AE388" s="184">
        <f t="shared" si="145"/>
        <v>14000.825047462838</v>
      </c>
      <c r="AF388" s="185">
        <f t="shared" si="145"/>
        <v>16001.211472982328</v>
      </c>
      <c r="AG388" s="186" t="s">
        <v>602</v>
      </c>
      <c r="AH388" s="169">
        <f t="shared" si="146"/>
        <v>0.97555455999999996</v>
      </c>
      <c r="AI388" s="189">
        <v>0.97555455999999996</v>
      </c>
      <c r="AJ388" s="190" t="s">
        <v>80</v>
      </c>
    </row>
    <row r="389" spans="1:36" x14ac:dyDescent="0.2">
      <c r="A389" s="172">
        <v>363</v>
      </c>
      <c r="B389" s="141" t="str">
        <f t="shared" si="124"/>
        <v>KOLP-TA083VAA</v>
      </c>
      <c r="C389" s="172" t="s">
        <v>22</v>
      </c>
      <c r="D389" s="142" t="str">
        <f t="shared" si="125"/>
        <v>TA083</v>
      </c>
      <c r="E389" s="173" t="s">
        <v>485</v>
      </c>
      <c r="F389" s="174">
        <v>7.2</v>
      </c>
      <c r="G389" s="174">
        <v>8.2224000000000004</v>
      </c>
      <c r="H389" s="145">
        <f t="shared" si="126"/>
        <v>1250</v>
      </c>
      <c r="I389" s="146">
        <f t="shared" si="127"/>
        <v>1944.4444444444443</v>
      </c>
      <c r="J389" s="147">
        <f t="shared" si="128"/>
        <v>2222.2222222222222</v>
      </c>
      <c r="K389" s="148">
        <v>560</v>
      </c>
      <c r="L389" s="149">
        <v>400</v>
      </c>
      <c r="M389" s="150">
        <v>250</v>
      </c>
      <c r="N389" s="151">
        <f t="shared" si="129"/>
        <v>5.6000000000000001E-2</v>
      </c>
      <c r="O389" s="152">
        <f t="shared" si="130"/>
        <v>484.21807672320006</v>
      </c>
      <c r="P389" s="153">
        <f t="shared" si="131"/>
        <v>1083.1193821440002</v>
      </c>
      <c r="Q389" s="154">
        <f t="shared" si="132"/>
        <v>607.96269633023996</v>
      </c>
      <c r="R389" s="175">
        <f t="shared" si="133"/>
        <v>1095</v>
      </c>
      <c r="S389" s="176">
        <f t="shared" si="134"/>
        <v>1703</v>
      </c>
      <c r="T389" s="177">
        <f t="shared" si="135"/>
        <v>1946</v>
      </c>
      <c r="U389" s="178">
        <f t="shared" si="136"/>
        <v>3486</v>
      </c>
      <c r="V389" s="179">
        <f t="shared" si="137"/>
        <v>7798</v>
      </c>
      <c r="W389" s="180">
        <f t="shared" si="138"/>
        <v>4377</v>
      </c>
      <c r="X389" s="181">
        <f t="shared" si="139"/>
        <v>2.5817555938037864</v>
      </c>
      <c r="Y389" s="182">
        <f t="shared" si="140"/>
        <v>1.7953321364452424</v>
      </c>
      <c r="Z389" s="183">
        <f t="shared" si="141"/>
        <v>3.6554717843271649</v>
      </c>
      <c r="AA389" s="164">
        <f t="shared" si="142"/>
        <v>18.588640275387263</v>
      </c>
      <c r="AB389" s="164">
        <f t="shared" si="143"/>
        <v>12.926391382405745</v>
      </c>
      <c r="AC389" s="165">
        <f t="shared" si="144"/>
        <v>26.319396847155588</v>
      </c>
      <c r="AD389" s="184">
        <f t="shared" si="145"/>
        <v>9000.9556430474368</v>
      </c>
      <c r="AE389" s="184">
        <f t="shared" si="145"/>
        <v>14000.825047462838</v>
      </c>
      <c r="AF389" s="185">
        <f t="shared" si="145"/>
        <v>16001.211472982328</v>
      </c>
      <c r="AG389" s="186" t="s">
        <v>486</v>
      </c>
      <c r="AH389" s="169">
        <f t="shared" si="146"/>
        <v>0.97555455999999996</v>
      </c>
      <c r="AI389" s="189">
        <v>0.97555455999999996</v>
      </c>
      <c r="AJ389" s="190" t="s">
        <v>80</v>
      </c>
    </row>
    <row r="390" spans="1:36" x14ac:dyDescent="0.2">
      <c r="A390" s="172">
        <v>364</v>
      </c>
      <c r="B390" s="141" t="str">
        <f t="shared" si="124"/>
        <v>KOLP-TA111</v>
      </c>
      <c r="C390" s="172" t="s">
        <v>22</v>
      </c>
      <c r="D390" s="142" t="str">
        <f t="shared" si="125"/>
        <v>TA111</v>
      </c>
      <c r="E390" s="173" t="s">
        <v>487</v>
      </c>
      <c r="F390" s="174">
        <v>12</v>
      </c>
      <c r="G390" s="174">
        <v>12.120000000000001</v>
      </c>
      <c r="H390" s="145">
        <f t="shared" si="126"/>
        <v>750</v>
      </c>
      <c r="I390" s="146">
        <f t="shared" si="127"/>
        <v>1166.6666666666667</v>
      </c>
      <c r="J390" s="147">
        <f t="shared" si="128"/>
        <v>1333.3333333333333</v>
      </c>
      <c r="K390" s="148">
        <v>530</v>
      </c>
      <c r="L390" s="149">
        <v>260</v>
      </c>
      <c r="M390" s="150">
        <v>300</v>
      </c>
      <c r="N390" s="151">
        <f t="shared" si="129"/>
        <v>4.1340000000000002E-2</v>
      </c>
      <c r="O390" s="152">
        <f t="shared" si="130"/>
        <v>655.93159885097248</v>
      </c>
      <c r="P390" s="153">
        <f t="shared" si="131"/>
        <v>1467.2154184824385</v>
      </c>
      <c r="Q390" s="154">
        <f t="shared" si="132"/>
        <v>823.55856300177641</v>
      </c>
      <c r="R390" s="175">
        <f t="shared" si="133"/>
        <v>743</v>
      </c>
      <c r="S390" s="176">
        <f t="shared" si="134"/>
        <v>1155</v>
      </c>
      <c r="T390" s="177">
        <f t="shared" si="135"/>
        <v>1320</v>
      </c>
      <c r="U390" s="178">
        <f t="shared" si="136"/>
        <v>7871</v>
      </c>
      <c r="V390" s="179">
        <f t="shared" si="137"/>
        <v>17607</v>
      </c>
      <c r="W390" s="180">
        <f t="shared" si="138"/>
        <v>9883</v>
      </c>
      <c r="X390" s="181">
        <f t="shared" si="139"/>
        <v>1.1434379367297676</v>
      </c>
      <c r="Y390" s="182">
        <f t="shared" si="140"/>
        <v>0.79513829726813201</v>
      </c>
      <c r="Z390" s="183">
        <f t="shared" si="141"/>
        <v>1.6189416169179398</v>
      </c>
      <c r="AA390" s="164">
        <f t="shared" si="142"/>
        <v>13.721255240757211</v>
      </c>
      <c r="AB390" s="164">
        <f t="shared" si="143"/>
        <v>9.5416595672175841</v>
      </c>
      <c r="AC390" s="165">
        <f t="shared" si="144"/>
        <v>19.427299403015276</v>
      </c>
      <c r="AD390" s="184">
        <f t="shared" si="145"/>
        <v>9000.2048883121624</v>
      </c>
      <c r="AE390" s="184">
        <f t="shared" si="145"/>
        <v>13999.670034932111</v>
      </c>
      <c r="AF390" s="185">
        <f t="shared" si="145"/>
        <v>15999.518779352529</v>
      </c>
      <c r="AG390" s="186" t="s">
        <v>488</v>
      </c>
      <c r="AH390" s="169">
        <f t="shared" si="146"/>
        <v>1</v>
      </c>
      <c r="AI390" s="189">
        <v>1</v>
      </c>
      <c r="AJ390" s="190" t="s">
        <v>83</v>
      </c>
    </row>
    <row r="391" spans="1:36" x14ac:dyDescent="0.2">
      <c r="A391" s="172">
        <v>365</v>
      </c>
      <c r="B391" s="141" t="str">
        <f t="shared" si="124"/>
        <v>KOLP-TA112</v>
      </c>
      <c r="C391" s="172" t="s">
        <v>22</v>
      </c>
      <c r="D391" s="142" t="str">
        <f t="shared" si="125"/>
        <v>TA112</v>
      </c>
      <c r="E391" s="173" t="s">
        <v>491</v>
      </c>
      <c r="F391" s="174">
        <v>24</v>
      </c>
      <c r="G391" s="174">
        <v>28.8</v>
      </c>
      <c r="H391" s="145">
        <f t="shared" si="126"/>
        <v>375</v>
      </c>
      <c r="I391" s="146">
        <f t="shared" si="127"/>
        <v>583.33333333333337</v>
      </c>
      <c r="J391" s="147">
        <f t="shared" si="128"/>
        <v>666.66666666666663</v>
      </c>
      <c r="K391" s="148">
        <v>510</v>
      </c>
      <c r="L391" s="149">
        <v>410</v>
      </c>
      <c r="M391" s="150">
        <v>390</v>
      </c>
      <c r="N391" s="151">
        <f t="shared" si="129"/>
        <v>8.1548999999999996E-2</v>
      </c>
      <c r="O391" s="152">
        <f t="shared" si="130"/>
        <v>332.51434470685359</v>
      </c>
      <c r="P391" s="153">
        <f t="shared" si="131"/>
        <v>743.78208684427784</v>
      </c>
      <c r="Q391" s="154">
        <f t="shared" si="132"/>
        <v>417.49023279860501</v>
      </c>
      <c r="R391" s="175">
        <f t="shared" si="133"/>
        <v>313</v>
      </c>
      <c r="S391" s="176">
        <f t="shared" si="134"/>
        <v>486</v>
      </c>
      <c r="T391" s="177">
        <f t="shared" si="135"/>
        <v>556</v>
      </c>
      <c r="U391" s="178">
        <f t="shared" si="136"/>
        <v>7980</v>
      </c>
      <c r="V391" s="179">
        <f t="shared" si="137"/>
        <v>17851</v>
      </c>
      <c r="W391" s="180">
        <f t="shared" si="138"/>
        <v>10020</v>
      </c>
      <c r="X391" s="181">
        <f t="shared" si="139"/>
        <v>1.1278195488721805</v>
      </c>
      <c r="Y391" s="182">
        <f t="shared" si="140"/>
        <v>0.78426978880734977</v>
      </c>
      <c r="Z391" s="183">
        <f t="shared" si="141"/>
        <v>1.5968063872255489</v>
      </c>
      <c r="AA391" s="164">
        <f t="shared" si="142"/>
        <v>27.067669172932334</v>
      </c>
      <c r="AB391" s="164">
        <f t="shared" si="143"/>
        <v>18.822474931376394</v>
      </c>
      <c r="AC391" s="165">
        <f t="shared" si="144"/>
        <v>38.323353293413177</v>
      </c>
      <c r="AD391" s="184">
        <f t="shared" si="145"/>
        <v>9000.388277779497</v>
      </c>
      <c r="AE391" s="184">
        <f t="shared" si="145"/>
        <v>13999.81968403324</v>
      </c>
      <c r="AF391" s="185">
        <f t="shared" si="145"/>
        <v>15999.625688090253</v>
      </c>
      <c r="AG391" s="186" t="s">
        <v>492</v>
      </c>
      <c r="AH391" s="169">
        <f t="shared" si="146"/>
        <v>1</v>
      </c>
      <c r="AI391" s="189">
        <v>1</v>
      </c>
      <c r="AJ391" s="190" t="s">
        <v>83</v>
      </c>
    </row>
    <row r="392" spans="1:36" x14ac:dyDescent="0.2">
      <c r="A392" s="172">
        <v>366</v>
      </c>
      <c r="B392" s="141" t="str">
        <f t="shared" si="124"/>
        <v>KOLP-TA113PAE</v>
      </c>
      <c r="C392" s="172" t="s">
        <v>22</v>
      </c>
      <c r="D392" s="142" t="str">
        <f t="shared" si="125"/>
        <v>TA113</v>
      </c>
      <c r="E392" s="173" t="s">
        <v>603</v>
      </c>
      <c r="F392" s="174">
        <v>24</v>
      </c>
      <c r="G392" s="174">
        <v>29.3</v>
      </c>
      <c r="H392" s="145">
        <f t="shared" si="126"/>
        <v>375</v>
      </c>
      <c r="I392" s="146">
        <f t="shared" si="127"/>
        <v>583.33333333333337</v>
      </c>
      <c r="J392" s="147">
        <f t="shared" si="128"/>
        <v>666.66666666666663</v>
      </c>
      <c r="K392" s="148">
        <v>465</v>
      </c>
      <c r="L392" s="149">
        <v>465</v>
      </c>
      <c r="M392" s="150">
        <v>440</v>
      </c>
      <c r="N392" s="151">
        <f t="shared" si="129"/>
        <v>9.5139000000000001E-2</v>
      </c>
      <c r="O392" s="152">
        <f t="shared" si="130"/>
        <v>285.01678908228172</v>
      </c>
      <c r="P392" s="153">
        <f t="shared" si="131"/>
        <v>637.53755452615655</v>
      </c>
      <c r="Q392" s="154">
        <f t="shared" si="132"/>
        <v>357.85441295886483</v>
      </c>
      <c r="R392" s="175">
        <f t="shared" si="133"/>
        <v>307</v>
      </c>
      <c r="S392" s="176">
        <f t="shared" si="134"/>
        <v>478</v>
      </c>
      <c r="T392" s="177">
        <f t="shared" si="135"/>
        <v>546</v>
      </c>
      <c r="U392" s="178">
        <f t="shared" si="136"/>
        <v>6840</v>
      </c>
      <c r="V392" s="179">
        <f t="shared" si="137"/>
        <v>15301</v>
      </c>
      <c r="W392" s="180">
        <f t="shared" si="138"/>
        <v>8589</v>
      </c>
      <c r="X392" s="181">
        <f t="shared" si="139"/>
        <v>1.3157894736842106</v>
      </c>
      <c r="Y392" s="182">
        <f t="shared" si="140"/>
        <v>0.91497287758970003</v>
      </c>
      <c r="Z392" s="183">
        <f t="shared" si="141"/>
        <v>1.8628478286179997</v>
      </c>
      <c r="AA392" s="164">
        <f t="shared" si="142"/>
        <v>31.578947368421055</v>
      </c>
      <c r="AB392" s="164">
        <f t="shared" si="143"/>
        <v>21.9593490621528</v>
      </c>
      <c r="AC392" s="165">
        <f t="shared" si="144"/>
        <v>44.708347886831994</v>
      </c>
      <c r="AD392" s="184">
        <f t="shared" si="145"/>
        <v>9000.5301815457387</v>
      </c>
      <c r="AE392" s="184">
        <f t="shared" si="145"/>
        <v>13999.909700071146</v>
      </c>
      <c r="AF392" s="185">
        <f t="shared" si="145"/>
        <v>15999.079587402968</v>
      </c>
      <c r="AG392" s="186" t="s">
        <v>604</v>
      </c>
      <c r="AH392" s="169">
        <f t="shared" si="146"/>
        <v>1</v>
      </c>
      <c r="AI392" s="189">
        <v>1</v>
      </c>
      <c r="AJ392" s="190" t="s">
        <v>83</v>
      </c>
    </row>
    <row r="393" spans="1:36" x14ac:dyDescent="0.2">
      <c r="A393" s="172">
        <v>367</v>
      </c>
      <c r="B393" s="141" t="str">
        <f t="shared" si="124"/>
        <v>KOLP-TE004</v>
      </c>
      <c r="C393" s="172" t="s">
        <v>22</v>
      </c>
      <c r="D393" s="142" t="str">
        <f t="shared" si="125"/>
        <v>TE004</v>
      </c>
      <c r="E393" s="173" t="s">
        <v>605</v>
      </c>
      <c r="F393" s="174">
        <v>4.8</v>
      </c>
      <c r="G393" s="174">
        <v>7.4879999999999995</v>
      </c>
      <c r="H393" s="145">
        <f t="shared" si="126"/>
        <v>1875</v>
      </c>
      <c r="I393" s="146">
        <f t="shared" si="127"/>
        <v>2916.666666666667</v>
      </c>
      <c r="J393" s="147">
        <f t="shared" si="128"/>
        <v>3333.3333333333335</v>
      </c>
      <c r="K393" s="148">
        <v>400</v>
      </c>
      <c r="L393" s="149">
        <v>380</v>
      </c>
      <c r="M393" s="150">
        <v>270</v>
      </c>
      <c r="N393" s="151">
        <f t="shared" si="129"/>
        <v>4.104E-2</v>
      </c>
      <c r="O393" s="152">
        <f t="shared" si="130"/>
        <v>660.72642048000012</v>
      </c>
      <c r="P393" s="153">
        <f t="shared" si="131"/>
        <v>1477.9406773894739</v>
      </c>
      <c r="Q393" s="154">
        <f t="shared" si="132"/>
        <v>829.57872793599995</v>
      </c>
      <c r="R393" s="175">
        <f t="shared" si="133"/>
        <v>1202</v>
      </c>
      <c r="S393" s="176">
        <f t="shared" si="134"/>
        <v>1870</v>
      </c>
      <c r="T393" s="177">
        <f t="shared" si="135"/>
        <v>2137</v>
      </c>
      <c r="U393" s="178">
        <f t="shared" si="136"/>
        <v>3171</v>
      </c>
      <c r="V393" s="179">
        <f t="shared" si="137"/>
        <v>7094</v>
      </c>
      <c r="W393" s="180">
        <f t="shared" si="138"/>
        <v>3982</v>
      </c>
      <c r="X393" s="181">
        <f t="shared" si="139"/>
        <v>2.838221381267739</v>
      </c>
      <c r="Y393" s="182">
        <f t="shared" si="140"/>
        <v>1.9734987313222441</v>
      </c>
      <c r="Z393" s="183">
        <f t="shared" si="141"/>
        <v>4.0180813661476646</v>
      </c>
      <c r="AA393" s="164">
        <f t="shared" si="142"/>
        <v>13.623462630085147</v>
      </c>
      <c r="AB393" s="164">
        <f t="shared" si="143"/>
        <v>9.4727939103467715</v>
      </c>
      <c r="AC393" s="165">
        <f t="shared" si="144"/>
        <v>19.286790557508791</v>
      </c>
      <c r="AD393" s="184">
        <f t="shared" si="145"/>
        <v>9001.3816981192067</v>
      </c>
      <c r="AE393" s="184">
        <f t="shared" si="145"/>
        <v>14000.22744862879</v>
      </c>
      <c r="AF393" s="185">
        <f t="shared" si="145"/>
        <v>15999.911176666199</v>
      </c>
      <c r="AG393" s="186" t="s">
        <v>606</v>
      </c>
      <c r="AH393" s="169">
        <f t="shared" si="146"/>
        <v>1</v>
      </c>
      <c r="AI393" s="189">
        <v>1</v>
      </c>
      <c r="AJ393" s="190" t="s">
        <v>83</v>
      </c>
    </row>
    <row r="394" spans="1:36" x14ac:dyDescent="0.2">
      <c r="A394" s="172">
        <v>368</v>
      </c>
      <c r="B394" s="141" t="str">
        <f>IF((C394&amp;"-"&amp;E394)="-","",(C394&amp;"-"&amp;E394))</f>
        <v>KOLP-TE005</v>
      </c>
      <c r="C394" s="172" t="s">
        <v>22</v>
      </c>
      <c r="D394" s="142" t="str">
        <f>LEFT(E394,5)</f>
        <v>TE005</v>
      </c>
      <c r="E394" s="173" t="s">
        <v>593</v>
      </c>
      <c r="F394" s="174">
        <v>7.2</v>
      </c>
      <c r="G394" s="174">
        <v>11.304</v>
      </c>
      <c r="H394" s="145">
        <f>IF(ISERROR($C$21/F394),"",$C$21/F394)</f>
        <v>1250</v>
      </c>
      <c r="I394" s="146">
        <f>IF(ISERROR($C$22/F394),"",$C$22/F394)</f>
        <v>1944.4444444444443</v>
      </c>
      <c r="J394" s="147">
        <f>IF(ISERROR($C$23/F394),"",$C$23/F394)</f>
        <v>2222.2222222222222</v>
      </c>
      <c r="K394" s="148">
        <v>590</v>
      </c>
      <c r="L394" s="149">
        <v>340</v>
      </c>
      <c r="M394" s="150">
        <v>270</v>
      </c>
      <c r="N394" s="151">
        <f>IF((K394*L394*M394)=0," ",((K394*L394*M394)/1000000000))</f>
        <v>5.4162000000000002E-2</v>
      </c>
      <c r="O394" s="152">
        <f>IF(ISERROR((VLOOKUP(C394,$B$5:$F$17,5,0)/N394))," ",(VLOOKUP(C394,$B$5:$F$17,5,0)/N394))</f>
        <v>500.65012917726824</v>
      </c>
      <c r="P394" s="153">
        <f>IF(ISERROR((VLOOKUP(C394,$B$5:$J$17,9,0)/N394))," ",(VLOOKUP(C394,$B$5:$J$17,9,0)/N394))</f>
        <v>1119.8752889491527</v>
      </c>
      <c r="Q394" s="154">
        <f>IF(ISERROR((VLOOKUP(C394,$B$5:$N$17,13,0)/N394))," ",(VLOOKUP(C394,$B$5:$N$17,13,0)/N394))</f>
        <v>628.59405107812563</v>
      </c>
      <c r="R394" s="175">
        <f>IF(ISERROR(ROUND($C$21/G394,0)),"",ROUND($C$21/G394,0))</f>
        <v>796</v>
      </c>
      <c r="S394" s="176">
        <f>IF(ISERROR(ROUND($C$22/G394,0)),"",ROUND($C$22/G394,0))</f>
        <v>1238</v>
      </c>
      <c r="T394" s="177">
        <f>IF(ISERROR(ROUND($C$23/G394,0)),"",ROUND($C$23/G394,0))</f>
        <v>1415</v>
      </c>
      <c r="U394" s="178">
        <f>IF(ISERROR(ROUND((O394*F394),0)),"",ROUND((O394*F394),0))</f>
        <v>3605</v>
      </c>
      <c r="V394" s="179">
        <f>IF(ISERROR(ROUND((P394*F394),0)),"",ROUND((P394*F394),0))</f>
        <v>8063</v>
      </c>
      <c r="W394" s="180">
        <f>IF(ISERROR(ROUND((Q394*F394),0)),"",ROUND((Q394*F394),0))</f>
        <v>4526</v>
      </c>
      <c r="X394" s="181">
        <f>IF(ISERROR($C$21/U394),"",$C$21/U394)</f>
        <v>2.496532593619972</v>
      </c>
      <c r="Y394" s="182">
        <f>IF(ISERROR($C$22/V394),"",$C$22/V394)</f>
        <v>1.7363264293687213</v>
      </c>
      <c r="Z394" s="183">
        <f>IF(ISERROR($C$23/W394),"",$C$23/W394)</f>
        <v>3.5351303579319486</v>
      </c>
      <c r="AA394" s="164">
        <f>IF(ISERROR(F394*X394),"",(F394*X394))</f>
        <v>17.975034674063799</v>
      </c>
      <c r="AB394" s="164">
        <f>IF(ISERROR(F394*Y394),"",(F394*Y394))</f>
        <v>12.501550291454793</v>
      </c>
      <c r="AC394" s="165">
        <f>IF(ISERROR(F394*Z394),"",F394*Z394)</f>
        <v>25.452938577110032</v>
      </c>
      <c r="AD394" s="184">
        <f>IF(ISERROR(AA394*O394),"",AA394*O394)</f>
        <v>8999.203431535916</v>
      </c>
      <c r="AE394" s="184">
        <f>IF(ISERROR(AB394*P394),"",AB394*P394)</f>
        <v>14000.177244955301</v>
      </c>
      <c r="AF394" s="185">
        <f>IF(ISERROR(AC394*Q394),"",AC394*Q394)</f>
        <v>15999.565772028298</v>
      </c>
      <c r="AG394" s="186" t="s">
        <v>594</v>
      </c>
      <c r="AH394" s="169">
        <f>IF(AI394="",1,IF(AI394=1,1,AI394))</f>
        <v>1</v>
      </c>
      <c r="AI394" s="189">
        <v>1</v>
      </c>
      <c r="AJ394" s="190" t="s">
        <v>83</v>
      </c>
    </row>
    <row r="395" spans="1:36" x14ac:dyDescent="0.2">
      <c r="A395" s="172">
        <v>369</v>
      </c>
      <c r="B395" s="141" t="str">
        <f t="shared" ref="B395:B458" si="147">IF((C395&amp;"-"&amp;E395)="-","",(C395&amp;"-"&amp;E395))</f>
        <v>KOLP-TE005</v>
      </c>
      <c r="C395" s="172" t="s">
        <v>22</v>
      </c>
      <c r="D395" s="142" t="str">
        <f t="shared" ref="D395:D458" si="148">LEFT(E395,5)</f>
        <v>TE005</v>
      </c>
      <c r="E395" s="173" t="s">
        <v>593</v>
      </c>
      <c r="F395" s="174">
        <v>7.2</v>
      </c>
      <c r="G395" s="174">
        <v>11.304</v>
      </c>
      <c r="H395" s="145">
        <f t="shared" ref="H395:H458" si="149">IF(ISERROR($C$21/F395),"",$C$21/F395)</f>
        <v>1250</v>
      </c>
      <c r="I395" s="146">
        <f t="shared" ref="I395:I458" si="150">IF(ISERROR($C$22/F395),"",$C$22/F395)</f>
        <v>1944.4444444444443</v>
      </c>
      <c r="J395" s="147">
        <f t="shared" ref="J395:J458" si="151">IF(ISERROR($C$23/F395),"",$C$23/F395)</f>
        <v>2222.2222222222222</v>
      </c>
      <c r="K395" s="148">
        <v>590</v>
      </c>
      <c r="L395" s="149">
        <v>340</v>
      </c>
      <c r="M395" s="150">
        <v>270</v>
      </c>
      <c r="N395" s="151">
        <f t="shared" ref="N395:N458" si="152">IF((K395*L395*M395)=0," ",((K395*L395*M395)/1000000000))</f>
        <v>5.4162000000000002E-2</v>
      </c>
      <c r="O395" s="152">
        <f t="shared" ref="O395:O458" si="153">IF(ISERROR((VLOOKUP(C395,$B$5:$F$17,5,0)/N395))," ",(VLOOKUP(C395,$B$5:$F$17,5,0)/N395))</f>
        <v>500.65012917726824</v>
      </c>
      <c r="P395" s="153">
        <f t="shared" ref="P395:P458" si="154">IF(ISERROR((VLOOKUP(C395,$B$5:$J$17,9,0)/N395))," ",(VLOOKUP(C395,$B$5:$J$17,9,0)/N395))</f>
        <v>1119.8752889491527</v>
      </c>
      <c r="Q395" s="154">
        <f t="shared" ref="Q395:Q458" si="155">IF(ISERROR((VLOOKUP(C395,$B$5:$N$17,13,0)/N395))," ",(VLOOKUP(C395,$B$5:$N$17,13,0)/N395))</f>
        <v>628.59405107812563</v>
      </c>
      <c r="R395" s="175">
        <f t="shared" ref="R395:R458" si="156">IF(ISERROR(ROUND($C$21/G395,0)),"",ROUND($C$21/G395,0))</f>
        <v>796</v>
      </c>
      <c r="S395" s="176">
        <f t="shared" ref="S395:S458" si="157">IF(ISERROR(ROUND($C$22/G395,0)),"",ROUND($C$22/G395,0))</f>
        <v>1238</v>
      </c>
      <c r="T395" s="177">
        <f t="shared" ref="T395:T458" si="158">IF(ISERROR(ROUND($C$23/G395,0)),"",ROUND($C$23/G395,0))</f>
        <v>1415</v>
      </c>
      <c r="U395" s="178">
        <f t="shared" ref="U395:U458" si="159">IF(ISERROR(ROUND((O395*F395),0)),"",ROUND((O395*F395),0))</f>
        <v>3605</v>
      </c>
      <c r="V395" s="179">
        <f t="shared" ref="V395:V458" si="160">IF(ISERROR(ROUND((P395*F395),0)),"",ROUND((P395*F395),0))</f>
        <v>8063</v>
      </c>
      <c r="W395" s="180">
        <f t="shared" ref="W395:W458" si="161">IF(ISERROR(ROUND((Q395*F395),0)),"",ROUND((Q395*F395),0))</f>
        <v>4526</v>
      </c>
      <c r="X395" s="181">
        <f t="shared" ref="X395:X458" si="162">IF(ISERROR($C$21/U395),"",$C$21/U395)</f>
        <v>2.496532593619972</v>
      </c>
      <c r="Y395" s="182">
        <f t="shared" ref="Y395:Y458" si="163">IF(ISERROR($C$22/V395),"",$C$22/V395)</f>
        <v>1.7363264293687213</v>
      </c>
      <c r="Z395" s="183">
        <f t="shared" ref="Z395:Z458" si="164">IF(ISERROR($C$23/W395),"",$C$23/W395)</f>
        <v>3.5351303579319486</v>
      </c>
      <c r="AA395" s="164">
        <f t="shared" ref="AA395:AA458" si="165">IF(ISERROR(F395*X395),"",(F395*X395))</f>
        <v>17.975034674063799</v>
      </c>
      <c r="AB395" s="164">
        <f t="shared" ref="AB395:AB458" si="166">IF(ISERROR(F395*Y395),"",(F395*Y395))</f>
        <v>12.501550291454793</v>
      </c>
      <c r="AC395" s="165">
        <f t="shared" ref="AC395:AC458" si="167">IF(ISERROR(F395*Z395),"",F395*Z395)</f>
        <v>25.452938577110032</v>
      </c>
      <c r="AD395" s="184">
        <f t="shared" ref="AD395:AF458" si="168">IF(ISERROR(AA395*O395),"",AA395*O395)</f>
        <v>8999.203431535916</v>
      </c>
      <c r="AE395" s="184">
        <f t="shared" si="168"/>
        <v>14000.177244955301</v>
      </c>
      <c r="AF395" s="185">
        <f t="shared" si="168"/>
        <v>15999.565772028298</v>
      </c>
      <c r="AG395" s="186" t="s">
        <v>594</v>
      </c>
      <c r="AH395" s="169">
        <f t="shared" ref="AH395:AH458" si="169">IF(AI395="",1,IF(AI395=1,1,AI395))</f>
        <v>1</v>
      </c>
      <c r="AI395" s="189">
        <v>1</v>
      </c>
      <c r="AJ395" s="190" t="s">
        <v>83</v>
      </c>
    </row>
    <row r="396" spans="1:36" x14ac:dyDescent="0.2">
      <c r="A396" s="172">
        <v>370</v>
      </c>
      <c r="B396" s="141" t="str">
        <f t="shared" si="147"/>
        <v>KOLP-TE005C</v>
      </c>
      <c r="C396" s="172" t="s">
        <v>22</v>
      </c>
      <c r="D396" s="142" t="str">
        <f t="shared" si="148"/>
        <v>TE005</v>
      </c>
      <c r="E396" s="173" t="s">
        <v>607</v>
      </c>
      <c r="F396" s="174">
        <v>7.2</v>
      </c>
      <c r="G396" s="174">
        <v>11.304</v>
      </c>
      <c r="H396" s="145">
        <f t="shared" si="149"/>
        <v>1250</v>
      </c>
      <c r="I396" s="146">
        <f t="shared" si="150"/>
        <v>1944.4444444444443</v>
      </c>
      <c r="J396" s="147">
        <f t="shared" si="151"/>
        <v>2222.2222222222222</v>
      </c>
      <c r="K396" s="148">
        <v>590</v>
      </c>
      <c r="L396" s="149">
        <v>340</v>
      </c>
      <c r="M396" s="150">
        <v>270</v>
      </c>
      <c r="N396" s="151">
        <f t="shared" si="152"/>
        <v>5.4162000000000002E-2</v>
      </c>
      <c r="O396" s="152">
        <f t="shared" si="153"/>
        <v>500.65012917726824</v>
      </c>
      <c r="P396" s="153">
        <f t="shared" si="154"/>
        <v>1119.8752889491527</v>
      </c>
      <c r="Q396" s="154">
        <f t="shared" si="155"/>
        <v>628.59405107812563</v>
      </c>
      <c r="R396" s="175">
        <f t="shared" si="156"/>
        <v>796</v>
      </c>
      <c r="S396" s="176">
        <f t="shared" si="157"/>
        <v>1238</v>
      </c>
      <c r="T396" s="177">
        <f t="shared" si="158"/>
        <v>1415</v>
      </c>
      <c r="U396" s="178">
        <f t="shared" si="159"/>
        <v>3605</v>
      </c>
      <c r="V396" s="179">
        <f t="shared" si="160"/>
        <v>8063</v>
      </c>
      <c r="W396" s="180">
        <f t="shared" si="161"/>
        <v>4526</v>
      </c>
      <c r="X396" s="181">
        <f t="shared" si="162"/>
        <v>2.496532593619972</v>
      </c>
      <c r="Y396" s="182">
        <f t="shared" si="163"/>
        <v>1.7363264293687213</v>
      </c>
      <c r="Z396" s="183">
        <f t="shared" si="164"/>
        <v>3.5351303579319486</v>
      </c>
      <c r="AA396" s="164">
        <f t="shared" si="165"/>
        <v>17.975034674063799</v>
      </c>
      <c r="AB396" s="164">
        <f t="shared" si="166"/>
        <v>12.501550291454793</v>
      </c>
      <c r="AC396" s="165">
        <f t="shared" si="167"/>
        <v>25.452938577110032</v>
      </c>
      <c r="AD396" s="184">
        <f t="shared" si="168"/>
        <v>8999.203431535916</v>
      </c>
      <c r="AE396" s="184">
        <f t="shared" si="168"/>
        <v>14000.177244955301</v>
      </c>
      <c r="AF396" s="185">
        <f t="shared" si="168"/>
        <v>15999.565772028298</v>
      </c>
      <c r="AG396" s="186" t="s">
        <v>608</v>
      </c>
      <c r="AH396" s="169">
        <f t="shared" si="169"/>
        <v>1</v>
      </c>
      <c r="AI396" s="189">
        <v>1</v>
      </c>
      <c r="AJ396" s="190" t="s">
        <v>83</v>
      </c>
    </row>
    <row r="397" spans="1:36" x14ac:dyDescent="0.2">
      <c r="A397" s="172">
        <v>371</v>
      </c>
      <c r="B397" s="141" t="str">
        <f t="shared" si="147"/>
        <v>KOLP-TE007</v>
      </c>
      <c r="C397" s="172" t="s">
        <v>22</v>
      </c>
      <c r="D397" s="142" t="str">
        <f t="shared" si="148"/>
        <v>TE007</v>
      </c>
      <c r="E397" s="173" t="s">
        <v>609</v>
      </c>
      <c r="F397" s="174">
        <v>1.2</v>
      </c>
      <c r="G397" s="174">
        <v>2.4996</v>
      </c>
      <c r="H397" s="145">
        <f t="shared" si="149"/>
        <v>7500</v>
      </c>
      <c r="I397" s="146">
        <f t="shared" si="150"/>
        <v>11666.666666666668</v>
      </c>
      <c r="J397" s="147">
        <f t="shared" si="151"/>
        <v>13333.333333333334</v>
      </c>
      <c r="K397" s="148">
        <v>398</v>
      </c>
      <c r="L397" s="149">
        <v>252</v>
      </c>
      <c r="M397" s="150">
        <v>150</v>
      </c>
      <c r="N397" s="151">
        <f t="shared" si="152"/>
        <v>1.5044399999999999E-2</v>
      </c>
      <c r="O397" s="152">
        <f t="shared" si="153"/>
        <v>1802.4123458894476</v>
      </c>
      <c r="P397" s="153">
        <f t="shared" si="154"/>
        <v>4031.7118263316593</v>
      </c>
      <c r="Q397" s="154">
        <f t="shared" si="155"/>
        <v>2263.0288342834169</v>
      </c>
      <c r="R397" s="175">
        <f t="shared" si="156"/>
        <v>3601</v>
      </c>
      <c r="S397" s="176">
        <f t="shared" si="157"/>
        <v>5601</v>
      </c>
      <c r="T397" s="177">
        <f t="shared" si="158"/>
        <v>6401</v>
      </c>
      <c r="U397" s="178">
        <f t="shared" si="159"/>
        <v>2163</v>
      </c>
      <c r="V397" s="179">
        <f t="shared" si="160"/>
        <v>4838</v>
      </c>
      <c r="W397" s="180">
        <f t="shared" si="161"/>
        <v>2716</v>
      </c>
      <c r="X397" s="181">
        <f t="shared" si="162"/>
        <v>4.160887656033287</v>
      </c>
      <c r="Y397" s="182">
        <f t="shared" si="163"/>
        <v>2.8937577511368335</v>
      </c>
      <c r="Z397" s="183">
        <f t="shared" si="164"/>
        <v>5.8910162002945512</v>
      </c>
      <c r="AA397" s="164">
        <f t="shared" si="165"/>
        <v>4.9930651872399441</v>
      </c>
      <c r="AB397" s="164">
        <f t="shared" si="166"/>
        <v>3.4725093013642003</v>
      </c>
      <c r="AC397" s="165">
        <f t="shared" si="167"/>
        <v>7.0692194403534616</v>
      </c>
      <c r="AD397" s="184">
        <f t="shared" si="168"/>
        <v>8999.5623373120816</v>
      </c>
      <c r="AE397" s="184">
        <f t="shared" si="168"/>
        <v>14000.156817356734</v>
      </c>
      <c r="AF397" s="185">
        <f t="shared" si="168"/>
        <v>15997.847429396763</v>
      </c>
      <c r="AG397" s="186" t="s">
        <v>610</v>
      </c>
      <c r="AH397" s="169">
        <f t="shared" si="169"/>
        <v>1</v>
      </c>
      <c r="AI397" s="189">
        <v>1</v>
      </c>
      <c r="AJ397" s="190" t="s">
        <v>83</v>
      </c>
    </row>
    <row r="398" spans="1:36" x14ac:dyDescent="0.2">
      <c r="A398" s="172">
        <v>372</v>
      </c>
      <c r="B398" s="141" t="str">
        <f t="shared" si="147"/>
        <v>KOLP-TE008</v>
      </c>
      <c r="C398" s="172" t="s">
        <v>22</v>
      </c>
      <c r="D398" s="142" t="str">
        <f t="shared" si="148"/>
        <v>TE008</v>
      </c>
      <c r="E398" s="173" t="s">
        <v>611</v>
      </c>
      <c r="F398" s="174">
        <v>1.2</v>
      </c>
      <c r="G398" s="174">
        <v>2.4996</v>
      </c>
      <c r="H398" s="145">
        <f t="shared" si="149"/>
        <v>7500</v>
      </c>
      <c r="I398" s="146">
        <f t="shared" si="150"/>
        <v>11666.666666666668</v>
      </c>
      <c r="J398" s="147">
        <f t="shared" si="151"/>
        <v>13333.333333333334</v>
      </c>
      <c r="K398" s="148">
        <v>398</v>
      </c>
      <c r="L398" s="149">
        <v>252</v>
      </c>
      <c r="M398" s="150">
        <v>150</v>
      </c>
      <c r="N398" s="151">
        <f t="shared" si="152"/>
        <v>1.5044399999999999E-2</v>
      </c>
      <c r="O398" s="152">
        <f t="shared" si="153"/>
        <v>1802.4123458894476</v>
      </c>
      <c r="P398" s="153">
        <f t="shared" si="154"/>
        <v>4031.7118263316593</v>
      </c>
      <c r="Q398" s="154">
        <f t="shared" si="155"/>
        <v>2263.0288342834169</v>
      </c>
      <c r="R398" s="175">
        <f t="shared" si="156"/>
        <v>3601</v>
      </c>
      <c r="S398" s="176">
        <f t="shared" si="157"/>
        <v>5601</v>
      </c>
      <c r="T398" s="177">
        <f t="shared" si="158"/>
        <v>6401</v>
      </c>
      <c r="U398" s="178">
        <f t="shared" si="159"/>
        <v>2163</v>
      </c>
      <c r="V398" s="179">
        <f t="shared" si="160"/>
        <v>4838</v>
      </c>
      <c r="W398" s="180">
        <f t="shared" si="161"/>
        <v>2716</v>
      </c>
      <c r="X398" s="181">
        <f t="shared" si="162"/>
        <v>4.160887656033287</v>
      </c>
      <c r="Y398" s="182">
        <f t="shared" si="163"/>
        <v>2.8937577511368335</v>
      </c>
      <c r="Z398" s="183">
        <f t="shared" si="164"/>
        <v>5.8910162002945512</v>
      </c>
      <c r="AA398" s="164">
        <f t="shared" si="165"/>
        <v>4.9930651872399441</v>
      </c>
      <c r="AB398" s="164">
        <f t="shared" si="166"/>
        <v>3.4725093013642003</v>
      </c>
      <c r="AC398" s="165">
        <f t="shared" si="167"/>
        <v>7.0692194403534616</v>
      </c>
      <c r="AD398" s="184">
        <f t="shared" si="168"/>
        <v>8999.5623373120816</v>
      </c>
      <c r="AE398" s="184">
        <f t="shared" si="168"/>
        <v>14000.156817356734</v>
      </c>
      <c r="AF398" s="185">
        <f t="shared" si="168"/>
        <v>15997.847429396763</v>
      </c>
      <c r="AG398" s="186" t="s">
        <v>612</v>
      </c>
      <c r="AH398" s="169">
        <f t="shared" si="169"/>
        <v>1</v>
      </c>
      <c r="AI398" s="189">
        <v>1</v>
      </c>
      <c r="AJ398" s="190" t="s">
        <v>83</v>
      </c>
    </row>
    <row r="399" spans="1:36" x14ac:dyDescent="0.2">
      <c r="A399" s="172">
        <v>373</v>
      </c>
      <c r="B399" s="141" t="str">
        <f t="shared" si="147"/>
        <v>KOLP-TE009</v>
      </c>
      <c r="C399" s="172" t="s">
        <v>22</v>
      </c>
      <c r="D399" s="142" t="str">
        <f t="shared" si="148"/>
        <v>TE009</v>
      </c>
      <c r="E399" s="173" t="s">
        <v>613</v>
      </c>
      <c r="F399" s="174">
        <v>1.2</v>
      </c>
      <c r="G399" s="174">
        <v>2.4996</v>
      </c>
      <c r="H399" s="145">
        <f t="shared" si="149"/>
        <v>7500</v>
      </c>
      <c r="I399" s="146">
        <f t="shared" si="150"/>
        <v>11666.666666666668</v>
      </c>
      <c r="J399" s="147">
        <f t="shared" si="151"/>
        <v>13333.333333333334</v>
      </c>
      <c r="K399" s="148">
        <v>398</v>
      </c>
      <c r="L399" s="149">
        <v>252</v>
      </c>
      <c r="M399" s="150">
        <v>150</v>
      </c>
      <c r="N399" s="151">
        <f t="shared" si="152"/>
        <v>1.5044399999999999E-2</v>
      </c>
      <c r="O399" s="152">
        <f t="shared" si="153"/>
        <v>1802.4123458894476</v>
      </c>
      <c r="P399" s="153">
        <f t="shared" si="154"/>
        <v>4031.7118263316593</v>
      </c>
      <c r="Q399" s="154">
        <f t="shared" si="155"/>
        <v>2263.0288342834169</v>
      </c>
      <c r="R399" s="175">
        <f t="shared" si="156"/>
        <v>3601</v>
      </c>
      <c r="S399" s="176">
        <f t="shared" si="157"/>
        <v>5601</v>
      </c>
      <c r="T399" s="177">
        <f t="shared" si="158"/>
        <v>6401</v>
      </c>
      <c r="U399" s="178">
        <f t="shared" si="159"/>
        <v>2163</v>
      </c>
      <c r="V399" s="179">
        <f t="shared" si="160"/>
        <v>4838</v>
      </c>
      <c r="W399" s="180">
        <f t="shared" si="161"/>
        <v>2716</v>
      </c>
      <c r="X399" s="181">
        <f t="shared" si="162"/>
        <v>4.160887656033287</v>
      </c>
      <c r="Y399" s="182">
        <f t="shared" si="163"/>
        <v>2.8937577511368335</v>
      </c>
      <c r="Z399" s="183">
        <f t="shared" si="164"/>
        <v>5.8910162002945512</v>
      </c>
      <c r="AA399" s="164">
        <f t="shared" si="165"/>
        <v>4.9930651872399441</v>
      </c>
      <c r="AB399" s="164">
        <f t="shared" si="166"/>
        <v>3.4725093013642003</v>
      </c>
      <c r="AC399" s="165">
        <f t="shared" si="167"/>
        <v>7.0692194403534616</v>
      </c>
      <c r="AD399" s="184">
        <f t="shared" si="168"/>
        <v>8999.5623373120816</v>
      </c>
      <c r="AE399" s="184">
        <f t="shared" si="168"/>
        <v>14000.156817356734</v>
      </c>
      <c r="AF399" s="185">
        <f t="shared" si="168"/>
        <v>15997.847429396763</v>
      </c>
      <c r="AG399" s="186" t="s">
        <v>614</v>
      </c>
      <c r="AH399" s="169">
        <f t="shared" si="169"/>
        <v>1</v>
      </c>
      <c r="AI399" s="189">
        <v>1</v>
      </c>
      <c r="AJ399" s="190" t="s">
        <v>83</v>
      </c>
    </row>
    <row r="400" spans="1:36" x14ac:dyDescent="0.2">
      <c r="A400" s="172">
        <v>374</v>
      </c>
      <c r="B400" s="141" t="str">
        <f t="shared" si="147"/>
        <v>KOLP-TE010</v>
      </c>
      <c r="C400" s="172" t="s">
        <v>22</v>
      </c>
      <c r="D400" s="142" t="str">
        <f t="shared" si="148"/>
        <v>TE010</v>
      </c>
      <c r="E400" s="173" t="s">
        <v>615</v>
      </c>
      <c r="F400" s="174">
        <v>1.2</v>
      </c>
      <c r="G400" s="174">
        <v>2.4996</v>
      </c>
      <c r="H400" s="145">
        <f t="shared" si="149"/>
        <v>7500</v>
      </c>
      <c r="I400" s="146">
        <f t="shared" si="150"/>
        <v>11666.666666666668</v>
      </c>
      <c r="J400" s="147">
        <f t="shared" si="151"/>
        <v>13333.333333333334</v>
      </c>
      <c r="K400" s="148">
        <v>398</v>
      </c>
      <c r="L400" s="149">
        <v>252</v>
      </c>
      <c r="M400" s="150">
        <v>150</v>
      </c>
      <c r="N400" s="151">
        <f t="shared" si="152"/>
        <v>1.5044399999999999E-2</v>
      </c>
      <c r="O400" s="152">
        <f t="shared" si="153"/>
        <v>1802.4123458894476</v>
      </c>
      <c r="P400" s="153">
        <f t="shared" si="154"/>
        <v>4031.7118263316593</v>
      </c>
      <c r="Q400" s="154">
        <f t="shared" si="155"/>
        <v>2263.0288342834169</v>
      </c>
      <c r="R400" s="175">
        <f t="shared" si="156"/>
        <v>3601</v>
      </c>
      <c r="S400" s="176">
        <f t="shared" si="157"/>
        <v>5601</v>
      </c>
      <c r="T400" s="177">
        <f t="shared" si="158"/>
        <v>6401</v>
      </c>
      <c r="U400" s="178">
        <f t="shared" si="159"/>
        <v>2163</v>
      </c>
      <c r="V400" s="179">
        <f t="shared" si="160"/>
        <v>4838</v>
      </c>
      <c r="W400" s="180">
        <f t="shared" si="161"/>
        <v>2716</v>
      </c>
      <c r="X400" s="181">
        <f t="shared" si="162"/>
        <v>4.160887656033287</v>
      </c>
      <c r="Y400" s="182">
        <f t="shared" si="163"/>
        <v>2.8937577511368335</v>
      </c>
      <c r="Z400" s="183">
        <f t="shared" si="164"/>
        <v>5.8910162002945512</v>
      </c>
      <c r="AA400" s="164">
        <f t="shared" si="165"/>
        <v>4.9930651872399441</v>
      </c>
      <c r="AB400" s="164">
        <f t="shared" si="166"/>
        <v>3.4725093013642003</v>
      </c>
      <c r="AC400" s="165">
        <f t="shared" si="167"/>
        <v>7.0692194403534616</v>
      </c>
      <c r="AD400" s="184">
        <f t="shared" si="168"/>
        <v>8999.5623373120816</v>
      </c>
      <c r="AE400" s="184">
        <f t="shared" si="168"/>
        <v>14000.156817356734</v>
      </c>
      <c r="AF400" s="185">
        <f t="shared" si="168"/>
        <v>15997.847429396763</v>
      </c>
      <c r="AG400" s="186" t="s">
        <v>616</v>
      </c>
      <c r="AH400" s="169">
        <f t="shared" si="169"/>
        <v>1</v>
      </c>
      <c r="AI400" s="189">
        <v>1</v>
      </c>
      <c r="AJ400" s="190" t="s">
        <v>83</v>
      </c>
    </row>
    <row r="401" spans="1:36" x14ac:dyDescent="0.2">
      <c r="A401" s="172">
        <v>375</v>
      </c>
      <c r="B401" s="141" t="str">
        <f t="shared" si="147"/>
        <v>KOLP-TE014</v>
      </c>
      <c r="C401" s="172" t="s">
        <v>22</v>
      </c>
      <c r="D401" s="142" t="str">
        <f t="shared" si="148"/>
        <v>TE014</v>
      </c>
      <c r="E401" s="173" t="s">
        <v>617</v>
      </c>
      <c r="F401" s="174">
        <v>6</v>
      </c>
      <c r="G401" s="174">
        <v>8.6999999999999993</v>
      </c>
      <c r="H401" s="145">
        <f t="shared" si="149"/>
        <v>1500</v>
      </c>
      <c r="I401" s="146">
        <f t="shared" si="150"/>
        <v>2333.3333333333335</v>
      </c>
      <c r="J401" s="147">
        <f t="shared" si="151"/>
        <v>2666.6666666666665</v>
      </c>
      <c r="K401" s="148">
        <v>420</v>
      </c>
      <c r="L401" s="149">
        <v>290</v>
      </c>
      <c r="M401" s="150">
        <v>385</v>
      </c>
      <c r="N401" s="151">
        <f t="shared" si="152"/>
        <v>4.6892999999999997E-2</v>
      </c>
      <c r="O401" s="152">
        <f t="shared" si="153"/>
        <v>578.2571449150023</v>
      </c>
      <c r="P401" s="153">
        <f t="shared" si="154"/>
        <v>1293.4699294151369</v>
      </c>
      <c r="Q401" s="154">
        <f t="shared" si="155"/>
        <v>726.03397083772506</v>
      </c>
      <c r="R401" s="175">
        <f t="shared" si="156"/>
        <v>1034</v>
      </c>
      <c r="S401" s="176">
        <f t="shared" si="157"/>
        <v>1609</v>
      </c>
      <c r="T401" s="177">
        <f t="shared" si="158"/>
        <v>1839</v>
      </c>
      <c r="U401" s="178">
        <f t="shared" si="159"/>
        <v>3470</v>
      </c>
      <c r="V401" s="179">
        <f t="shared" si="160"/>
        <v>7761</v>
      </c>
      <c r="W401" s="180">
        <f t="shared" si="161"/>
        <v>4356</v>
      </c>
      <c r="X401" s="181">
        <f t="shared" si="162"/>
        <v>2.5936599423631126</v>
      </c>
      <c r="Y401" s="182">
        <f t="shared" si="163"/>
        <v>1.8038912511274321</v>
      </c>
      <c r="Z401" s="183">
        <f t="shared" si="164"/>
        <v>3.6730945821854912</v>
      </c>
      <c r="AA401" s="164">
        <f t="shared" si="165"/>
        <v>15.561959654178676</v>
      </c>
      <c r="AB401" s="164">
        <f t="shared" si="166"/>
        <v>10.823347506764593</v>
      </c>
      <c r="AC401" s="165">
        <f t="shared" si="167"/>
        <v>22.038567493112946</v>
      </c>
      <c r="AD401" s="184">
        <f t="shared" si="168"/>
        <v>8998.8143589078172</v>
      </c>
      <c r="AE401" s="184">
        <f t="shared" si="168"/>
        <v>13999.674535610297</v>
      </c>
      <c r="AF401" s="185">
        <f t="shared" si="168"/>
        <v>16000.748668600001</v>
      </c>
      <c r="AG401" s="186" t="s">
        <v>618</v>
      </c>
      <c r="AH401" s="169">
        <f t="shared" si="169"/>
        <v>1</v>
      </c>
      <c r="AI401" s="189">
        <v>1</v>
      </c>
      <c r="AJ401" s="190" t="s">
        <v>83</v>
      </c>
    </row>
    <row r="402" spans="1:36" x14ac:dyDescent="0.2">
      <c r="A402" s="172">
        <v>376</v>
      </c>
      <c r="B402" s="141" t="str">
        <f t="shared" si="147"/>
        <v>KOLP-TE019</v>
      </c>
      <c r="C402" s="172" t="s">
        <v>22</v>
      </c>
      <c r="D402" s="142" t="str">
        <f t="shared" si="148"/>
        <v>TE019</v>
      </c>
      <c r="E402" s="173" t="s">
        <v>619</v>
      </c>
      <c r="F402" s="174">
        <v>1.2</v>
      </c>
      <c r="G402" s="174">
        <v>2.4996</v>
      </c>
      <c r="H402" s="145">
        <f t="shared" si="149"/>
        <v>7500</v>
      </c>
      <c r="I402" s="146">
        <f t="shared" si="150"/>
        <v>11666.666666666668</v>
      </c>
      <c r="J402" s="147">
        <f t="shared" si="151"/>
        <v>13333.333333333334</v>
      </c>
      <c r="K402" s="148">
        <v>398</v>
      </c>
      <c r="L402" s="149">
        <v>252</v>
      </c>
      <c r="M402" s="150">
        <v>150</v>
      </c>
      <c r="N402" s="151">
        <f t="shared" si="152"/>
        <v>1.5044399999999999E-2</v>
      </c>
      <c r="O402" s="152">
        <f t="shared" si="153"/>
        <v>1802.4123458894476</v>
      </c>
      <c r="P402" s="153">
        <f t="shared" si="154"/>
        <v>4031.7118263316593</v>
      </c>
      <c r="Q402" s="154">
        <f t="shared" si="155"/>
        <v>2263.0288342834169</v>
      </c>
      <c r="R402" s="175">
        <f t="shared" si="156"/>
        <v>3601</v>
      </c>
      <c r="S402" s="176">
        <f t="shared" si="157"/>
        <v>5601</v>
      </c>
      <c r="T402" s="177">
        <f t="shared" si="158"/>
        <v>6401</v>
      </c>
      <c r="U402" s="178">
        <f t="shared" si="159"/>
        <v>2163</v>
      </c>
      <c r="V402" s="179">
        <f t="shared" si="160"/>
        <v>4838</v>
      </c>
      <c r="W402" s="180">
        <f t="shared" si="161"/>
        <v>2716</v>
      </c>
      <c r="X402" s="181">
        <f t="shared" si="162"/>
        <v>4.160887656033287</v>
      </c>
      <c r="Y402" s="182">
        <f t="shared" si="163"/>
        <v>2.8937577511368335</v>
      </c>
      <c r="Z402" s="183">
        <f t="shared" si="164"/>
        <v>5.8910162002945512</v>
      </c>
      <c r="AA402" s="164">
        <f t="shared" si="165"/>
        <v>4.9930651872399441</v>
      </c>
      <c r="AB402" s="164">
        <f t="shared" si="166"/>
        <v>3.4725093013642003</v>
      </c>
      <c r="AC402" s="165">
        <f t="shared" si="167"/>
        <v>7.0692194403534616</v>
      </c>
      <c r="AD402" s="184">
        <f t="shared" si="168"/>
        <v>8999.5623373120816</v>
      </c>
      <c r="AE402" s="184">
        <f t="shared" si="168"/>
        <v>14000.156817356734</v>
      </c>
      <c r="AF402" s="185">
        <f t="shared" si="168"/>
        <v>15997.847429396763</v>
      </c>
      <c r="AG402" s="186" t="s">
        <v>620</v>
      </c>
      <c r="AH402" s="169">
        <f t="shared" si="169"/>
        <v>1</v>
      </c>
      <c r="AI402" s="189">
        <v>1</v>
      </c>
      <c r="AJ402" s="190" t="s">
        <v>83</v>
      </c>
    </row>
    <row r="403" spans="1:36" x14ac:dyDescent="0.2">
      <c r="A403" s="172">
        <v>377</v>
      </c>
      <c r="B403" s="141" t="str">
        <f t="shared" si="147"/>
        <v>KOLP-TE038</v>
      </c>
      <c r="C403" s="172" t="s">
        <v>22</v>
      </c>
      <c r="D403" s="142" t="str">
        <f t="shared" si="148"/>
        <v>TE038</v>
      </c>
      <c r="E403" s="173" t="s">
        <v>621</v>
      </c>
      <c r="F403" s="174">
        <v>0.432</v>
      </c>
      <c r="G403" s="174">
        <v>1.39968</v>
      </c>
      <c r="H403" s="145">
        <f t="shared" si="149"/>
        <v>20833.333333333332</v>
      </c>
      <c r="I403" s="146">
        <f t="shared" si="150"/>
        <v>32407.407407407409</v>
      </c>
      <c r="J403" s="147">
        <f t="shared" si="151"/>
        <v>37037.037037037036</v>
      </c>
      <c r="K403" s="148">
        <v>275</v>
      </c>
      <c r="L403" s="149">
        <v>235</v>
      </c>
      <c r="M403" s="150">
        <v>180</v>
      </c>
      <c r="N403" s="151">
        <f t="shared" si="152"/>
        <v>1.16325E-2</v>
      </c>
      <c r="O403" s="152">
        <f t="shared" si="153"/>
        <v>2331.0734834729597</v>
      </c>
      <c r="P403" s="153">
        <f t="shared" si="154"/>
        <v>5214.243318294778</v>
      </c>
      <c r="Q403" s="154">
        <f t="shared" si="155"/>
        <v>2926.7922625827155</v>
      </c>
      <c r="R403" s="175">
        <f t="shared" si="156"/>
        <v>6430</v>
      </c>
      <c r="S403" s="176">
        <f t="shared" si="157"/>
        <v>10002</v>
      </c>
      <c r="T403" s="177">
        <f t="shared" si="158"/>
        <v>11431</v>
      </c>
      <c r="U403" s="178">
        <f t="shared" si="159"/>
        <v>1007</v>
      </c>
      <c r="V403" s="179">
        <f t="shared" si="160"/>
        <v>2253</v>
      </c>
      <c r="W403" s="180">
        <f t="shared" si="161"/>
        <v>1264</v>
      </c>
      <c r="X403" s="181">
        <f t="shared" si="162"/>
        <v>8.9374379344587886</v>
      </c>
      <c r="Y403" s="182">
        <f t="shared" si="163"/>
        <v>6.2139369729249889</v>
      </c>
      <c r="Z403" s="183">
        <f t="shared" si="164"/>
        <v>12.658227848101266</v>
      </c>
      <c r="AA403" s="164">
        <f t="shared" si="165"/>
        <v>3.8609731876861968</v>
      </c>
      <c r="AB403" s="164">
        <f t="shared" si="166"/>
        <v>2.6844207723035951</v>
      </c>
      <c r="AC403" s="165">
        <f t="shared" si="167"/>
        <v>5.4683544303797467</v>
      </c>
      <c r="AD403" s="184">
        <f t="shared" si="168"/>
        <v>9000.2122182153598</v>
      </c>
      <c r="AE403" s="184">
        <f t="shared" si="168"/>
        <v>13997.223075475727</v>
      </c>
      <c r="AF403" s="185">
        <f t="shared" si="168"/>
        <v>16004.737435895355</v>
      </c>
      <c r="AG403" s="186" t="s">
        <v>622</v>
      </c>
      <c r="AH403" s="169">
        <f t="shared" si="169"/>
        <v>1</v>
      </c>
      <c r="AI403" s="189">
        <v>1</v>
      </c>
      <c r="AJ403" s="190" t="s">
        <v>83</v>
      </c>
    </row>
    <row r="404" spans="1:36" x14ac:dyDescent="0.2">
      <c r="A404" s="172">
        <v>378</v>
      </c>
      <c r="B404" s="141" t="str">
        <f t="shared" si="147"/>
        <v>KOLP-TE038PAA</v>
      </c>
      <c r="C404" s="172" t="s">
        <v>22</v>
      </c>
      <c r="D404" s="142" t="str">
        <f t="shared" si="148"/>
        <v>TE038</v>
      </c>
      <c r="E404" s="173" t="s">
        <v>623</v>
      </c>
      <c r="F404" s="174">
        <v>0.43200000000000005</v>
      </c>
      <c r="G404" s="174">
        <v>1.4</v>
      </c>
      <c r="H404" s="145">
        <f t="shared" si="149"/>
        <v>20833.333333333332</v>
      </c>
      <c r="I404" s="146">
        <f t="shared" si="150"/>
        <v>32407.407407407405</v>
      </c>
      <c r="J404" s="147">
        <f t="shared" si="151"/>
        <v>37037.037037037029</v>
      </c>
      <c r="K404" s="148">
        <v>275</v>
      </c>
      <c r="L404" s="149">
        <v>235</v>
      </c>
      <c r="M404" s="150">
        <v>180</v>
      </c>
      <c r="N404" s="151">
        <f t="shared" si="152"/>
        <v>1.16325E-2</v>
      </c>
      <c r="O404" s="152">
        <f t="shared" si="153"/>
        <v>2331.0734834729597</v>
      </c>
      <c r="P404" s="153">
        <f t="shared" si="154"/>
        <v>5214.243318294778</v>
      </c>
      <c r="Q404" s="154">
        <f t="shared" si="155"/>
        <v>2926.7922625827155</v>
      </c>
      <c r="R404" s="175">
        <f t="shared" si="156"/>
        <v>6429</v>
      </c>
      <c r="S404" s="176">
        <f t="shared" si="157"/>
        <v>10000</v>
      </c>
      <c r="T404" s="177">
        <f t="shared" si="158"/>
        <v>11429</v>
      </c>
      <c r="U404" s="178">
        <f t="shared" si="159"/>
        <v>1007</v>
      </c>
      <c r="V404" s="179">
        <f t="shared" si="160"/>
        <v>2253</v>
      </c>
      <c r="W404" s="180">
        <f t="shared" si="161"/>
        <v>1264</v>
      </c>
      <c r="X404" s="181">
        <f t="shared" si="162"/>
        <v>8.9374379344587886</v>
      </c>
      <c r="Y404" s="182">
        <f t="shared" si="163"/>
        <v>6.2139369729249889</v>
      </c>
      <c r="Z404" s="183">
        <f t="shared" si="164"/>
        <v>12.658227848101266</v>
      </c>
      <c r="AA404" s="164">
        <f t="shared" si="165"/>
        <v>3.8609731876861972</v>
      </c>
      <c r="AB404" s="164">
        <f t="shared" si="166"/>
        <v>2.6844207723035955</v>
      </c>
      <c r="AC404" s="165">
        <f t="shared" si="167"/>
        <v>5.4683544303797476</v>
      </c>
      <c r="AD404" s="184">
        <f t="shared" si="168"/>
        <v>9000.2122182153616</v>
      </c>
      <c r="AE404" s="184">
        <f t="shared" si="168"/>
        <v>13997.223075475731</v>
      </c>
      <c r="AF404" s="185">
        <f t="shared" si="168"/>
        <v>16004.737435895358</v>
      </c>
      <c r="AG404" s="186" t="s">
        <v>624</v>
      </c>
      <c r="AH404" s="169">
        <f t="shared" si="169"/>
        <v>1</v>
      </c>
      <c r="AI404" s="189">
        <v>1</v>
      </c>
      <c r="AJ404" s="190" t="s">
        <v>83</v>
      </c>
    </row>
    <row r="405" spans="1:36" x14ac:dyDescent="0.2">
      <c r="A405" s="172">
        <v>379</v>
      </c>
      <c r="B405" s="141" t="str">
        <f t="shared" si="147"/>
        <v>KOLP-TE039</v>
      </c>
      <c r="C405" s="172" t="s">
        <v>22</v>
      </c>
      <c r="D405" s="142" t="str">
        <f t="shared" si="148"/>
        <v>TE039</v>
      </c>
      <c r="E405" s="173" t="s">
        <v>625</v>
      </c>
      <c r="F405" s="174">
        <v>0.36</v>
      </c>
      <c r="G405" s="174">
        <v>1.3284</v>
      </c>
      <c r="H405" s="145">
        <f t="shared" si="149"/>
        <v>25000</v>
      </c>
      <c r="I405" s="146">
        <f t="shared" si="150"/>
        <v>38888.888888888891</v>
      </c>
      <c r="J405" s="147">
        <f t="shared" si="151"/>
        <v>44444.444444444445</v>
      </c>
      <c r="K405" s="148">
        <v>275</v>
      </c>
      <c r="L405" s="149">
        <v>235</v>
      </c>
      <c r="M405" s="150">
        <v>180</v>
      </c>
      <c r="N405" s="151">
        <f t="shared" si="152"/>
        <v>1.16325E-2</v>
      </c>
      <c r="O405" s="152">
        <f t="shared" si="153"/>
        <v>2331.0734834729597</v>
      </c>
      <c r="P405" s="153">
        <f t="shared" si="154"/>
        <v>5214.243318294778</v>
      </c>
      <c r="Q405" s="154">
        <f t="shared" si="155"/>
        <v>2926.7922625827155</v>
      </c>
      <c r="R405" s="175">
        <f t="shared" si="156"/>
        <v>6775</v>
      </c>
      <c r="S405" s="176">
        <f t="shared" si="157"/>
        <v>10539</v>
      </c>
      <c r="T405" s="177">
        <f t="shared" si="158"/>
        <v>12045</v>
      </c>
      <c r="U405" s="178">
        <f t="shared" si="159"/>
        <v>839</v>
      </c>
      <c r="V405" s="179">
        <f t="shared" si="160"/>
        <v>1877</v>
      </c>
      <c r="W405" s="180">
        <f t="shared" si="161"/>
        <v>1054</v>
      </c>
      <c r="X405" s="181">
        <f t="shared" si="162"/>
        <v>10.727056019070321</v>
      </c>
      <c r="Y405" s="182">
        <f t="shared" si="163"/>
        <v>7.4587107085775175</v>
      </c>
      <c r="Z405" s="183">
        <f t="shared" si="164"/>
        <v>15.180265654648956</v>
      </c>
      <c r="AA405" s="164">
        <f t="shared" si="165"/>
        <v>3.8617401668653155</v>
      </c>
      <c r="AB405" s="164">
        <f t="shared" si="166"/>
        <v>2.6851358550879061</v>
      </c>
      <c r="AC405" s="165">
        <f t="shared" si="167"/>
        <v>5.4648956356736242</v>
      </c>
      <c r="AD405" s="184">
        <f t="shared" si="168"/>
        <v>9002.000103042179</v>
      </c>
      <c r="AE405" s="184">
        <f t="shared" si="168"/>
        <v>14000.951691105849</v>
      </c>
      <c r="AF405" s="185">
        <f t="shared" si="168"/>
        <v>15994.614262311614</v>
      </c>
      <c r="AG405" s="186" t="s">
        <v>626</v>
      </c>
      <c r="AH405" s="169">
        <f t="shared" si="169"/>
        <v>1</v>
      </c>
      <c r="AI405" s="189">
        <v>1</v>
      </c>
      <c r="AJ405" s="190" t="s">
        <v>83</v>
      </c>
    </row>
    <row r="406" spans="1:36" x14ac:dyDescent="0.2">
      <c r="A406" s="172">
        <v>380</v>
      </c>
      <c r="B406" s="141" t="str">
        <f t="shared" si="147"/>
        <v>KOLP-TE039PAB</v>
      </c>
      <c r="C406" s="172" t="s">
        <v>22</v>
      </c>
      <c r="D406" s="142" t="str">
        <f t="shared" si="148"/>
        <v>TE039</v>
      </c>
      <c r="E406" s="173" t="s">
        <v>627</v>
      </c>
      <c r="F406" s="174">
        <v>0.36</v>
      </c>
      <c r="G406" s="174">
        <v>1.3284</v>
      </c>
      <c r="H406" s="145">
        <f t="shared" si="149"/>
        <v>25000</v>
      </c>
      <c r="I406" s="146">
        <f t="shared" si="150"/>
        <v>38888.888888888891</v>
      </c>
      <c r="J406" s="147">
        <f t="shared" si="151"/>
        <v>44444.444444444445</v>
      </c>
      <c r="K406" s="148">
        <v>265</v>
      </c>
      <c r="L406" s="149">
        <v>230</v>
      </c>
      <c r="M406" s="150">
        <v>180</v>
      </c>
      <c r="N406" s="151">
        <f t="shared" si="152"/>
        <v>1.0971E-2</v>
      </c>
      <c r="O406" s="152">
        <f t="shared" si="153"/>
        <v>2471.626314510911</v>
      </c>
      <c r="P406" s="153">
        <f t="shared" si="154"/>
        <v>5528.637808774406</v>
      </c>
      <c r="Q406" s="154">
        <f t="shared" si="155"/>
        <v>3103.2641504414764</v>
      </c>
      <c r="R406" s="175">
        <f t="shared" si="156"/>
        <v>6775</v>
      </c>
      <c r="S406" s="176">
        <f t="shared" si="157"/>
        <v>10539</v>
      </c>
      <c r="T406" s="177">
        <f t="shared" si="158"/>
        <v>12045</v>
      </c>
      <c r="U406" s="178">
        <f t="shared" si="159"/>
        <v>890</v>
      </c>
      <c r="V406" s="179">
        <f t="shared" si="160"/>
        <v>1990</v>
      </c>
      <c r="W406" s="180">
        <f t="shared" si="161"/>
        <v>1117</v>
      </c>
      <c r="X406" s="181">
        <f t="shared" si="162"/>
        <v>10.112359550561798</v>
      </c>
      <c r="Y406" s="182">
        <f t="shared" si="163"/>
        <v>7.0351758793969852</v>
      </c>
      <c r="Z406" s="183">
        <f t="shared" si="164"/>
        <v>14.32408236347359</v>
      </c>
      <c r="AA406" s="164">
        <f t="shared" si="165"/>
        <v>3.6404494382022472</v>
      </c>
      <c r="AB406" s="164">
        <f t="shared" si="166"/>
        <v>2.5326633165829144</v>
      </c>
      <c r="AC406" s="165">
        <f t="shared" si="167"/>
        <v>5.1566696508504917</v>
      </c>
      <c r="AD406" s="184">
        <f t="shared" si="168"/>
        <v>8997.8306281071364</v>
      </c>
      <c r="AE406" s="184">
        <f t="shared" si="168"/>
        <v>14002.178168956283</v>
      </c>
      <c r="AF406" s="185">
        <f t="shared" si="168"/>
        <v>16002.508063153897</v>
      </c>
      <c r="AG406" s="186" t="s">
        <v>628</v>
      </c>
      <c r="AH406" s="169">
        <f t="shared" si="169"/>
        <v>1</v>
      </c>
      <c r="AI406" s="189">
        <v>1</v>
      </c>
      <c r="AJ406" s="190" t="s">
        <v>83</v>
      </c>
    </row>
    <row r="407" spans="1:36" x14ac:dyDescent="0.2">
      <c r="A407" s="172">
        <v>381</v>
      </c>
      <c r="B407" s="141" t="str">
        <f t="shared" si="147"/>
        <v>KOLP-TE039PAE</v>
      </c>
      <c r="C407" s="172" t="s">
        <v>22</v>
      </c>
      <c r="D407" s="142" t="str">
        <f t="shared" si="148"/>
        <v>TE039</v>
      </c>
      <c r="E407" s="173" t="s">
        <v>629</v>
      </c>
      <c r="F407" s="174">
        <v>0.36</v>
      </c>
      <c r="G407" s="174">
        <v>1.3279999999999998</v>
      </c>
      <c r="H407" s="145">
        <f t="shared" si="149"/>
        <v>25000</v>
      </c>
      <c r="I407" s="146">
        <f t="shared" si="150"/>
        <v>38888.888888888891</v>
      </c>
      <c r="J407" s="147">
        <f t="shared" si="151"/>
        <v>44444.444444444445</v>
      </c>
      <c r="K407" s="148">
        <v>275</v>
      </c>
      <c r="L407" s="149">
        <v>235</v>
      </c>
      <c r="M407" s="150">
        <v>180</v>
      </c>
      <c r="N407" s="151">
        <f t="shared" si="152"/>
        <v>1.16325E-2</v>
      </c>
      <c r="O407" s="152">
        <f t="shared" si="153"/>
        <v>2331.0734834729597</v>
      </c>
      <c r="P407" s="153">
        <f t="shared" si="154"/>
        <v>5214.243318294778</v>
      </c>
      <c r="Q407" s="154">
        <f t="shared" si="155"/>
        <v>2926.7922625827155</v>
      </c>
      <c r="R407" s="175">
        <f t="shared" si="156"/>
        <v>6777</v>
      </c>
      <c r="S407" s="176">
        <f t="shared" si="157"/>
        <v>10542</v>
      </c>
      <c r="T407" s="177">
        <f t="shared" si="158"/>
        <v>12048</v>
      </c>
      <c r="U407" s="178">
        <f t="shared" si="159"/>
        <v>839</v>
      </c>
      <c r="V407" s="179">
        <f t="shared" si="160"/>
        <v>1877</v>
      </c>
      <c r="W407" s="180">
        <f t="shared" si="161"/>
        <v>1054</v>
      </c>
      <c r="X407" s="181">
        <f t="shared" si="162"/>
        <v>10.727056019070321</v>
      </c>
      <c r="Y407" s="182">
        <f t="shared" si="163"/>
        <v>7.4587107085775175</v>
      </c>
      <c r="Z407" s="183">
        <f t="shared" si="164"/>
        <v>15.180265654648956</v>
      </c>
      <c r="AA407" s="164">
        <f t="shared" si="165"/>
        <v>3.8617401668653155</v>
      </c>
      <c r="AB407" s="164">
        <f t="shared" si="166"/>
        <v>2.6851358550879061</v>
      </c>
      <c r="AC407" s="165">
        <f t="shared" si="167"/>
        <v>5.4648956356736242</v>
      </c>
      <c r="AD407" s="184">
        <f t="shared" si="168"/>
        <v>9002.000103042179</v>
      </c>
      <c r="AE407" s="184">
        <f t="shared" si="168"/>
        <v>14000.951691105849</v>
      </c>
      <c r="AF407" s="185">
        <f t="shared" si="168"/>
        <v>15994.614262311614</v>
      </c>
      <c r="AG407" s="186" t="s">
        <v>630</v>
      </c>
      <c r="AH407" s="169">
        <f t="shared" si="169"/>
        <v>1</v>
      </c>
      <c r="AI407" s="189">
        <v>1</v>
      </c>
      <c r="AJ407" s="190" t="s">
        <v>83</v>
      </c>
    </row>
    <row r="408" spans="1:36" x14ac:dyDescent="0.2">
      <c r="A408" s="172">
        <v>382</v>
      </c>
      <c r="B408" s="141" t="str">
        <f t="shared" si="147"/>
        <v>KOLP-TE040</v>
      </c>
      <c r="C408" s="172" t="s">
        <v>22</v>
      </c>
      <c r="D408" s="142" t="str">
        <f t="shared" si="148"/>
        <v>TE040</v>
      </c>
      <c r="E408" s="173" t="s">
        <v>631</v>
      </c>
      <c r="F408" s="174">
        <v>0.36</v>
      </c>
      <c r="G408" s="174">
        <v>1.3284</v>
      </c>
      <c r="H408" s="145">
        <f t="shared" si="149"/>
        <v>25000</v>
      </c>
      <c r="I408" s="146">
        <f t="shared" si="150"/>
        <v>38888.888888888891</v>
      </c>
      <c r="J408" s="147">
        <f t="shared" si="151"/>
        <v>44444.444444444445</v>
      </c>
      <c r="K408" s="148">
        <v>275</v>
      </c>
      <c r="L408" s="149">
        <v>235</v>
      </c>
      <c r="M408" s="150">
        <v>180</v>
      </c>
      <c r="N408" s="151">
        <f t="shared" si="152"/>
        <v>1.16325E-2</v>
      </c>
      <c r="O408" s="152">
        <f t="shared" si="153"/>
        <v>2331.0734834729597</v>
      </c>
      <c r="P408" s="153">
        <f t="shared" si="154"/>
        <v>5214.243318294778</v>
      </c>
      <c r="Q408" s="154">
        <f t="shared" si="155"/>
        <v>2926.7922625827155</v>
      </c>
      <c r="R408" s="175">
        <f t="shared" si="156"/>
        <v>6775</v>
      </c>
      <c r="S408" s="176">
        <f t="shared" si="157"/>
        <v>10539</v>
      </c>
      <c r="T408" s="177">
        <f t="shared" si="158"/>
        <v>12045</v>
      </c>
      <c r="U408" s="178">
        <f t="shared" si="159"/>
        <v>839</v>
      </c>
      <c r="V408" s="179">
        <f t="shared" si="160"/>
        <v>1877</v>
      </c>
      <c r="W408" s="180">
        <f t="shared" si="161"/>
        <v>1054</v>
      </c>
      <c r="X408" s="181">
        <f t="shared" si="162"/>
        <v>10.727056019070321</v>
      </c>
      <c r="Y408" s="182">
        <f t="shared" si="163"/>
        <v>7.4587107085775175</v>
      </c>
      <c r="Z408" s="183">
        <f t="shared" si="164"/>
        <v>15.180265654648956</v>
      </c>
      <c r="AA408" s="164">
        <f t="shared" si="165"/>
        <v>3.8617401668653155</v>
      </c>
      <c r="AB408" s="164">
        <f t="shared" si="166"/>
        <v>2.6851358550879061</v>
      </c>
      <c r="AC408" s="165">
        <f t="shared" si="167"/>
        <v>5.4648956356736242</v>
      </c>
      <c r="AD408" s="184">
        <f t="shared" si="168"/>
        <v>9002.000103042179</v>
      </c>
      <c r="AE408" s="184">
        <f t="shared" si="168"/>
        <v>14000.951691105849</v>
      </c>
      <c r="AF408" s="185">
        <f t="shared" si="168"/>
        <v>15994.614262311614</v>
      </c>
      <c r="AG408" s="186" t="s">
        <v>632</v>
      </c>
      <c r="AH408" s="169">
        <f t="shared" si="169"/>
        <v>1</v>
      </c>
      <c r="AI408" s="189">
        <v>1</v>
      </c>
      <c r="AJ408" s="190" t="s">
        <v>83</v>
      </c>
    </row>
    <row r="409" spans="1:36" x14ac:dyDescent="0.2">
      <c r="A409" s="172">
        <v>383</v>
      </c>
      <c r="B409" s="141" t="str">
        <f t="shared" si="147"/>
        <v>KOLP-TE040PAB</v>
      </c>
      <c r="C409" s="172" t="s">
        <v>22</v>
      </c>
      <c r="D409" s="142" t="str">
        <f t="shared" si="148"/>
        <v>TE040</v>
      </c>
      <c r="E409" s="173" t="s">
        <v>633</v>
      </c>
      <c r="F409" s="174">
        <v>0.36</v>
      </c>
      <c r="G409" s="174">
        <v>1.3284</v>
      </c>
      <c r="H409" s="145">
        <f t="shared" si="149"/>
        <v>25000</v>
      </c>
      <c r="I409" s="146">
        <f t="shared" si="150"/>
        <v>38888.888888888891</v>
      </c>
      <c r="J409" s="147">
        <f t="shared" si="151"/>
        <v>44444.444444444445</v>
      </c>
      <c r="K409" s="148">
        <v>265</v>
      </c>
      <c r="L409" s="149">
        <v>230</v>
      </c>
      <c r="M409" s="150">
        <v>180</v>
      </c>
      <c r="N409" s="151">
        <f t="shared" si="152"/>
        <v>1.0971E-2</v>
      </c>
      <c r="O409" s="152">
        <f t="shared" si="153"/>
        <v>2471.626314510911</v>
      </c>
      <c r="P409" s="153">
        <f t="shared" si="154"/>
        <v>5528.637808774406</v>
      </c>
      <c r="Q409" s="154">
        <f t="shared" si="155"/>
        <v>3103.2641504414764</v>
      </c>
      <c r="R409" s="175">
        <f t="shared" si="156"/>
        <v>6775</v>
      </c>
      <c r="S409" s="176">
        <f t="shared" si="157"/>
        <v>10539</v>
      </c>
      <c r="T409" s="177">
        <f t="shared" si="158"/>
        <v>12045</v>
      </c>
      <c r="U409" s="178">
        <f t="shared" si="159"/>
        <v>890</v>
      </c>
      <c r="V409" s="179">
        <f t="shared" si="160"/>
        <v>1990</v>
      </c>
      <c r="W409" s="180">
        <f t="shared" si="161"/>
        <v>1117</v>
      </c>
      <c r="X409" s="181">
        <f t="shared" si="162"/>
        <v>10.112359550561798</v>
      </c>
      <c r="Y409" s="182">
        <f t="shared" si="163"/>
        <v>7.0351758793969852</v>
      </c>
      <c r="Z409" s="183">
        <f t="shared" si="164"/>
        <v>14.32408236347359</v>
      </c>
      <c r="AA409" s="164">
        <f t="shared" si="165"/>
        <v>3.6404494382022472</v>
      </c>
      <c r="AB409" s="164">
        <f t="shared" si="166"/>
        <v>2.5326633165829144</v>
      </c>
      <c r="AC409" s="165">
        <f t="shared" si="167"/>
        <v>5.1566696508504917</v>
      </c>
      <c r="AD409" s="184">
        <f t="shared" si="168"/>
        <v>8997.8306281071364</v>
      </c>
      <c r="AE409" s="184">
        <f t="shared" si="168"/>
        <v>14002.178168956283</v>
      </c>
      <c r="AF409" s="185">
        <f t="shared" si="168"/>
        <v>16002.508063153897</v>
      </c>
      <c r="AG409" s="186" t="s">
        <v>634</v>
      </c>
      <c r="AH409" s="169">
        <f t="shared" si="169"/>
        <v>1</v>
      </c>
      <c r="AI409" s="189">
        <v>1</v>
      </c>
      <c r="AJ409" s="190" t="s">
        <v>83</v>
      </c>
    </row>
    <row r="410" spans="1:36" x14ac:dyDescent="0.2">
      <c r="A410" s="172">
        <v>384</v>
      </c>
      <c r="B410" s="141" t="str">
        <f t="shared" si="147"/>
        <v>KOLP-TE040PAE</v>
      </c>
      <c r="C410" s="172" t="s">
        <v>22</v>
      </c>
      <c r="D410" s="142" t="str">
        <f t="shared" si="148"/>
        <v>TE040</v>
      </c>
      <c r="E410" s="173" t="s">
        <v>635</v>
      </c>
      <c r="F410" s="174">
        <v>0.36</v>
      </c>
      <c r="G410" s="174">
        <v>1.3284</v>
      </c>
      <c r="H410" s="145">
        <f t="shared" si="149"/>
        <v>25000</v>
      </c>
      <c r="I410" s="146">
        <f t="shared" si="150"/>
        <v>38888.888888888891</v>
      </c>
      <c r="J410" s="147">
        <f t="shared" si="151"/>
        <v>44444.444444444445</v>
      </c>
      <c r="K410" s="148">
        <v>265</v>
      </c>
      <c r="L410" s="149">
        <v>230</v>
      </c>
      <c r="M410" s="150">
        <v>180</v>
      </c>
      <c r="N410" s="151">
        <f t="shared" si="152"/>
        <v>1.0971E-2</v>
      </c>
      <c r="O410" s="152">
        <f t="shared" si="153"/>
        <v>2471.626314510911</v>
      </c>
      <c r="P410" s="153">
        <f t="shared" si="154"/>
        <v>5528.637808774406</v>
      </c>
      <c r="Q410" s="154">
        <f t="shared" si="155"/>
        <v>3103.2641504414764</v>
      </c>
      <c r="R410" s="175">
        <f t="shared" si="156"/>
        <v>6775</v>
      </c>
      <c r="S410" s="176">
        <f t="shared" si="157"/>
        <v>10539</v>
      </c>
      <c r="T410" s="177">
        <f t="shared" si="158"/>
        <v>12045</v>
      </c>
      <c r="U410" s="178">
        <f t="shared" si="159"/>
        <v>890</v>
      </c>
      <c r="V410" s="179">
        <f t="shared" si="160"/>
        <v>1990</v>
      </c>
      <c r="W410" s="180">
        <f t="shared" si="161"/>
        <v>1117</v>
      </c>
      <c r="X410" s="181">
        <f t="shared" si="162"/>
        <v>10.112359550561798</v>
      </c>
      <c r="Y410" s="182">
        <f t="shared" si="163"/>
        <v>7.0351758793969852</v>
      </c>
      <c r="Z410" s="183">
        <f t="shared" si="164"/>
        <v>14.32408236347359</v>
      </c>
      <c r="AA410" s="164">
        <f t="shared" si="165"/>
        <v>3.6404494382022472</v>
      </c>
      <c r="AB410" s="164">
        <f t="shared" si="166"/>
        <v>2.5326633165829144</v>
      </c>
      <c r="AC410" s="165">
        <f t="shared" si="167"/>
        <v>5.1566696508504917</v>
      </c>
      <c r="AD410" s="184">
        <f t="shared" si="168"/>
        <v>8997.8306281071364</v>
      </c>
      <c r="AE410" s="184">
        <f t="shared" si="168"/>
        <v>14002.178168956283</v>
      </c>
      <c r="AF410" s="185">
        <f t="shared" si="168"/>
        <v>16002.508063153897</v>
      </c>
      <c r="AG410" s="186" t="s">
        <v>636</v>
      </c>
      <c r="AH410" s="169">
        <f t="shared" si="169"/>
        <v>1</v>
      </c>
      <c r="AI410" s="189">
        <v>1</v>
      </c>
      <c r="AJ410" s="190" t="s">
        <v>83</v>
      </c>
    </row>
    <row r="411" spans="1:36" x14ac:dyDescent="0.2">
      <c r="A411" s="172">
        <v>385</v>
      </c>
      <c r="B411" s="141" t="str">
        <f t="shared" si="147"/>
        <v>KOLP-TE040PAF</v>
      </c>
      <c r="C411" s="172" t="s">
        <v>22</v>
      </c>
      <c r="D411" s="142" t="str">
        <f t="shared" si="148"/>
        <v>TE040</v>
      </c>
      <c r="E411" s="173" t="s">
        <v>637</v>
      </c>
      <c r="F411" s="174">
        <v>0.36000000000000004</v>
      </c>
      <c r="G411" s="174">
        <v>1.3280000000000001</v>
      </c>
      <c r="H411" s="145">
        <f t="shared" si="149"/>
        <v>24999.999999999996</v>
      </c>
      <c r="I411" s="146">
        <f t="shared" si="150"/>
        <v>38888.888888888883</v>
      </c>
      <c r="J411" s="147">
        <f t="shared" si="151"/>
        <v>44444.444444444438</v>
      </c>
      <c r="K411" s="148">
        <v>275</v>
      </c>
      <c r="L411" s="149">
        <v>235</v>
      </c>
      <c r="M411" s="150">
        <v>180</v>
      </c>
      <c r="N411" s="151">
        <f t="shared" si="152"/>
        <v>1.16325E-2</v>
      </c>
      <c r="O411" s="152">
        <f t="shared" si="153"/>
        <v>2331.0734834729597</v>
      </c>
      <c r="P411" s="153">
        <f t="shared" si="154"/>
        <v>5214.243318294778</v>
      </c>
      <c r="Q411" s="154">
        <f t="shared" si="155"/>
        <v>2926.7922625827155</v>
      </c>
      <c r="R411" s="175">
        <f t="shared" si="156"/>
        <v>6777</v>
      </c>
      <c r="S411" s="176">
        <f t="shared" si="157"/>
        <v>10542</v>
      </c>
      <c r="T411" s="177">
        <f t="shared" si="158"/>
        <v>12048</v>
      </c>
      <c r="U411" s="178">
        <f t="shared" si="159"/>
        <v>839</v>
      </c>
      <c r="V411" s="179">
        <f t="shared" si="160"/>
        <v>1877</v>
      </c>
      <c r="W411" s="180">
        <f t="shared" si="161"/>
        <v>1054</v>
      </c>
      <c r="X411" s="181">
        <f t="shared" si="162"/>
        <v>10.727056019070321</v>
      </c>
      <c r="Y411" s="182">
        <f t="shared" si="163"/>
        <v>7.4587107085775175</v>
      </c>
      <c r="Z411" s="183">
        <f t="shared" si="164"/>
        <v>15.180265654648956</v>
      </c>
      <c r="AA411" s="164">
        <f t="shared" si="165"/>
        <v>3.861740166865316</v>
      </c>
      <c r="AB411" s="164">
        <f t="shared" si="166"/>
        <v>2.6851358550879065</v>
      </c>
      <c r="AC411" s="165">
        <f t="shared" si="167"/>
        <v>5.4648956356736251</v>
      </c>
      <c r="AD411" s="184">
        <f t="shared" si="168"/>
        <v>9002.0001030421809</v>
      </c>
      <c r="AE411" s="184">
        <f t="shared" si="168"/>
        <v>14000.951691105853</v>
      </c>
      <c r="AF411" s="185">
        <f t="shared" si="168"/>
        <v>15994.614262311616</v>
      </c>
      <c r="AG411" s="186" t="s">
        <v>638</v>
      </c>
      <c r="AH411" s="169">
        <f t="shared" si="169"/>
        <v>1</v>
      </c>
      <c r="AI411" s="189">
        <v>1</v>
      </c>
      <c r="AJ411" s="190" t="s">
        <v>83</v>
      </c>
    </row>
    <row r="412" spans="1:36" x14ac:dyDescent="0.2">
      <c r="A412" s="172">
        <v>386</v>
      </c>
      <c r="B412" s="141" t="str">
        <f t="shared" si="147"/>
        <v>KOLP-TE048</v>
      </c>
      <c r="C412" s="172" t="s">
        <v>22</v>
      </c>
      <c r="D412" s="142" t="str">
        <f t="shared" si="148"/>
        <v>TE048</v>
      </c>
      <c r="E412" s="173" t="s">
        <v>639</v>
      </c>
      <c r="F412" s="174">
        <v>4</v>
      </c>
      <c r="G412" s="174">
        <v>5.4</v>
      </c>
      <c r="H412" s="145">
        <f t="shared" si="149"/>
        <v>2250</v>
      </c>
      <c r="I412" s="146">
        <f t="shared" si="150"/>
        <v>3500</v>
      </c>
      <c r="J412" s="147">
        <f t="shared" si="151"/>
        <v>4000</v>
      </c>
      <c r="K412" s="148">
        <v>380</v>
      </c>
      <c r="L412" s="149">
        <v>245</v>
      </c>
      <c r="M412" s="150">
        <v>325</v>
      </c>
      <c r="N412" s="151">
        <f t="shared" si="152"/>
        <v>3.02575E-2</v>
      </c>
      <c r="O412" s="152">
        <f t="shared" si="153"/>
        <v>896.18151851604409</v>
      </c>
      <c r="P412" s="153">
        <f t="shared" si="154"/>
        <v>2004.6165545753618</v>
      </c>
      <c r="Q412" s="154">
        <f t="shared" si="155"/>
        <v>1125.2056843590331</v>
      </c>
      <c r="R412" s="175">
        <f t="shared" si="156"/>
        <v>1667</v>
      </c>
      <c r="S412" s="176">
        <f t="shared" si="157"/>
        <v>2593</v>
      </c>
      <c r="T412" s="177">
        <f t="shared" si="158"/>
        <v>2963</v>
      </c>
      <c r="U412" s="178">
        <f t="shared" si="159"/>
        <v>3585</v>
      </c>
      <c r="V412" s="179">
        <f t="shared" si="160"/>
        <v>8018</v>
      </c>
      <c r="W412" s="180">
        <f t="shared" si="161"/>
        <v>4501</v>
      </c>
      <c r="X412" s="181">
        <f t="shared" si="162"/>
        <v>2.510460251046025</v>
      </c>
      <c r="Y412" s="182">
        <f t="shared" si="163"/>
        <v>1.7460713394861562</v>
      </c>
      <c r="Z412" s="183">
        <f t="shared" si="164"/>
        <v>3.5547656076427461</v>
      </c>
      <c r="AA412" s="164">
        <f t="shared" si="165"/>
        <v>10.0418410041841</v>
      </c>
      <c r="AB412" s="164">
        <f t="shared" si="166"/>
        <v>6.9842853579446249</v>
      </c>
      <c r="AC412" s="165">
        <f t="shared" si="167"/>
        <v>14.219062430570984</v>
      </c>
      <c r="AD412" s="184">
        <f t="shared" si="168"/>
        <v>8999.3123198263838</v>
      </c>
      <c r="AE412" s="184">
        <f t="shared" si="168"/>
        <v>14000.814050414101</v>
      </c>
      <c r="AF412" s="185">
        <f t="shared" si="168"/>
        <v>15999.369873134441</v>
      </c>
      <c r="AG412" s="186" t="s">
        <v>640</v>
      </c>
      <c r="AH412" s="169">
        <f t="shared" si="169"/>
        <v>1</v>
      </c>
      <c r="AI412" s="189">
        <v>1</v>
      </c>
      <c r="AJ412" s="190" t="s">
        <v>83</v>
      </c>
    </row>
    <row r="413" spans="1:36" x14ac:dyDescent="0.2">
      <c r="A413" s="172">
        <v>387</v>
      </c>
      <c r="B413" s="141" t="str">
        <f t="shared" si="147"/>
        <v>KOLP-TE049</v>
      </c>
      <c r="C413" s="172" t="s">
        <v>22</v>
      </c>
      <c r="D413" s="142" t="str">
        <f t="shared" si="148"/>
        <v>TE049</v>
      </c>
      <c r="E413" s="173" t="s">
        <v>641</v>
      </c>
      <c r="F413" s="174">
        <v>3</v>
      </c>
      <c r="G413" s="174">
        <v>3.51</v>
      </c>
      <c r="H413" s="145">
        <f t="shared" si="149"/>
        <v>3000</v>
      </c>
      <c r="I413" s="146">
        <f t="shared" si="150"/>
        <v>4666.666666666667</v>
      </c>
      <c r="J413" s="147">
        <f t="shared" si="151"/>
        <v>5333.333333333333</v>
      </c>
      <c r="K413" s="148">
        <v>235</v>
      </c>
      <c r="L413" s="149">
        <v>207</v>
      </c>
      <c r="M413" s="150">
        <v>247</v>
      </c>
      <c r="N413" s="151">
        <f t="shared" si="152"/>
        <v>1.2015315E-2</v>
      </c>
      <c r="O413" s="152">
        <f t="shared" si="153"/>
        <v>2256.8041117939233</v>
      </c>
      <c r="P413" s="153">
        <f t="shared" si="154"/>
        <v>5048.1144605916706</v>
      </c>
      <c r="Q413" s="154">
        <f t="shared" si="155"/>
        <v>2833.5429403634812</v>
      </c>
      <c r="R413" s="175">
        <f t="shared" si="156"/>
        <v>2564</v>
      </c>
      <c r="S413" s="176">
        <f t="shared" si="157"/>
        <v>3989</v>
      </c>
      <c r="T413" s="177">
        <f t="shared" si="158"/>
        <v>4558</v>
      </c>
      <c r="U413" s="178">
        <f t="shared" si="159"/>
        <v>6770</v>
      </c>
      <c r="V413" s="179">
        <f t="shared" si="160"/>
        <v>15144</v>
      </c>
      <c r="W413" s="180">
        <f t="shared" si="161"/>
        <v>8501</v>
      </c>
      <c r="X413" s="181">
        <f t="shared" si="162"/>
        <v>1.3293943870014771</v>
      </c>
      <c r="Y413" s="182">
        <f t="shared" si="163"/>
        <v>0.92445853143159007</v>
      </c>
      <c r="Z413" s="183">
        <f t="shared" si="164"/>
        <v>1.8821315139395365</v>
      </c>
      <c r="AA413" s="164">
        <f t="shared" si="165"/>
        <v>3.9881831610044314</v>
      </c>
      <c r="AB413" s="164">
        <f t="shared" si="166"/>
        <v>2.7733755942947704</v>
      </c>
      <c r="AC413" s="165">
        <f t="shared" si="167"/>
        <v>5.6463945418186094</v>
      </c>
      <c r="AD413" s="184">
        <f t="shared" si="168"/>
        <v>9000.5481563420872</v>
      </c>
      <c r="AE413" s="184">
        <f t="shared" si="168"/>
        <v>14000.31744221145</v>
      </c>
      <c r="AF413" s="185">
        <f t="shared" si="168"/>
        <v>15999.301392477013</v>
      </c>
      <c r="AG413" s="186" t="s">
        <v>642</v>
      </c>
      <c r="AH413" s="169">
        <f t="shared" si="169"/>
        <v>1</v>
      </c>
      <c r="AI413" s="189">
        <v>1</v>
      </c>
      <c r="AJ413" s="190" t="s">
        <v>83</v>
      </c>
    </row>
    <row r="414" spans="1:36" x14ac:dyDescent="0.2">
      <c r="A414" s="172">
        <v>388</v>
      </c>
      <c r="B414" s="141" t="str">
        <f t="shared" si="147"/>
        <v>KOLP-TE051</v>
      </c>
      <c r="C414" s="172" t="s">
        <v>22</v>
      </c>
      <c r="D414" s="142" t="str">
        <f t="shared" si="148"/>
        <v>TE051</v>
      </c>
      <c r="E414" s="173" t="s">
        <v>643</v>
      </c>
      <c r="F414" s="174">
        <v>2.4</v>
      </c>
      <c r="G414" s="174">
        <v>5.3039999999999994</v>
      </c>
      <c r="H414" s="145">
        <f t="shared" si="149"/>
        <v>3750</v>
      </c>
      <c r="I414" s="146">
        <f t="shared" si="150"/>
        <v>5833.3333333333339</v>
      </c>
      <c r="J414" s="147">
        <f t="shared" si="151"/>
        <v>6666.666666666667</v>
      </c>
      <c r="K414" s="148">
        <v>609</v>
      </c>
      <c r="L414" s="149">
        <v>418</v>
      </c>
      <c r="M414" s="150">
        <v>178</v>
      </c>
      <c r="N414" s="151">
        <f t="shared" si="152"/>
        <v>4.5312036E-2</v>
      </c>
      <c r="O414" s="152">
        <f t="shared" si="153"/>
        <v>598.43288208235015</v>
      </c>
      <c r="P414" s="153">
        <f t="shared" si="154"/>
        <v>1338.5998678157832</v>
      </c>
      <c r="Q414" s="154">
        <f t="shared" si="155"/>
        <v>751.36572972561726</v>
      </c>
      <c r="R414" s="175">
        <f t="shared" si="156"/>
        <v>1697</v>
      </c>
      <c r="S414" s="176">
        <f t="shared" si="157"/>
        <v>2640</v>
      </c>
      <c r="T414" s="177">
        <f t="shared" si="158"/>
        <v>3017</v>
      </c>
      <c r="U414" s="178">
        <f t="shared" si="159"/>
        <v>1436</v>
      </c>
      <c r="V414" s="179">
        <f t="shared" si="160"/>
        <v>3213</v>
      </c>
      <c r="W414" s="180">
        <f t="shared" si="161"/>
        <v>1803</v>
      </c>
      <c r="X414" s="181">
        <f t="shared" si="162"/>
        <v>6.2674094707520895</v>
      </c>
      <c r="Y414" s="182">
        <f t="shared" si="163"/>
        <v>4.3572984749455337</v>
      </c>
      <c r="Z414" s="183">
        <f t="shared" si="164"/>
        <v>8.8740987243483076</v>
      </c>
      <c r="AA414" s="164">
        <f t="shared" si="165"/>
        <v>15.041782729805014</v>
      </c>
      <c r="AB414" s="164">
        <f t="shared" si="166"/>
        <v>10.457516339869281</v>
      </c>
      <c r="AC414" s="165">
        <f t="shared" si="167"/>
        <v>21.297836938435939</v>
      </c>
      <c r="AD414" s="184">
        <f t="shared" si="168"/>
        <v>9001.4973906537343</v>
      </c>
      <c r="AE414" s="184">
        <f t="shared" si="168"/>
        <v>13998.429990230414</v>
      </c>
      <c r="AF414" s="185">
        <f t="shared" si="168"/>
        <v>16002.464792825125</v>
      </c>
      <c r="AG414" s="186" t="s">
        <v>644</v>
      </c>
      <c r="AH414" s="169">
        <f t="shared" si="169"/>
        <v>1</v>
      </c>
      <c r="AI414" s="189">
        <v>1</v>
      </c>
      <c r="AJ414" s="190" t="s">
        <v>83</v>
      </c>
    </row>
    <row r="415" spans="1:36" x14ac:dyDescent="0.2">
      <c r="A415" s="172">
        <v>389</v>
      </c>
      <c r="B415" s="141" t="str">
        <f t="shared" si="147"/>
        <v>KOLP-TE051</v>
      </c>
      <c r="C415" s="172" t="s">
        <v>22</v>
      </c>
      <c r="D415" s="142" t="str">
        <f t="shared" si="148"/>
        <v>TE051</v>
      </c>
      <c r="E415" s="173" t="s">
        <v>643</v>
      </c>
      <c r="F415" s="174">
        <v>2.4</v>
      </c>
      <c r="G415" s="174">
        <v>5.3039999999999994</v>
      </c>
      <c r="H415" s="145">
        <f t="shared" si="149"/>
        <v>3750</v>
      </c>
      <c r="I415" s="146">
        <f t="shared" si="150"/>
        <v>5833.3333333333339</v>
      </c>
      <c r="J415" s="147">
        <f t="shared" si="151"/>
        <v>6666.666666666667</v>
      </c>
      <c r="K415" s="148">
        <v>609</v>
      </c>
      <c r="L415" s="149">
        <v>418</v>
      </c>
      <c r="M415" s="150">
        <v>178</v>
      </c>
      <c r="N415" s="151">
        <f t="shared" si="152"/>
        <v>4.5312036E-2</v>
      </c>
      <c r="O415" s="152">
        <f t="shared" si="153"/>
        <v>598.43288208235015</v>
      </c>
      <c r="P415" s="153">
        <f t="shared" si="154"/>
        <v>1338.5998678157832</v>
      </c>
      <c r="Q415" s="154">
        <f t="shared" si="155"/>
        <v>751.36572972561726</v>
      </c>
      <c r="R415" s="175">
        <f t="shared" si="156"/>
        <v>1697</v>
      </c>
      <c r="S415" s="176">
        <f t="shared" si="157"/>
        <v>2640</v>
      </c>
      <c r="T415" s="177">
        <f t="shared" si="158"/>
        <v>3017</v>
      </c>
      <c r="U415" s="178">
        <f t="shared" si="159"/>
        <v>1436</v>
      </c>
      <c r="V415" s="179">
        <f t="shared" si="160"/>
        <v>3213</v>
      </c>
      <c r="W415" s="180">
        <f t="shared" si="161"/>
        <v>1803</v>
      </c>
      <c r="X415" s="181">
        <f t="shared" si="162"/>
        <v>6.2674094707520895</v>
      </c>
      <c r="Y415" s="182">
        <f t="shared" si="163"/>
        <v>4.3572984749455337</v>
      </c>
      <c r="Z415" s="183">
        <f t="shared" si="164"/>
        <v>8.8740987243483076</v>
      </c>
      <c r="AA415" s="164">
        <f t="shared" si="165"/>
        <v>15.041782729805014</v>
      </c>
      <c r="AB415" s="164">
        <f t="shared" si="166"/>
        <v>10.457516339869281</v>
      </c>
      <c r="AC415" s="165">
        <f t="shared" si="167"/>
        <v>21.297836938435939</v>
      </c>
      <c r="AD415" s="184">
        <f t="shared" si="168"/>
        <v>9001.4973906537343</v>
      </c>
      <c r="AE415" s="184">
        <f t="shared" si="168"/>
        <v>13998.429990230414</v>
      </c>
      <c r="AF415" s="185">
        <f t="shared" si="168"/>
        <v>16002.464792825125</v>
      </c>
      <c r="AG415" s="186" t="s">
        <v>644</v>
      </c>
      <c r="AH415" s="169">
        <f t="shared" si="169"/>
        <v>1</v>
      </c>
      <c r="AI415" s="189">
        <v>1</v>
      </c>
      <c r="AJ415" s="190" t="s">
        <v>83</v>
      </c>
    </row>
    <row r="416" spans="1:36" x14ac:dyDescent="0.2">
      <c r="A416" s="172">
        <v>390</v>
      </c>
      <c r="B416" s="141" t="str">
        <f t="shared" si="147"/>
        <v>KOLP-TE052</v>
      </c>
      <c r="C416" s="172" t="s">
        <v>22</v>
      </c>
      <c r="D416" s="142" t="str">
        <f t="shared" si="148"/>
        <v>TE052</v>
      </c>
      <c r="E416" s="173" t="s">
        <v>645</v>
      </c>
      <c r="F416" s="174">
        <v>1.2</v>
      </c>
      <c r="G416" s="174">
        <v>2.6039999999999996</v>
      </c>
      <c r="H416" s="145">
        <f t="shared" si="149"/>
        <v>7500</v>
      </c>
      <c r="I416" s="146">
        <f t="shared" si="150"/>
        <v>11666.666666666668</v>
      </c>
      <c r="J416" s="147">
        <f t="shared" si="151"/>
        <v>13333.333333333334</v>
      </c>
      <c r="K416" s="148">
        <v>468</v>
      </c>
      <c r="L416" s="149">
        <v>270</v>
      </c>
      <c r="M416" s="150">
        <v>178</v>
      </c>
      <c r="N416" s="151">
        <f t="shared" si="152"/>
        <v>2.2492080000000001E-2</v>
      </c>
      <c r="O416" s="152">
        <f t="shared" si="153"/>
        <v>1205.5893584096802</v>
      </c>
      <c r="P416" s="153">
        <f t="shared" si="154"/>
        <v>2696.7130385479691</v>
      </c>
      <c r="Q416" s="154">
        <f t="shared" si="155"/>
        <v>1513.6844166699318</v>
      </c>
      <c r="R416" s="175">
        <f t="shared" si="156"/>
        <v>3456</v>
      </c>
      <c r="S416" s="176">
        <f t="shared" si="157"/>
        <v>5376</v>
      </c>
      <c r="T416" s="177">
        <f t="shared" si="158"/>
        <v>6144</v>
      </c>
      <c r="U416" s="178">
        <f t="shared" si="159"/>
        <v>1447</v>
      </c>
      <c r="V416" s="179">
        <f t="shared" si="160"/>
        <v>3236</v>
      </c>
      <c r="W416" s="180">
        <f t="shared" si="161"/>
        <v>1816</v>
      </c>
      <c r="X416" s="181">
        <f t="shared" si="162"/>
        <v>6.2197650310988255</v>
      </c>
      <c r="Y416" s="182">
        <f t="shared" si="163"/>
        <v>4.3263288009888754</v>
      </c>
      <c r="Z416" s="183">
        <f t="shared" si="164"/>
        <v>8.8105726872246688</v>
      </c>
      <c r="AA416" s="164">
        <f t="shared" si="165"/>
        <v>7.4637180373185901</v>
      </c>
      <c r="AB416" s="164">
        <f t="shared" si="166"/>
        <v>5.1915945611866503</v>
      </c>
      <c r="AC416" s="165">
        <f t="shared" si="167"/>
        <v>10.572687224669602</v>
      </c>
      <c r="AD416" s="184">
        <f t="shared" si="168"/>
        <v>8998.1790399616766</v>
      </c>
      <c r="AE416" s="184">
        <f t="shared" si="168"/>
        <v>14000.240744006762</v>
      </c>
      <c r="AF416" s="185">
        <f t="shared" si="168"/>
        <v>16003.711894307648</v>
      </c>
      <c r="AG416" s="186" t="s">
        <v>646</v>
      </c>
      <c r="AH416" s="169">
        <f t="shared" si="169"/>
        <v>1</v>
      </c>
      <c r="AI416" s="189">
        <v>1</v>
      </c>
      <c r="AJ416" s="190" t="s">
        <v>83</v>
      </c>
    </row>
    <row r="417" spans="1:36" x14ac:dyDescent="0.2">
      <c r="A417" s="172">
        <v>391</v>
      </c>
      <c r="B417" s="141" t="str">
        <f t="shared" si="147"/>
        <v>KOLP-TE053</v>
      </c>
      <c r="C417" s="172" t="s">
        <v>22</v>
      </c>
      <c r="D417" s="142" t="str">
        <f t="shared" si="148"/>
        <v>TE053</v>
      </c>
      <c r="E417" s="173" t="s">
        <v>647</v>
      </c>
      <c r="F417" s="174">
        <v>1.2</v>
      </c>
      <c r="G417" s="174">
        <v>2.6039999999999996</v>
      </c>
      <c r="H417" s="145">
        <f t="shared" si="149"/>
        <v>7500</v>
      </c>
      <c r="I417" s="146">
        <f t="shared" si="150"/>
        <v>11666.666666666668</v>
      </c>
      <c r="J417" s="147">
        <f t="shared" si="151"/>
        <v>13333.333333333334</v>
      </c>
      <c r="K417" s="148">
        <v>468</v>
      </c>
      <c r="L417" s="149">
        <v>270</v>
      </c>
      <c r="M417" s="150">
        <v>178</v>
      </c>
      <c r="N417" s="151">
        <f t="shared" si="152"/>
        <v>2.2492080000000001E-2</v>
      </c>
      <c r="O417" s="152">
        <f t="shared" si="153"/>
        <v>1205.5893584096802</v>
      </c>
      <c r="P417" s="153">
        <f t="shared" si="154"/>
        <v>2696.7130385479691</v>
      </c>
      <c r="Q417" s="154">
        <f t="shared" si="155"/>
        <v>1513.6844166699318</v>
      </c>
      <c r="R417" s="175">
        <f t="shared" si="156"/>
        <v>3456</v>
      </c>
      <c r="S417" s="176">
        <f t="shared" si="157"/>
        <v>5376</v>
      </c>
      <c r="T417" s="177">
        <f t="shared" si="158"/>
        <v>6144</v>
      </c>
      <c r="U417" s="178">
        <f t="shared" si="159"/>
        <v>1447</v>
      </c>
      <c r="V417" s="179">
        <f t="shared" si="160"/>
        <v>3236</v>
      </c>
      <c r="W417" s="180">
        <f t="shared" si="161"/>
        <v>1816</v>
      </c>
      <c r="X417" s="181">
        <f t="shared" si="162"/>
        <v>6.2197650310988255</v>
      </c>
      <c r="Y417" s="182">
        <f t="shared" si="163"/>
        <v>4.3263288009888754</v>
      </c>
      <c r="Z417" s="183">
        <f t="shared" si="164"/>
        <v>8.8105726872246688</v>
      </c>
      <c r="AA417" s="164">
        <f t="shared" si="165"/>
        <v>7.4637180373185901</v>
      </c>
      <c r="AB417" s="164">
        <f t="shared" si="166"/>
        <v>5.1915945611866503</v>
      </c>
      <c r="AC417" s="165">
        <f t="shared" si="167"/>
        <v>10.572687224669602</v>
      </c>
      <c r="AD417" s="184">
        <f t="shared" si="168"/>
        <v>8998.1790399616766</v>
      </c>
      <c r="AE417" s="184">
        <f t="shared" si="168"/>
        <v>14000.240744006762</v>
      </c>
      <c r="AF417" s="185">
        <f t="shared" si="168"/>
        <v>16003.711894307648</v>
      </c>
      <c r="AG417" s="186" t="s">
        <v>648</v>
      </c>
      <c r="AH417" s="169">
        <f t="shared" si="169"/>
        <v>1</v>
      </c>
      <c r="AI417" s="189">
        <v>1</v>
      </c>
      <c r="AJ417" s="190" t="s">
        <v>83</v>
      </c>
    </row>
    <row r="418" spans="1:36" x14ac:dyDescent="0.2">
      <c r="A418" s="172">
        <v>392</v>
      </c>
      <c r="B418" s="141" t="str">
        <f t="shared" si="147"/>
        <v>KOLP-TE054</v>
      </c>
      <c r="C418" s="172" t="s">
        <v>22</v>
      </c>
      <c r="D418" s="142" t="str">
        <f t="shared" si="148"/>
        <v>TE054</v>
      </c>
      <c r="E418" s="173" t="s">
        <v>649</v>
      </c>
      <c r="F418" s="174">
        <v>1.2</v>
      </c>
      <c r="G418" s="174">
        <v>2.6039999999999996</v>
      </c>
      <c r="H418" s="145">
        <f t="shared" si="149"/>
        <v>7500</v>
      </c>
      <c r="I418" s="146">
        <f t="shared" si="150"/>
        <v>11666.666666666668</v>
      </c>
      <c r="J418" s="147">
        <f t="shared" si="151"/>
        <v>13333.333333333334</v>
      </c>
      <c r="K418" s="148">
        <v>468</v>
      </c>
      <c r="L418" s="149">
        <v>270</v>
      </c>
      <c r="M418" s="150">
        <v>178</v>
      </c>
      <c r="N418" s="151">
        <f t="shared" si="152"/>
        <v>2.2492080000000001E-2</v>
      </c>
      <c r="O418" s="152">
        <f t="shared" si="153"/>
        <v>1205.5893584096802</v>
      </c>
      <c r="P418" s="153">
        <f t="shared" si="154"/>
        <v>2696.7130385479691</v>
      </c>
      <c r="Q418" s="154">
        <f t="shared" si="155"/>
        <v>1513.6844166699318</v>
      </c>
      <c r="R418" s="175">
        <f t="shared" si="156"/>
        <v>3456</v>
      </c>
      <c r="S418" s="176">
        <f t="shared" si="157"/>
        <v>5376</v>
      </c>
      <c r="T418" s="177">
        <f t="shared" si="158"/>
        <v>6144</v>
      </c>
      <c r="U418" s="178">
        <f t="shared" si="159"/>
        <v>1447</v>
      </c>
      <c r="V418" s="179">
        <f t="shared" si="160"/>
        <v>3236</v>
      </c>
      <c r="W418" s="180">
        <f t="shared" si="161"/>
        <v>1816</v>
      </c>
      <c r="X418" s="181">
        <f t="shared" si="162"/>
        <v>6.2197650310988255</v>
      </c>
      <c r="Y418" s="182">
        <f t="shared" si="163"/>
        <v>4.3263288009888754</v>
      </c>
      <c r="Z418" s="183">
        <f t="shared" si="164"/>
        <v>8.8105726872246688</v>
      </c>
      <c r="AA418" s="164">
        <f t="shared" si="165"/>
        <v>7.4637180373185901</v>
      </c>
      <c r="AB418" s="164">
        <f t="shared" si="166"/>
        <v>5.1915945611866503</v>
      </c>
      <c r="AC418" s="165">
        <f t="shared" si="167"/>
        <v>10.572687224669602</v>
      </c>
      <c r="AD418" s="184">
        <f t="shared" si="168"/>
        <v>8998.1790399616766</v>
      </c>
      <c r="AE418" s="184">
        <f t="shared" si="168"/>
        <v>14000.240744006762</v>
      </c>
      <c r="AF418" s="185">
        <f t="shared" si="168"/>
        <v>16003.711894307648</v>
      </c>
      <c r="AG418" s="186" t="s">
        <v>650</v>
      </c>
      <c r="AH418" s="169">
        <f t="shared" si="169"/>
        <v>1</v>
      </c>
      <c r="AI418" s="189">
        <v>1</v>
      </c>
      <c r="AJ418" s="190" t="s">
        <v>83</v>
      </c>
    </row>
    <row r="419" spans="1:36" x14ac:dyDescent="0.2">
      <c r="A419" s="172">
        <v>393</v>
      </c>
      <c r="B419" s="141" t="str">
        <f t="shared" si="147"/>
        <v>KOLP-TE055</v>
      </c>
      <c r="C419" s="172" t="s">
        <v>22</v>
      </c>
      <c r="D419" s="142" t="str">
        <f t="shared" si="148"/>
        <v>TE055</v>
      </c>
      <c r="E419" s="173" t="s">
        <v>651</v>
      </c>
      <c r="F419" s="174">
        <v>1.2</v>
      </c>
      <c r="G419" s="174">
        <v>2.6039999999999996</v>
      </c>
      <c r="H419" s="145">
        <f t="shared" si="149"/>
        <v>7500</v>
      </c>
      <c r="I419" s="146">
        <f t="shared" si="150"/>
        <v>11666.666666666668</v>
      </c>
      <c r="J419" s="147">
        <f t="shared" si="151"/>
        <v>13333.333333333334</v>
      </c>
      <c r="K419" s="148">
        <v>468</v>
      </c>
      <c r="L419" s="149">
        <v>270</v>
      </c>
      <c r="M419" s="150">
        <v>178</v>
      </c>
      <c r="N419" s="151">
        <f t="shared" si="152"/>
        <v>2.2492080000000001E-2</v>
      </c>
      <c r="O419" s="152">
        <f t="shared" si="153"/>
        <v>1205.5893584096802</v>
      </c>
      <c r="P419" s="153">
        <f t="shared" si="154"/>
        <v>2696.7130385479691</v>
      </c>
      <c r="Q419" s="154">
        <f t="shared" si="155"/>
        <v>1513.6844166699318</v>
      </c>
      <c r="R419" s="175">
        <f t="shared" si="156"/>
        <v>3456</v>
      </c>
      <c r="S419" s="176">
        <f t="shared" si="157"/>
        <v>5376</v>
      </c>
      <c r="T419" s="177">
        <f t="shared" si="158"/>
        <v>6144</v>
      </c>
      <c r="U419" s="178">
        <f t="shared" si="159"/>
        <v>1447</v>
      </c>
      <c r="V419" s="179">
        <f t="shared" si="160"/>
        <v>3236</v>
      </c>
      <c r="W419" s="180">
        <f t="shared" si="161"/>
        <v>1816</v>
      </c>
      <c r="X419" s="181">
        <f t="shared" si="162"/>
        <v>6.2197650310988255</v>
      </c>
      <c r="Y419" s="182">
        <f t="shared" si="163"/>
        <v>4.3263288009888754</v>
      </c>
      <c r="Z419" s="183">
        <f t="shared" si="164"/>
        <v>8.8105726872246688</v>
      </c>
      <c r="AA419" s="164">
        <f t="shared" si="165"/>
        <v>7.4637180373185901</v>
      </c>
      <c r="AB419" s="164">
        <f t="shared" si="166"/>
        <v>5.1915945611866503</v>
      </c>
      <c r="AC419" s="165">
        <f t="shared" si="167"/>
        <v>10.572687224669602</v>
      </c>
      <c r="AD419" s="184">
        <f t="shared" si="168"/>
        <v>8998.1790399616766</v>
      </c>
      <c r="AE419" s="184">
        <f t="shared" si="168"/>
        <v>14000.240744006762</v>
      </c>
      <c r="AF419" s="185">
        <f t="shared" si="168"/>
        <v>16003.711894307648</v>
      </c>
      <c r="AG419" s="186" t="s">
        <v>652</v>
      </c>
      <c r="AH419" s="169">
        <f t="shared" si="169"/>
        <v>1</v>
      </c>
      <c r="AI419" s="189">
        <v>1</v>
      </c>
      <c r="AJ419" s="190" t="s">
        <v>83</v>
      </c>
    </row>
    <row r="420" spans="1:36" x14ac:dyDescent="0.2">
      <c r="A420" s="172">
        <v>394</v>
      </c>
      <c r="B420" s="141" t="str">
        <f t="shared" si="147"/>
        <v>KOLP-TE056</v>
      </c>
      <c r="C420" s="172" t="s">
        <v>22</v>
      </c>
      <c r="D420" s="142" t="str">
        <f t="shared" si="148"/>
        <v>TE056</v>
      </c>
      <c r="E420" s="173" t="s">
        <v>653</v>
      </c>
      <c r="F420" s="174">
        <v>1.2</v>
      </c>
      <c r="G420" s="174">
        <v>2.6039999999999996</v>
      </c>
      <c r="H420" s="145">
        <f t="shared" si="149"/>
        <v>7500</v>
      </c>
      <c r="I420" s="146">
        <f t="shared" si="150"/>
        <v>11666.666666666668</v>
      </c>
      <c r="J420" s="147">
        <f t="shared" si="151"/>
        <v>13333.333333333334</v>
      </c>
      <c r="K420" s="148">
        <v>468</v>
      </c>
      <c r="L420" s="149">
        <v>270</v>
      </c>
      <c r="M420" s="150">
        <v>178</v>
      </c>
      <c r="N420" s="151">
        <f t="shared" si="152"/>
        <v>2.2492080000000001E-2</v>
      </c>
      <c r="O420" s="152">
        <f t="shared" si="153"/>
        <v>1205.5893584096802</v>
      </c>
      <c r="P420" s="153">
        <f t="shared" si="154"/>
        <v>2696.7130385479691</v>
      </c>
      <c r="Q420" s="154">
        <f t="shared" si="155"/>
        <v>1513.6844166699318</v>
      </c>
      <c r="R420" s="175">
        <f t="shared" si="156"/>
        <v>3456</v>
      </c>
      <c r="S420" s="176">
        <f t="shared" si="157"/>
        <v>5376</v>
      </c>
      <c r="T420" s="177">
        <f t="shared" si="158"/>
        <v>6144</v>
      </c>
      <c r="U420" s="178">
        <f t="shared" si="159"/>
        <v>1447</v>
      </c>
      <c r="V420" s="179">
        <f t="shared" si="160"/>
        <v>3236</v>
      </c>
      <c r="W420" s="180">
        <f t="shared" si="161"/>
        <v>1816</v>
      </c>
      <c r="X420" s="181">
        <f t="shared" si="162"/>
        <v>6.2197650310988255</v>
      </c>
      <c r="Y420" s="182">
        <f t="shared" si="163"/>
        <v>4.3263288009888754</v>
      </c>
      <c r="Z420" s="183">
        <f t="shared" si="164"/>
        <v>8.8105726872246688</v>
      </c>
      <c r="AA420" s="164">
        <f t="shared" si="165"/>
        <v>7.4637180373185901</v>
      </c>
      <c r="AB420" s="164">
        <f t="shared" si="166"/>
        <v>5.1915945611866503</v>
      </c>
      <c r="AC420" s="165">
        <f t="shared" si="167"/>
        <v>10.572687224669602</v>
      </c>
      <c r="AD420" s="184">
        <f t="shared" si="168"/>
        <v>8998.1790399616766</v>
      </c>
      <c r="AE420" s="184">
        <f t="shared" si="168"/>
        <v>14000.240744006762</v>
      </c>
      <c r="AF420" s="185">
        <f t="shared" si="168"/>
        <v>16003.711894307648</v>
      </c>
      <c r="AG420" s="186" t="s">
        <v>654</v>
      </c>
      <c r="AH420" s="169">
        <f t="shared" si="169"/>
        <v>1</v>
      </c>
      <c r="AI420" s="189">
        <v>1</v>
      </c>
      <c r="AJ420" s="190" t="s">
        <v>83</v>
      </c>
    </row>
    <row r="421" spans="1:36" x14ac:dyDescent="0.2">
      <c r="A421" s="172">
        <v>395</v>
      </c>
      <c r="B421" s="141" t="str">
        <f t="shared" si="147"/>
        <v>KOLP-TE058</v>
      </c>
      <c r="C421" s="172" t="s">
        <v>22</v>
      </c>
      <c r="D421" s="142" t="str">
        <f t="shared" si="148"/>
        <v>TE058</v>
      </c>
      <c r="E421" s="173" t="s">
        <v>655</v>
      </c>
      <c r="F421" s="174">
        <v>1.2</v>
      </c>
      <c r="G421" s="174">
        <v>1.5995999999999999</v>
      </c>
      <c r="H421" s="145">
        <f t="shared" si="149"/>
        <v>7500</v>
      </c>
      <c r="I421" s="146">
        <f t="shared" si="150"/>
        <v>11666.666666666668</v>
      </c>
      <c r="J421" s="147">
        <f t="shared" si="151"/>
        <v>13333.333333333334</v>
      </c>
      <c r="K421" s="148">
        <v>398</v>
      </c>
      <c r="L421" s="149">
        <v>252</v>
      </c>
      <c r="M421" s="150">
        <v>150</v>
      </c>
      <c r="N421" s="151">
        <f t="shared" si="152"/>
        <v>1.5044399999999999E-2</v>
      </c>
      <c r="O421" s="152">
        <f t="shared" si="153"/>
        <v>1802.4123458894476</v>
      </c>
      <c r="P421" s="153">
        <f t="shared" si="154"/>
        <v>4031.7118263316593</v>
      </c>
      <c r="Q421" s="154">
        <f t="shared" si="155"/>
        <v>2263.0288342834169</v>
      </c>
      <c r="R421" s="175">
        <f t="shared" si="156"/>
        <v>5626</v>
      </c>
      <c r="S421" s="176">
        <f t="shared" si="157"/>
        <v>8752</v>
      </c>
      <c r="T421" s="177">
        <f t="shared" si="158"/>
        <v>10003</v>
      </c>
      <c r="U421" s="178">
        <f t="shared" si="159"/>
        <v>2163</v>
      </c>
      <c r="V421" s="179">
        <f t="shared" si="160"/>
        <v>4838</v>
      </c>
      <c r="W421" s="180">
        <f t="shared" si="161"/>
        <v>2716</v>
      </c>
      <c r="X421" s="181">
        <f t="shared" si="162"/>
        <v>4.160887656033287</v>
      </c>
      <c r="Y421" s="182">
        <f t="shared" si="163"/>
        <v>2.8937577511368335</v>
      </c>
      <c r="Z421" s="183">
        <f t="shared" si="164"/>
        <v>5.8910162002945512</v>
      </c>
      <c r="AA421" s="164">
        <f t="shared" si="165"/>
        <v>4.9930651872399441</v>
      </c>
      <c r="AB421" s="164">
        <f t="shared" si="166"/>
        <v>3.4725093013642003</v>
      </c>
      <c r="AC421" s="165">
        <f t="shared" si="167"/>
        <v>7.0692194403534616</v>
      </c>
      <c r="AD421" s="184">
        <f t="shared" si="168"/>
        <v>8999.5623373120816</v>
      </c>
      <c r="AE421" s="184">
        <f t="shared" si="168"/>
        <v>14000.156817356734</v>
      </c>
      <c r="AF421" s="185">
        <f t="shared" si="168"/>
        <v>15997.847429396763</v>
      </c>
      <c r="AG421" s="186" t="s">
        <v>656</v>
      </c>
      <c r="AH421" s="169">
        <f t="shared" si="169"/>
        <v>1</v>
      </c>
      <c r="AI421" s="189">
        <v>1</v>
      </c>
      <c r="AJ421" s="190" t="s">
        <v>83</v>
      </c>
    </row>
    <row r="422" spans="1:36" x14ac:dyDescent="0.2">
      <c r="A422" s="172">
        <v>396</v>
      </c>
      <c r="B422" s="141" t="str">
        <f t="shared" si="147"/>
        <v>KOLP-TE068</v>
      </c>
      <c r="C422" s="172" t="s">
        <v>22</v>
      </c>
      <c r="D422" s="142" t="str">
        <f t="shared" si="148"/>
        <v>TE068</v>
      </c>
      <c r="E422" s="173" t="s">
        <v>657</v>
      </c>
      <c r="F422" s="174">
        <v>1.62</v>
      </c>
      <c r="G422" s="174">
        <v>3.2205600000000003</v>
      </c>
      <c r="H422" s="145">
        <f t="shared" si="149"/>
        <v>5555.5555555555547</v>
      </c>
      <c r="I422" s="146">
        <f t="shared" si="150"/>
        <v>8641.9753086419751</v>
      </c>
      <c r="J422" s="147">
        <f t="shared" si="151"/>
        <v>9876.5432098765432</v>
      </c>
      <c r="K422" s="148">
        <v>480</v>
      </c>
      <c r="L422" s="149">
        <v>395</v>
      </c>
      <c r="M422" s="150">
        <v>178</v>
      </c>
      <c r="N422" s="151">
        <f t="shared" si="152"/>
        <v>3.3748800000000002E-2</v>
      </c>
      <c r="O422" s="152">
        <f t="shared" si="153"/>
        <v>803.47189519328685</v>
      </c>
      <c r="P422" s="153">
        <f t="shared" si="154"/>
        <v>1797.2397655639313</v>
      </c>
      <c r="Q422" s="154">
        <f t="shared" si="155"/>
        <v>1008.8036017426823</v>
      </c>
      <c r="R422" s="175">
        <f t="shared" si="156"/>
        <v>2795</v>
      </c>
      <c r="S422" s="176">
        <f t="shared" si="157"/>
        <v>4347</v>
      </c>
      <c r="T422" s="177">
        <f t="shared" si="158"/>
        <v>4968</v>
      </c>
      <c r="U422" s="178">
        <f t="shared" si="159"/>
        <v>1302</v>
      </c>
      <c r="V422" s="179">
        <f t="shared" si="160"/>
        <v>2912</v>
      </c>
      <c r="W422" s="180">
        <f t="shared" si="161"/>
        <v>1634</v>
      </c>
      <c r="X422" s="181">
        <f t="shared" si="162"/>
        <v>6.9124423963133639</v>
      </c>
      <c r="Y422" s="182">
        <f t="shared" si="163"/>
        <v>4.8076923076923075</v>
      </c>
      <c r="Z422" s="183">
        <f t="shared" si="164"/>
        <v>9.7919216646266829</v>
      </c>
      <c r="AA422" s="164">
        <f t="shared" si="165"/>
        <v>11.198156682027649</v>
      </c>
      <c r="AB422" s="164">
        <f t="shared" si="166"/>
        <v>7.7884615384615383</v>
      </c>
      <c r="AC422" s="165">
        <f t="shared" si="167"/>
        <v>15.862913096695227</v>
      </c>
      <c r="AD422" s="184">
        <f t="shared" si="168"/>
        <v>8997.4041719801244</v>
      </c>
      <c r="AE422" s="184">
        <f t="shared" si="168"/>
        <v>13997.732789488311</v>
      </c>
      <c r="AF422" s="185">
        <f t="shared" si="168"/>
        <v>16002.563866077311</v>
      </c>
      <c r="AG422" s="186" t="s">
        <v>658</v>
      </c>
      <c r="AH422" s="169">
        <f t="shared" si="169"/>
        <v>1</v>
      </c>
      <c r="AI422" s="189">
        <v>1</v>
      </c>
      <c r="AJ422" s="190" t="s">
        <v>83</v>
      </c>
    </row>
    <row r="423" spans="1:36" x14ac:dyDescent="0.2">
      <c r="A423" s="172">
        <v>397</v>
      </c>
      <c r="B423" s="141" t="str">
        <f t="shared" si="147"/>
        <v>KOLP-TE069</v>
      </c>
      <c r="C423" s="172" t="s">
        <v>22</v>
      </c>
      <c r="D423" s="142" t="str">
        <f t="shared" si="148"/>
        <v>TE069</v>
      </c>
      <c r="E423" s="173" t="s">
        <v>659</v>
      </c>
      <c r="F423" s="174">
        <v>1.35</v>
      </c>
      <c r="G423" s="174">
        <v>2.9497500000000003</v>
      </c>
      <c r="H423" s="145">
        <f t="shared" si="149"/>
        <v>6666.6666666666661</v>
      </c>
      <c r="I423" s="146">
        <f t="shared" si="150"/>
        <v>10370.37037037037</v>
      </c>
      <c r="J423" s="147">
        <f t="shared" si="151"/>
        <v>11851.85185185185</v>
      </c>
      <c r="K423" s="148">
        <v>480</v>
      </c>
      <c r="L423" s="149">
        <v>395</v>
      </c>
      <c r="M423" s="150">
        <v>178</v>
      </c>
      <c r="N423" s="151">
        <f t="shared" si="152"/>
        <v>3.3748800000000002E-2</v>
      </c>
      <c r="O423" s="152">
        <f t="shared" si="153"/>
        <v>803.47189519328685</v>
      </c>
      <c r="P423" s="153">
        <f t="shared" si="154"/>
        <v>1797.2397655639313</v>
      </c>
      <c r="Q423" s="154">
        <f t="shared" si="155"/>
        <v>1008.8036017426823</v>
      </c>
      <c r="R423" s="175">
        <f t="shared" si="156"/>
        <v>3051</v>
      </c>
      <c r="S423" s="176">
        <f t="shared" si="157"/>
        <v>4746</v>
      </c>
      <c r="T423" s="177">
        <f t="shared" si="158"/>
        <v>5424</v>
      </c>
      <c r="U423" s="178">
        <f t="shared" si="159"/>
        <v>1085</v>
      </c>
      <c r="V423" s="179">
        <f t="shared" si="160"/>
        <v>2426</v>
      </c>
      <c r="W423" s="180">
        <f t="shared" si="161"/>
        <v>1362</v>
      </c>
      <c r="X423" s="181">
        <f t="shared" si="162"/>
        <v>8.2949308755760374</v>
      </c>
      <c r="Y423" s="182">
        <f t="shared" si="163"/>
        <v>5.7708161582852435</v>
      </c>
      <c r="Z423" s="183">
        <f t="shared" si="164"/>
        <v>11.747430249632894</v>
      </c>
      <c r="AA423" s="164">
        <f t="shared" si="165"/>
        <v>11.198156682027651</v>
      </c>
      <c r="AB423" s="164">
        <f t="shared" si="166"/>
        <v>7.790601813685079</v>
      </c>
      <c r="AC423" s="165">
        <f t="shared" si="167"/>
        <v>15.859030837004408</v>
      </c>
      <c r="AD423" s="184">
        <f t="shared" si="168"/>
        <v>8997.4041719801262</v>
      </c>
      <c r="AE423" s="184">
        <f t="shared" si="168"/>
        <v>14001.579377229309</v>
      </c>
      <c r="AF423" s="185">
        <f t="shared" si="168"/>
        <v>15998.647428518312</v>
      </c>
      <c r="AG423" s="186" t="s">
        <v>660</v>
      </c>
      <c r="AH423" s="169">
        <f t="shared" si="169"/>
        <v>1</v>
      </c>
      <c r="AI423" s="189">
        <v>1</v>
      </c>
      <c r="AJ423" s="190" t="s">
        <v>83</v>
      </c>
    </row>
    <row r="424" spans="1:36" x14ac:dyDescent="0.2">
      <c r="A424" s="172">
        <v>398</v>
      </c>
      <c r="B424" s="141" t="str">
        <f t="shared" si="147"/>
        <v>KOLP-TE070</v>
      </c>
      <c r="C424" s="172" t="s">
        <v>22</v>
      </c>
      <c r="D424" s="142" t="str">
        <f t="shared" si="148"/>
        <v>TE070</v>
      </c>
      <c r="E424" s="173" t="s">
        <v>661</v>
      </c>
      <c r="F424" s="174">
        <v>1.35</v>
      </c>
      <c r="G424" s="174">
        <v>2.9497500000000003</v>
      </c>
      <c r="H424" s="145">
        <f t="shared" si="149"/>
        <v>6666.6666666666661</v>
      </c>
      <c r="I424" s="146">
        <f t="shared" si="150"/>
        <v>10370.37037037037</v>
      </c>
      <c r="J424" s="147">
        <f t="shared" si="151"/>
        <v>11851.85185185185</v>
      </c>
      <c r="K424" s="148">
        <v>480</v>
      </c>
      <c r="L424" s="149">
        <v>395</v>
      </c>
      <c r="M424" s="150">
        <v>178</v>
      </c>
      <c r="N424" s="151">
        <f t="shared" si="152"/>
        <v>3.3748800000000002E-2</v>
      </c>
      <c r="O424" s="152">
        <f t="shared" si="153"/>
        <v>803.47189519328685</v>
      </c>
      <c r="P424" s="153">
        <f t="shared" si="154"/>
        <v>1797.2397655639313</v>
      </c>
      <c r="Q424" s="154">
        <f t="shared" si="155"/>
        <v>1008.8036017426823</v>
      </c>
      <c r="R424" s="175">
        <f t="shared" si="156"/>
        <v>3051</v>
      </c>
      <c r="S424" s="176">
        <f t="shared" si="157"/>
        <v>4746</v>
      </c>
      <c r="T424" s="177">
        <f t="shared" si="158"/>
        <v>5424</v>
      </c>
      <c r="U424" s="178">
        <f t="shared" si="159"/>
        <v>1085</v>
      </c>
      <c r="V424" s="179">
        <f t="shared" si="160"/>
        <v>2426</v>
      </c>
      <c r="W424" s="180">
        <f t="shared" si="161"/>
        <v>1362</v>
      </c>
      <c r="X424" s="181">
        <f t="shared" si="162"/>
        <v>8.2949308755760374</v>
      </c>
      <c r="Y424" s="182">
        <f t="shared" si="163"/>
        <v>5.7708161582852435</v>
      </c>
      <c r="Z424" s="183">
        <f t="shared" si="164"/>
        <v>11.747430249632894</v>
      </c>
      <c r="AA424" s="164">
        <f t="shared" si="165"/>
        <v>11.198156682027651</v>
      </c>
      <c r="AB424" s="164">
        <f t="shared" si="166"/>
        <v>7.790601813685079</v>
      </c>
      <c r="AC424" s="165">
        <f t="shared" si="167"/>
        <v>15.859030837004408</v>
      </c>
      <c r="AD424" s="184">
        <f t="shared" si="168"/>
        <v>8997.4041719801262</v>
      </c>
      <c r="AE424" s="184">
        <f t="shared" si="168"/>
        <v>14001.579377229309</v>
      </c>
      <c r="AF424" s="185">
        <f t="shared" si="168"/>
        <v>15998.647428518312</v>
      </c>
      <c r="AG424" s="186" t="s">
        <v>662</v>
      </c>
      <c r="AH424" s="169">
        <f t="shared" si="169"/>
        <v>1</v>
      </c>
      <c r="AI424" s="189">
        <v>1</v>
      </c>
      <c r="AJ424" s="190" t="s">
        <v>83</v>
      </c>
    </row>
    <row r="425" spans="1:36" x14ac:dyDescent="0.2">
      <c r="A425" s="172">
        <v>399</v>
      </c>
      <c r="B425" s="141" t="str">
        <f t="shared" si="147"/>
        <v>KOLP-TE071</v>
      </c>
      <c r="C425" s="172" t="s">
        <v>22</v>
      </c>
      <c r="D425" s="142" t="str">
        <f t="shared" si="148"/>
        <v>TE071</v>
      </c>
      <c r="E425" s="173" t="s">
        <v>663</v>
      </c>
      <c r="F425" s="174">
        <v>2.16</v>
      </c>
      <c r="G425" s="174">
        <v>3.6590400000000001</v>
      </c>
      <c r="H425" s="145">
        <f t="shared" si="149"/>
        <v>4166.6666666666661</v>
      </c>
      <c r="I425" s="146">
        <f t="shared" si="150"/>
        <v>6481.4814814814808</v>
      </c>
      <c r="J425" s="147">
        <f t="shared" si="151"/>
        <v>7407.4074074074069</v>
      </c>
      <c r="K425" s="148">
        <v>609</v>
      </c>
      <c r="L425" s="149">
        <v>378</v>
      </c>
      <c r="M425" s="150">
        <v>178</v>
      </c>
      <c r="N425" s="151">
        <f t="shared" si="152"/>
        <v>4.0975956000000001E-2</v>
      </c>
      <c r="O425" s="152">
        <f t="shared" si="153"/>
        <v>661.7591129905353</v>
      </c>
      <c r="P425" s="153">
        <f t="shared" si="154"/>
        <v>1480.250647478829</v>
      </c>
      <c r="Q425" s="154">
        <f t="shared" si="155"/>
        <v>830.87533075478314</v>
      </c>
      <c r="R425" s="175">
        <f t="shared" si="156"/>
        <v>2460</v>
      </c>
      <c r="S425" s="176">
        <f t="shared" si="157"/>
        <v>3826</v>
      </c>
      <c r="T425" s="177">
        <f t="shared" si="158"/>
        <v>4373</v>
      </c>
      <c r="U425" s="178">
        <f t="shared" si="159"/>
        <v>1429</v>
      </c>
      <c r="V425" s="179">
        <f t="shared" si="160"/>
        <v>3197</v>
      </c>
      <c r="W425" s="180">
        <f t="shared" si="161"/>
        <v>1795</v>
      </c>
      <c r="X425" s="181">
        <f t="shared" si="162"/>
        <v>6.2981105668299513</v>
      </c>
      <c r="Y425" s="182">
        <f t="shared" si="163"/>
        <v>4.3791054113231151</v>
      </c>
      <c r="Z425" s="183">
        <f t="shared" si="164"/>
        <v>8.9136490250696383</v>
      </c>
      <c r="AA425" s="164">
        <f t="shared" si="165"/>
        <v>13.603918824352697</v>
      </c>
      <c r="AB425" s="164">
        <f t="shared" si="166"/>
        <v>9.4588676884579286</v>
      </c>
      <c r="AC425" s="165">
        <f t="shared" si="167"/>
        <v>19.253481894150418</v>
      </c>
      <c r="AD425" s="184">
        <f t="shared" si="168"/>
        <v>9002.5172543988865</v>
      </c>
      <c r="AE425" s="184">
        <f t="shared" si="168"/>
        <v>14001.495020256423</v>
      </c>
      <c r="AF425" s="185">
        <f t="shared" si="168"/>
        <v>15997.243136983458</v>
      </c>
      <c r="AG425" s="186" t="s">
        <v>664</v>
      </c>
      <c r="AH425" s="169">
        <f t="shared" si="169"/>
        <v>1</v>
      </c>
      <c r="AI425" s="189">
        <v>1</v>
      </c>
      <c r="AJ425" s="190" t="s">
        <v>83</v>
      </c>
    </row>
    <row r="426" spans="1:36" x14ac:dyDescent="0.2">
      <c r="A426" s="172">
        <v>400</v>
      </c>
      <c r="B426" s="141" t="str">
        <f t="shared" si="147"/>
        <v>KOLP-TE072</v>
      </c>
      <c r="C426" s="172" t="s">
        <v>22</v>
      </c>
      <c r="D426" s="142" t="str">
        <f t="shared" si="148"/>
        <v>TE072</v>
      </c>
      <c r="E426" s="173" t="s">
        <v>665</v>
      </c>
      <c r="F426" s="174">
        <v>1.8</v>
      </c>
      <c r="G426" s="174">
        <v>3.2993999999999999</v>
      </c>
      <c r="H426" s="145">
        <f t="shared" si="149"/>
        <v>5000</v>
      </c>
      <c r="I426" s="146">
        <f t="shared" si="150"/>
        <v>7777.7777777777774</v>
      </c>
      <c r="J426" s="147">
        <f t="shared" si="151"/>
        <v>8888.8888888888887</v>
      </c>
      <c r="K426" s="148">
        <v>609</v>
      </c>
      <c r="L426" s="149">
        <v>378</v>
      </c>
      <c r="M426" s="150">
        <v>178</v>
      </c>
      <c r="N426" s="151">
        <f t="shared" si="152"/>
        <v>4.0975956000000001E-2</v>
      </c>
      <c r="O426" s="152">
        <f t="shared" si="153"/>
        <v>661.7591129905353</v>
      </c>
      <c r="P426" s="153">
        <f t="shared" si="154"/>
        <v>1480.250647478829</v>
      </c>
      <c r="Q426" s="154">
        <f t="shared" si="155"/>
        <v>830.87533075478314</v>
      </c>
      <c r="R426" s="175">
        <f t="shared" si="156"/>
        <v>2728</v>
      </c>
      <c r="S426" s="176">
        <f t="shared" si="157"/>
        <v>4243</v>
      </c>
      <c r="T426" s="177">
        <f t="shared" si="158"/>
        <v>4849</v>
      </c>
      <c r="U426" s="178">
        <f t="shared" si="159"/>
        <v>1191</v>
      </c>
      <c r="V426" s="179">
        <f t="shared" si="160"/>
        <v>2664</v>
      </c>
      <c r="W426" s="180">
        <f t="shared" si="161"/>
        <v>1496</v>
      </c>
      <c r="X426" s="181">
        <f t="shared" si="162"/>
        <v>7.5566750629722925</v>
      </c>
      <c r="Y426" s="182">
        <f t="shared" si="163"/>
        <v>5.2552552552552552</v>
      </c>
      <c r="Z426" s="183">
        <f t="shared" si="164"/>
        <v>10.695187165775401</v>
      </c>
      <c r="AA426" s="164">
        <f t="shared" si="165"/>
        <v>13.602015113350127</v>
      </c>
      <c r="AB426" s="164">
        <f t="shared" si="166"/>
        <v>9.4594594594594597</v>
      </c>
      <c r="AC426" s="165">
        <f t="shared" si="167"/>
        <v>19.251336898395724</v>
      </c>
      <c r="AD426" s="184">
        <f t="shared" si="168"/>
        <v>9001.2574562944355</v>
      </c>
      <c r="AE426" s="184">
        <f t="shared" si="168"/>
        <v>14002.3709896646</v>
      </c>
      <c r="AF426" s="185">
        <f t="shared" si="168"/>
        <v>15995.460912926308</v>
      </c>
      <c r="AG426" s="186" t="s">
        <v>666</v>
      </c>
      <c r="AH426" s="169">
        <f t="shared" si="169"/>
        <v>1</v>
      </c>
      <c r="AI426" s="189">
        <v>1</v>
      </c>
      <c r="AJ426" s="190" t="s">
        <v>83</v>
      </c>
    </row>
    <row r="427" spans="1:36" x14ac:dyDescent="0.2">
      <c r="A427" s="172">
        <v>401</v>
      </c>
      <c r="B427" s="141" t="str">
        <f t="shared" si="147"/>
        <v>KOLP-TE073</v>
      </c>
      <c r="C427" s="172" t="s">
        <v>22</v>
      </c>
      <c r="D427" s="142" t="str">
        <f t="shared" si="148"/>
        <v>TE073</v>
      </c>
      <c r="E427" s="173" t="s">
        <v>667</v>
      </c>
      <c r="F427" s="174">
        <v>1.8</v>
      </c>
      <c r="G427" s="174">
        <v>3.2993999999999999</v>
      </c>
      <c r="H427" s="145">
        <f t="shared" si="149"/>
        <v>5000</v>
      </c>
      <c r="I427" s="146">
        <f t="shared" si="150"/>
        <v>7777.7777777777774</v>
      </c>
      <c r="J427" s="147">
        <f t="shared" si="151"/>
        <v>8888.8888888888887</v>
      </c>
      <c r="K427" s="148">
        <v>609</v>
      </c>
      <c r="L427" s="149">
        <v>378</v>
      </c>
      <c r="M427" s="150">
        <v>178</v>
      </c>
      <c r="N427" s="151">
        <f t="shared" si="152"/>
        <v>4.0975956000000001E-2</v>
      </c>
      <c r="O427" s="152">
        <f t="shared" si="153"/>
        <v>661.7591129905353</v>
      </c>
      <c r="P427" s="153">
        <f t="shared" si="154"/>
        <v>1480.250647478829</v>
      </c>
      <c r="Q427" s="154">
        <f t="shared" si="155"/>
        <v>830.87533075478314</v>
      </c>
      <c r="R427" s="175">
        <f t="shared" si="156"/>
        <v>2728</v>
      </c>
      <c r="S427" s="176">
        <f t="shared" si="157"/>
        <v>4243</v>
      </c>
      <c r="T427" s="177">
        <f t="shared" si="158"/>
        <v>4849</v>
      </c>
      <c r="U427" s="178">
        <f t="shared" si="159"/>
        <v>1191</v>
      </c>
      <c r="V427" s="179">
        <f t="shared" si="160"/>
        <v>2664</v>
      </c>
      <c r="W427" s="180">
        <f t="shared" si="161"/>
        <v>1496</v>
      </c>
      <c r="X427" s="181">
        <f t="shared" si="162"/>
        <v>7.5566750629722925</v>
      </c>
      <c r="Y427" s="182">
        <f t="shared" si="163"/>
        <v>5.2552552552552552</v>
      </c>
      <c r="Z427" s="183">
        <f t="shared" si="164"/>
        <v>10.695187165775401</v>
      </c>
      <c r="AA427" s="164">
        <f t="shared" si="165"/>
        <v>13.602015113350127</v>
      </c>
      <c r="AB427" s="164">
        <f t="shared" si="166"/>
        <v>9.4594594594594597</v>
      </c>
      <c r="AC427" s="165">
        <f t="shared" si="167"/>
        <v>19.251336898395724</v>
      </c>
      <c r="AD427" s="184">
        <f t="shared" si="168"/>
        <v>9001.2574562944355</v>
      </c>
      <c r="AE427" s="184">
        <f t="shared" si="168"/>
        <v>14002.3709896646</v>
      </c>
      <c r="AF427" s="185">
        <f t="shared" si="168"/>
        <v>15995.460912926308</v>
      </c>
      <c r="AG427" s="186" t="s">
        <v>668</v>
      </c>
      <c r="AH427" s="169">
        <f t="shared" si="169"/>
        <v>1</v>
      </c>
      <c r="AI427" s="189">
        <v>1</v>
      </c>
      <c r="AJ427" s="190" t="s">
        <v>83</v>
      </c>
    </row>
    <row r="428" spans="1:36" x14ac:dyDescent="0.2">
      <c r="A428" s="172">
        <v>402</v>
      </c>
      <c r="B428" s="141" t="str">
        <f t="shared" si="147"/>
        <v>KOLP-TE074</v>
      </c>
      <c r="C428" s="172" t="s">
        <v>22</v>
      </c>
      <c r="D428" s="142" t="str">
        <f t="shared" si="148"/>
        <v>TE074</v>
      </c>
      <c r="E428" s="173" t="s">
        <v>669</v>
      </c>
      <c r="F428" s="174">
        <v>1.5</v>
      </c>
      <c r="G428" s="174">
        <v>3.1395</v>
      </c>
      <c r="H428" s="145">
        <f t="shared" si="149"/>
        <v>6000</v>
      </c>
      <c r="I428" s="146">
        <f t="shared" si="150"/>
        <v>9333.3333333333339</v>
      </c>
      <c r="J428" s="147">
        <f t="shared" si="151"/>
        <v>10666.666666666666</v>
      </c>
      <c r="K428" s="148">
        <v>402</v>
      </c>
      <c r="L428" s="149">
        <v>395</v>
      </c>
      <c r="M428" s="150">
        <v>178</v>
      </c>
      <c r="N428" s="151">
        <f t="shared" si="152"/>
        <v>2.8264620000000001E-2</v>
      </c>
      <c r="O428" s="152">
        <f t="shared" si="153"/>
        <v>959.369427096462</v>
      </c>
      <c r="P428" s="153">
        <f t="shared" si="154"/>
        <v>2145.9579290315601</v>
      </c>
      <c r="Q428" s="154">
        <f t="shared" si="155"/>
        <v>1204.5416140211132</v>
      </c>
      <c r="R428" s="175">
        <f t="shared" si="156"/>
        <v>2867</v>
      </c>
      <c r="S428" s="176">
        <f t="shared" si="157"/>
        <v>4459</v>
      </c>
      <c r="T428" s="177">
        <f t="shared" si="158"/>
        <v>5096</v>
      </c>
      <c r="U428" s="178">
        <f t="shared" si="159"/>
        <v>1439</v>
      </c>
      <c r="V428" s="179">
        <f t="shared" si="160"/>
        <v>3219</v>
      </c>
      <c r="W428" s="180">
        <f t="shared" si="161"/>
        <v>1807</v>
      </c>
      <c r="X428" s="181">
        <f t="shared" si="162"/>
        <v>6.2543432939541352</v>
      </c>
      <c r="Y428" s="182">
        <f t="shared" si="163"/>
        <v>4.3491767629698668</v>
      </c>
      <c r="Z428" s="183">
        <f t="shared" si="164"/>
        <v>8.8544548976203661</v>
      </c>
      <c r="AA428" s="164">
        <f t="shared" si="165"/>
        <v>9.3815149409312024</v>
      </c>
      <c r="AB428" s="164">
        <f t="shared" si="166"/>
        <v>6.5237651444548002</v>
      </c>
      <c r="AC428" s="165">
        <f t="shared" si="167"/>
        <v>13.28168234643055</v>
      </c>
      <c r="AD428" s="184">
        <f t="shared" si="168"/>
        <v>9000.3386141780666</v>
      </c>
      <c r="AE428" s="184">
        <f t="shared" si="168"/>
        <v>13999.7255388825</v>
      </c>
      <c r="AF428" s="185">
        <f t="shared" si="168"/>
        <v>15998.33909048518</v>
      </c>
      <c r="AG428" s="186" t="s">
        <v>670</v>
      </c>
      <c r="AH428" s="169">
        <f t="shared" si="169"/>
        <v>1</v>
      </c>
      <c r="AI428" s="189">
        <v>1</v>
      </c>
      <c r="AJ428" s="190" t="s">
        <v>83</v>
      </c>
    </row>
    <row r="429" spans="1:36" x14ac:dyDescent="0.2">
      <c r="A429" s="172">
        <v>403</v>
      </c>
      <c r="B429" s="141" t="str">
        <f t="shared" si="147"/>
        <v>KOLP-TE075</v>
      </c>
      <c r="C429" s="172" t="s">
        <v>22</v>
      </c>
      <c r="D429" s="142" t="str">
        <f t="shared" si="148"/>
        <v>TE075</v>
      </c>
      <c r="E429" s="173" t="s">
        <v>671</v>
      </c>
      <c r="F429" s="174">
        <v>1.5</v>
      </c>
      <c r="G429" s="174">
        <v>3.1395</v>
      </c>
      <c r="H429" s="145">
        <f t="shared" si="149"/>
        <v>6000</v>
      </c>
      <c r="I429" s="146">
        <f t="shared" si="150"/>
        <v>9333.3333333333339</v>
      </c>
      <c r="J429" s="147">
        <f t="shared" si="151"/>
        <v>10666.666666666666</v>
      </c>
      <c r="K429" s="148">
        <v>402</v>
      </c>
      <c r="L429" s="149">
        <v>395</v>
      </c>
      <c r="M429" s="150">
        <v>178</v>
      </c>
      <c r="N429" s="151">
        <f t="shared" si="152"/>
        <v>2.8264620000000001E-2</v>
      </c>
      <c r="O429" s="152">
        <f t="shared" si="153"/>
        <v>959.369427096462</v>
      </c>
      <c r="P429" s="153">
        <f t="shared" si="154"/>
        <v>2145.9579290315601</v>
      </c>
      <c r="Q429" s="154">
        <f t="shared" si="155"/>
        <v>1204.5416140211132</v>
      </c>
      <c r="R429" s="175">
        <f t="shared" si="156"/>
        <v>2867</v>
      </c>
      <c r="S429" s="176">
        <f t="shared" si="157"/>
        <v>4459</v>
      </c>
      <c r="T429" s="177">
        <f t="shared" si="158"/>
        <v>5096</v>
      </c>
      <c r="U429" s="178">
        <f t="shared" si="159"/>
        <v>1439</v>
      </c>
      <c r="V429" s="179">
        <f t="shared" si="160"/>
        <v>3219</v>
      </c>
      <c r="W429" s="180">
        <f t="shared" si="161"/>
        <v>1807</v>
      </c>
      <c r="X429" s="181">
        <f t="shared" si="162"/>
        <v>6.2543432939541352</v>
      </c>
      <c r="Y429" s="182">
        <f t="shared" si="163"/>
        <v>4.3491767629698668</v>
      </c>
      <c r="Z429" s="183">
        <f t="shared" si="164"/>
        <v>8.8544548976203661</v>
      </c>
      <c r="AA429" s="164">
        <f t="shared" si="165"/>
        <v>9.3815149409312024</v>
      </c>
      <c r="AB429" s="164">
        <f t="shared" si="166"/>
        <v>6.5237651444548002</v>
      </c>
      <c r="AC429" s="165">
        <f t="shared" si="167"/>
        <v>13.28168234643055</v>
      </c>
      <c r="AD429" s="184">
        <f t="shared" si="168"/>
        <v>9000.3386141780666</v>
      </c>
      <c r="AE429" s="184">
        <f t="shared" si="168"/>
        <v>13999.7255388825</v>
      </c>
      <c r="AF429" s="185">
        <f t="shared" si="168"/>
        <v>15998.33909048518</v>
      </c>
      <c r="AG429" s="186" t="s">
        <v>672</v>
      </c>
      <c r="AH429" s="169">
        <f t="shared" si="169"/>
        <v>1</v>
      </c>
      <c r="AI429" s="189">
        <v>1</v>
      </c>
      <c r="AJ429" s="190" t="s">
        <v>83</v>
      </c>
    </row>
    <row r="430" spans="1:36" x14ac:dyDescent="0.2">
      <c r="A430" s="172">
        <v>404</v>
      </c>
      <c r="B430" s="141" t="str">
        <f t="shared" si="147"/>
        <v>KOLP-TE076</v>
      </c>
      <c r="C430" s="172" t="s">
        <v>22</v>
      </c>
      <c r="D430" s="142" t="str">
        <f t="shared" si="148"/>
        <v>TE076</v>
      </c>
      <c r="E430" s="173" t="s">
        <v>673</v>
      </c>
      <c r="F430" s="174">
        <v>1.5</v>
      </c>
      <c r="G430" s="174">
        <v>3.1395</v>
      </c>
      <c r="H430" s="145">
        <f t="shared" si="149"/>
        <v>6000</v>
      </c>
      <c r="I430" s="146">
        <f t="shared" si="150"/>
        <v>9333.3333333333339</v>
      </c>
      <c r="J430" s="147">
        <f t="shared" si="151"/>
        <v>10666.666666666666</v>
      </c>
      <c r="K430" s="148">
        <v>402</v>
      </c>
      <c r="L430" s="149">
        <v>395</v>
      </c>
      <c r="M430" s="150">
        <v>178</v>
      </c>
      <c r="N430" s="151">
        <f t="shared" si="152"/>
        <v>2.8264620000000001E-2</v>
      </c>
      <c r="O430" s="152">
        <f t="shared" si="153"/>
        <v>959.369427096462</v>
      </c>
      <c r="P430" s="153">
        <f t="shared" si="154"/>
        <v>2145.9579290315601</v>
      </c>
      <c r="Q430" s="154">
        <f t="shared" si="155"/>
        <v>1204.5416140211132</v>
      </c>
      <c r="R430" s="175">
        <f t="shared" si="156"/>
        <v>2867</v>
      </c>
      <c r="S430" s="176">
        <f t="shared" si="157"/>
        <v>4459</v>
      </c>
      <c r="T430" s="177">
        <f t="shared" si="158"/>
        <v>5096</v>
      </c>
      <c r="U430" s="178">
        <f t="shared" si="159"/>
        <v>1439</v>
      </c>
      <c r="V430" s="179">
        <f t="shared" si="160"/>
        <v>3219</v>
      </c>
      <c r="W430" s="180">
        <f t="shared" si="161"/>
        <v>1807</v>
      </c>
      <c r="X430" s="181">
        <f t="shared" si="162"/>
        <v>6.2543432939541352</v>
      </c>
      <c r="Y430" s="182">
        <f t="shared" si="163"/>
        <v>4.3491767629698668</v>
      </c>
      <c r="Z430" s="183">
        <f t="shared" si="164"/>
        <v>8.8544548976203661</v>
      </c>
      <c r="AA430" s="164">
        <f t="shared" si="165"/>
        <v>9.3815149409312024</v>
      </c>
      <c r="AB430" s="164">
        <f t="shared" si="166"/>
        <v>6.5237651444548002</v>
      </c>
      <c r="AC430" s="165">
        <f t="shared" si="167"/>
        <v>13.28168234643055</v>
      </c>
      <c r="AD430" s="184">
        <f t="shared" si="168"/>
        <v>9000.3386141780666</v>
      </c>
      <c r="AE430" s="184">
        <f t="shared" si="168"/>
        <v>13999.7255388825</v>
      </c>
      <c r="AF430" s="185">
        <f t="shared" si="168"/>
        <v>15998.33909048518</v>
      </c>
      <c r="AG430" s="186" t="s">
        <v>674</v>
      </c>
      <c r="AH430" s="169">
        <f t="shared" si="169"/>
        <v>1</v>
      </c>
      <c r="AI430" s="189">
        <v>1</v>
      </c>
      <c r="AJ430" s="190" t="s">
        <v>83</v>
      </c>
    </row>
    <row r="431" spans="1:36" x14ac:dyDescent="0.2">
      <c r="A431" s="172">
        <v>405</v>
      </c>
      <c r="B431" s="141" t="str">
        <f t="shared" si="147"/>
        <v>KOLP-TE077</v>
      </c>
      <c r="C431" s="172" t="s">
        <v>22</v>
      </c>
      <c r="D431" s="142" t="str">
        <f t="shared" si="148"/>
        <v>TE077</v>
      </c>
      <c r="E431" s="173" t="s">
        <v>675</v>
      </c>
      <c r="F431" s="174">
        <v>1.5</v>
      </c>
      <c r="G431" s="174">
        <v>3.1395</v>
      </c>
      <c r="H431" s="145">
        <f t="shared" si="149"/>
        <v>6000</v>
      </c>
      <c r="I431" s="146">
        <f t="shared" si="150"/>
        <v>9333.3333333333339</v>
      </c>
      <c r="J431" s="147">
        <f t="shared" si="151"/>
        <v>10666.666666666666</v>
      </c>
      <c r="K431" s="148">
        <v>402</v>
      </c>
      <c r="L431" s="149">
        <v>395</v>
      </c>
      <c r="M431" s="150">
        <v>178</v>
      </c>
      <c r="N431" s="151">
        <f t="shared" si="152"/>
        <v>2.8264620000000001E-2</v>
      </c>
      <c r="O431" s="152">
        <f t="shared" si="153"/>
        <v>959.369427096462</v>
      </c>
      <c r="P431" s="153">
        <f t="shared" si="154"/>
        <v>2145.9579290315601</v>
      </c>
      <c r="Q431" s="154">
        <f t="shared" si="155"/>
        <v>1204.5416140211132</v>
      </c>
      <c r="R431" s="175">
        <f t="shared" si="156"/>
        <v>2867</v>
      </c>
      <c r="S431" s="176">
        <f t="shared" si="157"/>
        <v>4459</v>
      </c>
      <c r="T431" s="177">
        <f t="shared" si="158"/>
        <v>5096</v>
      </c>
      <c r="U431" s="178">
        <f t="shared" si="159"/>
        <v>1439</v>
      </c>
      <c r="V431" s="179">
        <f t="shared" si="160"/>
        <v>3219</v>
      </c>
      <c r="W431" s="180">
        <f t="shared" si="161"/>
        <v>1807</v>
      </c>
      <c r="X431" s="181">
        <f t="shared" si="162"/>
        <v>6.2543432939541352</v>
      </c>
      <c r="Y431" s="182">
        <f t="shared" si="163"/>
        <v>4.3491767629698668</v>
      </c>
      <c r="Z431" s="183">
        <f t="shared" si="164"/>
        <v>8.8544548976203661</v>
      </c>
      <c r="AA431" s="164">
        <f t="shared" si="165"/>
        <v>9.3815149409312024</v>
      </c>
      <c r="AB431" s="164">
        <f t="shared" si="166"/>
        <v>6.5237651444548002</v>
      </c>
      <c r="AC431" s="165">
        <f t="shared" si="167"/>
        <v>13.28168234643055</v>
      </c>
      <c r="AD431" s="184">
        <f t="shared" si="168"/>
        <v>9000.3386141780666</v>
      </c>
      <c r="AE431" s="184">
        <f t="shared" si="168"/>
        <v>13999.7255388825</v>
      </c>
      <c r="AF431" s="185">
        <f t="shared" si="168"/>
        <v>15998.33909048518</v>
      </c>
      <c r="AG431" s="186" t="s">
        <v>676</v>
      </c>
      <c r="AH431" s="169">
        <f t="shared" si="169"/>
        <v>1</v>
      </c>
      <c r="AI431" s="189">
        <v>1</v>
      </c>
      <c r="AJ431" s="190" t="s">
        <v>83</v>
      </c>
    </row>
    <row r="432" spans="1:36" x14ac:dyDescent="0.2">
      <c r="A432" s="172">
        <v>406</v>
      </c>
      <c r="B432" s="141" t="str">
        <f t="shared" si="147"/>
        <v>KOLP-TE083</v>
      </c>
      <c r="C432" s="172" t="s">
        <v>22</v>
      </c>
      <c r="D432" s="142" t="str">
        <f t="shared" si="148"/>
        <v>TE083</v>
      </c>
      <c r="E432" s="173" t="s">
        <v>677</v>
      </c>
      <c r="F432" s="174">
        <v>0.36</v>
      </c>
      <c r="G432" s="174">
        <v>0.41471999999999998</v>
      </c>
      <c r="H432" s="145">
        <f t="shared" si="149"/>
        <v>25000</v>
      </c>
      <c r="I432" s="146">
        <f t="shared" si="150"/>
        <v>38888.888888888891</v>
      </c>
      <c r="J432" s="147">
        <f t="shared" si="151"/>
        <v>44444.444444444445</v>
      </c>
      <c r="K432" s="148">
        <v>245</v>
      </c>
      <c r="L432" s="149">
        <v>235</v>
      </c>
      <c r="M432" s="150">
        <v>178</v>
      </c>
      <c r="N432" s="151">
        <f t="shared" si="152"/>
        <v>1.024835E-2</v>
      </c>
      <c r="O432" s="152">
        <f t="shared" si="153"/>
        <v>2645.9100534719446</v>
      </c>
      <c r="P432" s="153">
        <f t="shared" si="154"/>
        <v>5918.48301434514</v>
      </c>
      <c r="Q432" s="154">
        <f t="shared" si="155"/>
        <v>3322.0870671369967</v>
      </c>
      <c r="R432" s="175">
        <f t="shared" si="156"/>
        <v>21701</v>
      </c>
      <c r="S432" s="176">
        <f t="shared" si="157"/>
        <v>33758</v>
      </c>
      <c r="T432" s="177">
        <f t="shared" si="158"/>
        <v>38580</v>
      </c>
      <c r="U432" s="178">
        <f t="shared" si="159"/>
        <v>953</v>
      </c>
      <c r="V432" s="179">
        <f t="shared" si="160"/>
        <v>2131</v>
      </c>
      <c r="W432" s="180">
        <f t="shared" si="161"/>
        <v>1196</v>
      </c>
      <c r="X432" s="181">
        <f t="shared" si="162"/>
        <v>9.4438614900314803</v>
      </c>
      <c r="Y432" s="182">
        <f t="shared" si="163"/>
        <v>6.5696855936180194</v>
      </c>
      <c r="Z432" s="183">
        <f t="shared" si="164"/>
        <v>13.377926421404682</v>
      </c>
      <c r="AA432" s="164">
        <f t="shared" si="165"/>
        <v>3.3997901364113328</v>
      </c>
      <c r="AB432" s="164">
        <f t="shared" si="166"/>
        <v>2.365086813702487</v>
      </c>
      <c r="AC432" s="165">
        <f t="shared" si="167"/>
        <v>4.8160535117056851</v>
      </c>
      <c r="AD432" s="184">
        <f t="shared" si="168"/>
        <v>8995.5389016254994</v>
      </c>
      <c r="AE432" s="184">
        <f t="shared" si="168"/>
        <v>13997.726134349838</v>
      </c>
      <c r="AF432" s="185">
        <f t="shared" si="168"/>
        <v>15999.349085877173</v>
      </c>
      <c r="AG432" s="186" t="s">
        <v>678</v>
      </c>
      <c r="AH432" s="169">
        <f t="shared" si="169"/>
        <v>1</v>
      </c>
      <c r="AI432" s="189">
        <v>1</v>
      </c>
      <c r="AJ432" s="190" t="s">
        <v>83</v>
      </c>
    </row>
    <row r="433" spans="1:36" x14ac:dyDescent="0.2">
      <c r="A433" s="172">
        <v>407</v>
      </c>
      <c r="B433" s="141" t="str">
        <f t="shared" si="147"/>
        <v>KOLP-TE083PAA</v>
      </c>
      <c r="C433" s="172" t="s">
        <v>22</v>
      </c>
      <c r="D433" s="142" t="str">
        <f t="shared" si="148"/>
        <v>TE083</v>
      </c>
      <c r="E433" s="173" t="s">
        <v>679</v>
      </c>
      <c r="F433" s="174">
        <v>0.36</v>
      </c>
      <c r="G433" s="174">
        <v>0.41499999999999998</v>
      </c>
      <c r="H433" s="145">
        <f t="shared" si="149"/>
        <v>25000</v>
      </c>
      <c r="I433" s="146">
        <f t="shared" si="150"/>
        <v>38888.888888888891</v>
      </c>
      <c r="J433" s="147">
        <f t="shared" si="151"/>
        <v>44444.444444444445</v>
      </c>
      <c r="K433" s="148">
        <v>245</v>
      </c>
      <c r="L433" s="149">
        <v>235</v>
      </c>
      <c r="M433" s="150">
        <v>178</v>
      </c>
      <c r="N433" s="151">
        <f t="shared" si="152"/>
        <v>1.024835E-2</v>
      </c>
      <c r="O433" s="152">
        <f t="shared" si="153"/>
        <v>2645.9100534719446</v>
      </c>
      <c r="P433" s="153">
        <f t="shared" si="154"/>
        <v>5918.48301434514</v>
      </c>
      <c r="Q433" s="154">
        <f t="shared" si="155"/>
        <v>3322.0870671369967</v>
      </c>
      <c r="R433" s="175">
        <f t="shared" si="156"/>
        <v>21687</v>
      </c>
      <c r="S433" s="176">
        <f t="shared" si="157"/>
        <v>33735</v>
      </c>
      <c r="T433" s="177">
        <f t="shared" si="158"/>
        <v>38554</v>
      </c>
      <c r="U433" s="178">
        <f t="shared" si="159"/>
        <v>953</v>
      </c>
      <c r="V433" s="179">
        <f t="shared" si="160"/>
        <v>2131</v>
      </c>
      <c r="W433" s="180">
        <f t="shared" si="161"/>
        <v>1196</v>
      </c>
      <c r="X433" s="181">
        <f t="shared" si="162"/>
        <v>9.4438614900314803</v>
      </c>
      <c r="Y433" s="182">
        <f t="shared" si="163"/>
        <v>6.5696855936180194</v>
      </c>
      <c r="Z433" s="183">
        <f t="shared" si="164"/>
        <v>13.377926421404682</v>
      </c>
      <c r="AA433" s="164">
        <f t="shared" si="165"/>
        <v>3.3997901364113328</v>
      </c>
      <c r="AB433" s="164">
        <f t="shared" si="166"/>
        <v>2.365086813702487</v>
      </c>
      <c r="AC433" s="165">
        <f t="shared" si="167"/>
        <v>4.8160535117056851</v>
      </c>
      <c r="AD433" s="184">
        <f t="shared" si="168"/>
        <v>8995.5389016254994</v>
      </c>
      <c r="AE433" s="184">
        <f t="shared" si="168"/>
        <v>13997.726134349838</v>
      </c>
      <c r="AF433" s="185">
        <f t="shared" si="168"/>
        <v>15999.349085877173</v>
      </c>
      <c r="AG433" s="186" t="s">
        <v>680</v>
      </c>
      <c r="AH433" s="169">
        <f t="shared" si="169"/>
        <v>1</v>
      </c>
      <c r="AI433" s="189">
        <v>1</v>
      </c>
      <c r="AJ433" s="190" t="s">
        <v>83</v>
      </c>
    </row>
    <row r="434" spans="1:36" x14ac:dyDescent="0.2">
      <c r="A434" s="172">
        <v>408</v>
      </c>
      <c r="B434" s="141" t="str">
        <f t="shared" si="147"/>
        <v>KOLP-TE084</v>
      </c>
      <c r="C434" s="172" t="s">
        <v>22</v>
      </c>
      <c r="D434" s="142" t="str">
        <f t="shared" si="148"/>
        <v>TE084</v>
      </c>
      <c r="E434" s="173" t="s">
        <v>681</v>
      </c>
      <c r="F434" s="174">
        <v>0.36</v>
      </c>
      <c r="G434" s="174">
        <v>0.41471999999999998</v>
      </c>
      <c r="H434" s="145">
        <f t="shared" si="149"/>
        <v>25000</v>
      </c>
      <c r="I434" s="146">
        <f t="shared" si="150"/>
        <v>38888.888888888891</v>
      </c>
      <c r="J434" s="147">
        <f t="shared" si="151"/>
        <v>44444.444444444445</v>
      </c>
      <c r="K434" s="148">
        <v>245</v>
      </c>
      <c r="L434" s="149">
        <v>235</v>
      </c>
      <c r="M434" s="150">
        <v>178</v>
      </c>
      <c r="N434" s="151">
        <f t="shared" si="152"/>
        <v>1.024835E-2</v>
      </c>
      <c r="O434" s="152">
        <f t="shared" si="153"/>
        <v>2645.9100534719446</v>
      </c>
      <c r="P434" s="153">
        <f t="shared" si="154"/>
        <v>5918.48301434514</v>
      </c>
      <c r="Q434" s="154">
        <f t="shared" si="155"/>
        <v>3322.0870671369967</v>
      </c>
      <c r="R434" s="175">
        <f t="shared" si="156"/>
        <v>21701</v>
      </c>
      <c r="S434" s="176">
        <f t="shared" si="157"/>
        <v>33758</v>
      </c>
      <c r="T434" s="177">
        <f t="shared" si="158"/>
        <v>38580</v>
      </c>
      <c r="U434" s="178">
        <f t="shared" si="159"/>
        <v>953</v>
      </c>
      <c r="V434" s="179">
        <f t="shared" si="160"/>
        <v>2131</v>
      </c>
      <c r="W434" s="180">
        <f t="shared" si="161"/>
        <v>1196</v>
      </c>
      <c r="X434" s="181">
        <f t="shared" si="162"/>
        <v>9.4438614900314803</v>
      </c>
      <c r="Y434" s="182">
        <f t="shared" si="163"/>
        <v>6.5696855936180194</v>
      </c>
      <c r="Z434" s="183">
        <f t="shared" si="164"/>
        <v>13.377926421404682</v>
      </c>
      <c r="AA434" s="164">
        <f t="shared" si="165"/>
        <v>3.3997901364113328</v>
      </c>
      <c r="AB434" s="164">
        <f t="shared" si="166"/>
        <v>2.365086813702487</v>
      </c>
      <c r="AC434" s="165">
        <f t="shared" si="167"/>
        <v>4.8160535117056851</v>
      </c>
      <c r="AD434" s="184">
        <f t="shared" si="168"/>
        <v>8995.5389016254994</v>
      </c>
      <c r="AE434" s="184">
        <f t="shared" si="168"/>
        <v>13997.726134349838</v>
      </c>
      <c r="AF434" s="185">
        <f t="shared" si="168"/>
        <v>15999.349085877173</v>
      </c>
      <c r="AG434" s="186" t="s">
        <v>682</v>
      </c>
      <c r="AH434" s="169">
        <f t="shared" si="169"/>
        <v>1</v>
      </c>
      <c r="AI434" s="189">
        <v>1</v>
      </c>
      <c r="AJ434" s="190" t="s">
        <v>83</v>
      </c>
    </row>
    <row r="435" spans="1:36" x14ac:dyDescent="0.2">
      <c r="A435" s="172">
        <v>409</v>
      </c>
      <c r="B435" s="141" t="str">
        <f t="shared" si="147"/>
        <v>KOLP-TE084PAA</v>
      </c>
      <c r="C435" s="172" t="s">
        <v>22</v>
      </c>
      <c r="D435" s="142" t="str">
        <f t="shared" si="148"/>
        <v>TE084</v>
      </c>
      <c r="E435" s="173" t="s">
        <v>683</v>
      </c>
      <c r="F435" s="174">
        <v>0.36</v>
      </c>
      <c r="G435" s="174">
        <v>0.41499999999999998</v>
      </c>
      <c r="H435" s="145">
        <f t="shared" si="149"/>
        <v>25000</v>
      </c>
      <c r="I435" s="146">
        <f t="shared" si="150"/>
        <v>38888.888888888891</v>
      </c>
      <c r="J435" s="147">
        <f t="shared" si="151"/>
        <v>44444.444444444445</v>
      </c>
      <c r="K435" s="148">
        <v>245</v>
      </c>
      <c r="L435" s="149">
        <v>235</v>
      </c>
      <c r="M435" s="150">
        <v>178</v>
      </c>
      <c r="N435" s="151">
        <f t="shared" si="152"/>
        <v>1.024835E-2</v>
      </c>
      <c r="O435" s="152">
        <f t="shared" si="153"/>
        <v>2645.9100534719446</v>
      </c>
      <c r="P435" s="153">
        <f t="shared" si="154"/>
        <v>5918.48301434514</v>
      </c>
      <c r="Q435" s="154">
        <f t="shared" si="155"/>
        <v>3322.0870671369967</v>
      </c>
      <c r="R435" s="175">
        <f t="shared" si="156"/>
        <v>21687</v>
      </c>
      <c r="S435" s="176">
        <f t="shared" si="157"/>
        <v>33735</v>
      </c>
      <c r="T435" s="177">
        <f t="shared" si="158"/>
        <v>38554</v>
      </c>
      <c r="U435" s="178">
        <f t="shared" si="159"/>
        <v>953</v>
      </c>
      <c r="V435" s="179">
        <f t="shared" si="160"/>
        <v>2131</v>
      </c>
      <c r="W435" s="180">
        <f t="shared" si="161"/>
        <v>1196</v>
      </c>
      <c r="X435" s="181">
        <f t="shared" si="162"/>
        <v>9.4438614900314803</v>
      </c>
      <c r="Y435" s="182">
        <f t="shared" si="163"/>
        <v>6.5696855936180194</v>
      </c>
      <c r="Z435" s="183">
        <f t="shared" si="164"/>
        <v>13.377926421404682</v>
      </c>
      <c r="AA435" s="164">
        <f t="shared" si="165"/>
        <v>3.3997901364113328</v>
      </c>
      <c r="AB435" s="164">
        <f t="shared" si="166"/>
        <v>2.365086813702487</v>
      </c>
      <c r="AC435" s="165">
        <f t="shared" si="167"/>
        <v>4.8160535117056851</v>
      </c>
      <c r="AD435" s="184">
        <f t="shared" si="168"/>
        <v>8995.5389016254994</v>
      </c>
      <c r="AE435" s="184">
        <f t="shared" si="168"/>
        <v>13997.726134349838</v>
      </c>
      <c r="AF435" s="185">
        <f t="shared" si="168"/>
        <v>15999.349085877173</v>
      </c>
      <c r="AG435" s="186" t="s">
        <v>684</v>
      </c>
      <c r="AH435" s="169">
        <f t="shared" si="169"/>
        <v>1</v>
      </c>
      <c r="AI435" s="189">
        <v>1</v>
      </c>
      <c r="AJ435" s="190" t="s">
        <v>83</v>
      </c>
    </row>
    <row r="436" spans="1:36" x14ac:dyDescent="0.2">
      <c r="A436" s="172">
        <v>410</v>
      </c>
      <c r="B436" s="141" t="str">
        <f t="shared" si="147"/>
        <v>KOLP-TE085</v>
      </c>
      <c r="C436" s="172" t="s">
        <v>22</v>
      </c>
      <c r="D436" s="142" t="str">
        <f t="shared" si="148"/>
        <v>TE085</v>
      </c>
      <c r="E436" s="173" t="s">
        <v>685</v>
      </c>
      <c r="F436" s="174">
        <v>0.36</v>
      </c>
      <c r="G436" s="174">
        <v>0.41471999999999998</v>
      </c>
      <c r="H436" s="145">
        <f t="shared" si="149"/>
        <v>25000</v>
      </c>
      <c r="I436" s="146">
        <f t="shared" si="150"/>
        <v>38888.888888888891</v>
      </c>
      <c r="J436" s="147">
        <f t="shared" si="151"/>
        <v>44444.444444444445</v>
      </c>
      <c r="K436" s="148">
        <v>245</v>
      </c>
      <c r="L436" s="149">
        <v>235</v>
      </c>
      <c r="M436" s="150">
        <v>178</v>
      </c>
      <c r="N436" s="151">
        <f t="shared" si="152"/>
        <v>1.024835E-2</v>
      </c>
      <c r="O436" s="152">
        <f t="shared" si="153"/>
        <v>2645.9100534719446</v>
      </c>
      <c r="P436" s="153">
        <f t="shared" si="154"/>
        <v>5918.48301434514</v>
      </c>
      <c r="Q436" s="154">
        <f t="shared" si="155"/>
        <v>3322.0870671369967</v>
      </c>
      <c r="R436" s="175">
        <f t="shared" si="156"/>
        <v>21701</v>
      </c>
      <c r="S436" s="176">
        <f t="shared" si="157"/>
        <v>33758</v>
      </c>
      <c r="T436" s="177">
        <f t="shared" si="158"/>
        <v>38580</v>
      </c>
      <c r="U436" s="178">
        <f t="shared" si="159"/>
        <v>953</v>
      </c>
      <c r="V436" s="179">
        <f t="shared" si="160"/>
        <v>2131</v>
      </c>
      <c r="W436" s="180">
        <f t="shared" si="161"/>
        <v>1196</v>
      </c>
      <c r="X436" s="181">
        <f t="shared" si="162"/>
        <v>9.4438614900314803</v>
      </c>
      <c r="Y436" s="182">
        <f t="shared" si="163"/>
        <v>6.5696855936180194</v>
      </c>
      <c r="Z436" s="183">
        <f t="shared" si="164"/>
        <v>13.377926421404682</v>
      </c>
      <c r="AA436" s="164">
        <f t="shared" si="165"/>
        <v>3.3997901364113328</v>
      </c>
      <c r="AB436" s="164">
        <f t="shared" si="166"/>
        <v>2.365086813702487</v>
      </c>
      <c r="AC436" s="165">
        <f t="shared" si="167"/>
        <v>4.8160535117056851</v>
      </c>
      <c r="AD436" s="184">
        <f t="shared" si="168"/>
        <v>8995.5389016254994</v>
      </c>
      <c r="AE436" s="184">
        <f t="shared" si="168"/>
        <v>13997.726134349838</v>
      </c>
      <c r="AF436" s="185">
        <f t="shared" si="168"/>
        <v>15999.349085877173</v>
      </c>
      <c r="AG436" s="186" t="s">
        <v>686</v>
      </c>
      <c r="AH436" s="169">
        <f t="shared" si="169"/>
        <v>1</v>
      </c>
      <c r="AI436" s="189">
        <v>1</v>
      </c>
      <c r="AJ436" s="190" t="s">
        <v>83</v>
      </c>
    </row>
    <row r="437" spans="1:36" x14ac:dyDescent="0.2">
      <c r="A437" s="172">
        <v>411</v>
      </c>
      <c r="B437" s="141" t="str">
        <f t="shared" si="147"/>
        <v>KOLP-TE085PAA</v>
      </c>
      <c r="C437" s="172" t="s">
        <v>22</v>
      </c>
      <c r="D437" s="142" t="str">
        <f t="shared" si="148"/>
        <v>TE085</v>
      </c>
      <c r="E437" s="173" t="s">
        <v>687</v>
      </c>
      <c r="F437" s="174">
        <v>0.36</v>
      </c>
      <c r="G437" s="174">
        <v>0.41499999999999998</v>
      </c>
      <c r="H437" s="145">
        <f t="shared" si="149"/>
        <v>25000</v>
      </c>
      <c r="I437" s="146">
        <f t="shared" si="150"/>
        <v>38888.888888888891</v>
      </c>
      <c r="J437" s="147">
        <f t="shared" si="151"/>
        <v>44444.444444444445</v>
      </c>
      <c r="K437" s="148">
        <v>245</v>
      </c>
      <c r="L437" s="149">
        <v>235</v>
      </c>
      <c r="M437" s="150">
        <v>178</v>
      </c>
      <c r="N437" s="151">
        <f t="shared" si="152"/>
        <v>1.024835E-2</v>
      </c>
      <c r="O437" s="152">
        <f t="shared" si="153"/>
        <v>2645.9100534719446</v>
      </c>
      <c r="P437" s="153">
        <f t="shared" si="154"/>
        <v>5918.48301434514</v>
      </c>
      <c r="Q437" s="154">
        <f t="shared" si="155"/>
        <v>3322.0870671369967</v>
      </c>
      <c r="R437" s="175">
        <f t="shared" si="156"/>
        <v>21687</v>
      </c>
      <c r="S437" s="176">
        <f t="shared" si="157"/>
        <v>33735</v>
      </c>
      <c r="T437" s="177">
        <f t="shared" si="158"/>
        <v>38554</v>
      </c>
      <c r="U437" s="178">
        <f t="shared" si="159"/>
        <v>953</v>
      </c>
      <c r="V437" s="179">
        <f t="shared" si="160"/>
        <v>2131</v>
      </c>
      <c r="W437" s="180">
        <f t="shared" si="161"/>
        <v>1196</v>
      </c>
      <c r="X437" s="181">
        <f t="shared" si="162"/>
        <v>9.4438614900314803</v>
      </c>
      <c r="Y437" s="182">
        <f t="shared" si="163"/>
        <v>6.5696855936180194</v>
      </c>
      <c r="Z437" s="183">
        <f t="shared" si="164"/>
        <v>13.377926421404682</v>
      </c>
      <c r="AA437" s="164">
        <f t="shared" si="165"/>
        <v>3.3997901364113328</v>
      </c>
      <c r="AB437" s="164">
        <f t="shared" si="166"/>
        <v>2.365086813702487</v>
      </c>
      <c r="AC437" s="165">
        <f t="shared" si="167"/>
        <v>4.8160535117056851</v>
      </c>
      <c r="AD437" s="184">
        <f t="shared" si="168"/>
        <v>8995.5389016254994</v>
      </c>
      <c r="AE437" s="184">
        <f t="shared" si="168"/>
        <v>13997.726134349838</v>
      </c>
      <c r="AF437" s="185">
        <f t="shared" si="168"/>
        <v>15999.349085877173</v>
      </c>
      <c r="AG437" s="186" t="s">
        <v>688</v>
      </c>
      <c r="AH437" s="169">
        <f t="shared" si="169"/>
        <v>1</v>
      </c>
      <c r="AI437" s="189">
        <v>1</v>
      </c>
      <c r="AJ437" s="190" t="s">
        <v>689</v>
      </c>
    </row>
    <row r="438" spans="1:36" x14ac:dyDescent="0.2">
      <c r="A438" s="172">
        <v>412</v>
      </c>
      <c r="B438" s="141" t="str">
        <f t="shared" si="147"/>
        <v>KOLP-TE086</v>
      </c>
      <c r="C438" s="172" t="s">
        <v>22</v>
      </c>
      <c r="D438" s="142" t="str">
        <f t="shared" si="148"/>
        <v>TE086</v>
      </c>
      <c r="E438" s="173" t="s">
        <v>690</v>
      </c>
      <c r="F438" s="174">
        <v>6</v>
      </c>
      <c r="G438" s="174">
        <v>7.3500000000000005</v>
      </c>
      <c r="H438" s="145">
        <f t="shared" si="149"/>
        <v>1500</v>
      </c>
      <c r="I438" s="146">
        <f t="shared" si="150"/>
        <v>2333.3333333333335</v>
      </c>
      <c r="J438" s="147">
        <f t="shared" si="151"/>
        <v>2666.6666666666665</v>
      </c>
      <c r="K438" s="148">
        <v>300</v>
      </c>
      <c r="L438" s="149">
        <v>255</v>
      </c>
      <c r="M438" s="150">
        <v>350</v>
      </c>
      <c r="N438" s="151">
        <f t="shared" si="152"/>
        <v>2.6775E-2</v>
      </c>
      <c r="O438" s="152">
        <f t="shared" si="153"/>
        <v>1012.7436898785884</v>
      </c>
      <c r="P438" s="153">
        <f t="shared" si="154"/>
        <v>2265.3477273600006</v>
      </c>
      <c r="Q438" s="154">
        <f t="shared" si="155"/>
        <v>1271.5559661808941</v>
      </c>
      <c r="R438" s="175">
        <f t="shared" si="156"/>
        <v>1224</v>
      </c>
      <c r="S438" s="176">
        <f t="shared" si="157"/>
        <v>1905</v>
      </c>
      <c r="T438" s="177">
        <f t="shared" si="158"/>
        <v>2177</v>
      </c>
      <c r="U438" s="178">
        <f t="shared" si="159"/>
        <v>6076</v>
      </c>
      <c r="V438" s="179">
        <f t="shared" si="160"/>
        <v>13592</v>
      </c>
      <c r="W438" s="180">
        <f t="shared" si="161"/>
        <v>7629</v>
      </c>
      <c r="X438" s="181">
        <f t="shared" si="162"/>
        <v>1.4812376563528638</v>
      </c>
      <c r="Y438" s="182">
        <f t="shared" si="163"/>
        <v>1.0300176574455562</v>
      </c>
      <c r="Z438" s="183">
        <f t="shared" si="164"/>
        <v>2.0972604535325732</v>
      </c>
      <c r="AA438" s="164">
        <f t="shared" si="165"/>
        <v>8.8874259381171825</v>
      </c>
      <c r="AB438" s="164">
        <f t="shared" si="166"/>
        <v>6.1801059446733371</v>
      </c>
      <c r="AC438" s="165">
        <f t="shared" si="167"/>
        <v>12.583562721195438</v>
      </c>
      <c r="AD438" s="184">
        <f t="shared" si="168"/>
        <v>9000.684538091471</v>
      </c>
      <c r="AE438" s="184">
        <f t="shared" si="168"/>
        <v>14000.088956609774</v>
      </c>
      <c r="AF438" s="185">
        <f t="shared" si="168"/>
        <v>16000.704253947546</v>
      </c>
      <c r="AG438" s="186" t="s">
        <v>691</v>
      </c>
      <c r="AH438" s="169">
        <f t="shared" si="169"/>
        <v>1</v>
      </c>
      <c r="AI438" s="189">
        <v>1</v>
      </c>
      <c r="AJ438" s="190" t="s">
        <v>83</v>
      </c>
    </row>
    <row r="439" spans="1:36" x14ac:dyDescent="0.2">
      <c r="A439" s="172">
        <v>413</v>
      </c>
      <c r="B439" s="141" t="str">
        <f t="shared" si="147"/>
        <v>KOLP-TE087</v>
      </c>
      <c r="C439" s="172" t="s">
        <v>22</v>
      </c>
      <c r="D439" s="142" t="str">
        <f t="shared" si="148"/>
        <v>TE087</v>
      </c>
      <c r="E439" s="173" t="s">
        <v>692</v>
      </c>
      <c r="F439" s="174">
        <v>6</v>
      </c>
      <c r="G439" s="174">
        <v>7.5</v>
      </c>
      <c r="H439" s="145">
        <f t="shared" si="149"/>
        <v>1500</v>
      </c>
      <c r="I439" s="146">
        <f t="shared" si="150"/>
        <v>2333.3333333333335</v>
      </c>
      <c r="J439" s="147">
        <f t="shared" si="151"/>
        <v>2666.6666666666665</v>
      </c>
      <c r="K439" s="148">
        <v>470</v>
      </c>
      <c r="L439" s="149">
        <v>270</v>
      </c>
      <c r="M439" s="150">
        <v>180</v>
      </c>
      <c r="N439" s="151">
        <f t="shared" si="152"/>
        <v>2.2842000000000001E-2</v>
      </c>
      <c r="O439" s="152">
        <f t="shared" si="153"/>
        <v>1187.1207554723405</v>
      </c>
      <c r="P439" s="153">
        <f t="shared" si="154"/>
        <v>2655.4016898723407</v>
      </c>
      <c r="Q439" s="154">
        <f t="shared" si="155"/>
        <v>1490.4960596486051</v>
      </c>
      <c r="R439" s="175">
        <f t="shared" si="156"/>
        <v>1200</v>
      </c>
      <c r="S439" s="176">
        <f t="shared" si="157"/>
        <v>1867</v>
      </c>
      <c r="T439" s="177">
        <f t="shared" si="158"/>
        <v>2133</v>
      </c>
      <c r="U439" s="178">
        <f t="shared" si="159"/>
        <v>7123</v>
      </c>
      <c r="V439" s="179">
        <f t="shared" si="160"/>
        <v>15932</v>
      </c>
      <c r="W439" s="180">
        <f t="shared" si="161"/>
        <v>8943</v>
      </c>
      <c r="X439" s="181">
        <f t="shared" si="162"/>
        <v>1.2635125649305068</v>
      </c>
      <c r="Y439" s="182">
        <f t="shared" si="163"/>
        <v>0.87873462214411246</v>
      </c>
      <c r="Z439" s="183">
        <f t="shared" si="164"/>
        <v>1.7891088001789108</v>
      </c>
      <c r="AA439" s="164">
        <f t="shared" si="165"/>
        <v>7.5810753895830407</v>
      </c>
      <c r="AB439" s="164">
        <f t="shared" si="166"/>
        <v>5.272407732864675</v>
      </c>
      <c r="AC439" s="165">
        <f t="shared" si="167"/>
        <v>10.734652801073466</v>
      </c>
      <c r="AD439" s="184">
        <f t="shared" si="168"/>
        <v>8999.6519437745883</v>
      </c>
      <c r="AE439" s="184">
        <f t="shared" si="168"/>
        <v>14000.360403544855</v>
      </c>
      <c r="AF439" s="185">
        <f t="shared" si="168"/>
        <v>15999.957701695863</v>
      </c>
      <c r="AG439" s="186" t="s">
        <v>693</v>
      </c>
      <c r="AH439" s="169">
        <f t="shared" si="169"/>
        <v>1</v>
      </c>
      <c r="AI439" s="189">
        <v>1</v>
      </c>
      <c r="AJ439" s="190" t="s">
        <v>83</v>
      </c>
    </row>
    <row r="440" spans="1:36" x14ac:dyDescent="0.2">
      <c r="A440" s="172">
        <v>414</v>
      </c>
      <c r="B440" s="141" t="str">
        <f t="shared" si="147"/>
        <v>KOLP-TE091</v>
      </c>
      <c r="C440" s="172" t="s">
        <v>22</v>
      </c>
      <c r="D440" s="142" t="str">
        <f t="shared" si="148"/>
        <v>TE091</v>
      </c>
      <c r="E440" s="173" t="s">
        <v>694</v>
      </c>
      <c r="F440" s="174">
        <v>3</v>
      </c>
      <c r="G440" s="174">
        <v>3.51</v>
      </c>
      <c r="H440" s="145">
        <f t="shared" si="149"/>
        <v>3000</v>
      </c>
      <c r="I440" s="146">
        <f t="shared" si="150"/>
        <v>4666.666666666667</v>
      </c>
      <c r="J440" s="147">
        <f t="shared" si="151"/>
        <v>5333.333333333333</v>
      </c>
      <c r="K440" s="148">
        <v>490</v>
      </c>
      <c r="L440" s="149">
        <v>220</v>
      </c>
      <c r="M440" s="150">
        <v>120</v>
      </c>
      <c r="N440" s="151">
        <f t="shared" si="152"/>
        <v>1.2936E-2</v>
      </c>
      <c r="O440" s="152">
        <f t="shared" si="153"/>
        <v>2096.1821503168835</v>
      </c>
      <c r="P440" s="153">
        <f t="shared" si="154"/>
        <v>4688.8284941298707</v>
      </c>
      <c r="Q440" s="154">
        <f t="shared" si="155"/>
        <v>2631.8731442867534</v>
      </c>
      <c r="R440" s="175">
        <f t="shared" si="156"/>
        <v>2564</v>
      </c>
      <c r="S440" s="176">
        <f t="shared" si="157"/>
        <v>3989</v>
      </c>
      <c r="T440" s="177">
        <f t="shared" si="158"/>
        <v>4558</v>
      </c>
      <c r="U440" s="178">
        <f t="shared" si="159"/>
        <v>6289</v>
      </c>
      <c r="V440" s="179">
        <f t="shared" si="160"/>
        <v>14066</v>
      </c>
      <c r="W440" s="180">
        <f t="shared" si="161"/>
        <v>7896</v>
      </c>
      <c r="X440" s="181">
        <f t="shared" si="162"/>
        <v>1.4310701224359994</v>
      </c>
      <c r="Y440" s="182">
        <f t="shared" si="163"/>
        <v>0.99530783449452576</v>
      </c>
      <c r="Z440" s="183">
        <f t="shared" si="164"/>
        <v>2.0263424518743669</v>
      </c>
      <c r="AA440" s="164">
        <f t="shared" si="165"/>
        <v>4.2932103673079984</v>
      </c>
      <c r="AB440" s="164">
        <f t="shared" si="166"/>
        <v>2.9859235034835772</v>
      </c>
      <c r="AC440" s="165">
        <f t="shared" si="167"/>
        <v>6.0790273556231007</v>
      </c>
      <c r="AD440" s="184">
        <f t="shared" si="168"/>
        <v>8999.3509395064175</v>
      </c>
      <c r="AE440" s="184">
        <f t="shared" si="168"/>
        <v>14000.483204425889</v>
      </c>
      <c r="AF440" s="185">
        <f t="shared" si="168"/>
        <v>15999.228840648957</v>
      </c>
      <c r="AG440" s="186" t="s">
        <v>695</v>
      </c>
      <c r="AH440" s="169">
        <f t="shared" si="169"/>
        <v>1</v>
      </c>
      <c r="AI440" s="189">
        <v>1</v>
      </c>
      <c r="AJ440" s="190" t="s">
        <v>83</v>
      </c>
    </row>
    <row r="441" spans="1:36" x14ac:dyDescent="0.2">
      <c r="A441" s="172">
        <v>415</v>
      </c>
      <c r="B441" s="141" t="str">
        <f t="shared" si="147"/>
        <v>KOLP-TE092</v>
      </c>
      <c r="C441" s="172" t="s">
        <v>22</v>
      </c>
      <c r="D441" s="142" t="str">
        <f t="shared" si="148"/>
        <v>TE092</v>
      </c>
      <c r="E441" s="173" t="s">
        <v>696</v>
      </c>
      <c r="F441" s="174">
        <v>3</v>
      </c>
      <c r="G441" s="174">
        <v>3.51</v>
      </c>
      <c r="H441" s="145">
        <f t="shared" si="149"/>
        <v>3000</v>
      </c>
      <c r="I441" s="146">
        <f t="shared" si="150"/>
        <v>4666.666666666667</v>
      </c>
      <c r="J441" s="147">
        <f t="shared" si="151"/>
        <v>5333.333333333333</v>
      </c>
      <c r="K441" s="148">
        <v>390</v>
      </c>
      <c r="L441" s="149">
        <v>260</v>
      </c>
      <c r="M441" s="150">
        <v>190</v>
      </c>
      <c r="N441" s="151">
        <f t="shared" si="152"/>
        <v>1.9265999999999998E-2</v>
      </c>
      <c r="O441" s="152">
        <f t="shared" si="153"/>
        <v>1407.464564336095</v>
      </c>
      <c r="P441" s="153">
        <f t="shared" si="154"/>
        <v>3148.275999172844</v>
      </c>
      <c r="Q441" s="154">
        <f t="shared" si="155"/>
        <v>1767.1499529997634</v>
      </c>
      <c r="R441" s="175">
        <f t="shared" si="156"/>
        <v>2564</v>
      </c>
      <c r="S441" s="176">
        <f t="shared" si="157"/>
        <v>3989</v>
      </c>
      <c r="T441" s="177">
        <f t="shared" si="158"/>
        <v>4558</v>
      </c>
      <c r="U441" s="178">
        <f t="shared" si="159"/>
        <v>4222</v>
      </c>
      <c r="V441" s="179">
        <f t="shared" si="160"/>
        <v>9445</v>
      </c>
      <c r="W441" s="180">
        <f t="shared" si="161"/>
        <v>5301</v>
      </c>
      <c r="X441" s="181">
        <f t="shared" si="162"/>
        <v>2.1316911416390338</v>
      </c>
      <c r="Y441" s="182">
        <f t="shared" si="163"/>
        <v>1.482265749073584</v>
      </c>
      <c r="Z441" s="183">
        <f t="shared" si="164"/>
        <v>3.0182984342576873</v>
      </c>
      <c r="AA441" s="164">
        <f t="shared" si="165"/>
        <v>6.3950734249171015</v>
      </c>
      <c r="AB441" s="164">
        <f t="shared" si="166"/>
        <v>4.4467972472207524</v>
      </c>
      <c r="AC441" s="165">
        <f t="shared" si="167"/>
        <v>9.0548953027730619</v>
      </c>
      <c r="AD441" s="184">
        <f t="shared" si="168"/>
        <v>9000.8392318982878</v>
      </c>
      <c r="AE441" s="184">
        <f t="shared" si="168"/>
        <v>13999.745046612967</v>
      </c>
      <c r="AF441" s="185">
        <f t="shared" si="168"/>
        <v>16001.357808713195</v>
      </c>
      <c r="AG441" s="186" t="s">
        <v>697</v>
      </c>
      <c r="AH441" s="169">
        <f t="shared" si="169"/>
        <v>1</v>
      </c>
      <c r="AI441" s="189">
        <v>1</v>
      </c>
      <c r="AJ441" s="190" t="s">
        <v>83</v>
      </c>
    </row>
    <row r="442" spans="1:36" x14ac:dyDescent="0.2">
      <c r="A442" s="172">
        <v>416</v>
      </c>
      <c r="B442" s="141" t="str">
        <f t="shared" si="147"/>
        <v>KOLP-TE093</v>
      </c>
      <c r="C442" s="172" t="s">
        <v>22</v>
      </c>
      <c r="D442" s="142" t="str">
        <f t="shared" si="148"/>
        <v>TE093</v>
      </c>
      <c r="E442" s="173" t="s">
        <v>698</v>
      </c>
      <c r="F442" s="174">
        <v>1.3499999999999999</v>
      </c>
      <c r="G442" s="174">
        <v>2.9499999999999997</v>
      </c>
      <c r="H442" s="145">
        <f t="shared" si="149"/>
        <v>6666.666666666667</v>
      </c>
      <c r="I442" s="146">
        <f t="shared" si="150"/>
        <v>10370.370370370372</v>
      </c>
      <c r="J442" s="147">
        <f t="shared" si="151"/>
        <v>11851.851851851852</v>
      </c>
      <c r="K442" s="148">
        <v>480</v>
      </c>
      <c r="L442" s="149">
        <v>395</v>
      </c>
      <c r="M442" s="150">
        <v>178</v>
      </c>
      <c r="N442" s="151">
        <f t="shared" si="152"/>
        <v>3.3748800000000002E-2</v>
      </c>
      <c r="O442" s="152">
        <f t="shared" si="153"/>
        <v>803.47189519328685</v>
      </c>
      <c r="P442" s="153">
        <f t="shared" si="154"/>
        <v>1797.2397655639313</v>
      </c>
      <c r="Q442" s="154">
        <f t="shared" si="155"/>
        <v>1008.8036017426823</v>
      </c>
      <c r="R442" s="175">
        <f t="shared" si="156"/>
        <v>3051</v>
      </c>
      <c r="S442" s="176">
        <f t="shared" si="157"/>
        <v>4746</v>
      </c>
      <c r="T442" s="177">
        <f t="shared" si="158"/>
        <v>5424</v>
      </c>
      <c r="U442" s="178">
        <f t="shared" si="159"/>
        <v>1085</v>
      </c>
      <c r="V442" s="179">
        <f t="shared" si="160"/>
        <v>2426</v>
      </c>
      <c r="W442" s="180">
        <f t="shared" si="161"/>
        <v>1362</v>
      </c>
      <c r="X442" s="181">
        <f t="shared" si="162"/>
        <v>8.2949308755760374</v>
      </c>
      <c r="Y442" s="182">
        <f t="shared" si="163"/>
        <v>5.7708161582852435</v>
      </c>
      <c r="Z442" s="183">
        <f t="shared" si="164"/>
        <v>11.747430249632894</v>
      </c>
      <c r="AA442" s="164">
        <f t="shared" si="165"/>
        <v>11.198156682027649</v>
      </c>
      <c r="AB442" s="164">
        <f t="shared" si="166"/>
        <v>7.7906018136850781</v>
      </c>
      <c r="AC442" s="165">
        <f t="shared" si="167"/>
        <v>15.859030837004404</v>
      </c>
      <c r="AD442" s="184">
        <f t="shared" si="168"/>
        <v>8997.4041719801244</v>
      </c>
      <c r="AE442" s="184">
        <f t="shared" si="168"/>
        <v>14001.579377229307</v>
      </c>
      <c r="AF442" s="185">
        <f t="shared" si="168"/>
        <v>15998.647428518309</v>
      </c>
      <c r="AG442" s="186" t="s">
        <v>699</v>
      </c>
      <c r="AH442" s="169">
        <f t="shared" si="169"/>
        <v>1</v>
      </c>
      <c r="AI442" s="189">
        <v>1</v>
      </c>
      <c r="AJ442" s="190" t="s">
        <v>83</v>
      </c>
    </row>
    <row r="443" spans="1:36" x14ac:dyDescent="0.2">
      <c r="A443" s="172">
        <v>417</v>
      </c>
      <c r="B443" s="141" t="str">
        <f t="shared" si="147"/>
        <v>KOLP-TG002</v>
      </c>
      <c r="C443" s="172" t="s">
        <v>22</v>
      </c>
      <c r="D443" s="142" t="str">
        <f t="shared" si="148"/>
        <v>TG002</v>
      </c>
      <c r="E443" s="173" t="s">
        <v>110</v>
      </c>
      <c r="F443" s="174">
        <v>12</v>
      </c>
      <c r="G443" s="174">
        <v>13.559999999999999</v>
      </c>
      <c r="H443" s="145">
        <f t="shared" si="149"/>
        <v>750</v>
      </c>
      <c r="I443" s="146">
        <f t="shared" si="150"/>
        <v>1166.6666666666667</v>
      </c>
      <c r="J443" s="147">
        <f t="shared" si="151"/>
        <v>1333.3333333333333</v>
      </c>
      <c r="K443" s="148">
        <v>345</v>
      </c>
      <c r="L443" s="149">
        <v>345</v>
      </c>
      <c r="M443" s="150">
        <v>350</v>
      </c>
      <c r="N443" s="151">
        <f t="shared" si="152"/>
        <v>4.1658750000000001E-2</v>
      </c>
      <c r="O443" s="152">
        <f t="shared" si="153"/>
        <v>650.91276854200385</v>
      </c>
      <c r="P443" s="153">
        <f t="shared" si="154"/>
        <v>1455.9890875281665</v>
      </c>
      <c r="Q443" s="154">
        <f t="shared" si="155"/>
        <v>817.25714272496032</v>
      </c>
      <c r="R443" s="175">
        <f t="shared" si="156"/>
        <v>664</v>
      </c>
      <c r="S443" s="176">
        <f t="shared" si="157"/>
        <v>1032</v>
      </c>
      <c r="T443" s="177">
        <f t="shared" si="158"/>
        <v>1180</v>
      </c>
      <c r="U443" s="178">
        <f t="shared" si="159"/>
        <v>7811</v>
      </c>
      <c r="V443" s="179">
        <f t="shared" si="160"/>
        <v>17472</v>
      </c>
      <c r="W443" s="180">
        <f t="shared" si="161"/>
        <v>9807</v>
      </c>
      <c r="X443" s="181">
        <f t="shared" si="162"/>
        <v>1.1522212264754832</v>
      </c>
      <c r="Y443" s="182">
        <f t="shared" si="163"/>
        <v>0.80128205128205132</v>
      </c>
      <c r="Z443" s="183">
        <f t="shared" si="164"/>
        <v>1.6314877128581626</v>
      </c>
      <c r="AA443" s="164">
        <f t="shared" si="165"/>
        <v>13.826654717705798</v>
      </c>
      <c r="AB443" s="164">
        <f t="shared" si="166"/>
        <v>9.6153846153846168</v>
      </c>
      <c r="AC443" s="165">
        <f t="shared" si="167"/>
        <v>19.577852554297952</v>
      </c>
      <c r="AD443" s="184">
        <f t="shared" si="168"/>
        <v>8999.9461019762402</v>
      </c>
      <c r="AE443" s="184">
        <f t="shared" si="168"/>
        <v>13999.895072386218</v>
      </c>
      <c r="AF443" s="185">
        <f t="shared" si="168"/>
        <v>16000.13983921611</v>
      </c>
      <c r="AG443" s="186" t="s">
        <v>111</v>
      </c>
      <c r="AH443" s="169">
        <f t="shared" si="169"/>
        <v>1</v>
      </c>
      <c r="AI443" s="189">
        <v>1</v>
      </c>
      <c r="AJ443" s="190" t="s">
        <v>83</v>
      </c>
    </row>
    <row r="444" spans="1:36" x14ac:dyDescent="0.2">
      <c r="A444" s="172">
        <v>418</v>
      </c>
      <c r="B444" s="141" t="str">
        <f t="shared" si="147"/>
        <v>KOLP-TG002C</v>
      </c>
      <c r="C444" s="172" t="s">
        <v>22</v>
      </c>
      <c r="D444" s="142" t="str">
        <f t="shared" si="148"/>
        <v>TG002</v>
      </c>
      <c r="E444" s="173" t="s">
        <v>112</v>
      </c>
      <c r="F444" s="174">
        <v>12</v>
      </c>
      <c r="G444" s="174">
        <v>13.559999999999999</v>
      </c>
      <c r="H444" s="145">
        <f t="shared" si="149"/>
        <v>750</v>
      </c>
      <c r="I444" s="146">
        <f t="shared" si="150"/>
        <v>1166.6666666666667</v>
      </c>
      <c r="J444" s="147">
        <f t="shared" si="151"/>
        <v>1333.3333333333333</v>
      </c>
      <c r="K444" s="148">
        <v>345</v>
      </c>
      <c r="L444" s="149">
        <v>345</v>
      </c>
      <c r="M444" s="150">
        <v>350</v>
      </c>
      <c r="N444" s="151">
        <f t="shared" si="152"/>
        <v>4.1658750000000001E-2</v>
      </c>
      <c r="O444" s="152">
        <f t="shared" si="153"/>
        <v>650.91276854200385</v>
      </c>
      <c r="P444" s="153">
        <f t="shared" si="154"/>
        <v>1455.9890875281665</v>
      </c>
      <c r="Q444" s="154">
        <f t="shared" si="155"/>
        <v>817.25714272496032</v>
      </c>
      <c r="R444" s="175">
        <f t="shared" si="156"/>
        <v>664</v>
      </c>
      <c r="S444" s="176">
        <f t="shared" si="157"/>
        <v>1032</v>
      </c>
      <c r="T444" s="177">
        <f t="shared" si="158"/>
        <v>1180</v>
      </c>
      <c r="U444" s="178">
        <f t="shared" si="159"/>
        <v>7811</v>
      </c>
      <c r="V444" s="179">
        <f t="shared" si="160"/>
        <v>17472</v>
      </c>
      <c r="W444" s="180">
        <f t="shared" si="161"/>
        <v>9807</v>
      </c>
      <c r="X444" s="181">
        <f t="shared" si="162"/>
        <v>1.1522212264754832</v>
      </c>
      <c r="Y444" s="182">
        <f t="shared" si="163"/>
        <v>0.80128205128205132</v>
      </c>
      <c r="Z444" s="183">
        <f t="shared" si="164"/>
        <v>1.6314877128581626</v>
      </c>
      <c r="AA444" s="164">
        <f t="shared" si="165"/>
        <v>13.826654717705798</v>
      </c>
      <c r="AB444" s="164">
        <f t="shared" si="166"/>
        <v>9.6153846153846168</v>
      </c>
      <c r="AC444" s="165">
        <f t="shared" si="167"/>
        <v>19.577852554297952</v>
      </c>
      <c r="AD444" s="184">
        <f t="shared" si="168"/>
        <v>8999.9461019762402</v>
      </c>
      <c r="AE444" s="184">
        <f t="shared" si="168"/>
        <v>13999.895072386218</v>
      </c>
      <c r="AF444" s="185">
        <f t="shared" si="168"/>
        <v>16000.13983921611</v>
      </c>
      <c r="AG444" s="186" t="s">
        <v>113</v>
      </c>
      <c r="AH444" s="169">
        <f t="shared" si="169"/>
        <v>1</v>
      </c>
      <c r="AI444" s="189">
        <v>1</v>
      </c>
      <c r="AJ444" s="190" t="s">
        <v>83</v>
      </c>
    </row>
    <row r="445" spans="1:36" x14ac:dyDescent="0.2">
      <c r="A445" s="172">
        <v>419</v>
      </c>
      <c r="B445" s="141" t="str">
        <f t="shared" si="147"/>
        <v>KOLP-TG002PAR</v>
      </c>
      <c r="C445" s="172" t="s">
        <v>22</v>
      </c>
      <c r="D445" s="142" t="str">
        <f t="shared" si="148"/>
        <v>TG002</v>
      </c>
      <c r="E445" s="173" t="s">
        <v>118</v>
      </c>
      <c r="F445" s="174">
        <v>12</v>
      </c>
      <c r="G445" s="174">
        <v>13.6</v>
      </c>
      <c r="H445" s="145">
        <f t="shared" si="149"/>
        <v>750</v>
      </c>
      <c r="I445" s="146">
        <f t="shared" si="150"/>
        <v>1166.6666666666667</v>
      </c>
      <c r="J445" s="147">
        <f t="shared" si="151"/>
        <v>1333.3333333333333</v>
      </c>
      <c r="K445" s="148">
        <v>345</v>
      </c>
      <c r="L445" s="149">
        <v>345</v>
      </c>
      <c r="M445" s="150">
        <v>350</v>
      </c>
      <c r="N445" s="151">
        <f t="shared" si="152"/>
        <v>4.1658750000000001E-2</v>
      </c>
      <c r="O445" s="152">
        <f t="shared" si="153"/>
        <v>650.91276854200385</v>
      </c>
      <c r="P445" s="153">
        <f t="shared" si="154"/>
        <v>1455.9890875281665</v>
      </c>
      <c r="Q445" s="154">
        <f t="shared" si="155"/>
        <v>817.25714272496032</v>
      </c>
      <c r="R445" s="175">
        <f t="shared" si="156"/>
        <v>662</v>
      </c>
      <c r="S445" s="176">
        <f t="shared" si="157"/>
        <v>1029</v>
      </c>
      <c r="T445" s="177">
        <f t="shared" si="158"/>
        <v>1176</v>
      </c>
      <c r="U445" s="178">
        <f t="shared" si="159"/>
        <v>7811</v>
      </c>
      <c r="V445" s="179">
        <f t="shared" si="160"/>
        <v>17472</v>
      </c>
      <c r="W445" s="180">
        <f t="shared" si="161"/>
        <v>9807</v>
      </c>
      <c r="X445" s="181">
        <f t="shared" si="162"/>
        <v>1.1522212264754832</v>
      </c>
      <c r="Y445" s="182">
        <f t="shared" si="163"/>
        <v>0.80128205128205132</v>
      </c>
      <c r="Z445" s="183">
        <f t="shared" si="164"/>
        <v>1.6314877128581626</v>
      </c>
      <c r="AA445" s="164">
        <f t="shared" si="165"/>
        <v>13.826654717705798</v>
      </c>
      <c r="AB445" s="164">
        <f t="shared" si="166"/>
        <v>9.6153846153846168</v>
      </c>
      <c r="AC445" s="165">
        <f t="shared" si="167"/>
        <v>19.577852554297952</v>
      </c>
      <c r="AD445" s="184">
        <f t="shared" si="168"/>
        <v>8999.9461019762402</v>
      </c>
      <c r="AE445" s="184">
        <f t="shared" si="168"/>
        <v>13999.895072386218</v>
      </c>
      <c r="AF445" s="185">
        <f t="shared" si="168"/>
        <v>16000.13983921611</v>
      </c>
      <c r="AG445" s="186" t="s">
        <v>119</v>
      </c>
      <c r="AH445" s="169">
        <f t="shared" si="169"/>
        <v>1</v>
      </c>
      <c r="AI445" s="189">
        <v>1</v>
      </c>
      <c r="AJ445" s="190" t="s">
        <v>83</v>
      </c>
    </row>
    <row r="446" spans="1:36" x14ac:dyDescent="0.2">
      <c r="A446" s="172">
        <v>420</v>
      </c>
      <c r="B446" s="141" t="str">
        <f t="shared" si="147"/>
        <v>KOLP-TG002PARC</v>
      </c>
      <c r="C446" s="172" t="s">
        <v>22</v>
      </c>
      <c r="D446" s="142" t="str">
        <f t="shared" si="148"/>
        <v>TG002</v>
      </c>
      <c r="E446" s="173" t="s">
        <v>120</v>
      </c>
      <c r="F446" s="174">
        <v>12</v>
      </c>
      <c r="G446" s="174">
        <v>13.559999999999999</v>
      </c>
      <c r="H446" s="145">
        <f t="shared" si="149"/>
        <v>750</v>
      </c>
      <c r="I446" s="146">
        <f t="shared" si="150"/>
        <v>1166.6666666666667</v>
      </c>
      <c r="J446" s="147">
        <f t="shared" si="151"/>
        <v>1333.3333333333333</v>
      </c>
      <c r="K446" s="148">
        <v>345</v>
      </c>
      <c r="L446" s="149">
        <v>345</v>
      </c>
      <c r="M446" s="150">
        <v>350</v>
      </c>
      <c r="N446" s="151">
        <f t="shared" si="152"/>
        <v>4.1658750000000001E-2</v>
      </c>
      <c r="O446" s="152">
        <f t="shared" si="153"/>
        <v>650.91276854200385</v>
      </c>
      <c r="P446" s="153">
        <f t="shared" si="154"/>
        <v>1455.9890875281665</v>
      </c>
      <c r="Q446" s="154">
        <f t="shared" si="155"/>
        <v>817.25714272496032</v>
      </c>
      <c r="R446" s="175">
        <f t="shared" si="156"/>
        <v>664</v>
      </c>
      <c r="S446" s="176">
        <f t="shared" si="157"/>
        <v>1032</v>
      </c>
      <c r="T446" s="177">
        <f t="shared" si="158"/>
        <v>1180</v>
      </c>
      <c r="U446" s="178">
        <f t="shared" si="159"/>
        <v>7811</v>
      </c>
      <c r="V446" s="179">
        <f t="shared" si="160"/>
        <v>17472</v>
      </c>
      <c r="W446" s="180">
        <f t="shared" si="161"/>
        <v>9807</v>
      </c>
      <c r="X446" s="181">
        <f t="shared" si="162"/>
        <v>1.1522212264754832</v>
      </c>
      <c r="Y446" s="182">
        <f t="shared" si="163"/>
        <v>0.80128205128205132</v>
      </c>
      <c r="Z446" s="183">
        <f t="shared" si="164"/>
        <v>1.6314877128581626</v>
      </c>
      <c r="AA446" s="164">
        <f t="shared" si="165"/>
        <v>13.826654717705798</v>
      </c>
      <c r="AB446" s="164">
        <f t="shared" si="166"/>
        <v>9.6153846153846168</v>
      </c>
      <c r="AC446" s="165">
        <f t="shared" si="167"/>
        <v>19.577852554297952</v>
      </c>
      <c r="AD446" s="184">
        <f t="shared" si="168"/>
        <v>8999.9461019762402</v>
      </c>
      <c r="AE446" s="184">
        <f t="shared" si="168"/>
        <v>13999.895072386218</v>
      </c>
      <c r="AF446" s="185">
        <f t="shared" si="168"/>
        <v>16000.13983921611</v>
      </c>
      <c r="AG446" s="186" t="s">
        <v>121</v>
      </c>
      <c r="AH446" s="169">
        <f t="shared" si="169"/>
        <v>1</v>
      </c>
      <c r="AI446" s="189">
        <v>1</v>
      </c>
      <c r="AJ446" s="190" t="s">
        <v>83</v>
      </c>
    </row>
    <row r="447" spans="1:36" x14ac:dyDescent="0.2">
      <c r="A447" s="172">
        <v>421</v>
      </c>
      <c r="B447" s="141" t="str">
        <f t="shared" si="147"/>
        <v>KOLP-TG003PAH</v>
      </c>
      <c r="C447" s="172" t="s">
        <v>22</v>
      </c>
      <c r="D447" s="142" t="str">
        <f t="shared" si="148"/>
        <v>TG003</v>
      </c>
      <c r="E447" s="173" t="s">
        <v>126</v>
      </c>
      <c r="F447" s="174">
        <v>12</v>
      </c>
      <c r="G447" s="174">
        <v>13.32</v>
      </c>
      <c r="H447" s="145">
        <f t="shared" si="149"/>
        <v>750</v>
      </c>
      <c r="I447" s="146">
        <f t="shared" si="150"/>
        <v>1166.6666666666667</v>
      </c>
      <c r="J447" s="147">
        <f t="shared" si="151"/>
        <v>1333.3333333333333</v>
      </c>
      <c r="K447" s="148">
        <v>505</v>
      </c>
      <c r="L447" s="149">
        <v>370</v>
      </c>
      <c r="M447" s="150">
        <v>245</v>
      </c>
      <c r="N447" s="151">
        <f t="shared" si="152"/>
        <v>4.5778249999999999E-2</v>
      </c>
      <c r="O447" s="152">
        <f t="shared" si="153"/>
        <v>592.33833308392525</v>
      </c>
      <c r="P447" s="153">
        <f t="shared" si="154"/>
        <v>1324.9673240035172</v>
      </c>
      <c r="Q447" s="154">
        <f t="shared" si="155"/>
        <v>743.71368487203949</v>
      </c>
      <c r="R447" s="175">
        <f t="shared" si="156"/>
        <v>676</v>
      </c>
      <c r="S447" s="176">
        <f t="shared" si="157"/>
        <v>1051</v>
      </c>
      <c r="T447" s="177">
        <f t="shared" si="158"/>
        <v>1201</v>
      </c>
      <c r="U447" s="178">
        <f t="shared" si="159"/>
        <v>7108</v>
      </c>
      <c r="V447" s="179">
        <f t="shared" si="160"/>
        <v>15900</v>
      </c>
      <c r="W447" s="180">
        <f t="shared" si="161"/>
        <v>8925</v>
      </c>
      <c r="X447" s="181">
        <f t="shared" si="162"/>
        <v>1.2661789532920653</v>
      </c>
      <c r="Y447" s="182">
        <f t="shared" si="163"/>
        <v>0.88050314465408808</v>
      </c>
      <c r="Z447" s="183">
        <f t="shared" si="164"/>
        <v>1.792717086834734</v>
      </c>
      <c r="AA447" s="164">
        <f t="shared" si="165"/>
        <v>15.194147439504784</v>
      </c>
      <c r="AB447" s="164">
        <f t="shared" si="166"/>
        <v>10.566037735849058</v>
      </c>
      <c r="AC447" s="165">
        <f t="shared" si="167"/>
        <v>21.512605042016808</v>
      </c>
      <c r="AD447" s="184">
        <f t="shared" si="168"/>
        <v>9000.0759669476538</v>
      </c>
      <c r="AE447" s="184">
        <f t="shared" si="168"/>
        <v>13999.654744188108</v>
      </c>
      <c r="AF447" s="185">
        <f t="shared" si="168"/>
        <v>15999.218766995136</v>
      </c>
      <c r="AG447" s="186" t="s">
        <v>127</v>
      </c>
      <c r="AH447" s="169">
        <f t="shared" si="169"/>
        <v>1</v>
      </c>
      <c r="AI447" s="189">
        <v>1</v>
      </c>
      <c r="AJ447" s="190" t="s">
        <v>83</v>
      </c>
    </row>
    <row r="448" spans="1:36" x14ac:dyDescent="0.2">
      <c r="A448" s="172">
        <v>422</v>
      </c>
      <c r="B448" s="141" t="str">
        <f t="shared" si="147"/>
        <v>KOLP-TG003PAHC</v>
      </c>
      <c r="C448" s="172" t="s">
        <v>22</v>
      </c>
      <c r="D448" s="142" t="str">
        <f t="shared" si="148"/>
        <v>TG003</v>
      </c>
      <c r="E448" s="173" t="s">
        <v>128</v>
      </c>
      <c r="F448" s="174">
        <v>12</v>
      </c>
      <c r="G448" s="174">
        <v>13.32</v>
      </c>
      <c r="H448" s="145">
        <f t="shared" si="149"/>
        <v>750</v>
      </c>
      <c r="I448" s="146">
        <f t="shared" si="150"/>
        <v>1166.6666666666667</v>
      </c>
      <c r="J448" s="147">
        <f t="shared" si="151"/>
        <v>1333.3333333333333</v>
      </c>
      <c r="K448" s="148">
        <v>505</v>
      </c>
      <c r="L448" s="149">
        <v>370</v>
      </c>
      <c r="M448" s="150">
        <v>245</v>
      </c>
      <c r="N448" s="151">
        <f t="shared" si="152"/>
        <v>4.5778249999999999E-2</v>
      </c>
      <c r="O448" s="152">
        <f t="shared" si="153"/>
        <v>592.33833308392525</v>
      </c>
      <c r="P448" s="153">
        <f t="shared" si="154"/>
        <v>1324.9673240035172</v>
      </c>
      <c r="Q448" s="154">
        <f t="shared" si="155"/>
        <v>743.71368487203949</v>
      </c>
      <c r="R448" s="175">
        <f t="shared" si="156"/>
        <v>676</v>
      </c>
      <c r="S448" s="176">
        <f t="shared" si="157"/>
        <v>1051</v>
      </c>
      <c r="T448" s="177">
        <f t="shared" si="158"/>
        <v>1201</v>
      </c>
      <c r="U448" s="178">
        <f t="shared" si="159"/>
        <v>7108</v>
      </c>
      <c r="V448" s="179">
        <f t="shared" si="160"/>
        <v>15900</v>
      </c>
      <c r="W448" s="180">
        <f t="shared" si="161"/>
        <v>8925</v>
      </c>
      <c r="X448" s="181">
        <f t="shared" si="162"/>
        <v>1.2661789532920653</v>
      </c>
      <c r="Y448" s="182">
        <f t="shared" si="163"/>
        <v>0.88050314465408808</v>
      </c>
      <c r="Z448" s="183">
        <f t="shared" si="164"/>
        <v>1.792717086834734</v>
      </c>
      <c r="AA448" s="164">
        <f t="shared" si="165"/>
        <v>15.194147439504784</v>
      </c>
      <c r="AB448" s="164">
        <f t="shared" si="166"/>
        <v>10.566037735849058</v>
      </c>
      <c r="AC448" s="165">
        <f t="shared" si="167"/>
        <v>21.512605042016808</v>
      </c>
      <c r="AD448" s="184">
        <f t="shared" si="168"/>
        <v>9000.0759669476538</v>
      </c>
      <c r="AE448" s="184">
        <f t="shared" si="168"/>
        <v>13999.654744188108</v>
      </c>
      <c r="AF448" s="185">
        <f t="shared" si="168"/>
        <v>15999.218766995136</v>
      </c>
      <c r="AG448" s="186" t="s">
        <v>129</v>
      </c>
      <c r="AH448" s="169">
        <f t="shared" si="169"/>
        <v>1</v>
      </c>
      <c r="AI448" s="189">
        <v>1</v>
      </c>
      <c r="AJ448" s="190" t="s">
        <v>83</v>
      </c>
    </row>
    <row r="449" spans="1:36" x14ac:dyDescent="0.2">
      <c r="A449" s="172">
        <v>423</v>
      </c>
      <c r="B449" s="141" t="str">
        <f t="shared" si="147"/>
        <v>KOLP-TG004PAL</v>
      </c>
      <c r="C449" s="172" t="s">
        <v>22</v>
      </c>
      <c r="D449" s="142" t="str">
        <f t="shared" si="148"/>
        <v>TG004</v>
      </c>
      <c r="E449" s="173" t="s">
        <v>132</v>
      </c>
      <c r="F449" s="174">
        <v>8</v>
      </c>
      <c r="G449" s="174">
        <v>11.92</v>
      </c>
      <c r="H449" s="145">
        <f t="shared" si="149"/>
        <v>1125</v>
      </c>
      <c r="I449" s="146">
        <f t="shared" si="150"/>
        <v>1750</v>
      </c>
      <c r="J449" s="147">
        <f t="shared" si="151"/>
        <v>2000</v>
      </c>
      <c r="K449" s="148">
        <v>560</v>
      </c>
      <c r="L449" s="149">
        <v>300</v>
      </c>
      <c r="M449" s="150">
        <v>230</v>
      </c>
      <c r="N449" s="151">
        <f t="shared" si="152"/>
        <v>3.8640000000000001E-2</v>
      </c>
      <c r="O449" s="152">
        <f t="shared" si="153"/>
        <v>701.76532858434791</v>
      </c>
      <c r="P449" s="153">
        <f t="shared" si="154"/>
        <v>1569.7382349913046</v>
      </c>
      <c r="Q449" s="154">
        <f t="shared" si="155"/>
        <v>881.10535700034779</v>
      </c>
      <c r="R449" s="175">
        <f t="shared" si="156"/>
        <v>755</v>
      </c>
      <c r="S449" s="176">
        <f t="shared" si="157"/>
        <v>1174</v>
      </c>
      <c r="T449" s="177">
        <f t="shared" si="158"/>
        <v>1342</v>
      </c>
      <c r="U449" s="178">
        <f t="shared" si="159"/>
        <v>5614</v>
      </c>
      <c r="V449" s="179">
        <f t="shared" si="160"/>
        <v>12558</v>
      </c>
      <c r="W449" s="180">
        <f t="shared" si="161"/>
        <v>7049</v>
      </c>
      <c r="X449" s="181">
        <f t="shared" si="162"/>
        <v>1.6031350195938725</v>
      </c>
      <c r="Y449" s="182">
        <f t="shared" si="163"/>
        <v>1.1148272017837235</v>
      </c>
      <c r="Z449" s="183">
        <f t="shared" si="164"/>
        <v>2.2698255071641369</v>
      </c>
      <c r="AA449" s="164">
        <f t="shared" si="165"/>
        <v>12.82508015675098</v>
      </c>
      <c r="AB449" s="164">
        <f t="shared" si="166"/>
        <v>8.9186176142697882</v>
      </c>
      <c r="AC449" s="165">
        <f t="shared" si="167"/>
        <v>18.158604057313095</v>
      </c>
      <c r="AD449" s="184">
        <f t="shared" si="168"/>
        <v>9000.196590322952</v>
      </c>
      <c r="AE449" s="184">
        <f t="shared" si="168"/>
        <v>13999.895072386216</v>
      </c>
      <c r="AF449" s="185">
        <f t="shared" si="168"/>
        <v>15999.643310546819</v>
      </c>
      <c r="AG449" s="186" t="s">
        <v>133</v>
      </c>
      <c r="AH449" s="169">
        <f t="shared" si="169"/>
        <v>1</v>
      </c>
      <c r="AI449" s="189">
        <v>1</v>
      </c>
      <c r="AJ449" s="190" t="s">
        <v>83</v>
      </c>
    </row>
    <row r="450" spans="1:36" x14ac:dyDescent="0.2">
      <c r="A450" s="172">
        <v>424</v>
      </c>
      <c r="B450" s="141" t="str">
        <f t="shared" si="147"/>
        <v>KOLP-TG007</v>
      </c>
      <c r="C450" s="172" t="s">
        <v>22</v>
      </c>
      <c r="D450" s="142" t="str">
        <f t="shared" si="148"/>
        <v>TG007</v>
      </c>
      <c r="E450" s="173" t="s">
        <v>134</v>
      </c>
      <c r="F450" s="174">
        <v>12</v>
      </c>
      <c r="G450" s="174">
        <v>14.244</v>
      </c>
      <c r="H450" s="145">
        <f t="shared" si="149"/>
        <v>750</v>
      </c>
      <c r="I450" s="146">
        <f t="shared" si="150"/>
        <v>1166.6666666666667</v>
      </c>
      <c r="J450" s="147">
        <f t="shared" si="151"/>
        <v>1333.3333333333333</v>
      </c>
      <c r="K450" s="148">
        <v>460</v>
      </c>
      <c r="L450" s="149">
        <v>420</v>
      </c>
      <c r="M450" s="150">
        <v>250</v>
      </c>
      <c r="N450" s="151">
        <f t="shared" si="152"/>
        <v>4.8300000000000003E-2</v>
      </c>
      <c r="O450" s="152">
        <f t="shared" si="153"/>
        <v>561.41226286747826</v>
      </c>
      <c r="P450" s="153">
        <f t="shared" si="154"/>
        <v>1255.7905879930436</v>
      </c>
      <c r="Q450" s="154">
        <f t="shared" si="155"/>
        <v>704.88428560027819</v>
      </c>
      <c r="R450" s="175">
        <f t="shared" si="156"/>
        <v>632</v>
      </c>
      <c r="S450" s="176">
        <f t="shared" si="157"/>
        <v>983</v>
      </c>
      <c r="T450" s="177">
        <f t="shared" si="158"/>
        <v>1123</v>
      </c>
      <c r="U450" s="178">
        <f t="shared" si="159"/>
        <v>6737</v>
      </c>
      <c r="V450" s="179">
        <f t="shared" si="160"/>
        <v>15069</v>
      </c>
      <c r="W450" s="180">
        <f t="shared" si="161"/>
        <v>8459</v>
      </c>
      <c r="X450" s="181">
        <f t="shared" si="162"/>
        <v>1.335906189698679</v>
      </c>
      <c r="Y450" s="182">
        <f t="shared" si="163"/>
        <v>0.9290596589023824</v>
      </c>
      <c r="Z450" s="183">
        <f t="shared" si="164"/>
        <v>1.8914765338692516</v>
      </c>
      <c r="AA450" s="164">
        <f t="shared" si="165"/>
        <v>16.030874276384147</v>
      </c>
      <c r="AB450" s="164">
        <f t="shared" si="166"/>
        <v>11.148715906828588</v>
      </c>
      <c r="AC450" s="165">
        <f t="shared" si="167"/>
        <v>22.697718406431019</v>
      </c>
      <c r="AD450" s="184">
        <f t="shared" si="168"/>
        <v>8999.9294032488724</v>
      </c>
      <c r="AE450" s="184">
        <f t="shared" si="168"/>
        <v>14000.452504003671</v>
      </c>
      <c r="AF450" s="185">
        <f t="shared" si="168"/>
        <v>15999.265023673413</v>
      </c>
      <c r="AG450" s="186" t="s">
        <v>135</v>
      </c>
      <c r="AH450" s="169">
        <f t="shared" si="169"/>
        <v>1</v>
      </c>
      <c r="AI450" s="189">
        <v>1</v>
      </c>
      <c r="AJ450" s="190" t="s">
        <v>83</v>
      </c>
    </row>
    <row r="451" spans="1:36" x14ac:dyDescent="0.2">
      <c r="A451" s="172">
        <v>425</v>
      </c>
      <c r="B451" s="141" t="str">
        <f t="shared" si="147"/>
        <v>KOLP-TG009</v>
      </c>
      <c r="C451" s="172" t="s">
        <v>22</v>
      </c>
      <c r="D451" s="142" t="str">
        <f t="shared" si="148"/>
        <v>TG009</v>
      </c>
      <c r="E451" s="173" t="s">
        <v>700</v>
      </c>
      <c r="F451" s="174">
        <v>6</v>
      </c>
      <c r="G451" s="174">
        <v>8.298</v>
      </c>
      <c r="H451" s="145">
        <f t="shared" si="149"/>
        <v>1500</v>
      </c>
      <c r="I451" s="146">
        <f t="shared" si="150"/>
        <v>2333.3333333333335</v>
      </c>
      <c r="J451" s="147">
        <f t="shared" si="151"/>
        <v>2666.6666666666665</v>
      </c>
      <c r="K451" s="148">
        <v>450</v>
      </c>
      <c r="L451" s="149">
        <v>340</v>
      </c>
      <c r="M451" s="150">
        <v>297</v>
      </c>
      <c r="N451" s="151">
        <f t="shared" si="152"/>
        <v>4.5441000000000002E-2</v>
      </c>
      <c r="O451" s="152">
        <f t="shared" si="153"/>
        <v>596.73449740320859</v>
      </c>
      <c r="P451" s="153">
        <f t="shared" si="154"/>
        <v>1334.8008494545456</v>
      </c>
      <c r="Q451" s="154">
        <f t="shared" si="155"/>
        <v>749.23331340625066</v>
      </c>
      <c r="R451" s="175">
        <f t="shared" si="156"/>
        <v>1085</v>
      </c>
      <c r="S451" s="176">
        <f t="shared" si="157"/>
        <v>1687</v>
      </c>
      <c r="T451" s="177">
        <f t="shared" si="158"/>
        <v>1928</v>
      </c>
      <c r="U451" s="178">
        <f t="shared" si="159"/>
        <v>3580</v>
      </c>
      <c r="V451" s="179">
        <f t="shared" si="160"/>
        <v>8009</v>
      </c>
      <c r="W451" s="180">
        <f t="shared" si="161"/>
        <v>4495</v>
      </c>
      <c r="X451" s="181">
        <f t="shared" si="162"/>
        <v>2.5139664804469275</v>
      </c>
      <c r="Y451" s="182">
        <f t="shared" si="163"/>
        <v>1.7480334623548508</v>
      </c>
      <c r="Z451" s="183">
        <f t="shared" si="164"/>
        <v>3.5595105672969964</v>
      </c>
      <c r="AA451" s="164">
        <f t="shared" si="165"/>
        <v>15.083798882681565</v>
      </c>
      <c r="AB451" s="164">
        <f t="shared" si="166"/>
        <v>10.488200774129105</v>
      </c>
      <c r="AC451" s="165">
        <f t="shared" si="167"/>
        <v>21.357063403781979</v>
      </c>
      <c r="AD451" s="184">
        <f t="shared" si="168"/>
        <v>9001.0231451880627</v>
      </c>
      <c r="AE451" s="184">
        <f t="shared" si="168"/>
        <v>13999.659302557353</v>
      </c>
      <c r="AF451" s="185">
        <f t="shared" si="168"/>
        <v>16001.42337864295</v>
      </c>
      <c r="AG451" s="186" t="s">
        <v>701</v>
      </c>
      <c r="AH451" s="169">
        <f t="shared" si="169"/>
        <v>1</v>
      </c>
      <c r="AI451" s="189">
        <v>1</v>
      </c>
      <c r="AJ451" s="190" t="s">
        <v>83</v>
      </c>
    </row>
    <row r="452" spans="1:36" x14ac:dyDescent="0.2">
      <c r="A452" s="172">
        <v>426</v>
      </c>
      <c r="B452" s="141" t="str">
        <f t="shared" si="147"/>
        <v>KOLP-TG013</v>
      </c>
      <c r="C452" s="172" t="s">
        <v>22</v>
      </c>
      <c r="D452" s="142" t="str">
        <f t="shared" si="148"/>
        <v>TG013</v>
      </c>
      <c r="E452" s="173" t="s">
        <v>702</v>
      </c>
      <c r="F452" s="174">
        <v>6</v>
      </c>
      <c r="G452" s="174">
        <v>8.298</v>
      </c>
      <c r="H452" s="145">
        <f t="shared" si="149"/>
        <v>1500</v>
      </c>
      <c r="I452" s="146">
        <f t="shared" si="150"/>
        <v>2333.3333333333335</v>
      </c>
      <c r="J452" s="147">
        <f t="shared" si="151"/>
        <v>2666.6666666666665</v>
      </c>
      <c r="K452" s="148">
        <v>435</v>
      </c>
      <c r="L452" s="149">
        <v>430</v>
      </c>
      <c r="M452" s="150">
        <v>195</v>
      </c>
      <c r="N452" s="151">
        <f t="shared" si="152"/>
        <v>3.647475E-2</v>
      </c>
      <c r="O452" s="152">
        <f t="shared" si="153"/>
        <v>743.42421254427245</v>
      </c>
      <c r="P452" s="153">
        <f t="shared" si="154"/>
        <v>1662.9225806911359</v>
      </c>
      <c r="Q452" s="154">
        <f t="shared" si="155"/>
        <v>933.4104001944753</v>
      </c>
      <c r="R452" s="175">
        <f t="shared" si="156"/>
        <v>1085</v>
      </c>
      <c r="S452" s="176">
        <f t="shared" si="157"/>
        <v>1687</v>
      </c>
      <c r="T452" s="177">
        <f t="shared" si="158"/>
        <v>1928</v>
      </c>
      <c r="U452" s="178">
        <f t="shared" si="159"/>
        <v>4461</v>
      </c>
      <c r="V452" s="179">
        <f t="shared" si="160"/>
        <v>9978</v>
      </c>
      <c r="W452" s="180">
        <f t="shared" si="161"/>
        <v>5600</v>
      </c>
      <c r="X452" s="181">
        <f t="shared" si="162"/>
        <v>2.0174848688634834</v>
      </c>
      <c r="Y452" s="182">
        <f t="shared" si="163"/>
        <v>1.4030867909400682</v>
      </c>
      <c r="Z452" s="183">
        <f t="shared" si="164"/>
        <v>2.8571428571428572</v>
      </c>
      <c r="AA452" s="164">
        <f t="shared" si="165"/>
        <v>12.1049092131809</v>
      </c>
      <c r="AB452" s="164">
        <f t="shared" si="166"/>
        <v>8.418520745640409</v>
      </c>
      <c r="AC452" s="165">
        <f t="shared" si="167"/>
        <v>17.142857142857142</v>
      </c>
      <c r="AD452" s="184">
        <f t="shared" si="168"/>
        <v>8999.0825997289194</v>
      </c>
      <c r="AE452" s="184">
        <f t="shared" si="168"/>
        <v>13999.348243942215</v>
      </c>
      <c r="AF452" s="185">
        <f t="shared" si="168"/>
        <v>16001.321146191005</v>
      </c>
      <c r="AG452" s="186" t="s">
        <v>703</v>
      </c>
      <c r="AH452" s="169">
        <f t="shared" si="169"/>
        <v>1</v>
      </c>
      <c r="AI452" s="189">
        <v>1</v>
      </c>
      <c r="AJ452" s="190" t="s">
        <v>83</v>
      </c>
    </row>
    <row r="453" spans="1:36" x14ac:dyDescent="0.2">
      <c r="A453" s="172">
        <v>427</v>
      </c>
      <c r="B453" s="141" t="str">
        <f t="shared" si="147"/>
        <v>KOLP-TG016VAJ</v>
      </c>
      <c r="C453" s="172" t="s">
        <v>22</v>
      </c>
      <c r="D453" s="142" t="str">
        <f t="shared" si="148"/>
        <v>TG016</v>
      </c>
      <c r="E453" s="173" t="s">
        <v>541</v>
      </c>
      <c r="F453" s="174">
        <v>7.1999999999999993</v>
      </c>
      <c r="G453" s="174">
        <v>8.0928000000000004</v>
      </c>
      <c r="H453" s="145">
        <f t="shared" si="149"/>
        <v>1250.0000000000002</v>
      </c>
      <c r="I453" s="146">
        <f t="shared" si="150"/>
        <v>1944.4444444444446</v>
      </c>
      <c r="J453" s="147">
        <f t="shared" si="151"/>
        <v>2222.2222222222226</v>
      </c>
      <c r="K453" s="148">
        <v>0</v>
      </c>
      <c r="L453" s="149">
        <v>0</v>
      </c>
      <c r="M453" s="150">
        <v>0</v>
      </c>
      <c r="N453" s="151" t="str">
        <f t="shared" si="152"/>
        <v xml:space="preserve"> </v>
      </c>
      <c r="O453" s="152" t="str">
        <f t="shared" si="153"/>
        <v xml:space="preserve"> </v>
      </c>
      <c r="P453" s="153" t="str">
        <f t="shared" si="154"/>
        <v xml:space="preserve"> </v>
      </c>
      <c r="Q453" s="154" t="str">
        <f t="shared" si="155"/>
        <v xml:space="preserve"> </v>
      </c>
      <c r="R453" s="175">
        <f t="shared" si="156"/>
        <v>1112</v>
      </c>
      <c r="S453" s="176">
        <f t="shared" si="157"/>
        <v>1730</v>
      </c>
      <c r="T453" s="177">
        <f t="shared" si="158"/>
        <v>1977</v>
      </c>
      <c r="U453" s="178" t="str">
        <f t="shared" si="159"/>
        <v/>
      </c>
      <c r="V453" s="179" t="str">
        <f t="shared" si="160"/>
        <v/>
      </c>
      <c r="W453" s="180" t="str">
        <f t="shared" si="161"/>
        <v/>
      </c>
      <c r="X453" s="181" t="str">
        <f t="shared" si="162"/>
        <v/>
      </c>
      <c r="Y453" s="182" t="str">
        <f t="shared" si="163"/>
        <v/>
      </c>
      <c r="Z453" s="183" t="str">
        <f t="shared" si="164"/>
        <v/>
      </c>
      <c r="AA453" s="164" t="str">
        <f t="shared" si="165"/>
        <v/>
      </c>
      <c r="AB453" s="164" t="str">
        <f t="shared" si="166"/>
        <v/>
      </c>
      <c r="AC453" s="165" t="str">
        <f t="shared" si="167"/>
        <v/>
      </c>
      <c r="AD453" s="184" t="str">
        <f t="shared" si="168"/>
        <v/>
      </c>
      <c r="AE453" s="184" t="str">
        <f t="shared" si="168"/>
        <v/>
      </c>
      <c r="AF453" s="185" t="str">
        <f t="shared" si="168"/>
        <v/>
      </c>
      <c r="AG453" s="186" t="s">
        <v>542</v>
      </c>
      <c r="AH453" s="169">
        <f t="shared" si="169"/>
        <v>1</v>
      </c>
      <c r="AI453" s="189">
        <v>1</v>
      </c>
      <c r="AJ453" s="190" t="s">
        <v>83</v>
      </c>
    </row>
    <row r="454" spans="1:36" x14ac:dyDescent="0.2">
      <c r="A454" s="172">
        <v>428</v>
      </c>
      <c r="B454" s="141" t="str">
        <f t="shared" si="147"/>
        <v>KOLP-TG016VAL</v>
      </c>
      <c r="C454" s="172" t="s">
        <v>22</v>
      </c>
      <c r="D454" s="142" t="str">
        <f t="shared" si="148"/>
        <v>TG016</v>
      </c>
      <c r="E454" s="173" t="s">
        <v>545</v>
      </c>
      <c r="F454" s="174">
        <v>12</v>
      </c>
      <c r="G454" s="174">
        <v>14.687999999999999</v>
      </c>
      <c r="H454" s="145">
        <f t="shared" si="149"/>
        <v>750</v>
      </c>
      <c r="I454" s="146">
        <f t="shared" si="150"/>
        <v>1166.6666666666667</v>
      </c>
      <c r="J454" s="147">
        <f t="shared" si="151"/>
        <v>1333.3333333333333</v>
      </c>
      <c r="K454" s="148">
        <v>0</v>
      </c>
      <c r="L454" s="149">
        <v>0</v>
      </c>
      <c r="M454" s="150">
        <v>0</v>
      </c>
      <c r="N454" s="151" t="str">
        <f t="shared" si="152"/>
        <v xml:space="preserve"> </v>
      </c>
      <c r="O454" s="152" t="str">
        <f t="shared" si="153"/>
        <v xml:space="preserve"> </v>
      </c>
      <c r="P454" s="153" t="str">
        <f t="shared" si="154"/>
        <v xml:space="preserve"> </v>
      </c>
      <c r="Q454" s="154" t="str">
        <f t="shared" si="155"/>
        <v xml:space="preserve"> </v>
      </c>
      <c r="R454" s="175">
        <f t="shared" si="156"/>
        <v>613</v>
      </c>
      <c r="S454" s="176">
        <f t="shared" si="157"/>
        <v>953</v>
      </c>
      <c r="T454" s="177">
        <f t="shared" si="158"/>
        <v>1089</v>
      </c>
      <c r="U454" s="178" t="str">
        <f t="shared" si="159"/>
        <v/>
      </c>
      <c r="V454" s="179" t="str">
        <f t="shared" si="160"/>
        <v/>
      </c>
      <c r="W454" s="180" t="str">
        <f t="shared" si="161"/>
        <v/>
      </c>
      <c r="X454" s="181" t="str">
        <f t="shared" si="162"/>
        <v/>
      </c>
      <c r="Y454" s="182" t="str">
        <f t="shared" si="163"/>
        <v/>
      </c>
      <c r="Z454" s="183" t="str">
        <f t="shared" si="164"/>
        <v/>
      </c>
      <c r="AA454" s="164" t="str">
        <f t="shared" si="165"/>
        <v/>
      </c>
      <c r="AB454" s="164" t="str">
        <f t="shared" si="166"/>
        <v/>
      </c>
      <c r="AC454" s="165" t="str">
        <f t="shared" si="167"/>
        <v/>
      </c>
      <c r="AD454" s="184" t="str">
        <f t="shared" si="168"/>
        <v/>
      </c>
      <c r="AE454" s="184" t="str">
        <f t="shared" si="168"/>
        <v/>
      </c>
      <c r="AF454" s="185" t="str">
        <f t="shared" si="168"/>
        <v/>
      </c>
      <c r="AG454" s="186" t="s">
        <v>546</v>
      </c>
      <c r="AH454" s="169">
        <f t="shared" si="169"/>
        <v>1</v>
      </c>
      <c r="AI454" s="189">
        <v>1</v>
      </c>
      <c r="AJ454" s="190" t="s">
        <v>83</v>
      </c>
    </row>
    <row r="455" spans="1:36" x14ac:dyDescent="0.2">
      <c r="A455" s="172">
        <v>429</v>
      </c>
      <c r="B455" s="141" t="str">
        <f t="shared" si="147"/>
        <v>KOLP-TG016VAN</v>
      </c>
      <c r="C455" s="172" t="s">
        <v>22</v>
      </c>
      <c r="D455" s="142" t="str">
        <f t="shared" si="148"/>
        <v>TG016</v>
      </c>
      <c r="E455" s="173" t="s">
        <v>497</v>
      </c>
      <c r="F455" s="174">
        <v>11</v>
      </c>
      <c r="G455" s="174">
        <v>13.464</v>
      </c>
      <c r="H455" s="145">
        <f t="shared" si="149"/>
        <v>818.18181818181813</v>
      </c>
      <c r="I455" s="146">
        <f t="shared" si="150"/>
        <v>1272.7272727272727</v>
      </c>
      <c r="J455" s="147">
        <f t="shared" si="151"/>
        <v>1454.5454545454545</v>
      </c>
      <c r="K455" s="148">
        <v>480</v>
      </c>
      <c r="L455" s="149">
        <v>425</v>
      </c>
      <c r="M455" s="150">
        <v>320</v>
      </c>
      <c r="N455" s="151">
        <f t="shared" si="152"/>
        <v>6.5280000000000005E-2</v>
      </c>
      <c r="O455" s="152">
        <f t="shared" si="153"/>
        <v>415.38315405176473</v>
      </c>
      <c r="P455" s="153">
        <f t="shared" si="154"/>
        <v>929.14652880000006</v>
      </c>
      <c r="Q455" s="154">
        <f t="shared" si="155"/>
        <v>521.53662675388227</v>
      </c>
      <c r="R455" s="175">
        <f t="shared" si="156"/>
        <v>668</v>
      </c>
      <c r="S455" s="176">
        <f t="shared" si="157"/>
        <v>1040</v>
      </c>
      <c r="T455" s="177">
        <f t="shared" si="158"/>
        <v>1188</v>
      </c>
      <c r="U455" s="178">
        <f t="shared" si="159"/>
        <v>4569</v>
      </c>
      <c r="V455" s="179">
        <f t="shared" si="160"/>
        <v>10221</v>
      </c>
      <c r="W455" s="180">
        <f t="shared" si="161"/>
        <v>5737</v>
      </c>
      <c r="X455" s="181">
        <f t="shared" si="162"/>
        <v>1.9697964543663822</v>
      </c>
      <c r="Y455" s="182">
        <f t="shared" si="163"/>
        <v>1.3697289893356814</v>
      </c>
      <c r="Z455" s="183">
        <f t="shared" si="164"/>
        <v>2.7889140665853231</v>
      </c>
      <c r="AA455" s="164">
        <f t="shared" si="165"/>
        <v>21.667760998030204</v>
      </c>
      <c r="AB455" s="164">
        <f t="shared" si="166"/>
        <v>15.067018882692496</v>
      </c>
      <c r="AC455" s="165">
        <f t="shared" si="167"/>
        <v>30.678054732438554</v>
      </c>
      <c r="AD455" s="184">
        <f t="shared" si="168"/>
        <v>9000.4229046015989</v>
      </c>
      <c r="AE455" s="184">
        <f t="shared" si="168"/>
        <v>13999.468294217788</v>
      </c>
      <c r="AF455" s="185">
        <f t="shared" si="168"/>
        <v>15999.729180526978</v>
      </c>
      <c r="AG455" s="186" t="s">
        <v>498</v>
      </c>
      <c r="AH455" s="169">
        <f t="shared" si="169"/>
        <v>1</v>
      </c>
      <c r="AI455" s="189">
        <v>1</v>
      </c>
      <c r="AJ455" s="190" t="s">
        <v>83</v>
      </c>
    </row>
    <row r="456" spans="1:36" x14ac:dyDescent="0.2">
      <c r="A456" s="172">
        <v>430</v>
      </c>
      <c r="B456" s="141" t="str">
        <f t="shared" si="147"/>
        <v>KOLP-TG016VAO</v>
      </c>
      <c r="C456" s="172" t="s">
        <v>22</v>
      </c>
      <c r="D456" s="142" t="str">
        <f t="shared" si="148"/>
        <v>TG016</v>
      </c>
      <c r="E456" s="173" t="s">
        <v>704</v>
      </c>
      <c r="F456" s="174">
        <v>11</v>
      </c>
      <c r="G456" s="174">
        <v>14.688000000000001</v>
      </c>
      <c r="H456" s="145">
        <f t="shared" si="149"/>
        <v>818.18181818181813</v>
      </c>
      <c r="I456" s="146">
        <f t="shared" si="150"/>
        <v>1272.7272727272727</v>
      </c>
      <c r="J456" s="147">
        <f t="shared" si="151"/>
        <v>1454.5454545454545</v>
      </c>
      <c r="K456" s="148">
        <v>570</v>
      </c>
      <c r="L456" s="149">
        <v>400</v>
      </c>
      <c r="M456" s="150">
        <v>350</v>
      </c>
      <c r="N456" s="151">
        <f t="shared" si="152"/>
        <v>7.9799999999999996E-2</v>
      </c>
      <c r="O456" s="152">
        <f t="shared" si="153"/>
        <v>339.80215910400005</v>
      </c>
      <c r="P456" s="153">
        <f t="shared" si="154"/>
        <v>760.08377694315811</v>
      </c>
      <c r="Q456" s="154">
        <f t="shared" si="155"/>
        <v>426.6404886528</v>
      </c>
      <c r="R456" s="175">
        <f t="shared" si="156"/>
        <v>613</v>
      </c>
      <c r="S456" s="176">
        <f t="shared" si="157"/>
        <v>953</v>
      </c>
      <c r="T456" s="177">
        <f t="shared" si="158"/>
        <v>1089</v>
      </c>
      <c r="U456" s="178">
        <f t="shared" si="159"/>
        <v>3738</v>
      </c>
      <c r="V456" s="179">
        <f t="shared" si="160"/>
        <v>8361</v>
      </c>
      <c r="W456" s="180">
        <f t="shared" si="161"/>
        <v>4693</v>
      </c>
      <c r="X456" s="181">
        <f t="shared" si="162"/>
        <v>2.407704654895666</v>
      </c>
      <c r="Y456" s="182">
        <f t="shared" si="163"/>
        <v>1.6744408563568951</v>
      </c>
      <c r="Z456" s="183">
        <f t="shared" si="164"/>
        <v>3.409333049222246</v>
      </c>
      <c r="AA456" s="164">
        <f t="shared" si="165"/>
        <v>26.484751203852326</v>
      </c>
      <c r="AB456" s="164">
        <f t="shared" si="166"/>
        <v>18.418849419925845</v>
      </c>
      <c r="AC456" s="165">
        <f t="shared" si="167"/>
        <v>37.502663541444704</v>
      </c>
      <c r="AD456" s="184">
        <f t="shared" si="168"/>
        <v>8999.5756424012852</v>
      </c>
      <c r="AE456" s="184">
        <f t="shared" si="168"/>
        <v>13999.868634044533</v>
      </c>
      <c r="AF456" s="185">
        <f t="shared" si="168"/>
        <v>16000.154699103516</v>
      </c>
      <c r="AG456" s="186" t="s">
        <v>705</v>
      </c>
      <c r="AH456" s="169">
        <f t="shared" si="169"/>
        <v>1</v>
      </c>
      <c r="AI456" s="189">
        <v>1</v>
      </c>
      <c r="AJ456" s="190" t="s">
        <v>83</v>
      </c>
    </row>
    <row r="457" spans="1:36" x14ac:dyDescent="0.2">
      <c r="A457" s="172">
        <v>431</v>
      </c>
      <c r="B457" s="141" t="str">
        <f t="shared" si="147"/>
        <v>KOLP-TG017VAJ</v>
      </c>
      <c r="C457" s="172" t="s">
        <v>22</v>
      </c>
      <c r="D457" s="142" t="str">
        <f t="shared" si="148"/>
        <v>TG017</v>
      </c>
      <c r="E457" s="173" t="s">
        <v>549</v>
      </c>
      <c r="F457" s="174">
        <v>7.2</v>
      </c>
      <c r="G457" s="174">
        <v>8.0928000000000004</v>
      </c>
      <c r="H457" s="145">
        <f t="shared" si="149"/>
        <v>1250</v>
      </c>
      <c r="I457" s="146">
        <f t="shared" si="150"/>
        <v>1944.4444444444443</v>
      </c>
      <c r="J457" s="147">
        <f t="shared" si="151"/>
        <v>2222.2222222222222</v>
      </c>
      <c r="K457" s="148">
        <v>0</v>
      </c>
      <c r="L457" s="149">
        <v>0</v>
      </c>
      <c r="M457" s="150">
        <v>0</v>
      </c>
      <c r="N457" s="151" t="str">
        <f t="shared" si="152"/>
        <v xml:space="preserve"> </v>
      </c>
      <c r="O457" s="152" t="str">
        <f t="shared" si="153"/>
        <v xml:space="preserve"> </v>
      </c>
      <c r="P457" s="153" t="str">
        <f t="shared" si="154"/>
        <v xml:space="preserve"> </v>
      </c>
      <c r="Q457" s="154" t="str">
        <f t="shared" si="155"/>
        <v xml:space="preserve"> </v>
      </c>
      <c r="R457" s="175">
        <f t="shared" si="156"/>
        <v>1112</v>
      </c>
      <c r="S457" s="176">
        <f t="shared" si="157"/>
        <v>1730</v>
      </c>
      <c r="T457" s="177">
        <f t="shared" si="158"/>
        <v>1977</v>
      </c>
      <c r="U457" s="178" t="str">
        <f t="shared" si="159"/>
        <v/>
      </c>
      <c r="V457" s="179" t="str">
        <f t="shared" si="160"/>
        <v/>
      </c>
      <c r="W457" s="180" t="str">
        <f t="shared" si="161"/>
        <v/>
      </c>
      <c r="X457" s="181" t="str">
        <f t="shared" si="162"/>
        <v/>
      </c>
      <c r="Y457" s="182" t="str">
        <f t="shared" si="163"/>
        <v/>
      </c>
      <c r="Z457" s="183" t="str">
        <f t="shared" si="164"/>
        <v/>
      </c>
      <c r="AA457" s="164" t="str">
        <f t="shared" si="165"/>
        <v/>
      </c>
      <c r="AB457" s="164" t="str">
        <f t="shared" si="166"/>
        <v/>
      </c>
      <c r="AC457" s="165" t="str">
        <f t="shared" si="167"/>
        <v/>
      </c>
      <c r="AD457" s="184" t="str">
        <f t="shared" si="168"/>
        <v/>
      </c>
      <c r="AE457" s="184" t="str">
        <f t="shared" si="168"/>
        <v/>
      </c>
      <c r="AF457" s="185" t="str">
        <f t="shared" si="168"/>
        <v/>
      </c>
      <c r="AG457" s="186" t="s">
        <v>550</v>
      </c>
      <c r="AH457" s="169">
        <f t="shared" si="169"/>
        <v>1</v>
      </c>
      <c r="AI457" s="189">
        <v>1</v>
      </c>
      <c r="AJ457" s="190" t="s">
        <v>83</v>
      </c>
    </row>
    <row r="458" spans="1:36" x14ac:dyDescent="0.2">
      <c r="A458" s="172">
        <v>432</v>
      </c>
      <c r="B458" s="141" t="str">
        <f t="shared" si="147"/>
        <v>KOLP-TG017VAN</v>
      </c>
      <c r="C458" s="172" t="s">
        <v>22</v>
      </c>
      <c r="D458" s="142" t="str">
        <f t="shared" si="148"/>
        <v>TG017</v>
      </c>
      <c r="E458" s="173" t="s">
        <v>555</v>
      </c>
      <c r="F458" s="174">
        <v>12</v>
      </c>
      <c r="G458" s="174">
        <v>14.136000000000001</v>
      </c>
      <c r="H458" s="145">
        <f t="shared" si="149"/>
        <v>750</v>
      </c>
      <c r="I458" s="146">
        <f t="shared" si="150"/>
        <v>1166.6666666666667</v>
      </c>
      <c r="J458" s="147">
        <f t="shared" si="151"/>
        <v>1333.3333333333333</v>
      </c>
      <c r="K458" s="148">
        <v>0</v>
      </c>
      <c r="L458" s="149">
        <v>0</v>
      </c>
      <c r="M458" s="150">
        <v>0</v>
      </c>
      <c r="N458" s="151" t="str">
        <f t="shared" si="152"/>
        <v xml:space="preserve"> </v>
      </c>
      <c r="O458" s="152" t="str">
        <f t="shared" si="153"/>
        <v xml:space="preserve"> </v>
      </c>
      <c r="P458" s="153" t="str">
        <f t="shared" si="154"/>
        <v xml:space="preserve"> </v>
      </c>
      <c r="Q458" s="154" t="str">
        <f t="shared" si="155"/>
        <v xml:space="preserve"> </v>
      </c>
      <c r="R458" s="175">
        <f t="shared" si="156"/>
        <v>637</v>
      </c>
      <c r="S458" s="176">
        <f t="shared" si="157"/>
        <v>990</v>
      </c>
      <c r="T458" s="177">
        <f t="shared" si="158"/>
        <v>1132</v>
      </c>
      <c r="U458" s="178" t="str">
        <f t="shared" si="159"/>
        <v/>
      </c>
      <c r="V458" s="179" t="str">
        <f t="shared" si="160"/>
        <v/>
      </c>
      <c r="W458" s="180" t="str">
        <f t="shared" si="161"/>
        <v/>
      </c>
      <c r="X458" s="181" t="str">
        <f t="shared" si="162"/>
        <v/>
      </c>
      <c r="Y458" s="182" t="str">
        <f t="shared" si="163"/>
        <v/>
      </c>
      <c r="Z458" s="183" t="str">
        <f t="shared" si="164"/>
        <v/>
      </c>
      <c r="AA458" s="164" t="str">
        <f t="shared" si="165"/>
        <v/>
      </c>
      <c r="AB458" s="164" t="str">
        <f t="shared" si="166"/>
        <v/>
      </c>
      <c r="AC458" s="165" t="str">
        <f t="shared" si="167"/>
        <v/>
      </c>
      <c r="AD458" s="184" t="str">
        <f t="shared" si="168"/>
        <v/>
      </c>
      <c r="AE458" s="184" t="str">
        <f t="shared" si="168"/>
        <v/>
      </c>
      <c r="AF458" s="185" t="str">
        <f t="shared" si="168"/>
        <v/>
      </c>
      <c r="AG458" s="186" t="s">
        <v>556</v>
      </c>
      <c r="AH458" s="169">
        <f t="shared" si="169"/>
        <v>1</v>
      </c>
      <c r="AI458" s="189">
        <v>1</v>
      </c>
      <c r="AJ458" s="190" t="s">
        <v>83</v>
      </c>
    </row>
    <row r="459" spans="1:36" x14ac:dyDescent="0.2">
      <c r="A459" s="172">
        <v>433</v>
      </c>
      <c r="B459" s="141" t="str">
        <f t="shared" ref="B459:B522" si="170">IF((C459&amp;"-"&amp;E459)="-","",(C459&amp;"-"&amp;E459))</f>
        <v>KOLP-TG017VAS</v>
      </c>
      <c r="C459" s="172" t="s">
        <v>22</v>
      </c>
      <c r="D459" s="142" t="str">
        <f t="shared" ref="D459:D522" si="171">LEFT(E459,5)</f>
        <v>TG017</v>
      </c>
      <c r="E459" s="173" t="s">
        <v>706</v>
      </c>
      <c r="F459" s="174">
        <v>11</v>
      </c>
      <c r="G459" s="174">
        <v>14.135999999999999</v>
      </c>
      <c r="H459" s="145">
        <f t="shared" ref="H459:H522" si="172">IF(ISERROR($C$21/F459),"",$C$21/F459)</f>
        <v>818.18181818181813</v>
      </c>
      <c r="I459" s="146">
        <f t="shared" ref="I459:I522" si="173">IF(ISERROR($C$22/F459),"",$C$22/F459)</f>
        <v>1272.7272727272727</v>
      </c>
      <c r="J459" s="147">
        <f t="shared" ref="J459:J522" si="174">IF(ISERROR($C$23/F459),"",$C$23/F459)</f>
        <v>1454.5454545454545</v>
      </c>
      <c r="K459" s="148">
        <v>525</v>
      </c>
      <c r="L459" s="149">
        <v>435</v>
      </c>
      <c r="M459" s="150">
        <v>270</v>
      </c>
      <c r="N459" s="151">
        <f t="shared" ref="N459:N522" si="175">IF((K459*L459*M459)=0," ",((K459*L459*M459)/1000000000))</f>
        <v>6.1661250000000001E-2</v>
      </c>
      <c r="O459" s="152">
        <f t="shared" ref="O459:O522" si="176">IF(ISERROR((VLOOKUP(C459,$B$5:$F$17,5,0)/N459))," ",(VLOOKUP(C459,$B$5:$F$17,5,0)/N459))</f>
        <v>439.76098921931037</v>
      </c>
      <c r="P459" s="153">
        <f t="shared" ref="P459:P522" si="177">IF(ISERROR((VLOOKUP(C459,$B$5:$J$17,9,0)/N459))," ",(VLOOKUP(C459,$B$5:$J$17,9,0)/N459))</f>
        <v>983.67589693793116</v>
      </c>
      <c r="Q459" s="154">
        <f t="shared" ref="Q459:Q522" si="178">IF(ISERROR((VLOOKUP(C459,$B$5:$N$17,13,0)/N459))," ",(VLOOKUP(C459,$B$5:$N$17,13,0)/N459))</f>
        <v>552.1443531309119</v>
      </c>
      <c r="R459" s="175">
        <f t="shared" ref="R459:R522" si="179">IF(ISERROR(ROUND($C$21/G459,0)),"",ROUND($C$21/G459,0))</f>
        <v>637</v>
      </c>
      <c r="S459" s="176">
        <f t="shared" ref="S459:S522" si="180">IF(ISERROR(ROUND($C$22/G459,0)),"",ROUND($C$22/G459,0))</f>
        <v>990</v>
      </c>
      <c r="T459" s="177">
        <f t="shared" ref="T459:T522" si="181">IF(ISERROR(ROUND($C$23/G459,0)),"",ROUND($C$23/G459,0))</f>
        <v>1132</v>
      </c>
      <c r="U459" s="178">
        <f t="shared" ref="U459:U522" si="182">IF(ISERROR(ROUND((O459*F459),0)),"",ROUND((O459*F459),0))</f>
        <v>4837</v>
      </c>
      <c r="V459" s="179">
        <f t="shared" ref="V459:V522" si="183">IF(ISERROR(ROUND((P459*F459),0)),"",ROUND((P459*F459),0))</f>
        <v>10820</v>
      </c>
      <c r="W459" s="180">
        <f t="shared" ref="W459:W522" si="184">IF(ISERROR(ROUND((Q459*F459),0)),"",ROUND((Q459*F459),0))</f>
        <v>6074</v>
      </c>
      <c r="X459" s="181">
        <f t="shared" ref="X459:X522" si="185">IF(ISERROR($C$21/U459),"",$C$21/U459)</f>
        <v>1.8606574322927434</v>
      </c>
      <c r="Y459" s="182">
        <f t="shared" ref="Y459:Y522" si="186">IF(ISERROR($C$22/V459),"",$C$22/V459)</f>
        <v>1.2939001848428835</v>
      </c>
      <c r="Z459" s="183">
        <f t="shared" ref="Z459:Z522" si="187">IF(ISERROR($C$23/W459),"",$C$23/W459)</f>
        <v>2.6341784655910438</v>
      </c>
      <c r="AA459" s="164">
        <f t="shared" ref="AA459:AA522" si="188">IF(ISERROR(F459*X459),"",(F459*X459))</f>
        <v>20.467231755220176</v>
      </c>
      <c r="AB459" s="164">
        <f t="shared" ref="AB459:AB522" si="189">IF(ISERROR(F459*Y459),"",(F459*Y459))</f>
        <v>14.232902033271719</v>
      </c>
      <c r="AC459" s="165">
        <f t="shared" ref="AC459:AC522" si="190">IF(ISERROR(F459*Z459),"",F459*Z459)</f>
        <v>28.975963121501483</v>
      </c>
      <c r="AD459" s="184">
        <f t="shared" ref="AD459:AF522" si="191">IF(ISERROR(AA459*O459),"",AA459*O459)</f>
        <v>9000.6900832565061</v>
      </c>
      <c r="AE459" s="184">
        <f t="shared" si="191"/>
        <v>14000.562673608261</v>
      </c>
      <c r="AF459" s="185">
        <f t="shared" si="191"/>
        <v>15998.914414066594</v>
      </c>
      <c r="AG459" s="186" t="s">
        <v>707</v>
      </c>
      <c r="AH459" s="169">
        <f t="shared" ref="AH459:AH522" si="192">IF(AI459="",1,IF(AI459=1,1,AI459))</f>
        <v>1</v>
      </c>
      <c r="AI459" s="189">
        <v>1</v>
      </c>
      <c r="AJ459" s="190" t="s">
        <v>83</v>
      </c>
    </row>
    <row r="460" spans="1:36" x14ac:dyDescent="0.2">
      <c r="A460" s="172">
        <v>434</v>
      </c>
      <c r="B460" s="141" t="str">
        <f t="shared" si="170"/>
        <v>KOLP-TG018</v>
      </c>
      <c r="C460" s="172" t="s">
        <v>22</v>
      </c>
      <c r="D460" s="142" t="str">
        <f t="shared" si="171"/>
        <v>TG018</v>
      </c>
      <c r="E460" s="173" t="s">
        <v>708</v>
      </c>
      <c r="F460" s="174">
        <v>12</v>
      </c>
      <c r="G460" s="174">
        <v>16.548000000000002</v>
      </c>
      <c r="H460" s="145">
        <f t="shared" si="172"/>
        <v>750</v>
      </c>
      <c r="I460" s="146">
        <f t="shared" si="173"/>
        <v>1166.6666666666667</v>
      </c>
      <c r="J460" s="147">
        <f t="shared" si="174"/>
        <v>1333.3333333333333</v>
      </c>
      <c r="K460" s="148">
        <v>550</v>
      </c>
      <c r="L460" s="149">
        <v>370</v>
      </c>
      <c r="M460" s="150">
        <v>345</v>
      </c>
      <c r="N460" s="151">
        <f t="shared" si="175"/>
        <v>7.0207500000000006E-2</v>
      </c>
      <c r="O460" s="152">
        <f t="shared" si="176"/>
        <v>386.22956659187696</v>
      </c>
      <c r="P460" s="153">
        <f t="shared" si="177"/>
        <v>863.93455685025117</v>
      </c>
      <c r="Q460" s="154">
        <f t="shared" si="178"/>
        <v>484.93267805424546</v>
      </c>
      <c r="R460" s="175">
        <f t="shared" si="179"/>
        <v>544</v>
      </c>
      <c r="S460" s="176">
        <f t="shared" si="180"/>
        <v>846</v>
      </c>
      <c r="T460" s="177">
        <f t="shared" si="181"/>
        <v>967</v>
      </c>
      <c r="U460" s="178">
        <f t="shared" si="182"/>
        <v>4635</v>
      </c>
      <c r="V460" s="179">
        <f t="shared" si="183"/>
        <v>10367</v>
      </c>
      <c r="W460" s="180">
        <f t="shared" si="184"/>
        <v>5819</v>
      </c>
      <c r="X460" s="181">
        <f t="shared" si="185"/>
        <v>1.941747572815534</v>
      </c>
      <c r="Y460" s="182">
        <f t="shared" si="186"/>
        <v>1.3504388926401081</v>
      </c>
      <c r="Z460" s="183">
        <f t="shared" si="187"/>
        <v>2.7496133356246779</v>
      </c>
      <c r="AA460" s="164">
        <f t="shared" si="188"/>
        <v>23.300970873786408</v>
      </c>
      <c r="AB460" s="164">
        <f t="shared" si="189"/>
        <v>16.205266711681297</v>
      </c>
      <c r="AC460" s="165">
        <f t="shared" si="190"/>
        <v>32.995360027496133</v>
      </c>
      <c r="AD460" s="184">
        <f t="shared" si="191"/>
        <v>8999.5238817524732</v>
      </c>
      <c r="AE460" s="184">
        <f t="shared" si="191"/>
        <v>14000.289915196508</v>
      </c>
      <c r="AF460" s="185">
        <f t="shared" si="191"/>
        <v>16000.528301497701</v>
      </c>
      <c r="AG460" s="186" t="s">
        <v>709</v>
      </c>
      <c r="AH460" s="169">
        <f t="shared" si="192"/>
        <v>1</v>
      </c>
      <c r="AI460" s="189">
        <v>1</v>
      </c>
      <c r="AJ460" s="190" t="s">
        <v>83</v>
      </c>
    </row>
    <row r="461" spans="1:36" x14ac:dyDescent="0.2">
      <c r="A461" s="172">
        <v>435</v>
      </c>
      <c r="B461" s="141" t="str">
        <f t="shared" si="170"/>
        <v>KOLP-TG019</v>
      </c>
      <c r="C461" s="172" t="s">
        <v>22</v>
      </c>
      <c r="D461" s="142" t="str">
        <f t="shared" si="171"/>
        <v>TG019</v>
      </c>
      <c r="E461" s="173" t="s">
        <v>710</v>
      </c>
      <c r="F461" s="174">
        <v>1.35</v>
      </c>
      <c r="G461" s="174">
        <v>2.9902500000000001</v>
      </c>
      <c r="H461" s="145">
        <f t="shared" si="172"/>
        <v>6666.6666666666661</v>
      </c>
      <c r="I461" s="146">
        <f t="shared" si="173"/>
        <v>10370.37037037037</v>
      </c>
      <c r="J461" s="147">
        <f t="shared" si="174"/>
        <v>11851.85185185185</v>
      </c>
      <c r="K461" s="148">
        <v>402</v>
      </c>
      <c r="L461" s="149">
        <v>395</v>
      </c>
      <c r="M461" s="150">
        <v>178</v>
      </c>
      <c r="N461" s="151">
        <f t="shared" si="175"/>
        <v>2.8264620000000001E-2</v>
      </c>
      <c r="O461" s="152">
        <f t="shared" si="176"/>
        <v>959.369427096462</v>
      </c>
      <c r="P461" s="153">
        <f t="shared" si="177"/>
        <v>2145.9579290315601</v>
      </c>
      <c r="Q461" s="154">
        <f t="shared" si="178"/>
        <v>1204.5416140211132</v>
      </c>
      <c r="R461" s="175">
        <f t="shared" si="179"/>
        <v>3010</v>
      </c>
      <c r="S461" s="176">
        <f t="shared" si="180"/>
        <v>4682</v>
      </c>
      <c r="T461" s="177">
        <f t="shared" si="181"/>
        <v>5351</v>
      </c>
      <c r="U461" s="178">
        <f t="shared" si="182"/>
        <v>1295</v>
      </c>
      <c r="V461" s="179">
        <f t="shared" si="183"/>
        <v>2897</v>
      </c>
      <c r="W461" s="180">
        <f t="shared" si="184"/>
        <v>1626</v>
      </c>
      <c r="X461" s="181">
        <f t="shared" si="185"/>
        <v>6.9498069498069501</v>
      </c>
      <c r="Y461" s="182">
        <f t="shared" si="186"/>
        <v>4.8325854332067655</v>
      </c>
      <c r="Z461" s="183">
        <f t="shared" si="187"/>
        <v>9.8400984009840098</v>
      </c>
      <c r="AA461" s="164">
        <f t="shared" si="188"/>
        <v>9.3822393822393835</v>
      </c>
      <c r="AB461" s="164">
        <f t="shared" si="189"/>
        <v>6.5239903348291337</v>
      </c>
      <c r="AC461" s="165">
        <f t="shared" si="190"/>
        <v>13.284132841328415</v>
      </c>
      <c r="AD461" s="184">
        <f t="shared" si="191"/>
        <v>9001.0336210208607</v>
      </c>
      <c r="AE461" s="184">
        <f t="shared" si="191"/>
        <v>14000.208787951842</v>
      </c>
      <c r="AF461" s="185">
        <f t="shared" si="191"/>
        <v>16001.290813564605</v>
      </c>
      <c r="AG461" s="186" t="s">
        <v>711</v>
      </c>
      <c r="AH461" s="169">
        <f t="shared" si="192"/>
        <v>1</v>
      </c>
      <c r="AI461" s="189">
        <v>1</v>
      </c>
      <c r="AJ461" s="190" t="s">
        <v>83</v>
      </c>
    </row>
    <row r="462" spans="1:36" x14ac:dyDescent="0.2">
      <c r="A462" s="172">
        <v>436</v>
      </c>
      <c r="B462" s="141" t="str">
        <f t="shared" si="170"/>
        <v>KOLP-TG026PAA</v>
      </c>
      <c r="C462" s="172" t="s">
        <v>22</v>
      </c>
      <c r="D462" s="142" t="str">
        <f t="shared" si="171"/>
        <v>TG026</v>
      </c>
      <c r="E462" s="173" t="s">
        <v>557</v>
      </c>
      <c r="F462" s="174">
        <v>14.4</v>
      </c>
      <c r="G462" s="174">
        <v>16.056000000000001</v>
      </c>
      <c r="H462" s="145">
        <f t="shared" si="172"/>
        <v>625</v>
      </c>
      <c r="I462" s="146">
        <f t="shared" si="173"/>
        <v>972.22222222222217</v>
      </c>
      <c r="J462" s="147">
        <f t="shared" si="174"/>
        <v>1111.1111111111111</v>
      </c>
      <c r="K462" s="148">
        <v>520</v>
      </c>
      <c r="L462" s="149">
        <v>360</v>
      </c>
      <c r="M462" s="150">
        <v>290</v>
      </c>
      <c r="N462" s="151">
        <f t="shared" si="175"/>
        <v>5.4288000000000003E-2</v>
      </c>
      <c r="O462" s="152">
        <f t="shared" si="176"/>
        <v>499.48814280318305</v>
      </c>
      <c r="P462" s="153">
        <f t="shared" si="177"/>
        <v>1117.276108901857</v>
      </c>
      <c r="Q462" s="154">
        <f t="shared" si="178"/>
        <v>627.13511263066312</v>
      </c>
      <c r="R462" s="175">
        <f t="shared" si="179"/>
        <v>561</v>
      </c>
      <c r="S462" s="176">
        <f t="shared" si="180"/>
        <v>872</v>
      </c>
      <c r="T462" s="177">
        <f t="shared" si="181"/>
        <v>997</v>
      </c>
      <c r="U462" s="178">
        <f t="shared" si="182"/>
        <v>7193</v>
      </c>
      <c r="V462" s="179">
        <f t="shared" si="183"/>
        <v>16089</v>
      </c>
      <c r="W462" s="180">
        <f t="shared" si="184"/>
        <v>9031</v>
      </c>
      <c r="X462" s="181">
        <f t="shared" si="185"/>
        <v>1.2512164604476574</v>
      </c>
      <c r="Y462" s="182">
        <f t="shared" si="186"/>
        <v>0.87015973646590838</v>
      </c>
      <c r="Z462" s="183">
        <f t="shared" si="187"/>
        <v>1.7716753404938546</v>
      </c>
      <c r="AA462" s="164">
        <f t="shared" si="188"/>
        <v>18.017517030446268</v>
      </c>
      <c r="AB462" s="164">
        <f t="shared" si="189"/>
        <v>12.53030020510908</v>
      </c>
      <c r="AC462" s="165">
        <f t="shared" si="190"/>
        <v>25.512124903111506</v>
      </c>
      <c r="AD462" s="184">
        <f t="shared" si="191"/>
        <v>8999.5361194623274</v>
      </c>
      <c r="AE462" s="184">
        <f t="shared" si="191"/>
        <v>13999.805056536414</v>
      </c>
      <c r="AF462" s="185">
        <f t="shared" si="191"/>
        <v>15999.549324560379</v>
      </c>
      <c r="AG462" s="186" t="s">
        <v>558</v>
      </c>
      <c r="AH462" s="169">
        <f t="shared" si="192"/>
        <v>1</v>
      </c>
      <c r="AI462" s="189">
        <v>1</v>
      </c>
      <c r="AJ462" s="190" t="s">
        <v>689</v>
      </c>
    </row>
    <row r="463" spans="1:36" x14ac:dyDescent="0.2">
      <c r="A463" s="172">
        <v>437</v>
      </c>
      <c r="B463" s="141" t="str">
        <f t="shared" si="170"/>
        <v>KOLP-TG026T</v>
      </c>
      <c r="C463" s="172" t="s">
        <v>22</v>
      </c>
      <c r="D463" s="142" t="str">
        <f t="shared" si="171"/>
        <v>TG026</v>
      </c>
      <c r="E463" s="173" t="s">
        <v>712</v>
      </c>
      <c r="F463" s="174">
        <v>12</v>
      </c>
      <c r="G463" s="174">
        <v>12.600000000000001</v>
      </c>
      <c r="H463" s="145">
        <f t="shared" si="172"/>
        <v>750</v>
      </c>
      <c r="I463" s="146">
        <f t="shared" si="173"/>
        <v>1166.6666666666667</v>
      </c>
      <c r="J463" s="147">
        <f t="shared" si="174"/>
        <v>1333.3333333333333</v>
      </c>
      <c r="K463" s="148">
        <v>480</v>
      </c>
      <c r="L463" s="149">
        <v>315</v>
      </c>
      <c r="M463" s="150">
        <v>300</v>
      </c>
      <c r="N463" s="151">
        <f t="shared" si="175"/>
        <v>4.5359999999999998E-2</v>
      </c>
      <c r="O463" s="152">
        <f t="shared" si="176"/>
        <v>597.80009472000006</v>
      </c>
      <c r="P463" s="153">
        <f t="shared" si="177"/>
        <v>1337.1844224000004</v>
      </c>
      <c r="Q463" s="154">
        <f t="shared" si="178"/>
        <v>750.57123003733341</v>
      </c>
      <c r="R463" s="175">
        <f t="shared" si="179"/>
        <v>714</v>
      </c>
      <c r="S463" s="176">
        <f t="shared" si="180"/>
        <v>1111</v>
      </c>
      <c r="T463" s="177">
        <f t="shared" si="181"/>
        <v>1270</v>
      </c>
      <c r="U463" s="178">
        <f t="shared" si="182"/>
        <v>7174</v>
      </c>
      <c r="V463" s="179">
        <f t="shared" si="183"/>
        <v>16046</v>
      </c>
      <c r="W463" s="180">
        <f t="shared" si="184"/>
        <v>9007</v>
      </c>
      <c r="X463" s="181">
        <f t="shared" si="185"/>
        <v>1.2545302481182046</v>
      </c>
      <c r="Y463" s="182">
        <f t="shared" si="186"/>
        <v>0.8724915866882712</v>
      </c>
      <c r="Z463" s="183">
        <f t="shared" si="187"/>
        <v>1.7763961363384035</v>
      </c>
      <c r="AA463" s="164">
        <f t="shared" si="188"/>
        <v>15.054362977418455</v>
      </c>
      <c r="AB463" s="164">
        <f t="shared" si="189"/>
        <v>10.469899040259254</v>
      </c>
      <c r="AC463" s="165">
        <f t="shared" si="190"/>
        <v>21.316753636060842</v>
      </c>
      <c r="AD463" s="184">
        <f t="shared" si="191"/>
        <v>8999.4996138500137</v>
      </c>
      <c r="AE463" s="184">
        <f t="shared" si="191"/>
        <v>14000.185900735389</v>
      </c>
      <c r="AF463" s="185">
        <f t="shared" si="191"/>
        <v>15999.741997020985</v>
      </c>
      <c r="AG463" s="186" t="s">
        <v>713</v>
      </c>
      <c r="AH463" s="169">
        <f t="shared" si="192"/>
        <v>1</v>
      </c>
      <c r="AI463" s="189">
        <v>1</v>
      </c>
      <c r="AJ463" s="190" t="s">
        <v>83</v>
      </c>
    </row>
    <row r="464" spans="1:36" x14ac:dyDescent="0.2">
      <c r="A464" s="172">
        <v>438</v>
      </c>
      <c r="B464" s="141" t="str">
        <f t="shared" si="170"/>
        <v>KOLP-TG028</v>
      </c>
      <c r="C464" s="172" t="s">
        <v>22</v>
      </c>
      <c r="D464" s="142" t="str">
        <f t="shared" si="171"/>
        <v>TG028</v>
      </c>
      <c r="E464" s="173" t="s">
        <v>559</v>
      </c>
      <c r="F464" s="174">
        <v>12</v>
      </c>
      <c r="G464" s="174">
        <v>13.56</v>
      </c>
      <c r="H464" s="145">
        <f t="shared" si="172"/>
        <v>750</v>
      </c>
      <c r="I464" s="146">
        <f t="shared" si="173"/>
        <v>1166.6666666666667</v>
      </c>
      <c r="J464" s="147">
        <f t="shared" si="174"/>
        <v>1333.3333333333333</v>
      </c>
      <c r="K464" s="148">
        <v>345</v>
      </c>
      <c r="L464" s="149">
        <v>345</v>
      </c>
      <c r="M464" s="150">
        <v>350</v>
      </c>
      <c r="N464" s="151">
        <f t="shared" si="175"/>
        <v>4.1658750000000001E-2</v>
      </c>
      <c r="O464" s="152">
        <f t="shared" si="176"/>
        <v>650.91276854200385</v>
      </c>
      <c r="P464" s="153">
        <f t="shared" si="177"/>
        <v>1455.9890875281665</v>
      </c>
      <c r="Q464" s="154">
        <f t="shared" si="178"/>
        <v>817.25714272496032</v>
      </c>
      <c r="R464" s="175">
        <f t="shared" si="179"/>
        <v>664</v>
      </c>
      <c r="S464" s="176">
        <f t="shared" si="180"/>
        <v>1032</v>
      </c>
      <c r="T464" s="177">
        <f t="shared" si="181"/>
        <v>1180</v>
      </c>
      <c r="U464" s="178">
        <f t="shared" si="182"/>
        <v>7811</v>
      </c>
      <c r="V464" s="179">
        <f t="shared" si="183"/>
        <v>17472</v>
      </c>
      <c r="W464" s="180">
        <f t="shared" si="184"/>
        <v>9807</v>
      </c>
      <c r="X464" s="181">
        <f t="shared" si="185"/>
        <v>1.1522212264754832</v>
      </c>
      <c r="Y464" s="182">
        <f t="shared" si="186"/>
        <v>0.80128205128205132</v>
      </c>
      <c r="Z464" s="183">
        <f t="shared" si="187"/>
        <v>1.6314877128581626</v>
      </c>
      <c r="AA464" s="164">
        <f t="shared" si="188"/>
        <v>13.826654717705798</v>
      </c>
      <c r="AB464" s="164">
        <f t="shared" si="189"/>
        <v>9.6153846153846168</v>
      </c>
      <c r="AC464" s="165">
        <f t="shared" si="190"/>
        <v>19.577852554297952</v>
      </c>
      <c r="AD464" s="184">
        <f t="shared" si="191"/>
        <v>8999.9461019762402</v>
      </c>
      <c r="AE464" s="184">
        <f t="shared" si="191"/>
        <v>13999.895072386218</v>
      </c>
      <c r="AF464" s="185">
        <f t="shared" si="191"/>
        <v>16000.13983921611</v>
      </c>
      <c r="AG464" s="186" t="s">
        <v>560</v>
      </c>
      <c r="AH464" s="169">
        <f t="shared" si="192"/>
        <v>1</v>
      </c>
      <c r="AI464" s="189">
        <v>1</v>
      </c>
      <c r="AJ464" s="190" t="s">
        <v>83</v>
      </c>
    </row>
    <row r="465" spans="1:36" x14ac:dyDescent="0.2">
      <c r="A465" s="172">
        <v>439</v>
      </c>
      <c r="B465" s="141" t="str">
        <f t="shared" si="170"/>
        <v>KOLP-TG028C</v>
      </c>
      <c r="C465" s="172" t="s">
        <v>22</v>
      </c>
      <c r="D465" s="142" t="str">
        <f t="shared" si="171"/>
        <v>TG028</v>
      </c>
      <c r="E465" s="173" t="s">
        <v>561</v>
      </c>
      <c r="F465" s="174">
        <v>12</v>
      </c>
      <c r="G465" s="174">
        <v>13.559999999999999</v>
      </c>
      <c r="H465" s="145">
        <f t="shared" si="172"/>
        <v>750</v>
      </c>
      <c r="I465" s="146">
        <f t="shared" si="173"/>
        <v>1166.6666666666667</v>
      </c>
      <c r="J465" s="147">
        <f t="shared" si="174"/>
        <v>1333.3333333333333</v>
      </c>
      <c r="K465" s="148">
        <v>345</v>
      </c>
      <c r="L465" s="149">
        <v>345</v>
      </c>
      <c r="M465" s="150">
        <v>350</v>
      </c>
      <c r="N465" s="151">
        <f t="shared" si="175"/>
        <v>4.1658750000000001E-2</v>
      </c>
      <c r="O465" s="152">
        <f t="shared" si="176"/>
        <v>650.91276854200385</v>
      </c>
      <c r="P465" s="153">
        <f t="shared" si="177"/>
        <v>1455.9890875281665</v>
      </c>
      <c r="Q465" s="154">
        <f t="shared" si="178"/>
        <v>817.25714272496032</v>
      </c>
      <c r="R465" s="175">
        <f t="shared" si="179"/>
        <v>664</v>
      </c>
      <c r="S465" s="176">
        <f t="shared" si="180"/>
        <v>1032</v>
      </c>
      <c r="T465" s="177">
        <f t="shared" si="181"/>
        <v>1180</v>
      </c>
      <c r="U465" s="178">
        <f t="shared" si="182"/>
        <v>7811</v>
      </c>
      <c r="V465" s="179">
        <f t="shared" si="183"/>
        <v>17472</v>
      </c>
      <c r="W465" s="180">
        <f t="shared" si="184"/>
        <v>9807</v>
      </c>
      <c r="X465" s="181">
        <f t="shared" si="185"/>
        <v>1.1522212264754832</v>
      </c>
      <c r="Y465" s="182">
        <f t="shared" si="186"/>
        <v>0.80128205128205132</v>
      </c>
      <c r="Z465" s="183">
        <f t="shared" si="187"/>
        <v>1.6314877128581626</v>
      </c>
      <c r="AA465" s="164">
        <f t="shared" si="188"/>
        <v>13.826654717705798</v>
      </c>
      <c r="AB465" s="164">
        <f t="shared" si="189"/>
        <v>9.6153846153846168</v>
      </c>
      <c r="AC465" s="165">
        <f t="shared" si="190"/>
        <v>19.577852554297952</v>
      </c>
      <c r="AD465" s="184">
        <f t="shared" si="191"/>
        <v>8999.9461019762402</v>
      </c>
      <c r="AE465" s="184">
        <f t="shared" si="191"/>
        <v>13999.895072386218</v>
      </c>
      <c r="AF465" s="185">
        <f t="shared" si="191"/>
        <v>16000.13983921611</v>
      </c>
      <c r="AG465" s="186" t="s">
        <v>562</v>
      </c>
      <c r="AH465" s="169">
        <f t="shared" si="192"/>
        <v>1</v>
      </c>
      <c r="AI465" s="189">
        <v>1</v>
      </c>
      <c r="AJ465" s="190" t="s">
        <v>83</v>
      </c>
    </row>
    <row r="466" spans="1:36" x14ac:dyDescent="0.2">
      <c r="A466" s="172">
        <v>440</v>
      </c>
      <c r="B466" s="141" t="str">
        <f t="shared" si="170"/>
        <v>KOLP-TG028PAB</v>
      </c>
      <c r="C466" s="172" t="s">
        <v>22</v>
      </c>
      <c r="D466" s="142" t="str">
        <f t="shared" si="171"/>
        <v>TG028</v>
      </c>
      <c r="E466" s="173" t="s">
        <v>714</v>
      </c>
      <c r="F466" s="174">
        <v>12</v>
      </c>
      <c r="G466" s="174">
        <v>13.559999999999999</v>
      </c>
      <c r="H466" s="145">
        <f t="shared" si="172"/>
        <v>750</v>
      </c>
      <c r="I466" s="146">
        <f t="shared" si="173"/>
        <v>1166.6666666666667</v>
      </c>
      <c r="J466" s="147">
        <f t="shared" si="174"/>
        <v>1333.3333333333333</v>
      </c>
      <c r="K466" s="148">
        <v>345</v>
      </c>
      <c r="L466" s="149">
        <v>345</v>
      </c>
      <c r="M466" s="150">
        <v>350</v>
      </c>
      <c r="N466" s="151">
        <f t="shared" si="175"/>
        <v>4.1658750000000001E-2</v>
      </c>
      <c r="O466" s="152">
        <f t="shared" si="176"/>
        <v>650.91276854200385</v>
      </c>
      <c r="P466" s="153">
        <f t="shared" si="177"/>
        <v>1455.9890875281665</v>
      </c>
      <c r="Q466" s="154">
        <f t="shared" si="178"/>
        <v>817.25714272496032</v>
      </c>
      <c r="R466" s="175">
        <f t="shared" si="179"/>
        <v>664</v>
      </c>
      <c r="S466" s="176">
        <f t="shared" si="180"/>
        <v>1032</v>
      </c>
      <c r="T466" s="177">
        <f t="shared" si="181"/>
        <v>1180</v>
      </c>
      <c r="U466" s="178">
        <f t="shared" si="182"/>
        <v>7811</v>
      </c>
      <c r="V466" s="179">
        <f t="shared" si="183"/>
        <v>17472</v>
      </c>
      <c r="W466" s="180">
        <f t="shared" si="184"/>
        <v>9807</v>
      </c>
      <c r="X466" s="181">
        <f t="shared" si="185"/>
        <v>1.1522212264754832</v>
      </c>
      <c r="Y466" s="182">
        <f t="shared" si="186"/>
        <v>0.80128205128205132</v>
      </c>
      <c r="Z466" s="183">
        <f t="shared" si="187"/>
        <v>1.6314877128581626</v>
      </c>
      <c r="AA466" s="164">
        <f t="shared" si="188"/>
        <v>13.826654717705798</v>
      </c>
      <c r="AB466" s="164">
        <f t="shared" si="189"/>
        <v>9.6153846153846168</v>
      </c>
      <c r="AC466" s="165">
        <f t="shared" si="190"/>
        <v>19.577852554297952</v>
      </c>
      <c r="AD466" s="184">
        <f t="shared" si="191"/>
        <v>8999.9461019762402</v>
      </c>
      <c r="AE466" s="184">
        <f t="shared" si="191"/>
        <v>13999.895072386218</v>
      </c>
      <c r="AF466" s="185">
        <f t="shared" si="191"/>
        <v>16000.13983921611</v>
      </c>
      <c r="AG466" s="186" t="s">
        <v>715</v>
      </c>
      <c r="AH466" s="169">
        <f t="shared" si="192"/>
        <v>1</v>
      </c>
      <c r="AI466" s="189">
        <v>1</v>
      </c>
      <c r="AJ466" s="190" t="s">
        <v>83</v>
      </c>
    </row>
    <row r="467" spans="1:36" x14ac:dyDescent="0.2">
      <c r="A467" s="172">
        <v>441</v>
      </c>
      <c r="B467" s="141" t="str">
        <f t="shared" si="170"/>
        <v>KOLP-TG028PABC</v>
      </c>
      <c r="C467" s="172" t="s">
        <v>22</v>
      </c>
      <c r="D467" s="142" t="str">
        <f t="shared" si="171"/>
        <v>TG028</v>
      </c>
      <c r="E467" s="173" t="s">
        <v>716</v>
      </c>
      <c r="F467" s="174">
        <v>12</v>
      </c>
      <c r="G467" s="174">
        <v>13.559999999999999</v>
      </c>
      <c r="H467" s="145">
        <f t="shared" si="172"/>
        <v>750</v>
      </c>
      <c r="I467" s="146">
        <f t="shared" si="173"/>
        <v>1166.6666666666667</v>
      </c>
      <c r="J467" s="147">
        <f t="shared" si="174"/>
        <v>1333.3333333333333</v>
      </c>
      <c r="K467" s="148">
        <v>345</v>
      </c>
      <c r="L467" s="149">
        <v>345</v>
      </c>
      <c r="M467" s="150">
        <v>350</v>
      </c>
      <c r="N467" s="151">
        <f t="shared" si="175"/>
        <v>4.1658750000000001E-2</v>
      </c>
      <c r="O467" s="152">
        <f t="shared" si="176"/>
        <v>650.91276854200385</v>
      </c>
      <c r="P467" s="153">
        <f t="shared" si="177"/>
        <v>1455.9890875281665</v>
      </c>
      <c r="Q467" s="154">
        <f t="shared" si="178"/>
        <v>817.25714272496032</v>
      </c>
      <c r="R467" s="175">
        <f t="shared" si="179"/>
        <v>664</v>
      </c>
      <c r="S467" s="176">
        <f t="shared" si="180"/>
        <v>1032</v>
      </c>
      <c r="T467" s="177">
        <f t="shared" si="181"/>
        <v>1180</v>
      </c>
      <c r="U467" s="178">
        <f t="shared" si="182"/>
        <v>7811</v>
      </c>
      <c r="V467" s="179">
        <f t="shared" si="183"/>
        <v>17472</v>
      </c>
      <c r="W467" s="180">
        <f t="shared" si="184"/>
        <v>9807</v>
      </c>
      <c r="X467" s="181">
        <f t="shared" si="185"/>
        <v>1.1522212264754832</v>
      </c>
      <c r="Y467" s="182">
        <f t="shared" si="186"/>
        <v>0.80128205128205132</v>
      </c>
      <c r="Z467" s="183">
        <f t="shared" si="187"/>
        <v>1.6314877128581626</v>
      </c>
      <c r="AA467" s="164">
        <f t="shared" si="188"/>
        <v>13.826654717705798</v>
      </c>
      <c r="AB467" s="164">
        <f t="shared" si="189"/>
        <v>9.6153846153846168</v>
      </c>
      <c r="AC467" s="165">
        <f t="shared" si="190"/>
        <v>19.577852554297952</v>
      </c>
      <c r="AD467" s="184">
        <f t="shared" si="191"/>
        <v>8999.9461019762402</v>
      </c>
      <c r="AE467" s="184">
        <f t="shared" si="191"/>
        <v>13999.895072386218</v>
      </c>
      <c r="AF467" s="185">
        <f t="shared" si="191"/>
        <v>16000.13983921611</v>
      </c>
      <c r="AG467" s="186" t="s">
        <v>717</v>
      </c>
      <c r="AH467" s="169">
        <f t="shared" si="192"/>
        <v>1</v>
      </c>
      <c r="AI467" s="189">
        <v>1</v>
      </c>
      <c r="AJ467" s="190" t="s">
        <v>83</v>
      </c>
    </row>
    <row r="468" spans="1:36" x14ac:dyDescent="0.2">
      <c r="A468" s="172">
        <v>442</v>
      </c>
      <c r="B468" s="141" t="str">
        <f t="shared" si="170"/>
        <v>KOLP-TG033PAA</v>
      </c>
      <c r="C468" s="172" t="s">
        <v>22</v>
      </c>
      <c r="D468" s="142" t="str">
        <f t="shared" si="171"/>
        <v>TG033</v>
      </c>
      <c r="E468" s="173" t="s">
        <v>718</v>
      </c>
      <c r="F468" s="174">
        <v>14.399999999999999</v>
      </c>
      <c r="G468" s="174">
        <v>16.055999999999997</v>
      </c>
      <c r="H468" s="145">
        <f t="shared" si="172"/>
        <v>625.00000000000011</v>
      </c>
      <c r="I468" s="146">
        <f t="shared" si="173"/>
        <v>972.22222222222229</v>
      </c>
      <c r="J468" s="147">
        <f t="shared" si="174"/>
        <v>1111.1111111111113</v>
      </c>
      <c r="K468" s="148">
        <v>480</v>
      </c>
      <c r="L468" s="149">
        <v>315</v>
      </c>
      <c r="M468" s="150">
        <v>300</v>
      </c>
      <c r="N468" s="151">
        <f t="shared" si="175"/>
        <v>4.5359999999999998E-2</v>
      </c>
      <c r="O468" s="152">
        <f t="shared" si="176"/>
        <v>597.80009472000006</v>
      </c>
      <c r="P468" s="153">
        <f t="shared" si="177"/>
        <v>1337.1844224000004</v>
      </c>
      <c r="Q468" s="154">
        <f t="shared" si="178"/>
        <v>750.57123003733341</v>
      </c>
      <c r="R468" s="175">
        <f t="shared" si="179"/>
        <v>561</v>
      </c>
      <c r="S468" s="176">
        <f t="shared" si="180"/>
        <v>872</v>
      </c>
      <c r="T468" s="177">
        <f t="shared" si="181"/>
        <v>997</v>
      </c>
      <c r="U468" s="178">
        <f t="shared" si="182"/>
        <v>8608</v>
      </c>
      <c r="V468" s="179">
        <f t="shared" si="183"/>
        <v>19255</v>
      </c>
      <c r="W468" s="180">
        <f t="shared" si="184"/>
        <v>10808</v>
      </c>
      <c r="X468" s="181">
        <f t="shared" si="185"/>
        <v>1.045539033457249</v>
      </c>
      <c r="Y468" s="182">
        <f t="shared" si="186"/>
        <v>0.72708387431835886</v>
      </c>
      <c r="Z468" s="183">
        <f t="shared" si="187"/>
        <v>1.4803849000740192</v>
      </c>
      <c r="AA468" s="164">
        <f t="shared" si="188"/>
        <v>15.055762081784383</v>
      </c>
      <c r="AB468" s="164">
        <f t="shared" si="189"/>
        <v>10.470007790184367</v>
      </c>
      <c r="AC468" s="165">
        <f t="shared" si="190"/>
        <v>21.317542561065874</v>
      </c>
      <c r="AD468" s="184">
        <f t="shared" si="191"/>
        <v>9000.3359985724892</v>
      </c>
      <c r="AE468" s="184">
        <f t="shared" si="191"/>
        <v>14000.331319441186</v>
      </c>
      <c r="AF468" s="185">
        <f t="shared" si="191"/>
        <v>16000.33414143242</v>
      </c>
      <c r="AG468" s="186" t="s">
        <v>719</v>
      </c>
      <c r="AH468" s="169">
        <f t="shared" si="192"/>
        <v>1</v>
      </c>
      <c r="AI468" s="189">
        <v>1</v>
      </c>
      <c r="AJ468" s="190" t="s">
        <v>83</v>
      </c>
    </row>
    <row r="469" spans="1:36" x14ac:dyDescent="0.2">
      <c r="A469" s="172">
        <v>443</v>
      </c>
      <c r="B469" s="141" t="str">
        <f t="shared" si="170"/>
        <v>KOLP-TT004</v>
      </c>
      <c r="C469" s="172" t="s">
        <v>22</v>
      </c>
      <c r="D469" s="142" t="str">
        <f t="shared" si="171"/>
        <v>TT004</v>
      </c>
      <c r="E469" s="173" t="s">
        <v>573</v>
      </c>
      <c r="F469" s="174">
        <v>24</v>
      </c>
      <c r="G469" s="174">
        <v>24.96</v>
      </c>
      <c r="H469" s="145">
        <f t="shared" si="172"/>
        <v>375</v>
      </c>
      <c r="I469" s="146">
        <f t="shared" si="173"/>
        <v>583.33333333333337</v>
      </c>
      <c r="J469" s="147">
        <f t="shared" si="174"/>
        <v>666.66666666666663</v>
      </c>
      <c r="K469" s="148">
        <v>530</v>
      </c>
      <c r="L469" s="149">
        <v>370</v>
      </c>
      <c r="M469" s="150">
        <v>430</v>
      </c>
      <c r="N469" s="151">
        <f t="shared" si="175"/>
        <v>8.4322999999999995E-2</v>
      </c>
      <c r="O469" s="152">
        <f t="shared" si="176"/>
        <v>321.57551672140704</v>
      </c>
      <c r="P469" s="153">
        <f t="shared" si="177"/>
        <v>719.31365582419994</v>
      </c>
      <c r="Q469" s="154">
        <f t="shared" si="178"/>
        <v>403.75592655021097</v>
      </c>
      <c r="R469" s="175">
        <f t="shared" si="179"/>
        <v>361</v>
      </c>
      <c r="S469" s="176">
        <f t="shared" si="180"/>
        <v>561</v>
      </c>
      <c r="T469" s="177">
        <f t="shared" si="181"/>
        <v>641</v>
      </c>
      <c r="U469" s="178">
        <f t="shared" si="182"/>
        <v>7718</v>
      </c>
      <c r="V469" s="179">
        <f t="shared" si="183"/>
        <v>17264</v>
      </c>
      <c r="W469" s="180">
        <f t="shared" si="184"/>
        <v>9690</v>
      </c>
      <c r="X469" s="181">
        <f t="shared" si="185"/>
        <v>1.1661052086032651</v>
      </c>
      <c r="Y469" s="182">
        <f t="shared" si="186"/>
        <v>0.81093605189990736</v>
      </c>
      <c r="Z469" s="183">
        <f t="shared" si="187"/>
        <v>1.6511867905056758</v>
      </c>
      <c r="AA469" s="164">
        <f t="shared" si="188"/>
        <v>27.98652500647836</v>
      </c>
      <c r="AB469" s="164">
        <f t="shared" si="189"/>
        <v>19.462465245597777</v>
      </c>
      <c r="AC469" s="165">
        <f t="shared" si="190"/>
        <v>39.628482972136219</v>
      </c>
      <c r="AD469" s="184">
        <f t="shared" si="191"/>
        <v>8999.7812401948577</v>
      </c>
      <c r="AE469" s="184">
        <f t="shared" si="191"/>
        <v>13999.617027162372</v>
      </c>
      <c r="AF469" s="185">
        <f t="shared" si="191"/>
        <v>16000.234860194118</v>
      </c>
      <c r="AG469" s="186" t="s">
        <v>574</v>
      </c>
      <c r="AH469" s="169">
        <f t="shared" si="192"/>
        <v>0.94667897999999995</v>
      </c>
      <c r="AI469" s="189">
        <v>0.94667897999999995</v>
      </c>
      <c r="AJ469" s="190" t="s">
        <v>80</v>
      </c>
    </row>
    <row r="470" spans="1:36" x14ac:dyDescent="0.2">
      <c r="A470" s="172">
        <v>444</v>
      </c>
      <c r="B470" s="141" t="str">
        <f t="shared" si="170"/>
        <v>KOLP-TT005</v>
      </c>
      <c r="C470" s="172" t="s">
        <v>22</v>
      </c>
      <c r="D470" s="142" t="str">
        <f t="shared" si="171"/>
        <v>TT005</v>
      </c>
      <c r="E470" s="173" t="s">
        <v>575</v>
      </c>
      <c r="F470" s="174">
        <v>24</v>
      </c>
      <c r="G470" s="174">
        <v>25.200000000000003</v>
      </c>
      <c r="H470" s="145">
        <f t="shared" si="172"/>
        <v>375</v>
      </c>
      <c r="I470" s="146">
        <f t="shared" si="173"/>
        <v>583.33333333333337</v>
      </c>
      <c r="J470" s="147">
        <f t="shared" si="174"/>
        <v>666.66666666666663</v>
      </c>
      <c r="K470" s="148">
        <v>500</v>
      </c>
      <c r="L470" s="149">
        <v>370</v>
      </c>
      <c r="M470" s="150">
        <v>450</v>
      </c>
      <c r="N470" s="151">
        <f t="shared" si="175"/>
        <v>8.3250000000000005E-2</v>
      </c>
      <c r="O470" s="152">
        <f t="shared" si="176"/>
        <v>325.72026782581622</v>
      </c>
      <c r="P470" s="153">
        <f t="shared" si="177"/>
        <v>728.58480961037844</v>
      </c>
      <c r="Q470" s="154">
        <f t="shared" si="178"/>
        <v>408.95989182574698</v>
      </c>
      <c r="R470" s="175">
        <f t="shared" si="179"/>
        <v>357</v>
      </c>
      <c r="S470" s="176">
        <f t="shared" si="180"/>
        <v>556</v>
      </c>
      <c r="T470" s="177">
        <f t="shared" si="181"/>
        <v>635</v>
      </c>
      <c r="U470" s="178">
        <f t="shared" si="182"/>
        <v>7817</v>
      </c>
      <c r="V470" s="179">
        <f t="shared" si="183"/>
        <v>17486</v>
      </c>
      <c r="W470" s="180">
        <f t="shared" si="184"/>
        <v>9815</v>
      </c>
      <c r="X470" s="181">
        <f t="shared" si="185"/>
        <v>1.1513368299859281</v>
      </c>
      <c r="Y470" s="182">
        <f t="shared" si="186"/>
        <v>0.80064051240992795</v>
      </c>
      <c r="Z470" s="183">
        <f t="shared" si="187"/>
        <v>1.6301579215486501</v>
      </c>
      <c r="AA470" s="164">
        <f t="shared" si="188"/>
        <v>27.632083919662275</v>
      </c>
      <c r="AB470" s="164">
        <f t="shared" si="189"/>
        <v>19.215372297838272</v>
      </c>
      <c r="AC470" s="165">
        <f t="shared" si="190"/>
        <v>39.123790117167601</v>
      </c>
      <c r="AD470" s="184">
        <f t="shared" si="191"/>
        <v>9000.3297748978257</v>
      </c>
      <c r="AE470" s="184">
        <f t="shared" si="191"/>
        <v>14000.028367213037</v>
      </c>
      <c r="AF470" s="185">
        <f t="shared" si="191"/>
        <v>16000.06097413009</v>
      </c>
      <c r="AG470" s="186" t="s">
        <v>576</v>
      </c>
      <c r="AH470" s="169">
        <f t="shared" si="192"/>
        <v>0.97656778</v>
      </c>
      <c r="AI470" s="189">
        <v>0.97656778</v>
      </c>
      <c r="AJ470" s="190" t="s">
        <v>80</v>
      </c>
    </row>
    <row r="471" spans="1:36" x14ac:dyDescent="0.2">
      <c r="A471" s="172">
        <v>445</v>
      </c>
      <c r="B471" s="141" t="str">
        <f t="shared" si="170"/>
        <v>KOLP-TT009</v>
      </c>
      <c r="C471" s="172" t="s">
        <v>22</v>
      </c>
      <c r="D471" s="142" t="str">
        <f t="shared" si="171"/>
        <v>TT009</v>
      </c>
      <c r="E471" s="173" t="s">
        <v>720</v>
      </c>
      <c r="F471" s="174">
        <v>12</v>
      </c>
      <c r="G471" s="174">
        <v>15.120000000000001</v>
      </c>
      <c r="H471" s="145">
        <f t="shared" si="172"/>
        <v>750</v>
      </c>
      <c r="I471" s="146">
        <f t="shared" si="173"/>
        <v>1166.6666666666667</v>
      </c>
      <c r="J471" s="147">
        <f t="shared" si="174"/>
        <v>1333.3333333333333</v>
      </c>
      <c r="K471" s="148">
        <v>505</v>
      </c>
      <c r="L471" s="149">
        <v>340</v>
      </c>
      <c r="M471" s="150">
        <v>395</v>
      </c>
      <c r="N471" s="151">
        <f t="shared" si="175"/>
        <v>6.7821500000000007E-2</v>
      </c>
      <c r="O471" s="152">
        <f t="shared" si="176"/>
        <v>399.8173484293211</v>
      </c>
      <c r="P471" s="153">
        <f t="shared" si="177"/>
        <v>894.32827938137621</v>
      </c>
      <c r="Q471" s="154">
        <f t="shared" si="178"/>
        <v>501.99289302792533</v>
      </c>
      <c r="R471" s="175">
        <f t="shared" si="179"/>
        <v>595</v>
      </c>
      <c r="S471" s="176">
        <f t="shared" si="180"/>
        <v>926</v>
      </c>
      <c r="T471" s="177">
        <f t="shared" si="181"/>
        <v>1058</v>
      </c>
      <c r="U471" s="178">
        <f t="shared" si="182"/>
        <v>4798</v>
      </c>
      <c r="V471" s="179">
        <f t="shared" si="183"/>
        <v>10732</v>
      </c>
      <c r="W471" s="180">
        <f t="shared" si="184"/>
        <v>6024</v>
      </c>
      <c r="X471" s="181">
        <f t="shared" si="185"/>
        <v>1.8757815756565235</v>
      </c>
      <c r="Y471" s="182">
        <f t="shared" si="186"/>
        <v>1.3045098770033545</v>
      </c>
      <c r="Z471" s="183">
        <f t="shared" si="187"/>
        <v>2.6560424966799467</v>
      </c>
      <c r="AA471" s="164">
        <f t="shared" si="188"/>
        <v>22.509378907878283</v>
      </c>
      <c r="AB471" s="164">
        <f t="shared" si="189"/>
        <v>15.654118524040253</v>
      </c>
      <c r="AC471" s="165">
        <f t="shared" si="190"/>
        <v>31.872509960159363</v>
      </c>
      <c r="AD471" s="184">
        <f t="shared" si="191"/>
        <v>8999.6401897387823</v>
      </c>
      <c r="AE471" s="184">
        <f t="shared" si="191"/>
        <v>13999.920884837049</v>
      </c>
      <c r="AF471" s="185">
        <f t="shared" si="191"/>
        <v>15999.773482961764</v>
      </c>
      <c r="AG471" s="186" t="s">
        <v>721</v>
      </c>
      <c r="AH471" s="169">
        <f t="shared" si="192"/>
        <v>1</v>
      </c>
      <c r="AI471" s="189">
        <v>1</v>
      </c>
      <c r="AJ471" s="190" t="s">
        <v>83</v>
      </c>
    </row>
    <row r="472" spans="1:36" x14ac:dyDescent="0.2">
      <c r="A472" s="172">
        <v>446</v>
      </c>
      <c r="B472" s="141" t="str">
        <f t="shared" si="170"/>
        <v>KOLP-TT010</v>
      </c>
      <c r="C472" s="172" t="s">
        <v>22</v>
      </c>
      <c r="D472" s="142" t="str">
        <f t="shared" si="171"/>
        <v>TT010</v>
      </c>
      <c r="E472" s="173" t="s">
        <v>722</v>
      </c>
      <c r="F472" s="174">
        <v>12</v>
      </c>
      <c r="G472" s="174">
        <v>14.399999999999999</v>
      </c>
      <c r="H472" s="145">
        <f t="shared" si="172"/>
        <v>750</v>
      </c>
      <c r="I472" s="146">
        <f t="shared" si="173"/>
        <v>1166.6666666666667</v>
      </c>
      <c r="J472" s="147">
        <f t="shared" si="174"/>
        <v>1333.3333333333333</v>
      </c>
      <c r="K472" s="148">
        <v>460</v>
      </c>
      <c r="L472" s="149">
        <v>345</v>
      </c>
      <c r="M472" s="150">
        <v>410</v>
      </c>
      <c r="N472" s="151">
        <f t="shared" si="175"/>
        <v>6.5067E-2</v>
      </c>
      <c r="O472" s="152">
        <f t="shared" si="176"/>
        <v>416.74293107872199</v>
      </c>
      <c r="P472" s="153">
        <f t="shared" si="177"/>
        <v>932.18813530766761</v>
      </c>
      <c r="Q472" s="154">
        <f t="shared" si="178"/>
        <v>523.24390235439535</v>
      </c>
      <c r="R472" s="175">
        <f t="shared" si="179"/>
        <v>625</v>
      </c>
      <c r="S472" s="176">
        <f t="shared" si="180"/>
        <v>972</v>
      </c>
      <c r="T472" s="177">
        <f t="shared" si="181"/>
        <v>1111</v>
      </c>
      <c r="U472" s="178">
        <f t="shared" si="182"/>
        <v>5001</v>
      </c>
      <c r="V472" s="179">
        <f t="shared" si="183"/>
        <v>11186</v>
      </c>
      <c r="W472" s="180">
        <f t="shared" si="184"/>
        <v>6279</v>
      </c>
      <c r="X472" s="181">
        <f t="shared" si="185"/>
        <v>1.7996400719856029</v>
      </c>
      <c r="Y472" s="182">
        <f t="shared" si="186"/>
        <v>1.2515644555694618</v>
      </c>
      <c r="Z472" s="183">
        <f t="shared" si="187"/>
        <v>2.5481764612199393</v>
      </c>
      <c r="AA472" s="164">
        <f t="shared" si="188"/>
        <v>21.595680863827234</v>
      </c>
      <c r="AB472" s="164">
        <f t="shared" si="189"/>
        <v>15.018773466833542</v>
      </c>
      <c r="AC472" s="165">
        <f t="shared" si="190"/>
        <v>30.578117534639272</v>
      </c>
      <c r="AD472" s="184">
        <f t="shared" si="191"/>
        <v>8999.8473418320282</v>
      </c>
      <c r="AE472" s="184">
        <f t="shared" si="191"/>
        <v>14000.322432655834</v>
      </c>
      <c r="AF472" s="185">
        <f t="shared" si="191"/>
        <v>15999.813545476016</v>
      </c>
      <c r="AG472" s="186" t="s">
        <v>723</v>
      </c>
      <c r="AH472" s="169">
        <f t="shared" si="192"/>
        <v>1</v>
      </c>
      <c r="AI472" s="189">
        <v>1</v>
      </c>
      <c r="AJ472" s="190" t="s">
        <v>83</v>
      </c>
    </row>
    <row r="473" spans="1:36" x14ac:dyDescent="0.2">
      <c r="A473" s="172">
        <v>447</v>
      </c>
      <c r="B473" s="141" t="str">
        <f t="shared" si="170"/>
        <v>KOLP-TT011</v>
      </c>
      <c r="C473" s="172" t="s">
        <v>22</v>
      </c>
      <c r="D473" s="142" t="str">
        <f t="shared" si="171"/>
        <v>TT011</v>
      </c>
      <c r="E473" s="173" t="s">
        <v>724</v>
      </c>
      <c r="F473" s="174">
        <v>12</v>
      </c>
      <c r="G473" s="174">
        <v>14.16</v>
      </c>
      <c r="H473" s="145">
        <f t="shared" si="172"/>
        <v>750</v>
      </c>
      <c r="I473" s="146">
        <f t="shared" si="173"/>
        <v>1166.6666666666667</v>
      </c>
      <c r="J473" s="147">
        <f t="shared" si="174"/>
        <v>1333.3333333333333</v>
      </c>
      <c r="K473" s="148">
        <v>545</v>
      </c>
      <c r="L473" s="149">
        <v>410</v>
      </c>
      <c r="M473" s="150">
        <v>250</v>
      </c>
      <c r="N473" s="151">
        <f t="shared" si="175"/>
        <v>5.5862500000000002E-2</v>
      </c>
      <c r="O473" s="152">
        <f t="shared" si="176"/>
        <v>485.40993146563801</v>
      </c>
      <c r="P473" s="153">
        <f t="shared" si="177"/>
        <v>1085.7853730152428</v>
      </c>
      <c r="Q473" s="154">
        <f t="shared" si="178"/>
        <v>609.45913617352312</v>
      </c>
      <c r="R473" s="175">
        <f t="shared" si="179"/>
        <v>636</v>
      </c>
      <c r="S473" s="176">
        <f t="shared" si="180"/>
        <v>989</v>
      </c>
      <c r="T473" s="177">
        <f t="shared" si="181"/>
        <v>1130</v>
      </c>
      <c r="U473" s="178">
        <f t="shared" si="182"/>
        <v>5825</v>
      </c>
      <c r="V473" s="179">
        <f t="shared" si="183"/>
        <v>13029</v>
      </c>
      <c r="W473" s="180">
        <f t="shared" si="184"/>
        <v>7314</v>
      </c>
      <c r="X473" s="181">
        <f t="shared" si="185"/>
        <v>1.5450643776824033</v>
      </c>
      <c r="Y473" s="182">
        <f t="shared" si="186"/>
        <v>1.0745260572568884</v>
      </c>
      <c r="Z473" s="183">
        <f t="shared" si="187"/>
        <v>2.1875854525567404</v>
      </c>
      <c r="AA473" s="164">
        <f t="shared" si="188"/>
        <v>18.540772532188839</v>
      </c>
      <c r="AB473" s="164">
        <f t="shared" si="189"/>
        <v>12.89431268708266</v>
      </c>
      <c r="AC473" s="165">
        <f t="shared" si="190"/>
        <v>26.251025430680883</v>
      </c>
      <c r="AD473" s="184">
        <f t="shared" si="191"/>
        <v>8999.8751241697682</v>
      </c>
      <c r="AE473" s="184">
        <f t="shared" si="191"/>
        <v>14000.456110719224</v>
      </c>
      <c r="AF473" s="185">
        <f t="shared" si="191"/>
        <v>15998.927282651959</v>
      </c>
      <c r="AG473" s="186" t="s">
        <v>725</v>
      </c>
      <c r="AH473" s="169">
        <f t="shared" si="192"/>
        <v>1</v>
      </c>
      <c r="AI473" s="189">
        <v>1</v>
      </c>
      <c r="AJ473" s="190" t="s">
        <v>83</v>
      </c>
    </row>
    <row r="474" spans="1:36" x14ac:dyDescent="0.2">
      <c r="A474" s="172">
        <v>448</v>
      </c>
      <c r="B474" s="141" t="str">
        <f t="shared" si="170"/>
        <v>KOLP-TT013</v>
      </c>
      <c r="C474" s="172" t="s">
        <v>22</v>
      </c>
      <c r="D474" s="142" t="str">
        <f t="shared" si="171"/>
        <v>TT013</v>
      </c>
      <c r="E474" s="173" t="s">
        <v>726</v>
      </c>
      <c r="F474" s="174">
        <v>24</v>
      </c>
      <c r="G474" s="174">
        <v>24.96</v>
      </c>
      <c r="H474" s="145">
        <f t="shared" si="172"/>
        <v>375</v>
      </c>
      <c r="I474" s="146">
        <f t="shared" si="173"/>
        <v>583.33333333333337</v>
      </c>
      <c r="J474" s="147">
        <f t="shared" si="174"/>
        <v>666.66666666666663</v>
      </c>
      <c r="K474" s="148">
        <v>515</v>
      </c>
      <c r="L474" s="149">
        <v>400</v>
      </c>
      <c r="M474" s="150">
        <v>500</v>
      </c>
      <c r="N474" s="151">
        <f t="shared" si="175"/>
        <v>0.10299999999999999</v>
      </c>
      <c r="O474" s="152">
        <f t="shared" si="176"/>
        <v>263.26419705339032</v>
      </c>
      <c r="P474" s="153">
        <f t="shared" si="177"/>
        <v>588.88044077732047</v>
      </c>
      <c r="Q474" s="154">
        <f t="shared" si="178"/>
        <v>330.54282518925669</v>
      </c>
      <c r="R474" s="175">
        <f t="shared" si="179"/>
        <v>361</v>
      </c>
      <c r="S474" s="176">
        <f t="shared" si="180"/>
        <v>561</v>
      </c>
      <c r="T474" s="177">
        <f t="shared" si="181"/>
        <v>641</v>
      </c>
      <c r="U474" s="178">
        <f t="shared" si="182"/>
        <v>6318</v>
      </c>
      <c r="V474" s="179">
        <f t="shared" si="183"/>
        <v>14133</v>
      </c>
      <c r="W474" s="180">
        <f t="shared" si="184"/>
        <v>7933</v>
      </c>
      <c r="X474" s="181">
        <f t="shared" si="185"/>
        <v>1.4245014245014245</v>
      </c>
      <c r="Y474" s="182">
        <f t="shared" si="186"/>
        <v>0.99058940069341261</v>
      </c>
      <c r="Z474" s="183">
        <f t="shared" si="187"/>
        <v>2.0168914660279844</v>
      </c>
      <c r="AA474" s="164">
        <f t="shared" si="188"/>
        <v>34.188034188034187</v>
      </c>
      <c r="AB474" s="164">
        <f t="shared" si="189"/>
        <v>23.774145616641903</v>
      </c>
      <c r="AC474" s="165">
        <f t="shared" si="190"/>
        <v>48.405395184671626</v>
      </c>
      <c r="AD474" s="184">
        <f t="shared" si="191"/>
        <v>9000.4853693466775</v>
      </c>
      <c r="AE474" s="184">
        <f t="shared" si="191"/>
        <v>14000.129349832285</v>
      </c>
      <c r="AF474" s="185">
        <f t="shared" si="191"/>
        <v>16000.056078743801</v>
      </c>
      <c r="AG474" s="186" t="s">
        <v>727</v>
      </c>
      <c r="AH474" s="169">
        <f t="shared" si="192"/>
        <v>0.94667897999999995</v>
      </c>
      <c r="AI474" s="189">
        <v>0.94667897999999995</v>
      </c>
      <c r="AJ474" s="190" t="s">
        <v>80</v>
      </c>
    </row>
    <row r="475" spans="1:36" x14ac:dyDescent="0.2">
      <c r="A475" s="172">
        <v>449</v>
      </c>
      <c r="B475" s="141" t="str">
        <f t="shared" si="170"/>
        <v>KOLP-TT014</v>
      </c>
      <c r="C475" s="172" t="s">
        <v>22</v>
      </c>
      <c r="D475" s="142" t="str">
        <f t="shared" si="171"/>
        <v>TT014</v>
      </c>
      <c r="E475" s="173" t="s">
        <v>728</v>
      </c>
      <c r="F475" s="174">
        <v>24</v>
      </c>
      <c r="G475" s="174">
        <v>25.200000000000003</v>
      </c>
      <c r="H475" s="145">
        <f t="shared" si="172"/>
        <v>375</v>
      </c>
      <c r="I475" s="146">
        <f t="shared" si="173"/>
        <v>583.33333333333337</v>
      </c>
      <c r="J475" s="147">
        <f t="shared" si="174"/>
        <v>666.66666666666663</v>
      </c>
      <c r="K475" s="148">
        <v>510</v>
      </c>
      <c r="L475" s="149">
        <v>380</v>
      </c>
      <c r="M475" s="150">
        <v>530</v>
      </c>
      <c r="N475" s="151">
        <f t="shared" si="175"/>
        <v>0.102714</v>
      </c>
      <c r="O475" s="152">
        <f t="shared" si="176"/>
        <v>263.99723792763598</v>
      </c>
      <c r="P475" s="153">
        <f t="shared" si="177"/>
        <v>590.52013746971215</v>
      </c>
      <c r="Q475" s="154">
        <f t="shared" si="178"/>
        <v>331.46319873136514</v>
      </c>
      <c r="R475" s="175">
        <f t="shared" si="179"/>
        <v>357</v>
      </c>
      <c r="S475" s="176">
        <f t="shared" si="180"/>
        <v>556</v>
      </c>
      <c r="T475" s="177">
        <f t="shared" si="181"/>
        <v>635</v>
      </c>
      <c r="U475" s="178">
        <f t="shared" si="182"/>
        <v>6336</v>
      </c>
      <c r="V475" s="179">
        <f t="shared" si="183"/>
        <v>14172</v>
      </c>
      <c r="W475" s="180">
        <f t="shared" si="184"/>
        <v>7955</v>
      </c>
      <c r="X475" s="181">
        <f t="shared" si="185"/>
        <v>1.4204545454545454</v>
      </c>
      <c r="Y475" s="182">
        <f t="shared" si="186"/>
        <v>0.98786339260513689</v>
      </c>
      <c r="Z475" s="183">
        <f t="shared" si="187"/>
        <v>2.0113136392206159</v>
      </c>
      <c r="AA475" s="164">
        <f t="shared" si="188"/>
        <v>34.090909090909093</v>
      </c>
      <c r="AB475" s="164">
        <f t="shared" si="189"/>
        <v>23.708721422523286</v>
      </c>
      <c r="AC475" s="165">
        <f t="shared" si="190"/>
        <v>48.271527341294785</v>
      </c>
      <c r="AD475" s="184">
        <f t="shared" si="191"/>
        <v>8999.9058384421369</v>
      </c>
      <c r="AE475" s="184">
        <f t="shared" si="191"/>
        <v>14000.47743365956</v>
      </c>
      <c r="AF475" s="185">
        <f t="shared" si="191"/>
        <v>16000.234860194119</v>
      </c>
      <c r="AG475" s="186" t="s">
        <v>729</v>
      </c>
      <c r="AH475" s="169">
        <f t="shared" si="192"/>
        <v>0.97656778</v>
      </c>
      <c r="AI475" s="189">
        <v>0.97656778</v>
      </c>
      <c r="AJ475" s="190" t="s">
        <v>80</v>
      </c>
    </row>
    <row r="476" spans="1:36" x14ac:dyDescent="0.2">
      <c r="A476" s="172">
        <v>450</v>
      </c>
      <c r="B476" s="141" t="str">
        <f t="shared" si="170"/>
        <v>KOLP-TT023</v>
      </c>
      <c r="C476" s="172" t="s">
        <v>22</v>
      </c>
      <c r="D476" s="142" t="str">
        <f t="shared" si="171"/>
        <v>TT023</v>
      </c>
      <c r="E476" s="173" t="s">
        <v>304</v>
      </c>
      <c r="F476" s="174">
        <v>18</v>
      </c>
      <c r="G476" s="174">
        <v>21.78</v>
      </c>
      <c r="H476" s="145">
        <f t="shared" si="172"/>
        <v>500</v>
      </c>
      <c r="I476" s="146">
        <f t="shared" si="173"/>
        <v>777.77777777777783</v>
      </c>
      <c r="J476" s="147">
        <f t="shared" si="174"/>
        <v>888.88888888888891</v>
      </c>
      <c r="K476" s="148">
        <v>505</v>
      </c>
      <c r="L476" s="149">
        <v>335</v>
      </c>
      <c r="M476" s="150">
        <v>480</v>
      </c>
      <c r="N476" s="151">
        <f t="shared" si="175"/>
        <v>8.1203999999999998E-2</v>
      </c>
      <c r="O476" s="152">
        <f t="shared" si="176"/>
        <v>333.92705157996164</v>
      </c>
      <c r="P476" s="153">
        <f t="shared" si="177"/>
        <v>746.94208906044048</v>
      </c>
      <c r="Q476" s="154">
        <f t="shared" si="178"/>
        <v>419.26396476150734</v>
      </c>
      <c r="R476" s="175">
        <f t="shared" si="179"/>
        <v>413</v>
      </c>
      <c r="S476" s="176">
        <f t="shared" si="180"/>
        <v>643</v>
      </c>
      <c r="T476" s="177">
        <f t="shared" si="181"/>
        <v>735</v>
      </c>
      <c r="U476" s="178">
        <f t="shared" si="182"/>
        <v>6011</v>
      </c>
      <c r="V476" s="179">
        <f t="shared" si="183"/>
        <v>13445</v>
      </c>
      <c r="W476" s="180">
        <f t="shared" si="184"/>
        <v>7547</v>
      </c>
      <c r="X476" s="181">
        <f t="shared" si="185"/>
        <v>1.4972550324405256</v>
      </c>
      <c r="Y476" s="182">
        <f t="shared" si="186"/>
        <v>1.0412792859799183</v>
      </c>
      <c r="Z476" s="183">
        <f t="shared" si="187"/>
        <v>2.1200477010732741</v>
      </c>
      <c r="AA476" s="164">
        <f t="shared" si="188"/>
        <v>26.950590583929461</v>
      </c>
      <c r="AB476" s="164">
        <f t="shared" si="189"/>
        <v>18.743027147638529</v>
      </c>
      <c r="AC476" s="165">
        <f t="shared" si="190"/>
        <v>38.160858619318937</v>
      </c>
      <c r="AD476" s="184">
        <f t="shared" si="191"/>
        <v>8999.5312520302414</v>
      </c>
      <c r="AE476" s="184">
        <f t="shared" si="191"/>
        <v>13999.955852973671</v>
      </c>
      <c r="AF476" s="185">
        <f t="shared" si="191"/>
        <v>15999.472883438999</v>
      </c>
      <c r="AG476" s="186" t="s">
        <v>305</v>
      </c>
      <c r="AH476" s="169">
        <f t="shared" si="192"/>
        <v>1</v>
      </c>
      <c r="AI476" s="189">
        <v>1</v>
      </c>
      <c r="AJ476" s="190" t="s">
        <v>83</v>
      </c>
    </row>
    <row r="477" spans="1:36" x14ac:dyDescent="0.2">
      <c r="A477" s="172">
        <v>451</v>
      </c>
      <c r="B477" s="141" t="str">
        <f t="shared" si="170"/>
        <v>KOLP-TT024</v>
      </c>
      <c r="C477" s="172" t="s">
        <v>22</v>
      </c>
      <c r="D477" s="142" t="str">
        <f t="shared" si="171"/>
        <v>TT024</v>
      </c>
      <c r="E477" s="173" t="s">
        <v>306</v>
      </c>
      <c r="F477" s="174">
        <v>18</v>
      </c>
      <c r="G477" s="174">
        <v>21.599999999999998</v>
      </c>
      <c r="H477" s="145">
        <f t="shared" si="172"/>
        <v>500</v>
      </c>
      <c r="I477" s="146">
        <f t="shared" si="173"/>
        <v>777.77777777777783</v>
      </c>
      <c r="J477" s="147">
        <f t="shared" si="174"/>
        <v>888.88888888888891</v>
      </c>
      <c r="K477" s="148">
        <v>440</v>
      </c>
      <c r="L477" s="149">
        <v>330</v>
      </c>
      <c r="M477" s="150">
        <v>515</v>
      </c>
      <c r="N477" s="151">
        <f t="shared" si="175"/>
        <v>7.4777999999999997E-2</v>
      </c>
      <c r="O477" s="152">
        <f t="shared" si="176"/>
        <v>362.62286095508313</v>
      </c>
      <c r="P477" s="153">
        <f t="shared" si="177"/>
        <v>811.13008371531748</v>
      </c>
      <c r="Q477" s="154">
        <f t="shared" si="178"/>
        <v>455.2931476436043</v>
      </c>
      <c r="R477" s="175">
        <f t="shared" si="179"/>
        <v>417</v>
      </c>
      <c r="S477" s="176">
        <f t="shared" si="180"/>
        <v>648</v>
      </c>
      <c r="T477" s="177">
        <f t="shared" si="181"/>
        <v>741</v>
      </c>
      <c r="U477" s="178">
        <f t="shared" si="182"/>
        <v>6527</v>
      </c>
      <c r="V477" s="179">
        <f t="shared" si="183"/>
        <v>14600</v>
      </c>
      <c r="W477" s="180">
        <f t="shared" si="184"/>
        <v>8195</v>
      </c>
      <c r="X477" s="181">
        <f t="shared" si="185"/>
        <v>1.3788876972575457</v>
      </c>
      <c r="Y477" s="182">
        <f t="shared" si="186"/>
        <v>0.95890410958904104</v>
      </c>
      <c r="Z477" s="183">
        <f t="shared" si="187"/>
        <v>1.9524100061012812</v>
      </c>
      <c r="AA477" s="164">
        <f t="shared" si="188"/>
        <v>24.819978550635824</v>
      </c>
      <c r="AB477" s="164">
        <f t="shared" si="189"/>
        <v>17.260273972602739</v>
      </c>
      <c r="AC477" s="165">
        <f t="shared" si="190"/>
        <v>35.143380109823063</v>
      </c>
      <c r="AD477" s="184">
        <f t="shared" si="191"/>
        <v>9000.2916308753593</v>
      </c>
      <c r="AE477" s="184">
        <f t="shared" si="191"/>
        <v>14000.327472346575</v>
      </c>
      <c r="AF477" s="185">
        <f t="shared" si="191"/>
        <v>16000.540149036979</v>
      </c>
      <c r="AG477" s="186" t="s">
        <v>307</v>
      </c>
      <c r="AH477" s="169">
        <f t="shared" si="192"/>
        <v>1</v>
      </c>
      <c r="AI477" s="189">
        <v>1</v>
      </c>
      <c r="AJ477" s="190" t="s">
        <v>83</v>
      </c>
    </row>
    <row r="478" spans="1:36" x14ac:dyDescent="0.2">
      <c r="A478" s="172">
        <v>452</v>
      </c>
      <c r="B478" s="141" t="str">
        <f t="shared" si="170"/>
        <v>KOLP-TT034</v>
      </c>
      <c r="C478" s="172" t="s">
        <v>22</v>
      </c>
      <c r="D478" s="142" t="str">
        <f t="shared" si="171"/>
        <v>TT034</v>
      </c>
      <c r="E478" s="173" t="s">
        <v>156</v>
      </c>
      <c r="F478" s="174">
        <v>12</v>
      </c>
      <c r="G478" s="174">
        <v>15.120000000000001</v>
      </c>
      <c r="H478" s="145">
        <f t="shared" si="172"/>
        <v>750</v>
      </c>
      <c r="I478" s="146">
        <f t="shared" si="173"/>
        <v>1166.6666666666667</v>
      </c>
      <c r="J478" s="147">
        <f t="shared" si="174"/>
        <v>1333.3333333333333</v>
      </c>
      <c r="K478" s="148">
        <v>505</v>
      </c>
      <c r="L478" s="149">
        <v>340</v>
      </c>
      <c r="M478" s="150">
        <v>395</v>
      </c>
      <c r="N478" s="151">
        <f t="shared" si="175"/>
        <v>6.7821500000000007E-2</v>
      </c>
      <c r="O478" s="152">
        <f t="shared" si="176"/>
        <v>399.8173484293211</v>
      </c>
      <c r="P478" s="153">
        <f t="shared" si="177"/>
        <v>894.32827938137621</v>
      </c>
      <c r="Q478" s="154">
        <f t="shared" si="178"/>
        <v>501.99289302792533</v>
      </c>
      <c r="R478" s="175">
        <f t="shared" si="179"/>
        <v>595</v>
      </c>
      <c r="S478" s="176">
        <f t="shared" si="180"/>
        <v>926</v>
      </c>
      <c r="T478" s="177">
        <f t="shared" si="181"/>
        <v>1058</v>
      </c>
      <c r="U478" s="178">
        <f t="shared" si="182"/>
        <v>4798</v>
      </c>
      <c r="V478" s="179">
        <f t="shared" si="183"/>
        <v>10732</v>
      </c>
      <c r="W478" s="180">
        <f t="shared" si="184"/>
        <v>6024</v>
      </c>
      <c r="X478" s="181">
        <f t="shared" si="185"/>
        <v>1.8757815756565235</v>
      </c>
      <c r="Y478" s="182">
        <f t="shared" si="186"/>
        <v>1.3045098770033545</v>
      </c>
      <c r="Z478" s="183">
        <f t="shared" si="187"/>
        <v>2.6560424966799467</v>
      </c>
      <c r="AA478" s="164">
        <f t="shared" si="188"/>
        <v>22.509378907878283</v>
      </c>
      <c r="AB478" s="164">
        <f t="shared" si="189"/>
        <v>15.654118524040253</v>
      </c>
      <c r="AC478" s="165">
        <f t="shared" si="190"/>
        <v>31.872509960159363</v>
      </c>
      <c r="AD478" s="184">
        <f t="shared" si="191"/>
        <v>8999.6401897387823</v>
      </c>
      <c r="AE478" s="184">
        <f t="shared" si="191"/>
        <v>13999.920884837049</v>
      </c>
      <c r="AF478" s="185">
        <f t="shared" si="191"/>
        <v>15999.773482961764</v>
      </c>
      <c r="AG478" s="186" t="s">
        <v>157</v>
      </c>
      <c r="AH478" s="169">
        <f t="shared" si="192"/>
        <v>1</v>
      </c>
      <c r="AI478" s="189">
        <v>1</v>
      </c>
      <c r="AJ478" s="190" t="s">
        <v>83</v>
      </c>
    </row>
    <row r="479" spans="1:36" x14ac:dyDescent="0.2">
      <c r="A479" s="172">
        <v>453</v>
      </c>
      <c r="B479" s="141" t="str">
        <f t="shared" si="170"/>
        <v>KOLP-TT035</v>
      </c>
      <c r="C479" s="172" t="s">
        <v>22</v>
      </c>
      <c r="D479" s="142" t="str">
        <f t="shared" si="171"/>
        <v>TT035</v>
      </c>
      <c r="E479" s="173" t="s">
        <v>158</v>
      </c>
      <c r="F479" s="174">
        <v>12</v>
      </c>
      <c r="G479" s="174">
        <v>14.399999999999999</v>
      </c>
      <c r="H479" s="145">
        <f t="shared" si="172"/>
        <v>750</v>
      </c>
      <c r="I479" s="146">
        <f t="shared" si="173"/>
        <v>1166.6666666666667</v>
      </c>
      <c r="J479" s="147">
        <f t="shared" si="174"/>
        <v>1333.3333333333333</v>
      </c>
      <c r="K479" s="148">
        <v>460</v>
      </c>
      <c r="L479" s="149">
        <v>345</v>
      </c>
      <c r="M479" s="150">
        <v>410</v>
      </c>
      <c r="N479" s="151">
        <f t="shared" si="175"/>
        <v>6.5067E-2</v>
      </c>
      <c r="O479" s="152">
        <f t="shared" si="176"/>
        <v>416.74293107872199</v>
      </c>
      <c r="P479" s="153">
        <f t="shared" si="177"/>
        <v>932.18813530766761</v>
      </c>
      <c r="Q479" s="154">
        <f t="shared" si="178"/>
        <v>523.24390235439535</v>
      </c>
      <c r="R479" s="175">
        <f t="shared" si="179"/>
        <v>625</v>
      </c>
      <c r="S479" s="176">
        <f t="shared" si="180"/>
        <v>972</v>
      </c>
      <c r="T479" s="177">
        <f t="shared" si="181"/>
        <v>1111</v>
      </c>
      <c r="U479" s="178">
        <f t="shared" si="182"/>
        <v>5001</v>
      </c>
      <c r="V479" s="179">
        <f t="shared" si="183"/>
        <v>11186</v>
      </c>
      <c r="W479" s="180">
        <f t="shared" si="184"/>
        <v>6279</v>
      </c>
      <c r="X479" s="181">
        <f t="shared" si="185"/>
        <v>1.7996400719856029</v>
      </c>
      <c r="Y479" s="182">
        <f t="shared" si="186"/>
        <v>1.2515644555694618</v>
      </c>
      <c r="Z479" s="183">
        <f t="shared" si="187"/>
        <v>2.5481764612199393</v>
      </c>
      <c r="AA479" s="164">
        <f t="shared" si="188"/>
        <v>21.595680863827234</v>
      </c>
      <c r="AB479" s="164">
        <f t="shared" si="189"/>
        <v>15.018773466833542</v>
      </c>
      <c r="AC479" s="165">
        <f t="shared" si="190"/>
        <v>30.578117534639272</v>
      </c>
      <c r="AD479" s="184">
        <f t="shared" si="191"/>
        <v>8999.8473418320282</v>
      </c>
      <c r="AE479" s="184">
        <f t="shared" si="191"/>
        <v>14000.322432655834</v>
      </c>
      <c r="AF479" s="185">
        <f t="shared" si="191"/>
        <v>15999.813545476016</v>
      </c>
      <c r="AG479" s="186" t="s">
        <v>159</v>
      </c>
      <c r="AH479" s="169">
        <f t="shared" si="192"/>
        <v>1</v>
      </c>
      <c r="AI479" s="189">
        <v>1</v>
      </c>
      <c r="AJ479" s="190" t="s">
        <v>83</v>
      </c>
    </row>
    <row r="480" spans="1:36" x14ac:dyDescent="0.2">
      <c r="A480" s="172">
        <v>454</v>
      </c>
      <c r="B480" s="141" t="str">
        <f t="shared" si="170"/>
        <v>KOLP-TT073VAL</v>
      </c>
      <c r="C480" s="172" t="s">
        <v>22</v>
      </c>
      <c r="D480" s="142" t="str">
        <f t="shared" si="171"/>
        <v>TT073</v>
      </c>
      <c r="E480" s="173" t="s">
        <v>730</v>
      </c>
      <c r="F480" s="174">
        <v>9.75</v>
      </c>
      <c r="G480" s="174">
        <v>10.764000000000001</v>
      </c>
      <c r="H480" s="145">
        <f t="shared" si="172"/>
        <v>923.07692307692309</v>
      </c>
      <c r="I480" s="146">
        <f t="shared" si="173"/>
        <v>1435.8974358974358</v>
      </c>
      <c r="J480" s="147">
        <f t="shared" si="174"/>
        <v>1641.0256410256411</v>
      </c>
      <c r="K480" s="148" t="e">
        <v>#N/A</v>
      </c>
      <c r="L480" s="149" t="e">
        <v>#N/A</v>
      </c>
      <c r="M480" s="150" t="e">
        <v>#N/A</v>
      </c>
      <c r="N480" s="151" t="e">
        <f t="shared" si="175"/>
        <v>#N/A</v>
      </c>
      <c r="O480" s="152" t="str">
        <f t="shared" si="176"/>
        <v xml:space="preserve"> </v>
      </c>
      <c r="P480" s="153" t="str">
        <f t="shared" si="177"/>
        <v xml:space="preserve"> </v>
      </c>
      <c r="Q480" s="154" t="str">
        <f t="shared" si="178"/>
        <v xml:space="preserve"> </v>
      </c>
      <c r="R480" s="175">
        <f t="shared" si="179"/>
        <v>836</v>
      </c>
      <c r="S480" s="176">
        <f t="shared" si="180"/>
        <v>1301</v>
      </c>
      <c r="T480" s="177">
        <f t="shared" si="181"/>
        <v>1486</v>
      </c>
      <c r="U480" s="178" t="str">
        <f t="shared" si="182"/>
        <v/>
      </c>
      <c r="V480" s="179" t="str">
        <f t="shared" si="183"/>
        <v/>
      </c>
      <c r="W480" s="180" t="str">
        <f t="shared" si="184"/>
        <v/>
      </c>
      <c r="X480" s="181" t="str">
        <f t="shared" si="185"/>
        <v/>
      </c>
      <c r="Y480" s="182" t="str">
        <f t="shared" si="186"/>
        <v/>
      </c>
      <c r="Z480" s="183" t="str">
        <f t="shared" si="187"/>
        <v/>
      </c>
      <c r="AA480" s="164" t="str">
        <f t="shared" si="188"/>
        <v/>
      </c>
      <c r="AB480" s="164" t="str">
        <f t="shared" si="189"/>
        <v/>
      </c>
      <c r="AC480" s="165" t="str">
        <f t="shared" si="190"/>
        <v/>
      </c>
      <c r="AD480" s="184" t="str">
        <f t="shared" si="191"/>
        <v/>
      </c>
      <c r="AE480" s="184" t="str">
        <f t="shared" si="191"/>
        <v/>
      </c>
      <c r="AF480" s="185" t="str">
        <f t="shared" si="191"/>
        <v/>
      </c>
      <c r="AG480" s="186" t="s">
        <v>731</v>
      </c>
      <c r="AH480" s="169">
        <f t="shared" si="192"/>
        <v>0.95678123400000004</v>
      </c>
      <c r="AI480" s="189">
        <v>0.95678123400000004</v>
      </c>
      <c r="AJ480" s="190" t="s">
        <v>80</v>
      </c>
    </row>
    <row r="481" spans="1:36" x14ac:dyDescent="0.2">
      <c r="A481" s="172">
        <v>455</v>
      </c>
      <c r="B481" s="141" t="str">
        <f t="shared" si="170"/>
        <v>KOLP-TT075VAF</v>
      </c>
      <c r="C481" s="172" t="s">
        <v>22</v>
      </c>
      <c r="D481" s="142" t="str">
        <f t="shared" si="171"/>
        <v>TT075</v>
      </c>
      <c r="E481" s="173" t="s">
        <v>732</v>
      </c>
      <c r="F481" s="174">
        <v>9.6</v>
      </c>
      <c r="G481" s="174">
        <v>10.607999999999999</v>
      </c>
      <c r="H481" s="145">
        <f t="shared" si="172"/>
        <v>937.5</v>
      </c>
      <c r="I481" s="146">
        <f t="shared" si="173"/>
        <v>1458.3333333333335</v>
      </c>
      <c r="J481" s="147">
        <f t="shared" si="174"/>
        <v>1666.6666666666667</v>
      </c>
      <c r="K481" s="148" t="e">
        <v>#N/A</v>
      </c>
      <c r="L481" s="149" t="e">
        <v>#N/A</v>
      </c>
      <c r="M481" s="150" t="e">
        <v>#N/A</v>
      </c>
      <c r="N481" s="151" t="e">
        <f t="shared" si="175"/>
        <v>#N/A</v>
      </c>
      <c r="O481" s="152" t="str">
        <f t="shared" si="176"/>
        <v xml:space="preserve"> </v>
      </c>
      <c r="P481" s="153" t="str">
        <f t="shared" si="177"/>
        <v xml:space="preserve"> </v>
      </c>
      <c r="Q481" s="154" t="str">
        <f t="shared" si="178"/>
        <v xml:space="preserve"> </v>
      </c>
      <c r="R481" s="175">
        <f t="shared" si="179"/>
        <v>848</v>
      </c>
      <c r="S481" s="176">
        <f t="shared" si="180"/>
        <v>1320</v>
      </c>
      <c r="T481" s="177">
        <f t="shared" si="181"/>
        <v>1508</v>
      </c>
      <c r="U481" s="178" t="str">
        <f t="shared" si="182"/>
        <v/>
      </c>
      <c r="V481" s="179" t="str">
        <f t="shared" si="183"/>
        <v/>
      </c>
      <c r="W481" s="180" t="str">
        <f t="shared" si="184"/>
        <v/>
      </c>
      <c r="X481" s="181" t="str">
        <f t="shared" si="185"/>
        <v/>
      </c>
      <c r="Y481" s="182" t="str">
        <f t="shared" si="186"/>
        <v/>
      </c>
      <c r="Z481" s="183" t="str">
        <f t="shared" si="187"/>
        <v/>
      </c>
      <c r="AA481" s="164" t="str">
        <f t="shared" si="188"/>
        <v/>
      </c>
      <c r="AB481" s="164" t="str">
        <f t="shared" si="189"/>
        <v/>
      </c>
      <c r="AC481" s="165" t="str">
        <f t="shared" si="190"/>
        <v/>
      </c>
      <c r="AD481" s="184" t="str">
        <f t="shared" si="191"/>
        <v/>
      </c>
      <c r="AE481" s="184" t="str">
        <f t="shared" si="191"/>
        <v/>
      </c>
      <c r="AF481" s="185" t="str">
        <f t="shared" si="191"/>
        <v/>
      </c>
      <c r="AG481" s="186" t="s">
        <v>733</v>
      </c>
      <c r="AH481" s="169">
        <f t="shared" si="192"/>
        <v>0.92828888200000004</v>
      </c>
      <c r="AI481" s="189">
        <v>0.92828888200000004</v>
      </c>
      <c r="AJ481" s="190" t="s">
        <v>80</v>
      </c>
    </row>
    <row r="482" spans="1:36" x14ac:dyDescent="0.2">
      <c r="A482" s="172">
        <v>456</v>
      </c>
      <c r="B482" s="141" t="str">
        <f t="shared" si="170"/>
        <v>KOLP-TT111</v>
      </c>
      <c r="C482" s="172" t="s">
        <v>22</v>
      </c>
      <c r="D482" s="142" t="str">
        <f t="shared" si="171"/>
        <v>TT111</v>
      </c>
      <c r="E482" s="173" t="s">
        <v>734</v>
      </c>
      <c r="F482" s="174">
        <v>7.2</v>
      </c>
      <c r="G482" s="174">
        <v>11.304</v>
      </c>
      <c r="H482" s="145">
        <f t="shared" si="172"/>
        <v>1250</v>
      </c>
      <c r="I482" s="146">
        <f t="shared" si="173"/>
        <v>1944.4444444444443</v>
      </c>
      <c r="J482" s="147">
        <f t="shared" si="174"/>
        <v>2222.2222222222222</v>
      </c>
      <c r="K482" s="148" t="e">
        <v>#N/A</v>
      </c>
      <c r="L482" s="149" t="e">
        <v>#N/A</v>
      </c>
      <c r="M482" s="150" t="e">
        <v>#N/A</v>
      </c>
      <c r="N482" s="151" t="e">
        <f t="shared" si="175"/>
        <v>#N/A</v>
      </c>
      <c r="O482" s="152" t="str">
        <f t="shared" si="176"/>
        <v xml:space="preserve"> </v>
      </c>
      <c r="P482" s="153" t="str">
        <f t="shared" si="177"/>
        <v xml:space="preserve"> </v>
      </c>
      <c r="Q482" s="154" t="str">
        <f t="shared" si="178"/>
        <v xml:space="preserve"> </v>
      </c>
      <c r="R482" s="175">
        <f t="shared" si="179"/>
        <v>796</v>
      </c>
      <c r="S482" s="176">
        <f t="shared" si="180"/>
        <v>1238</v>
      </c>
      <c r="T482" s="177">
        <f t="shared" si="181"/>
        <v>1415</v>
      </c>
      <c r="U482" s="178" t="str">
        <f t="shared" si="182"/>
        <v/>
      </c>
      <c r="V482" s="179" t="str">
        <f t="shared" si="183"/>
        <v/>
      </c>
      <c r="W482" s="180" t="str">
        <f t="shared" si="184"/>
        <v/>
      </c>
      <c r="X482" s="181" t="str">
        <f t="shared" si="185"/>
        <v/>
      </c>
      <c r="Y482" s="182" t="str">
        <f t="shared" si="186"/>
        <v/>
      </c>
      <c r="Z482" s="183" t="str">
        <f t="shared" si="187"/>
        <v/>
      </c>
      <c r="AA482" s="164" t="str">
        <f t="shared" si="188"/>
        <v/>
      </c>
      <c r="AB482" s="164" t="str">
        <f t="shared" si="189"/>
        <v/>
      </c>
      <c r="AC482" s="165" t="str">
        <f t="shared" si="190"/>
        <v/>
      </c>
      <c r="AD482" s="184" t="str">
        <f t="shared" si="191"/>
        <v/>
      </c>
      <c r="AE482" s="184" t="str">
        <f t="shared" si="191"/>
        <v/>
      </c>
      <c r="AF482" s="185" t="str">
        <f t="shared" si="191"/>
        <v/>
      </c>
      <c r="AG482" s="186" t="s">
        <v>735</v>
      </c>
      <c r="AH482" s="169">
        <f t="shared" si="192"/>
        <v>1</v>
      </c>
      <c r="AI482" s="189">
        <v>1</v>
      </c>
      <c r="AJ482" s="190" t="s">
        <v>83</v>
      </c>
    </row>
    <row r="483" spans="1:36" x14ac:dyDescent="0.2">
      <c r="A483" s="172">
        <v>457</v>
      </c>
      <c r="B483" s="141" t="str">
        <f t="shared" si="170"/>
        <v>KOLP-TT111</v>
      </c>
      <c r="C483" s="172" t="s">
        <v>22</v>
      </c>
      <c r="D483" s="142" t="str">
        <f t="shared" si="171"/>
        <v>TT111</v>
      </c>
      <c r="E483" s="173" t="s">
        <v>734</v>
      </c>
      <c r="F483" s="174">
        <v>7.2</v>
      </c>
      <c r="G483" s="174">
        <v>11.304</v>
      </c>
      <c r="H483" s="145">
        <f t="shared" si="172"/>
        <v>1250</v>
      </c>
      <c r="I483" s="146">
        <f t="shared" si="173"/>
        <v>1944.4444444444443</v>
      </c>
      <c r="J483" s="147">
        <f t="shared" si="174"/>
        <v>2222.2222222222222</v>
      </c>
      <c r="K483" s="148" t="e">
        <v>#N/A</v>
      </c>
      <c r="L483" s="149" t="e">
        <v>#N/A</v>
      </c>
      <c r="M483" s="150" t="e">
        <v>#N/A</v>
      </c>
      <c r="N483" s="151" t="e">
        <f t="shared" si="175"/>
        <v>#N/A</v>
      </c>
      <c r="O483" s="152" t="str">
        <f t="shared" si="176"/>
        <v xml:space="preserve"> </v>
      </c>
      <c r="P483" s="153" t="str">
        <f t="shared" si="177"/>
        <v xml:space="preserve"> </v>
      </c>
      <c r="Q483" s="154" t="str">
        <f t="shared" si="178"/>
        <v xml:space="preserve"> </v>
      </c>
      <c r="R483" s="175">
        <f t="shared" si="179"/>
        <v>796</v>
      </c>
      <c r="S483" s="176">
        <f t="shared" si="180"/>
        <v>1238</v>
      </c>
      <c r="T483" s="177">
        <f t="shared" si="181"/>
        <v>1415</v>
      </c>
      <c r="U483" s="178" t="str">
        <f t="shared" si="182"/>
        <v/>
      </c>
      <c r="V483" s="179" t="str">
        <f t="shared" si="183"/>
        <v/>
      </c>
      <c r="W483" s="180" t="str">
        <f t="shared" si="184"/>
        <v/>
      </c>
      <c r="X483" s="181" t="str">
        <f t="shared" si="185"/>
        <v/>
      </c>
      <c r="Y483" s="182" t="str">
        <f t="shared" si="186"/>
        <v/>
      </c>
      <c r="Z483" s="183" t="str">
        <f t="shared" si="187"/>
        <v/>
      </c>
      <c r="AA483" s="164" t="str">
        <f t="shared" si="188"/>
        <v/>
      </c>
      <c r="AB483" s="164" t="str">
        <f t="shared" si="189"/>
        <v/>
      </c>
      <c r="AC483" s="165" t="str">
        <f t="shared" si="190"/>
        <v/>
      </c>
      <c r="AD483" s="184" t="str">
        <f t="shared" si="191"/>
        <v/>
      </c>
      <c r="AE483" s="184" t="str">
        <f t="shared" si="191"/>
        <v/>
      </c>
      <c r="AF483" s="185" t="str">
        <f t="shared" si="191"/>
        <v/>
      </c>
      <c r="AG483" s="186" t="s">
        <v>735</v>
      </c>
      <c r="AH483" s="169">
        <f t="shared" si="192"/>
        <v>1</v>
      </c>
      <c r="AI483" s="189">
        <v>1</v>
      </c>
      <c r="AJ483" s="190" t="s">
        <v>83</v>
      </c>
    </row>
    <row r="484" spans="1:36" x14ac:dyDescent="0.2">
      <c r="A484" s="172">
        <v>458</v>
      </c>
      <c r="B484" s="141" t="str">
        <f t="shared" si="170"/>
        <v>KOLP-TT122</v>
      </c>
      <c r="C484" s="172" t="s">
        <v>22</v>
      </c>
      <c r="D484" s="142" t="str">
        <f t="shared" si="171"/>
        <v>TT122</v>
      </c>
      <c r="E484" s="173" t="s">
        <v>736</v>
      </c>
      <c r="F484" s="174">
        <v>12</v>
      </c>
      <c r="G484" s="174">
        <v>13.200000000000001</v>
      </c>
      <c r="H484" s="145">
        <f t="shared" si="172"/>
        <v>750</v>
      </c>
      <c r="I484" s="146">
        <f t="shared" si="173"/>
        <v>1166.6666666666667</v>
      </c>
      <c r="J484" s="147">
        <f t="shared" si="174"/>
        <v>1333.3333333333333</v>
      </c>
      <c r="K484" s="148" t="e">
        <v>#N/A</v>
      </c>
      <c r="L484" s="149" t="e">
        <v>#N/A</v>
      </c>
      <c r="M484" s="150" t="e">
        <v>#N/A</v>
      </c>
      <c r="N484" s="151" t="e">
        <f t="shared" si="175"/>
        <v>#N/A</v>
      </c>
      <c r="O484" s="152" t="str">
        <f t="shared" si="176"/>
        <v xml:space="preserve"> </v>
      </c>
      <c r="P484" s="153" t="str">
        <f t="shared" si="177"/>
        <v xml:space="preserve"> </v>
      </c>
      <c r="Q484" s="154" t="str">
        <f t="shared" si="178"/>
        <v xml:space="preserve"> </v>
      </c>
      <c r="R484" s="175">
        <f t="shared" si="179"/>
        <v>682</v>
      </c>
      <c r="S484" s="176">
        <f t="shared" si="180"/>
        <v>1061</v>
      </c>
      <c r="T484" s="177">
        <f t="shared" si="181"/>
        <v>1212</v>
      </c>
      <c r="U484" s="178" t="str">
        <f t="shared" si="182"/>
        <v/>
      </c>
      <c r="V484" s="179" t="str">
        <f t="shared" si="183"/>
        <v/>
      </c>
      <c r="W484" s="180" t="str">
        <f t="shared" si="184"/>
        <v/>
      </c>
      <c r="X484" s="181" t="str">
        <f t="shared" si="185"/>
        <v/>
      </c>
      <c r="Y484" s="182" t="str">
        <f t="shared" si="186"/>
        <v/>
      </c>
      <c r="Z484" s="183" t="str">
        <f t="shared" si="187"/>
        <v/>
      </c>
      <c r="AA484" s="164" t="str">
        <f t="shared" si="188"/>
        <v/>
      </c>
      <c r="AB484" s="164" t="str">
        <f t="shared" si="189"/>
        <v/>
      </c>
      <c r="AC484" s="165" t="str">
        <f t="shared" si="190"/>
        <v/>
      </c>
      <c r="AD484" s="184" t="str">
        <f t="shared" si="191"/>
        <v/>
      </c>
      <c r="AE484" s="184" t="str">
        <f t="shared" si="191"/>
        <v/>
      </c>
      <c r="AF484" s="185" t="str">
        <f t="shared" si="191"/>
        <v/>
      </c>
      <c r="AG484" s="186" t="s">
        <v>737</v>
      </c>
      <c r="AH484" s="169">
        <f t="shared" si="192"/>
        <v>1</v>
      </c>
      <c r="AI484" s="189">
        <v>1</v>
      </c>
      <c r="AJ484" s="190" t="s">
        <v>83</v>
      </c>
    </row>
    <row r="485" spans="1:36" x14ac:dyDescent="0.2">
      <c r="A485" s="172">
        <v>459</v>
      </c>
      <c r="B485" s="141" t="str">
        <f t="shared" si="170"/>
        <v>KOLP-TT123</v>
      </c>
      <c r="C485" s="172" t="s">
        <v>22</v>
      </c>
      <c r="D485" s="142" t="str">
        <f t="shared" si="171"/>
        <v>TT123</v>
      </c>
      <c r="E485" s="173" t="s">
        <v>738</v>
      </c>
      <c r="F485" s="174">
        <v>12</v>
      </c>
      <c r="G485" s="174">
        <v>12.96</v>
      </c>
      <c r="H485" s="145">
        <f t="shared" si="172"/>
        <v>750</v>
      </c>
      <c r="I485" s="146">
        <f t="shared" si="173"/>
        <v>1166.6666666666667</v>
      </c>
      <c r="J485" s="147">
        <f t="shared" si="174"/>
        <v>1333.3333333333333</v>
      </c>
      <c r="K485" s="148" t="e">
        <v>#N/A</v>
      </c>
      <c r="L485" s="149" t="e">
        <v>#N/A</v>
      </c>
      <c r="M485" s="150" t="e">
        <v>#N/A</v>
      </c>
      <c r="N485" s="151" t="e">
        <f t="shared" si="175"/>
        <v>#N/A</v>
      </c>
      <c r="O485" s="152" t="str">
        <f t="shared" si="176"/>
        <v xml:space="preserve"> </v>
      </c>
      <c r="P485" s="153" t="str">
        <f t="shared" si="177"/>
        <v xml:space="preserve"> </v>
      </c>
      <c r="Q485" s="154" t="str">
        <f t="shared" si="178"/>
        <v xml:space="preserve"> </v>
      </c>
      <c r="R485" s="175">
        <f t="shared" si="179"/>
        <v>694</v>
      </c>
      <c r="S485" s="176">
        <f t="shared" si="180"/>
        <v>1080</v>
      </c>
      <c r="T485" s="177">
        <f t="shared" si="181"/>
        <v>1235</v>
      </c>
      <c r="U485" s="178" t="str">
        <f t="shared" si="182"/>
        <v/>
      </c>
      <c r="V485" s="179" t="str">
        <f t="shared" si="183"/>
        <v/>
      </c>
      <c r="W485" s="180" t="str">
        <f t="shared" si="184"/>
        <v/>
      </c>
      <c r="X485" s="181" t="str">
        <f t="shared" si="185"/>
        <v/>
      </c>
      <c r="Y485" s="182" t="str">
        <f t="shared" si="186"/>
        <v/>
      </c>
      <c r="Z485" s="183" t="str">
        <f t="shared" si="187"/>
        <v/>
      </c>
      <c r="AA485" s="164" t="str">
        <f t="shared" si="188"/>
        <v/>
      </c>
      <c r="AB485" s="164" t="str">
        <f t="shared" si="189"/>
        <v/>
      </c>
      <c r="AC485" s="165" t="str">
        <f t="shared" si="190"/>
        <v/>
      </c>
      <c r="AD485" s="184" t="str">
        <f t="shared" si="191"/>
        <v/>
      </c>
      <c r="AE485" s="184" t="str">
        <f t="shared" si="191"/>
        <v/>
      </c>
      <c r="AF485" s="185" t="str">
        <f t="shared" si="191"/>
        <v/>
      </c>
      <c r="AG485" s="186" t="s">
        <v>739</v>
      </c>
      <c r="AH485" s="169">
        <f t="shared" si="192"/>
        <v>1</v>
      </c>
      <c r="AI485" s="189">
        <v>1</v>
      </c>
      <c r="AJ485" s="190" t="s">
        <v>83</v>
      </c>
    </row>
    <row r="486" spans="1:36" x14ac:dyDescent="0.2">
      <c r="A486" s="172">
        <v>460</v>
      </c>
      <c r="B486" s="141" t="str">
        <f t="shared" si="170"/>
        <v>KOLP-TT126</v>
      </c>
      <c r="C486" s="172" t="s">
        <v>22</v>
      </c>
      <c r="D486" s="142" t="str">
        <f t="shared" si="171"/>
        <v>TT126</v>
      </c>
      <c r="E486" s="173" t="s">
        <v>740</v>
      </c>
      <c r="F486" s="174">
        <v>24</v>
      </c>
      <c r="G486" s="174">
        <v>24.647999999999996</v>
      </c>
      <c r="H486" s="145">
        <f t="shared" si="172"/>
        <v>375</v>
      </c>
      <c r="I486" s="146">
        <f t="shared" si="173"/>
        <v>583.33333333333337</v>
      </c>
      <c r="J486" s="147">
        <f t="shared" si="174"/>
        <v>666.66666666666663</v>
      </c>
      <c r="K486" s="148" t="e">
        <v>#N/A</v>
      </c>
      <c r="L486" s="149" t="e">
        <v>#N/A</v>
      </c>
      <c r="M486" s="150" t="e">
        <v>#N/A</v>
      </c>
      <c r="N486" s="151" t="e">
        <f t="shared" si="175"/>
        <v>#N/A</v>
      </c>
      <c r="O486" s="152" t="str">
        <f t="shared" si="176"/>
        <v xml:space="preserve"> </v>
      </c>
      <c r="P486" s="153" t="str">
        <f t="shared" si="177"/>
        <v xml:space="preserve"> </v>
      </c>
      <c r="Q486" s="154" t="str">
        <f t="shared" si="178"/>
        <v xml:space="preserve"> </v>
      </c>
      <c r="R486" s="175">
        <f t="shared" si="179"/>
        <v>365</v>
      </c>
      <c r="S486" s="176">
        <f t="shared" si="180"/>
        <v>568</v>
      </c>
      <c r="T486" s="177">
        <f t="shared" si="181"/>
        <v>649</v>
      </c>
      <c r="U486" s="178" t="str">
        <f t="shared" si="182"/>
        <v/>
      </c>
      <c r="V486" s="179" t="str">
        <f t="shared" si="183"/>
        <v/>
      </c>
      <c r="W486" s="180" t="str">
        <f t="shared" si="184"/>
        <v/>
      </c>
      <c r="X486" s="181" t="str">
        <f t="shared" si="185"/>
        <v/>
      </c>
      <c r="Y486" s="182" t="str">
        <f t="shared" si="186"/>
        <v/>
      </c>
      <c r="Z486" s="183" t="str">
        <f t="shared" si="187"/>
        <v/>
      </c>
      <c r="AA486" s="164" t="str">
        <f t="shared" si="188"/>
        <v/>
      </c>
      <c r="AB486" s="164" t="str">
        <f t="shared" si="189"/>
        <v/>
      </c>
      <c r="AC486" s="165" t="str">
        <f t="shared" si="190"/>
        <v/>
      </c>
      <c r="AD486" s="184" t="str">
        <f t="shared" si="191"/>
        <v/>
      </c>
      <c r="AE486" s="184" t="str">
        <f t="shared" si="191"/>
        <v/>
      </c>
      <c r="AF486" s="185" t="str">
        <f t="shared" si="191"/>
        <v/>
      </c>
      <c r="AG486" s="186" t="s">
        <v>741</v>
      </c>
      <c r="AH486" s="169">
        <f t="shared" si="192"/>
        <v>0.92345659999999996</v>
      </c>
      <c r="AI486" s="189">
        <v>0.92345659999999996</v>
      </c>
      <c r="AJ486" s="190" t="s">
        <v>80</v>
      </c>
    </row>
    <row r="487" spans="1:36" x14ac:dyDescent="0.2">
      <c r="A487" s="172">
        <v>461</v>
      </c>
      <c r="B487" s="141" t="str">
        <f t="shared" si="170"/>
        <v>KOLP-TT137</v>
      </c>
      <c r="C487" s="172" t="s">
        <v>22</v>
      </c>
      <c r="D487" s="142" t="str">
        <f t="shared" si="171"/>
        <v>TT137</v>
      </c>
      <c r="E487" s="173" t="s">
        <v>742</v>
      </c>
      <c r="F487" s="174">
        <v>0.21600000000000003</v>
      </c>
      <c r="G487" s="174">
        <v>0.42899999999999999</v>
      </c>
      <c r="H487" s="145">
        <f t="shared" si="172"/>
        <v>41666.666666666664</v>
      </c>
      <c r="I487" s="146">
        <f t="shared" si="173"/>
        <v>64814.81481481481</v>
      </c>
      <c r="J487" s="147">
        <f t="shared" si="174"/>
        <v>74074.074074074058</v>
      </c>
      <c r="K487" s="148" t="e">
        <v>#N/A</v>
      </c>
      <c r="L487" s="149" t="e">
        <v>#N/A</v>
      </c>
      <c r="M487" s="150" t="e">
        <v>#N/A</v>
      </c>
      <c r="N487" s="151" t="e">
        <f t="shared" si="175"/>
        <v>#N/A</v>
      </c>
      <c r="O487" s="152" t="str">
        <f t="shared" si="176"/>
        <v xml:space="preserve"> </v>
      </c>
      <c r="P487" s="153" t="str">
        <f t="shared" si="177"/>
        <v xml:space="preserve"> </v>
      </c>
      <c r="Q487" s="154" t="str">
        <f t="shared" si="178"/>
        <v xml:space="preserve"> </v>
      </c>
      <c r="R487" s="175">
        <f t="shared" si="179"/>
        <v>20979</v>
      </c>
      <c r="S487" s="176">
        <f t="shared" si="180"/>
        <v>32634</v>
      </c>
      <c r="T487" s="177">
        <f t="shared" si="181"/>
        <v>37296</v>
      </c>
      <c r="U487" s="178" t="str">
        <f t="shared" si="182"/>
        <v/>
      </c>
      <c r="V487" s="179" t="str">
        <f t="shared" si="183"/>
        <v/>
      </c>
      <c r="W487" s="180" t="str">
        <f t="shared" si="184"/>
        <v/>
      </c>
      <c r="X487" s="181" t="str">
        <f t="shared" si="185"/>
        <v/>
      </c>
      <c r="Y487" s="182" t="str">
        <f t="shared" si="186"/>
        <v/>
      </c>
      <c r="Z487" s="183" t="str">
        <f t="shared" si="187"/>
        <v/>
      </c>
      <c r="AA487" s="164" t="str">
        <f t="shared" si="188"/>
        <v/>
      </c>
      <c r="AB487" s="164" t="str">
        <f t="shared" si="189"/>
        <v/>
      </c>
      <c r="AC487" s="165" t="str">
        <f t="shared" si="190"/>
        <v/>
      </c>
      <c r="AD487" s="184" t="str">
        <f t="shared" si="191"/>
        <v/>
      </c>
      <c r="AE487" s="184" t="str">
        <f t="shared" si="191"/>
        <v/>
      </c>
      <c r="AF487" s="185" t="str">
        <f t="shared" si="191"/>
        <v/>
      </c>
      <c r="AG487" s="186" t="s">
        <v>743</v>
      </c>
      <c r="AH487" s="169">
        <f t="shared" si="192"/>
        <v>1</v>
      </c>
      <c r="AI487" s="189">
        <v>1</v>
      </c>
      <c r="AJ487" s="190" t="s">
        <v>83</v>
      </c>
    </row>
    <row r="488" spans="1:36" x14ac:dyDescent="0.2">
      <c r="A488" s="172">
        <v>462</v>
      </c>
      <c r="B488" s="141" t="str">
        <f t="shared" si="170"/>
        <v>KOLP-TT138</v>
      </c>
      <c r="C488" s="172" t="s">
        <v>22</v>
      </c>
      <c r="D488" s="142" t="str">
        <f t="shared" si="171"/>
        <v>TT138</v>
      </c>
      <c r="E488" s="173" t="s">
        <v>744</v>
      </c>
      <c r="F488" s="174">
        <v>0.57600000000000007</v>
      </c>
      <c r="G488" s="174">
        <v>1.145</v>
      </c>
      <c r="H488" s="145">
        <f t="shared" si="172"/>
        <v>15624.999999999998</v>
      </c>
      <c r="I488" s="146">
        <f t="shared" si="173"/>
        <v>24305.555555555551</v>
      </c>
      <c r="J488" s="147">
        <f t="shared" si="174"/>
        <v>27777.777777777774</v>
      </c>
      <c r="K488" s="148" t="e">
        <v>#N/A</v>
      </c>
      <c r="L488" s="149" t="e">
        <v>#N/A</v>
      </c>
      <c r="M488" s="150" t="e">
        <v>#N/A</v>
      </c>
      <c r="N488" s="151" t="e">
        <f t="shared" si="175"/>
        <v>#N/A</v>
      </c>
      <c r="O488" s="152" t="str">
        <f t="shared" si="176"/>
        <v xml:space="preserve"> </v>
      </c>
      <c r="P488" s="153" t="str">
        <f t="shared" si="177"/>
        <v xml:space="preserve"> </v>
      </c>
      <c r="Q488" s="154" t="str">
        <f t="shared" si="178"/>
        <v xml:space="preserve"> </v>
      </c>
      <c r="R488" s="175">
        <f t="shared" si="179"/>
        <v>7860</v>
      </c>
      <c r="S488" s="176">
        <f t="shared" si="180"/>
        <v>12227</v>
      </c>
      <c r="T488" s="177">
        <f t="shared" si="181"/>
        <v>13974</v>
      </c>
      <c r="U488" s="178" t="str">
        <f t="shared" si="182"/>
        <v/>
      </c>
      <c r="V488" s="179" t="str">
        <f t="shared" si="183"/>
        <v/>
      </c>
      <c r="W488" s="180" t="str">
        <f t="shared" si="184"/>
        <v/>
      </c>
      <c r="X488" s="181" t="str">
        <f t="shared" si="185"/>
        <v/>
      </c>
      <c r="Y488" s="182" t="str">
        <f t="shared" si="186"/>
        <v/>
      </c>
      <c r="Z488" s="183" t="str">
        <f t="shared" si="187"/>
        <v/>
      </c>
      <c r="AA488" s="164" t="str">
        <f t="shared" si="188"/>
        <v/>
      </c>
      <c r="AB488" s="164" t="str">
        <f t="shared" si="189"/>
        <v/>
      </c>
      <c r="AC488" s="165" t="str">
        <f t="shared" si="190"/>
        <v/>
      </c>
      <c r="AD488" s="184" t="str">
        <f t="shared" si="191"/>
        <v/>
      </c>
      <c r="AE488" s="184" t="str">
        <f t="shared" si="191"/>
        <v/>
      </c>
      <c r="AF488" s="185" t="str">
        <f t="shared" si="191"/>
        <v/>
      </c>
      <c r="AG488" s="186" t="s">
        <v>745</v>
      </c>
      <c r="AH488" s="169">
        <f t="shared" si="192"/>
        <v>1</v>
      </c>
      <c r="AI488" s="189">
        <v>1</v>
      </c>
      <c r="AJ488" s="190" t="s">
        <v>83</v>
      </c>
    </row>
    <row r="489" spans="1:36" x14ac:dyDescent="0.2">
      <c r="A489" s="172">
        <v>463</v>
      </c>
      <c r="B489" s="141" t="str">
        <f t="shared" si="170"/>
        <v>KOLP-TT138PAA</v>
      </c>
      <c r="C489" s="172" t="s">
        <v>22</v>
      </c>
      <c r="D489" s="142" t="str">
        <f t="shared" si="171"/>
        <v>TT138</v>
      </c>
      <c r="E489" s="173" t="s">
        <v>746</v>
      </c>
      <c r="F489" s="174">
        <v>0.57600000000000007</v>
      </c>
      <c r="G489" s="174">
        <v>1.145</v>
      </c>
      <c r="H489" s="145">
        <f t="shared" si="172"/>
        <v>15624.999999999998</v>
      </c>
      <c r="I489" s="146">
        <f t="shared" si="173"/>
        <v>24305.555555555551</v>
      </c>
      <c r="J489" s="147">
        <f t="shared" si="174"/>
        <v>27777.777777777774</v>
      </c>
      <c r="K489" s="148" t="e">
        <v>#N/A</v>
      </c>
      <c r="L489" s="149" t="e">
        <v>#N/A</v>
      </c>
      <c r="M489" s="150" t="e">
        <v>#N/A</v>
      </c>
      <c r="N489" s="151" t="e">
        <f t="shared" si="175"/>
        <v>#N/A</v>
      </c>
      <c r="O489" s="152" t="str">
        <f t="shared" si="176"/>
        <v xml:space="preserve"> </v>
      </c>
      <c r="P489" s="153" t="str">
        <f t="shared" si="177"/>
        <v xml:space="preserve"> </v>
      </c>
      <c r="Q489" s="154" t="str">
        <f t="shared" si="178"/>
        <v xml:space="preserve"> </v>
      </c>
      <c r="R489" s="175">
        <f t="shared" si="179"/>
        <v>7860</v>
      </c>
      <c r="S489" s="176">
        <f t="shared" si="180"/>
        <v>12227</v>
      </c>
      <c r="T489" s="177">
        <f t="shared" si="181"/>
        <v>13974</v>
      </c>
      <c r="U489" s="178" t="str">
        <f t="shared" si="182"/>
        <v/>
      </c>
      <c r="V489" s="179" t="str">
        <f t="shared" si="183"/>
        <v/>
      </c>
      <c r="W489" s="180" t="str">
        <f t="shared" si="184"/>
        <v/>
      </c>
      <c r="X489" s="181" t="str">
        <f t="shared" si="185"/>
        <v/>
      </c>
      <c r="Y489" s="182" t="str">
        <f t="shared" si="186"/>
        <v/>
      </c>
      <c r="Z489" s="183" t="str">
        <f t="shared" si="187"/>
        <v/>
      </c>
      <c r="AA489" s="164" t="str">
        <f t="shared" si="188"/>
        <v/>
      </c>
      <c r="AB489" s="164" t="str">
        <f t="shared" si="189"/>
        <v/>
      </c>
      <c r="AC489" s="165" t="str">
        <f t="shared" si="190"/>
        <v/>
      </c>
      <c r="AD489" s="184" t="str">
        <f t="shared" si="191"/>
        <v/>
      </c>
      <c r="AE489" s="184" t="str">
        <f t="shared" si="191"/>
        <v/>
      </c>
      <c r="AF489" s="185" t="str">
        <f t="shared" si="191"/>
        <v/>
      </c>
      <c r="AG489" s="186" t="s">
        <v>747</v>
      </c>
      <c r="AH489" s="169">
        <f t="shared" si="192"/>
        <v>1</v>
      </c>
      <c r="AI489" s="189">
        <v>1</v>
      </c>
      <c r="AJ489" s="190" t="s">
        <v>83</v>
      </c>
    </row>
    <row r="490" spans="1:36" x14ac:dyDescent="0.2">
      <c r="A490" s="172">
        <v>464</v>
      </c>
      <c r="B490" s="141" t="str">
        <f t="shared" si="170"/>
        <v>KOLP-TT139</v>
      </c>
      <c r="C490" s="172" t="s">
        <v>22</v>
      </c>
      <c r="D490" s="142" t="str">
        <f t="shared" si="171"/>
        <v>TT139</v>
      </c>
      <c r="E490" s="173" t="s">
        <v>748</v>
      </c>
      <c r="F490" s="174">
        <v>1.2000000000000002</v>
      </c>
      <c r="G490" s="174">
        <v>2.2200000000000002</v>
      </c>
      <c r="H490" s="145">
        <f t="shared" si="172"/>
        <v>7499.9999999999991</v>
      </c>
      <c r="I490" s="146">
        <f t="shared" si="173"/>
        <v>11666.666666666664</v>
      </c>
      <c r="J490" s="147">
        <f t="shared" si="174"/>
        <v>13333.333333333332</v>
      </c>
      <c r="K490" s="148" t="e">
        <v>#N/A</v>
      </c>
      <c r="L490" s="149" t="e">
        <v>#N/A</v>
      </c>
      <c r="M490" s="150" t="e">
        <v>#N/A</v>
      </c>
      <c r="N490" s="151" t="e">
        <f t="shared" si="175"/>
        <v>#N/A</v>
      </c>
      <c r="O490" s="152" t="str">
        <f t="shared" si="176"/>
        <v xml:space="preserve"> </v>
      </c>
      <c r="P490" s="153" t="str">
        <f t="shared" si="177"/>
        <v xml:space="preserve"> </v>
      </c>
      <c r="Q490" s="154" t="str">
        <f t="shared" si="178"/>
        <v xml:space="preserve"> </v>
      </c>
      <c r="R490" s="175">
        <f t="shared" si="179"/>
        <v>4054</v>
      </c>
      <c r="S490" s="176">
        <f t="shared" si="180"/>
        <v>6306</v>
      </c>
      <c r="T490" s="177">
        <f t="shared" si="181"/>
        <v>7207</v>
      </c>
      <c r="U490" s="178" t="str">
        <f t="shared" si="182"/>
        <v/>
      </c>
      <c r="V490" s="179" t="str">
        <f t="shared" si="183"/>
        <v/>
      </c>
      <c r="W490" s="180" t="str">
        <f t="shared" si="184"/>
        <v/>
      </c>
      <c r="X490" s="181" t="str">
        <f t="shared" si="185"/>
        <v/>
      </c>
      <c r="Y490" s="182" t="str">
        <f t="shared" si="186"/>
        <v/>
      </c>
      <c r="Z490" s="183" t="str">
        <f t="shared" si="187"/>
        <v/>
      </c>
      <c r="AA490" s="164" t="str">
        <f t="shared" si="188"/>
        <v/>
      </c>
      <c r="AB490" s="164" t="str">
        <f t="shared" si="189"/>
        <v/>
      </c>
      <c r="AC490" s="165" t="str">
        <f t="shared" si="190"/>
        <v/>
      </c>
      <c r="AD490" s="184" t="str">
        <f t="shared" si="191"/>
        <v/>
      </c>
      <c r="AE490" s="184" t="str">
        <f t="shared" si="191"/>
        <v/>
      </c>
      <c r="AF490" s="185" t="str">
        <f t="shared" si="191"/>
        <v/>
      </c>
      <c r="AG490" s="186" t="s">
        <v>749</v>
      </c>
      <c r="AH490" s="169">
        <f t="shared" si="192"/>
        <v>1</v>
      </c>
      <c r="AI490" s="189">
        <v>1</v>
      </c>
      <c r="AJ490" s="190" t="s">
        <v>83</v>
      </c>
    </row>
    <row r="491" spans="1:36" x14ac:dyDescent="0.2">
      <c r="A491" s="172">
        <v>465</v>
      </c>
      <c r="B491" s="141" t="str">
        <f t="shared" si="170"/>
        <v>KOLP-TT141</v>
      </c>
      <c r="C491" s="172" t="s">
        <v>22</v>
      </c>
      <c r="D491" s="142" t="str">
        <f t="shared" si="171"/>
        <v>TT141</v>
      </c>
      <c r="E491" s="173" t="s">
        <v>750</v>
      </c>
      <c r="F491" s="174">
        <v>0.192</v>
      </c>
      <c r="G491" s="174">
        <v>0.38200000000000001</v>
      </c>
      <c r="H491" s="145">
        <f t="shared" si="172"/>
        <v>46875</v>
      </c>
      <c r="I491" s="146">
        <f t="shared" si="173"/>
        <v>72916.666666666672</v>
      </c>
      <c r="J491" s="147">
        <f t="shared" si="174"/>
        <v>83333.333333333328</v>
      </c>
      <c r="K491" s="148" t="e">
        <v>#N/A</v>
      </c>
      <c r="L491" s="149" t="e">
        <v>#N/A</v>
      </c>
      <c r="M491" s="150" t="e">
        <v>#N/A</v>
      </c>
      <c r="N491" s="151" t="e">
        <f t="shared" si="175"/>
        <v>#N/A</v>
      </c>
      <c r="O491" s="152" t="str">
        <f t="shared" si="176"/>
        <v xml:space="preserve"> </v>
      </c>
      <c r="P491" s="153" t="str">
        <f t="shared" si="177"/>
        <v xml:space="preserve"> </v>
      </c>
      <c r="Q491" s="154" t="str">
        <f t="shared" si="178"/>
        <v xml:space="preserve"> </v>
      </c>
      <c r="R491" s="175">
        <f t="shared" si="179"/>
        <v>23560</v>
      </c>
      <c r="S491" s="176">
        <f t="shared" si="180"/>
        <v>36649</v>
      </c>
      <c r="T491" s="177">
        <f t="shared" si="181"/>
        <v>41885</v>
      </c>
      <c r="U491" s="178" t="str">
        <f t="shared" si="182"/>
        <v/>
      </c>
      <c r="V491" s="179" t="str">
        <f t="shared" si="183"/>
        <v/>
      </c>
      <c r="W491" s="180" t="str">
        <f t="shared" si="184"/>
        <v/>
      </c>
      <c r="X491" s="181" t="str">
        <f t="shared" si="185"/>
        <v/>
      </c>
      <c r="Y491" s="182" t="str">
        <f t="shared" si="186"/>
        <v/>
      </c>
      <c r="Z491" s="183" t="str">
        <f t="shared" si="187"/>
        <v/>
      </c>
      <c r="AA491" s="164" t="str">
        <f t="shared" si="188"/>
        <v/>
      </c>
      <c r="AB491" s="164" t="str">
        <f t="shared" si="189"/>
        <v/>
      </c>
      <c r="AC491" s="165" t="str">
        <f t="shared" si="190"/>
        <v/>
      </c>
      <c r="AD491" s="184" t="str">
        <f t="shared" si="191"/>
        <v/>
      </c>
      <c r="AE491" s="184" t="str">
        <f t="shared" si="191"/>
        <v/>
      </c>
      <c r="AF491" s="185" t="str">
        <f t="shared" si="191"/>
        <v/>
      </c>
      <c r="AG491" s="186" t="s">
        <v>751</v>
      </c>
      <c r="AH491" s="169">
        <f t="shared" si="192"/>
        <v>1</v>
      </c>
      <c r="AI491" s="189">
        <v>1</v>
      </c>
      <c r="AJ491" s="190" t="s">
        <v>83</v>
      </c>
    </row>
    <row r="492" spans="1:36" x14ac:dyDescent="0.2">
      <c r="A492" s="172">
        <v>466</v>
      </c>
      <c r="B492" s="141" t="str">
        <f t="shared" si="170"/>
        <v>KOLP-TT142</v>
      </c>
      <c r="C492" s="172" t="s">
        <v>22</v>
      </c>
      <c r="D492" s="142" t="str">
        <f t="shared" si="171"/>
        <v>TT142</v>
      </c>
      <c r="E492" s="173" t="s">
        <v>752</v>
      </c>
      <c r="F492" s="174">
        <v>0.192</v>
      </c>
      <c r="G492" s="174">
        <v>0.38200000000000001</v>
      </c>
      <c r="H492" s="145">
        <f t="shared" si="172"/>
        <v>46875</v>
      </c>
      <c r="I492" s="146">
        <f t="shared" si="173"/>
        <v>72916.666666666672</v>
      </c>
      <c r="J492" s="147">
        <f t="shared" si="174"/>
        <v>83333.333333333328</v>
      </c>
      <c r="K492" s="148" t="e">
        <v>#N/A</v>
      </c>
      <c r="L492" s="149" t="e">
        <v>#N/A</v>
      </c>
      <c r="M492" s="150" t="e">
        <v>#N/A</v>
      </c>
      <c r="N492" s="151" t="e">
        <f t="shared" si="175"/>
        <v>#N/A</v>
      </c>
      <c r="O492" s="152" t="str">
        <f t="shared" si="176"/>
        <v xml:space="preserve"> </v>
      </c>
      <c r="P492" s="153" t="str">
        <f t="shared" si="177"/>
        <v xml:space="preserve"> </v>
      </c>
      <c r="Q492" s="154" t="str">
        <f t="shared" si="178"/>
        <v xml:space="preserve"> </v>
      </c>
      <c r="R492" s="175">
        <f t="shared" si="179"/>
        <v>23560</v>
      </c>
      <c r="S492" s="176">
        <f t="shared" si="180"/>
        <v>36649</v>
      </c>
      <c r="T492" s="177">
        <f t="shared" si="181"/>
        <v>41885</v>
      </c>
      <c r="U492" s="178" t="str">
        <f t="shared" si="182"/>
        <v/>
      </c>
      <c r="V492" s="179" t="str">
        <f t="shared" si="183"/>
        <v/>
      </c>
      <c r="W492" s="180" t="str">
        <f t="shared" si="184"/>
        <v/>
      </c>
      <c r="X492" s="181" t="str">
        <f t="shared" si="185"/>
        <v/>
      </c>
      <c r="Y492" s="182" t="str">
        <f t="shared" si="186"/>
        <v/>
      </c>
      <c r="Z492" s="183" t="str">
        <f t="shared" si="187"/>
        <v/>
      </c>
      <c r="AA492" s="164" t="str">
        <f t="shared" si="188"/>
        <v/>
      </c>
      <c r="AB492" s="164" t="str">
        <f t="shared" si="189"/>
        <v/>
      </c>
      <c r="AC492" s="165" t="str">
        <f t="shared" si="190"/>
        <v/>
      </c>
      <c r="AD492" s="184" t="str">
        <f t="shared" si="191"/>
        <v/>
      </c>
      <c r="AE492" s="184" t="str">
        <f t="shared" si="191"/>
        <v/>
      </c>
      <c r="AF492" s="185" t="str">
        <f t="shared" si="191"/>
        <v/>
      </c>
      <c r="AG492" s="186" t="s">
        <v>753</v>
      </c>
      <c r="AH492" s="169">
        <f t="shared" si="192"/>
        <v>1</v>
      </c>
      <c r="AI492" s="189">
        <v>1</v>
      </c>
      <c r="AJ492" s="190" t="s">
        <v>83</v>
      </c>
    </row>
    <row r="493" spans="1:36" x14ac:dyDescent="0.2">
      <c r="A493" s="172">
        <v>467</v>
      </c>
      <c r="B493" s="141" t="str">
        <f t="shared" si="170"/>
        <v>NONP-TA006</v>
      </c>
      <c r="C493" s="172" t="s">
        <v>18</v>
      </c>
      <c r="D493" s="142" t="str">
        <f t="shared" si="171"/>
        <v>TA006</v>
      </c>
      <c r="E493" s="173" t="s">
        <v>81</v>
      </c>
      <c r="F493" s="174">
        <v>24</v>
      </c>
      <c r="G493" s="174">
        <v>25.200000000000003</v>
      </c>
      <c r="H493" s="145">
        <f t="shared" si="172"/>
        <v>375</v>
      </c>
      <c r="I493" s="146">
        <f t="shared" si="173"/>
        <v>583.33333333333337</v>
      </c>
      <c r="J493" s="147">
        <f t="shared" si="174"/>
        <v>666.66666666666663</v>
      </c>
      <c r="K493" s="148">
        <v>535</v>
      </c>
      <c r="L493" s="149">
        <v>355</v>
      </c>
      <c r="M493" s="150">
        <v>410</v>
      </c>
      <c r="N493" s="151">
        <f t="shared" si="175"/>
        <v>7.7869250000000001E-2</v>
      </c>
      <c r="O493" s="152">
        <f t="shared" si="176"/>
        <v>281.2802337111504</v>
      </c>
      <c r="P493" s="153">
        <f t="shared" si="177"/>
        <v>778.92987796933971</v>
      </c>
      <c r="Q493" s="154">
        <f t="shared" si="178"/>
        <v>312.29924332402845</v>
      </c>
      <c r="R493" s="175">
        <f t="shared" si="179"/>
        <v>357</v>
      </c>
      <c r="S493" s="176">
        <f t="shared" si="180"/>
        <v>556</v>
      </c>
      <c r="T493" s="177">
        <f t="shared" si="181"/>
        <v>635</v>
      </c>
      <c r="U493" s="178">
        <f t="shared" si="182"/>
        <v>6751</v>
      </c>
      <c r="V493" s="179">
        <f t="shared" si="183"/>
        <v>18694</v>
      </c>
      <c r="W493" s="180">
        <f t="shared" si="184"/>
        <v>7495</v>
      </c>
      <c r="X493" s="181">
        <f t="shared" si="185"/>
        <v>1.3331358317286328</v>
      </c>
      <c r="Y493" s="182">
        <f t="shared" si="186"/>
        <v>0.74890339146250129</v>
      </c>
      <c r="Z493" s="183">
        <f t="shared" si="187"/>
        <v>2.1347565043362242</v>
      </c>
      <c r="AA493" s="164">
        <f t="shared" si="188"/>
        <v>31.995259961487186</v>
      </c>
      <c r="AB493" s="164">
        <f t="shared" si="189"/>
        <v>17.97368139510003</v>
      </c>
      <c r="AC493" s="165">
        <f t="shared" si="190"/>
        <v>51.234156104069385</v>
      </c>
      <c r="AD493" s="184">
        <f t="shared" si="191"/>
        <v>8999.6341996161282</v>
      </c>
      <c r="AE493" s="184">
        <f t="shared" si="191"/>
        <v>14000.237455745058</v>
      </c>
      <c r="AF493" s="185">
        <f t="shared" si="191"/>
        <v>16000.388183646022</v>
      </c>
      <c r="AG493" s="186" t="s">
        <v>82</v>
      </c>
      <c r="AH493" s="169">
        <f t="shared" si="192"/>
        <v>1</v>
      </c>
      <c r="AI493" s="189">
        <v>1</v>
      </c>
      <c r="AJ493" s="190" t="s">
        <v>83</v>
      </c>
    </row>
    <row r="494" spans="1:36" x14ac:dyDescent="0.2">
      <c r="A494" s="172">
        <v>468</v>
      </c>
      <c r="B494" s="141" t="str">
        <f t="shared" si="170"/>
        <v>NONP-TA010</v>
      </c>
      <c r="C494" s="172" t="s">
        <v>18</v>
      </c>
      <c r="D494" s="142" t="str">
        <f t="shared" si="171"/>
        <v>TA010</v>
      </c>
      <c r="E494" s="173" t="s">
        <v>84</v>
      </c>
      <c r="F494" s="174">
        <v>24</v>
      </c>
      <c r="G494" s="174">
        <v>24.72</v>
      </c>
      <c r="H494" s="145">
        <f t="shared" si="172"/>
        <v>375</v>
      </c>
      <c r="I494" s="146">
        <f t="shared" si="173"/>
        <v>583.33333333333337</v>
      </c>
      <c r="J494" s="147">
        <f t="shared" si="174"/>
        <v>666.66666666666663</v>
      </c>
      <c r="K494" s="148">
        <v>590</v>
      </c>
      <c r="L494" s="149">
        <v>400</v>
      </c>
      <c r="M494" s="150">
        <v>350</v>
      </c>
      <c r="N494" s="151">
        <f t="shared" si="175"/>
        <v>8.2600000000000007E-2</v>
      </c>
      <c r="O494" s="152">
        <f t="shared" si="176"/>
        <v>265.17047020474575</v>
      </c>
      <c r="P494" s="153">
        <f t="shared" si="177"/>
        <v>734.318225182373</v>
      </c>
      <c r="Q494" s="154">
        <f t="shared" si="178"/>
        <v>294.41292800495887</v>
      </c>
      <c r="R494" s="175">
        <f t="shared" si="179"/>
        <v>364</v>
      </c>
      <c r="S494" s="176">
        <f t="shared" si="180"/>
        <v>566</v>
      </c>
      <c r="T494" s="177">
        <f t="shared" si="181"/>
        <v>647</v>
      </c>
      <c r="U494" s="178">
        <f t="shared" si="182"/>
        <v>6364</v>
      </c>
      <c r="V494" s="179">
        <f t="shared" si="183"/>
        <v>17624</v>
      </c>
      <c r="W494" s="180">
        <f t="shared" si="184"/>
        <v>7066</v>
      </c>
      <c r="X494" s="181">
        <f t="shared" si="185"/>
        <v>1.4142049025769956</v>
      </c>
      <c r="Y494" s="182">
        <f t="shared" si="186"/>
        <v>0.79437131184748067</v>
      </c>
      <c r="Z494" s="183">
        <f t="shared" si="187"/>
        <v>2.2643645626945936</v>
      </c>
      <c r="AA494" s="164">
        <f t="shared" si="188"/>
        <v>33.940917661847891</v>
      </c>
      <c r="AB494" s="164">
        <f t="shared" si="189"/>
        <v>19.064911484339536</v>
      </c>
      <c r="AC494" s="165">
        <f t="shared" si="190"/>
        <v>54.344749504670247</v>
      </c>
      <c r="AD494" s="184">
        <f t="shared" si="191"/>
        <v>9000.1290955727654</v>
      </c>
      <c r="AE494" s="184">
        <f t="shared" si="191"/>
        <v>13999.711964439248</v>
      </c>
      <c r="AF494" s="185">
        <f t="shared" si="191"/>
        <v>15999.796823366005</v>
      </c>
      <c r="AG494" s="186" t="s">
        <v>85</v>
      </c>
      <c r="AH494" s="169">
        <f t="shared" si="192"/>
        <v>0.97651278900000005</v>
      </c>
      <c r="AI494" s="189">
        <v>0.97651278900000005</v>
      </c>
      <c r="AJ494" s="190" t="s">
        <v>80</v>
      </c>
    </row>
    <row r="495" spans="1:36" x14ac:dyDescent="0.2">
      <c r="A495" s="172">
        <v>469</v>
      </c>
      <c r="B495" s="141" t="str">
        <f t="shared" si="170"/>
        <v>NONP-TA035</v>
      </c>
      <c r="C495" s="172" t="s">
        <v>18</v>
      </c>
      <c r="D495" s="142" t="str">
        <f t="shared" si="171"/>
        <v>TA035</v>
      </c>
      <c r="E495" s="173" t="s">
        <v>447</v>
      </c>
      <c r="F495" s="174">
        <v>24</v>
      </c>
      <c r="G495" s="174">
        <v>25.200000000000003</v>
      </c>
      <c r="H495" s="145">
        <f t="shared" si="172"/>
        <v>375</v>
      </c>
      <c r="I495" s="146">
        <f t="shared" si="173"/>
        <v>583.33333333333337</v>
      </c>
      <c r="J495" s="147">
        <f t="shared" si="174"/>
        <v>666.66666666666663</v>
      </c>
      <c r="K495" s="148">
        <v>535</v>
      </c>
      <c r="L495" s="149">
        <v>355</v>
      </c>
      <c r="M495" s="150">
        <v>410</v>
      </c>
      <c r="N495" s="151">
        <f t="shared" si="175"/>
        <v>7.7869250000000001E-2</v>
      </c>
      <c r="O495" s="152">
        <f t="shared" si="176"/>
        <v>281.2802337111504</v>
      </c>
      <c r="P495" s="153">
        <f t="shared" si="177"/>
        <v>778.92987796933971</v>
      </c>
      <c r="Q495" s="154">
        <f t="shared" si="178"/>
        <v>312.29924332402845</v>
      </c>
      <c r="R495" s="175">
        <f t="shared" si="179"/>
        <v>357</v>
      </c>
      <c r="S495" s="176">
        <f t="shared" si="180"/>
        <v>556</v>
      </c>
      <c r="T495" s="177">
        <f t="shared" si="181"/>
        <v>635</v>
      </c>
      <c r="U495" s="178">
        <f t="shared" si="182"/>
        <v>6751</v>
      </c>
      <c r="V495" s="179">
        <f t="shared" si="183"/>
        <v>18694</v>
      </c>
      <c r="W495" s="180">
        <f t="shared" si="184"/>
        <v>7495</v>
      </c>
      <c r="X495" s="181">
        <f t="shared" si="185"/>
        <v>1.3331358317286328</v>
      </c>
      <c r="Y495" s="182">
        <f t="shared" si="186"/>
        <v>0.74890339146250129</v>
      </c>
      <c r="Z495" s="183">
        <f t="shared" si="187"/>
        <v>2.1347565043362242</v>
      </c>
      <c r="AA495" s="164">
        <f t="shared" si="188"/>
        <v>31.995259961487186</v>
      </c>
      <c r="AB495" s="164">
        <f t="shared" si="189"/>
        <v>17.97368139510003</v>
      </c>
      <c r="AC495" s="165">
        <f t="shared" si="190"/>
        <v>51.234156104069385</v>
      </c>
      <c r="AD495" s="184">
        <f t="shared" si="191"/>
        <v>8999.6341996161282</v>
      </c>
      <c r="AE495" s="184">
        <f t="shared" si="191"/>
        <v>14000.237455745058</v>
      </c>
      <c r="AF495" s="185">
        <f t="shared" si="191"/>
        <v>16000.388183646022</v>
      </c>
      <c r="AG495" s="186" t="s">
        <v>448</v>
      </c>
      <c r="AH495" s="169">
        <f t="shared" si="192"/>
        <v>1</v>
      </c>
      <c r="AI495" s="189">
        <v>1</v>
      </c>
      <c r="AJ495" s="190" t="s">
        <v>83</v>
      </c>
    </row>
    <row r="496" spans="1:36" x14ac:dyDescent="0.2">
      <c r="A496" s="172">
        <v>470</v>
      </c>
      <c r="B496" s="141" t="str">
        <f t="shared" si="170"/>
        <v>NONP-TA039</v>
      </c>
      <c r="C496" s="172" t="s">
        <v>18</v>
      </c>
      <c r="D496" s="142" t="str">
        <f t="shared" si="171"/>
        <v>TA039</v>
      </c>
      <c r="E496" s="173" t="s">
        <v>449</v>
      </c>
      <c r="F496" s="174">
        <v>24</v>
      </c>
      <c r="G496" s="174">
        <v>24.72</v>
      </c>
      <c r="H496" s="145">
        <f t="shared" si="172"/>
        <v>375</v>
      </c>
      <c r="I496" s="146">
        <f t="shared" si="173"/>
        <v>583.33333333333337</v>
      </c>
      <c r="J496" s="147">
        <f t="shared" si="174"/>
        <v>666.66666666666663</v>
      </c>
      <c r="K496" s="148">
        <v>590</v>
      </c>
      <c r="L496" s="149">
        <v>400</v>
      </c>
      <c r="M496" s="150">
        <v>350</v>
      </c>
      <c r="N496" s="151">
        <f t="shared" si="175"/>
        <v>8.2600000000000007E-2</v>
      </c>
      <c r="O496" s="152">
        <f t="shared" si="176"/>
        <v>265.17047020474575</v>
      </c>
      <c r="P496" s="153">
        <f t="shared" si="177"/>
        <v>734.318225182373</v>
      </c>
      <c r="Q496" s="154">
        <f t="shared" si="178"/>
        <v>294.41292800495887</v>
      </c>
      <c r="R496" s="175">
        <f t="shared" si="179"/>
        <v>364</v>
      </c>
      <c r="S496" s="176">
        <f t="shared" si="180"/>
        <v>566</v>
      </c>
      <c r="T496" s="177">
        <f t="shared" si="181"/>
        <v>647</v>
      </c>
      <c r="U496" s="178">
        <f t="shared" si="182"/>
        <v>6364</v>
      </c>
      <c r="V496" s="179">
        <f t="shared" si="183"/>
        <v>17624</v>
      </c>
      <c r="W496" s="180">
        <f t="shared" si="184"/>
        <v>7066</v>
      </c>
      <c r="X496" s="181">
        <f t="shared" si="185"/>
        <v>1.4142049025769956</v>
      </c>
      <c r="Y496" s="182">
        <f t="shared" si="186"/>
        <v>0.79437131184748067</v>
      </c>
      <c r="Z496" s="183">
        <f t="shared" si="187"/>
        <v>2.2643645626945936</v>
      </c>
      <c r="AA496" s="164">
        <f t="shared" si="188"/>
        <v>33.940917661847891</v>
      </c>
      <c r="AB496" s="164">
        <f t="shared" si="189"/>
        <v>19.064911484339536</v>
      </c>
      <c r="AC496" s="165">
        <f t="shared" si="190"/>
        <v>54.344749504670247</v>
      </c>
      <c r="AD496" s="184">
        <f t="shared" si="191"/>
        <v>9000.1290955727654</v>
      </c>
      <c r="AE496" s="184">
        <f t="shared" si="191"/>
        <v>13999.711964439248</v>
      </c>
      <c r="AF496" s="185">
        <f t="shared" si="191"/>
        <v>15999.796823366005</v>
      </c>
      <c r="AG496" s="186" t="s">
        <v>450</v>
      </c>
      <c r="AH496" s="169">
        <f t="shared" si="192"/>
        <v>0.97651278900000005</v>
      </c>
      <c r="AI496" s="189">
        <v>0.97651278900000005</v>
      </c>
      <c r="AJ496" s="190" t="s">
        <v>80</v>
      </c>
    </row>
    <row r="497" spans="1:36" x14ac:dyDescent="0.2">
      <c r="A497" s="172">
        <v>471</v>
      </c>
      <c r="B497" s="141" t="str">
        <f t="shared" si="170"/>
        <v>NONP-TA066VAP</v>
      </c>
      <c r="C497" s="172" t="s">
        <v>18</v>
      </c>
      <c r="D497" s="142" t="str">
        <f t="shared" si="171"/>
        <v>TA066</v>
      </c>
      <c r="E497" s="173" t="s">
        <v>463</v>
      </c>
      <c r="F497" s="174">
        <v>12</v>
      </c>
      <c r="G497" s="174">
        <v>12.984</v>
      </c>
      <c r="H497" s="145">
        <f t="shared" si="172"/>
        <v>750</v>
      </c>
      <c r="I497" s="146">
        <f t="shared" si="173"/>
        <v>1166.6666666666667</v>
      </c>
      <c r="J497" s="147">
        <f t="shared" si="174"/>
        <v>1333.3333333333333</v>
      </c>
      <c r="K497" s="148">
        <v>475</v>
      </c>
      <c r="L497" s="149">
        <v>275</v>
      </c>
      <c r="M497" s="150">
        <v>425</v>
      </c>
      <c r="N497" s="151">
        <f t="shared" si="175"/>
        <v>5.5515624999999999E-2</v>
      </c>
      <c r="O497" s="152">
        <f t="shared" si="176"/>
        <v>394.53903002824882</v>
      </c>
      <c r="P497" s="153">
        <f t="shared" si="177"/>
        <v>1092.5696216166891</v>
      </c>
      <c r="Q497" s="154">
        <f t="shared" si="178"/>
        <v>438.04798834939896</v>
      </c>
      <c r="R497" s="175">
        <f t="shared" si="179"/>
        <v>693</v>
      </c>
      <c r="S497" s="176">
        <f t="shared" si="180"/>
        <v>1078</v>
      </c>
      <c r="T497" s="177">
        <f t="shared" si="181"/>
        <v>1232</v>
      </c>
      <c r="U497" s="178">
        <f t="shared" si="182"/>
        <v>4734</v>
      </c>
      <c r="V497" s="179">
        <f t="shared" si="183"/>
        <v>13111</v>
      </c>
      <c r="W497" s="180">
        <f t="shared" si="184"/>
        <v>5257</v>
      </c>
      <c r="X497" s="181">
        <f t="shared" si="185"/>
        <v>1.9011406844106464</v>
      </c>
      <c r="Y497" s="182">
        <f t="shared" si="186"/>
        <v>1.0678056593699947</v>
      </c>
      <c r="Z497" s="183">
        <f t="shared" si="187"/>
        <v>3.0435609663306069</v>
      </c>
      <c r="AA497" s="164">
        <f t="shared" si="188"/>
        <v>22.813688212927758</v>
      </c>
      <c r="AB497" s="164">
        <f t="shared" si="189"/>
        <v>12.813667912439936</v>
      </c>
      <c r="AC497" s="165">
        <f t="shared" si="190"/>
        <v>36.522731595967286</v>
      </c>
      <c r="AD497" s="184">
        <f t="shared" si="191"/>
        <v>9000.8904188954111</v>
      </c>
      <c r="AE497" s="184">
        <f t="shared" si="191"/>
        <v>13999.824302616411</v>
      </c>
      <c r="AF497" s="185">
        <f t="shared" si="191"/>
        <v>15998.709104638503</v>
      </c>
      <c r="AG497" s="186" t="s">
        <v>464</v>
      </c>
      <c r="AH497" s="169">
        <f t="shared" si="192"/>
        <v>0.998745361</v>
      </c>
      <c r="AI497" s="189">
        <v>0.998745361</v>
      </c>
      <c r="AJ497" s="190" t="s">
        <v>80</v>
      </c>
    </row>
    <row r="498" spans="1:36" x14ac:dyDescent="0.2">
      <c r="A498" s="172">
        <v>472</v>
      </c>
      <c r="B498" s="141" t="str">
        <f t="shared" si="170"/>
        <v>NONP-TA066VAR</v>
      </c>
      <c r="C498" s="172" t="s">
        <v>18</v>
      </c>
      <c r="D498" s="142" t="str">
        <f t="shared" si="171"/>
        <v>TA066</v>
      </c>
      <c r="E498" s="173" t="s">
        <v>94</v>
      </c>
      <c r="F498" s="174">
        <v>16</v>
      </c>
      <c r="G498" s="174">
        <v>17.312000000000001</v>
      </c>
      <c r="H498" s="145">
        <f t="shared" si="172"/>
        <v>562.5</v>
      </c>
      <c r="I498" s="146">
        <f t="shared" si="173"/>
        <v>875</v>
      </c>
      <c r="J498" s="147">
        <f t="shared" si="174"/>
        <v>1000</v>
      </c>
      <c r="K498" s="148">
        <v>565</v>
      </c>
      <c r="L498" s="149">
        <v>425</v>
      </c>
      <c r="M498" s="150">
        <v>240</v>
      </c>
      <c r="N498" s="151">
        <f t="shared" si="175"/>
        <v>5.7630000000000001E-2</v>
      </c>
      <c r="O498" s="152">
        <f t="shared" si="176"/>
        <v>380.06387018761063</v>
      </c>
      <c r="P498" s="153">
        <f t="shared" si="177"/>
        <v>1052.4845635964602</v>
      </c>
      <c r="Q498" s="154">
        <f t="shared" si="178"/>
        <v>421.97653744941181</v>
      </c>
      <c r="R498" s="175">
        <f t="shared" si="179"/>
        <v>520</v>
      </c>
      <c r="S498" s="176">
        <f t="shared" si="180"/>
        <v>809</v>
      </c>
      <c r="T498" s="177">
        <f t="shared" si="181"/>
        <v>924</v>
      </c>
      <c r="U498" s="178">
        <f t="shared" si="182"/>
        <v>6081</v>
      </c>
      <c r="V498" s="179">
        <f t="shared" si="183"/>
        <v>16840</v>
      </c>
      <c r="W498" s="180">
        <f t="shared" si="184"/>
        <v>6752</v>
      </c>
      <c r="X498" s="181">
        <f t="shared" si="185"/>
        <v>1.480019733596448</v>
      </c>
      <c r="Y498" s="182">
        <f t="shared" si="186"/>
        <v>0.83135391923990498</v>
      </c>
      <c r="Z498" s="183">
        <f t="shared" si="187"/>
        <v>2.3696682464454977</v>
      </c>
      <c r="AA498" s="164">
        <f t="shared" si="188"/>
        <v>23.680315737543168</v>
      </c>
      <c r="AB498" s="164">
        <f t="shared" si="189"/>
        <v>13.30166270783848</v>
      </c>
      <c r="AC498" s="165">
        <f t="shared" si="190"/>
        <v>37.914691943127963</v>
      </c>
      <c r="AD498" s="184">
        <f t="shared" si="191"/>
        <v>9000.0324464752393</v>
      </c>
      <c r="AE498" s="184">
        <f t="shared" si="191"/>
        <v>13999.794670166692</v>
      </c>
      <c r="AF498" s="185">
        <f t="shared" si="191"/>
        <v>15999.110424622249</v>
      </c>
      <c r="AG498" s="186" t="s">
        <v>95</v>
      </c>
      <c r="AH498" s="169">
        <f t="shared" si="192"/>
        <v>0.998745361</v>
      </c>
      <c r="AI498" s="189">
        <v>0.998745361</v>
      </c>
      <c r="AJ498" s="190" t="s">
        <v>80</v>
      </c>
    </row>
    <row r="499" spans="1:36" x14ac:dyDescent="0.2">
      <c r="A499" s="172">
        <v>473</v>
      </c>
      <c r="B499" s="141" t="str">
        <f t="shared" si="170"/>
        <v>NONP-TA066VAS</v>
      </c>
      <c r="C499" s="172" t="s">
        <v>18</v>
      </c>
      <c r="D499" s="142" t="str">
        <f t="shared" si="171"/>
        <v>TA066</v>
      </c>
      <c r="E499" s="173" t="s">
        <v>754</v>
      </c>
      <c r="F499" s="174">
        <v>12</v>
      </c>
      <c r="G499" s="174">
        <v>12.984</v>
      </c>
      <c r="H499" s="145">
        <f t="shared" si="172"/>
        <v>750</v>
      </c>
      <c r="I499" s="146">
        <f t="shared" si="173"/>
        <v>1166.6666666666667</v>
      </c>
      <c r="J499" s="147">
        <f t="shared" si="174"/>
        <v>1333.3333333333333</v>
      </c>
      <c r="K499" s="148">
        <v>565</v>
      </c>
      <c r="L499" s="149">
        <v>425</v>
      </c>
      <c r="M499" s="150">
        <v>240</v>
      </c>
      <c r="N499" s="151">
        <f t="shared" si="175"/>
        <v>5.7630000000000001E-2</v>
      </c>
      <c r="O499" s="152">
        <f t="shared" si="176"/>
        <v>380.06387018761063</v>
      </c>
      <c r="P499" s="153">
        <f t="shared" si="177"/>
        <v>1052.4845635964602</v>
      </c>
      <c r="Q499" s="154">
        <f t="shared" si="178"/>
        <v>421.97653744941181</v>
      </c>
      <c r="R499" s="175">
        <f t="shared" si="179"/>
        <v>693</v>
      </c>
      <c r="S499" s="176">
        <f t="shared" si="180"/>
        <v>1078</v>
      </c>
      <c r="T499" s="177">
        <f t="shared" si="181"/>
        <v>1232</v>
      </c>
      <c r="U499" s="178">
        <f t="shared" si="182"/>
        <v>4561</v>
      </c>
      <c r="V499" s="179">
        <f t="shared" si="183"/>
        <v>12630</v>
      </c>
      <c r="W499" s="180">
        <f t="shared" si="184"/>
        <v>5064</v>
      </c>
      <c r="X499" s="181">
        <f t="shared" si="185"/>
        <v>1.9732514799386101</v>
      </c>
      <c r="Y499" s="182">
        <f t="shared" si="186"/>
        <v>1.1084718923198733</v>
      </c>
      <c r="Z499" s="183">
        <f t="shared" si="187"/>
        <v>3.1595576619273302</v>
      </c>
      <c r="AA499" s="164">
        <f t="shared" si="188"/>
        <v>23.679017759263321</v>
      </c>
      <c r="AB499" s="164">
        <f t="shared" si="189"/>
        <v>13.30166270783848</v>
      </c>
      <c r="AC499" s="165">
        <f t="shared" si="190"/>
        <v>37.914691943127963</v>
      </c>
      <c r="AD499" s="184">
        <f t="shared" si="191"/>
        <v>8999.5391318267812</v>
      </c>
      <c r="AE499" s="184">
        <f t="shared" si="191"/>
        <v>13999.794670166692</v>
      </c>
      <c r="AF499" s="185">
        <f t="shared" si="191"/>
        <v>15999.110424622249</v>
      </c>
      <c r="AG499" s="186" t="s">
        <v>755</v>
      </c>
      <c r="AH499" s="169">
        <f t="shared" si="192"/>
        <v>0.998745361</v>
      </c>
      <c r="AI499" s="189">
        <v>0.998745361</v>
      </c>
      <c r="AJ499" s="190" t="s">
        <v>80</v>
      </c>
    </row>
    <row r="500" spans="1:36" x14ac:dyDescent="0.2">
      <c r="A500" s="172">
        <v>474</v>
      </c>
      <c r="B500" s="141" t="str">
        <f t="shared" si="170"/>
        <v>NONP-TA067VAP</v>
      </c>
      <c r="C500" s="172" t="s">
        <v>18</v>
      </c>
      <c r="D500" s="142" t="str">
        <f t="shared" si="171"/>
        <v>TA067</v>
      </c>
      <c r="E500" s="173" t="s">
        <v>102</v>
      </c>
      <c r="F500" s="174">
        <v>12</v>
      </c>
      <c r="G500" s="174">
        <v>12.984</v>
      </c>
      <c r="H500" s="145">
        <f t="shared" si="172"/>
        <v>750</v>
      </c>
      <c r="I500" s="146">
        <f t="shared" si="173"/>
        <v>1166.6666666666667</v>
      </c>
      <c r="J500" s="147">
        <f t="shared" si="174"/>
        <v>1333.3333333333333</v>
      </c>
      <c r="K500" s="148">
        <v>475</v>
      </c>
      <c r="L500" s="149">
        <v>275</v>
      </c>
      <c r="M500" s="150">
        <v>425</v>
      </c>
      <c r="N500" s="151">
        <f t="shared" si="175"/>
        <v>5.5515624999999999E-2</v>
      </c>
      <c r="O500" s="152">
        <f t="shared" si="176"/>
        <v>394.53903002824882</v>
      </c>
      <c r="P500" s="153">
        <f t="shared" si="177"/>
        <v>1092.5696216166891</v>
      </c>
      <c r="Q500" s="154">
        <f t="shared" si="178"/>
        <v>438.04798834939896</v>
      </c>
      <c r="R500" s="175">
        <f t="shared" si="179"/>
        <v>693</v>
      </c>
      <c r="S500" s="176">
        <f t="shared" si="180"/>
        <v>1078</v>
      </c>
      <c r="T500" s="177">
        <f t="shared" si="181"/>
        <v>1232</v>
      </c>
      <c r="U500" s="178">
        <f t="shared" si="182"/>
        <v>4734</v>
      </c>
      <c r="V500" s="179">
        <f t="shared" si="183"/>
        <v>13111</v>
      </c>
      <c r="W500" s="180">
        <f t="shared" si="184"/>
        <v>5257</v>
      </c>
      <c r="X500" s="181">
        <f t="shared" si="185"/>
        <v>1.9011406844106464</v>
      </c>
      <c r="Y500" s="182">
        <f t="shared" si="186"/>
        <v>1.0678056593699947</v>
      </c>
      <c r="Z500" s="183">
        <f t="shared" si="187"/>
        <v>3.0435609663306069</v>
      </c>
      <c r="AA500" s="164">
        <f t="shared" si="188"/>
        <v>22.813688212927758</v>
      </c>
      <c r="AB500" s="164">
        <f t="shared" si="189"/>
        <v>12.813667912439936</v>
      </c>
      <c r="AC500" s="165">
        <f t="shared" si="190"/>
        <v>36.522731595967286</v>
      </c>
      <c r="AD500" s="184">
        <f t="shared" si="191"/>
        <v>9000.8904188954111</v>
      </c>
      <c r="AE500" s="184">
        <f t="shared" si="191"/>
        <v>13999.824302616411</v>
      </c>
      <c r="AF500" s="185">
        <f t="shared" si="191"/>
        <v>15998.709104638503</v>
      </c>
      <c r="AG500" s="186" t="s">
        <v>103</v>
      </c>
      <c r="AH500" s="169">
        <f t="shared" si="192"/>
        <v>0.96874536099999997</v>
      </c>
      <c r="AI500" s="189">
        <v>0.96874536099999997</v>
      </c>
      <c r="AJ500" s="190" t="s">
        <v>80</v>
      </c>
    </row>
    <row r="501" spans="1:36" x14ac:dyDescent="0.2">
      <c r="A501" s="172">
        <v>475</v>
      </c>
      <c r="B501" s="141" t="str">
        <f t="shared" si="170"/>
        <v>NONP-TA068VAJ</v>
      </c>
      <c r="C501" s="172" t="s">
        <v>18</v>
      </c>
      <c r="D501" s="142" t="str">
        <f t="shared" si="171"/>
        <v>TA068</v>
      </c>
      <c r="E501" s="173" t="s">
        <v>467</v>
      </c>
      <c r="F501" s="174">
        <v>12</v>
      </c>
      <c r="G501" s="174">
        <v>12.984</v>
      </c>
      <c r="H501" s="145">
        <f t="shared" si="172"/>
        <v>750</v>
      </c>
      <c r="I501" s="146">
        <f t="shared" si="173"/>
        <v>1166.6666666666667</v>
      </c>
      <c r="J501" s="147">
        <f t="shared" si="174"/>
        <v>1333.3333333333333</v>
      </c>
      <c r="K501" s="148">
        <v>475</v>
      </c>
      <c r="L501" s="149">
        <v>275</v>
      </c>
      <c r="M501" s="150">
        <v>425</v>
      </c>
      <c r="N501" s="151">
        <f t="shared" si="175"/>
        <v>5.5515624999999999E-2</v>
      </c>
      <c r="O501" s="152">
        <f t="shared" si="176"/>
        <v>394.53903002824882</v>
      </c>
      <c r="P501" s="153">
        <f t="shared" si="177"/>
        <v>1092.5696216166891</v>
      </c>
      <c r="Q501" s="154">
        <f t="shared" si="178"/>
        <v>438.04798834939896</v>
      </c>
      <c r="R501" s="175">
        <f t="shared" si="179"/>
        <v>693</v>
      </c>
      <c r="S501" s="176">
        <f t="shared" si="180"/>
        <v>1078</v>
      </c>
      <c r="T501" s="177">
        <f t="shared" si="181"/>
        <v>1232</v>
      </c>
      <c r="U501" s="178">
        <f t="shared" si="182"/>
        <v>4734</v>
      </c>
      <c r="V501" s="179">
        <f t="shared" si="183"/>
        <v>13111</v>
      </c>
      <c r="W501" s="180">
        <f t="shared" si="184"/>
        <v>5257</v>
      </c>
      <c r="X501" s="181">
        <f t="shared" si="185"/>
        <v>1.9011406844106464</v>
      </c>
      <c r="Y501" s="182">
        <f t="shared" si="186"/>
        <v>1.0678056593699947</v>
      </c>
      <c r="Z501" s="183">
        <f t="shared" si="187"/>
        <v>3.0435609663306069</v>
      </c>
      <c r="AA501" s="164">
        <f t="shared" si="188"/>
        <v>22.813688212927758</v>
      </c>
      <c r="AB501" s="164">
        <f t="shared" si="189"/>
        <v>12.813667912439936</v>
      </c>
      <c r="AC501" s="165">
        <f t="shared" si="190"/>
        <v>36.522731595967286</v>
      </c>
      <c r="AD501" s="184">
        <f t="shared" si="191"/>
        <v>9000.8904188954111</v>
      </c>
      <c r="AE501" s="184">
        <f t="shared" si="191"/>
        <v>13999.824302616411</v>
      </c>
      <c r="AF501" s="185">
        <f t="shared" si="191"/>
        <v>15998.709104638503</v>
      </c>
      <c r="AG501" s="186" t="s">
        <v>468</v>
      </c>
      <c r="AH501" s="169">
        <f t="shared" si="192"/>
        <v>0.998745361</v>
      </c>
      <c r="AI501" s="189">
        <v>0.998745361</v>
      </c>
      <c r="AJ501" s="190" t="s">
        <v>80</v>
      </c>
    </row>
    <row r="502" spans="1:36" x14ac:dyDescent="0.2">
      <c r="A502" s="172">
        <v>476</v>
      </c>
      <c r="B502" s="141" t="str">
        <f t="shared" si="170"/>
        <v>NONP-TA068VAL</v>
      </c>
      <c r="C502" s="172" t="s">
        <v>18</v>
      </c>
      <c r="D502" s="142" t="str">
        <f t="shared" si="171"/>
        <v>TA068</v>
      </c>
      <c r="E502" s="173" t="s">
        <v>471</v>
      </c>
      <c r="F502" s="174">
        <v>16</v>
      </c>
      <c r="G502" s="174">
        <v>17.312000000000001</v>
      </c>
      <c r="H502" s="145">
        <f t="shared" si="172"/>
        <v>562.5</v>
      </c>
      <c r="I502" s="146">
        <f t="shared" si="173"/>
        <v>875</v>
      </c>
      <c r="J502" s="147">
        <f t="shared" si="174"/>
        <v>1000</v>
      </c>
      <c r="K502" s="148">
        <v>580</v>
      </c>
      <c r="L502" s="149">
        <v>420</v>
      </c>
      <c r="M502" s="150">
        <v>290</v>
      </c>
      <c r="N502" s="151">
        <f t="shared" si="175"/>
        <v>7.0643999999999998E-2</v>
      </c>
      <c r="O502" s="152">
        <f t="shared" si="176"/>
        <v>310.04870673959573</v>
      </c>
      <c r="P502" s="153">
        <f t="shared" si="177"/>
        <v>858.59641866349602</v>
      </c>
      <c r="Q502" s="154">
        <f t="shared" si="178"/>
        <v>344.24024479374901</v>
      </c>
      <c r="R502" s="175">
        <f t="shared" si="179"/>
        <v>520</v>
      </c>
      <c r="S502" s="176">
        <f t="shared" si="180"/>
        <v>809</v>
      </c>
      <c r="T502" s="177">
        <f t="shared" si="181"/>
        <v>924</v>
      </c>
      <c r="U502" s="178">
        <f t="shared" si="182"/>
        <v>4961</v>
      </c>
      <c r="V502" s="179">
        <f t="shared" si="183"/>
        <v>13738</v>
      </c>
      <c r="W502" s="180">
        <f t="shared" si="184"/>
        <v>5508</v>
      </c>
      <c r="X502" s="181">
        <f t="shared" si="185"/>
        <v>1.8141503729086879</v>
      </c>
      <c r="Y502" s="182">
        <f t="shared" si="186"/>
        <v>1.0190711894016595</v>
      </c>
      <c r="Z502" s="183">
        <f t="shared" si="187"/>
        <v>2.9048656499636891</v>
      </c>
      <c r="AA502" s="164">
        <f t="shared" si="188"/>
        <v>29.026405966539006</v>
      </c>
      <c r="AB502" s="164">
        <f t="shared" si="189"/>
        <v>16.305139030426552</v>
      </c>
      <c r="AC502" s="165">
        <f t="shared" si="190"/>
        <v>46.477850399419026</v>
      </c>
      <c r="AD502" s="184">
        <f t="shared" si="191"/>
        <v>8999.599631223904</v>
      </c>
      <c r="AE502" s="184">
        <f t="shared" si="191"/>
        <v>13999.533977334626</v>
      </c>
      <c r="AF502" s="185">
        <f t="shared" si="191"/>
        <v>15999.54659898325</v>
      </c>
      <c r="AG502" s="186" t="s">
        <v>472</v>
      </c>
      <c r="AH502" s="169">
        <f t="shared" si="192"/>
        <v>0.998745361</v>
      </c>
      <c r="AI502" s="189">
        <v>0.998745361</v>
      </c>
      <c r="AJ502" s="190" t="s">
        <v>80</v>
      </c>
    </row>
    <row r="503" spans="1:36" x14ac:dyDescent="0.2">
      <c r="A503" s="172">
        <v>477</v>
      </c>
      <c r="B503" s="141" t="str">
        <f t="shared" si="170"/>
        <v>NONP-TA069VAJ</v>
      </c>
      <c r="C503" s="172" t="s">
        <v>18</v>
      </c>
      <c r="D503" s="142" t="str">
        <f t="shared" si="171"/>
        <v>TA069</v>
      </c>
      <c r="E503" s="173" t="s">
        <v>477</v>
      </c>
      <c r="F503" s="174">
        <v>12</v>
      </c>
      <c r="G503" s="174">
        <v>12.984</v>
      </c>
      <c r="H503" s="145">
        <f t="shared" si="172"/>
        <v>750</v>
      </c>
      <c r="I503" s="146">
        <f t="shared" si="173"/>
        <v>1166.6666666666667</v>
      </c>
      <c r="J503" s="147">
        <f t="shared" si="174"/>
        <v>1333.3333333333333</v>
      </c>
      <c r="K503" s="148">
        <v>560</v>
      </c>
      <c r="L503" s="149">
        <v>420</v>
      </c>
      <c r="M503" s="150">
        <v>230</v>
      </c>
      <c r="N503" s="151">
        <f t="shared" si="175"/>
        <v>5.4095999999999998E-2</v>
      </c>
      <c r="O503" s="152">
        <f t="shared" si="176"/>
        <v>404.89279870807457</v>
      </c>
      <c r="P503" s="153">
        <f t="shared" si="177"/>
        <v>1121.2415964223605</v>
      </c>
      <c r="Q503" s="154">
        <f t="shared" si="178"/>
        <v>449.54354948997343</v>
      </c>
      <c r="R503" s="175">
        <f t="shared" si="179"/>
        <v>693</v>
      </c>
      <c r="S503" s="176">
        <f t="shared" si="180"/>
        <v>1078</v>
      </c>
      <c r="T503" s="177">
        <f t="shared" si="181"/>
        <v>1232</v>
      </c>
      <c r="U503" s="178">
        <f t="shared" si="182"/>
        <v>4859</v>
      </c>
      <c r="V503" s="179">
        <f t="shared" si="183"/>
        <v>13455</v>
      </c>
      <c r="W503" s="180">
        <f t="shared" si="184"/>
        <v>5395</v>
      </c>
      <c r="X503" s="181">
        <f t="shared" si="185"/>
        <v>1.8522329697468616</v>
      </c>
      <c r="Y503" s="182">
        <f t="shared" si="186"/>
        <v>1.0405053883314752</v>
      </c>
      <c r="Z503" s="183">
        <f t="shared" si="187"/>
        <v>2.9657089898053752</v>
      </c>
      <c r="AA503" s="164">
        <f t="shared" si="188"/>
        <v>22.22679563696234</v>
      </c>
      <c r="AB503" s="164">
        <f t="shared" si="189"/>
        <v>12.486064659977703</v>
      </c>
      <c r="AC503" s="165">
        <f t="shared" si="190"/>
        <v>35.588507877664505</v>
      </c>
      <c r="AD503" s="184">
        <f t="shared" si="191"/>
        <v>8999.4694917621018</v>
      </c>
      <c r="AE503" s="184">
        <f t="shared" si="191"/>
        <v>13999.895072386218</v>
      </c>
      <c r="AF503" s="185">
        <f t="shared" si="191"/>
        <v>15998.584152377183</v>
      </c>
      <c r="AG503" s="186" t="s">
        <v>478</v>
      </c>
      <c r="AH503" s="169">
        <f t="shared" si="192"/>
        <v>0.96874536099999997</v>
      </c>
      <c r="AI503" s="189">
        <v>0.96874536099999997</v>
      </c>
      <c r="AJ503" s="190" t="s">
        <v>80</v>
      </c>
    </row>
    <row r="504" spans="1:36" x14ac:dyDescent="0.2">
      <c r="A504" s="172">
        <v>478</v>
      </c>
      <c r="B504" s="141" t="str">
        <f t="shared" si="170"/>
        <v>NONP-TG002</v>
      </c>
      <c r="C504" s="172" t="s">
        <v>18</v>
      </c>
      <c r="D504" s="142" t="str">
        <f t="shared" si="171"/>
        <v>TG002</v>
      </c>
      <c r="E504" s="173" t="s">
        <v>110</v>
      </c>
      <c r="F504" s="174">
        <v>12</v>
      </c>
      <c r="G504" s="174">
        <v>13.559999999999999</v>
      </c>
      <c r="H504" s="145">
        <f t="shared" si="172"/>
        <v>750</v>
      </c>
      <c r="I504" s="146">
        <f t="shared" si="173"/>
        <v>1166.6666666666667</v>
      </c>
      <c r="J504" s="147">
        <f t="shared" si="174"/>
        <v>1333.3333333333333</v>
      </c>
      <c r="K504" s="148">
        <v>345</v>
      </c>
      <c r="L504" s="149">
        <v>345</v>
      </c>
      <c r="M504" s="150">
        <v>350</v>
      </c>
      <c r="N504" s="151">
        <f t="shared" si="175"/>
        <v>4.1658750000000001E-2</v>
      </c>
      <c r="O504" s="152">
        <f t="shared" si="176"/>
        <v>525.77383716294901</v>
      </c>
      <c r="P504" s="153">
        <f t="shared" si="177"/>
        <v>1455.9890875281665</v>
      </c>
      <c r="Q504" s="154">
        <f t="shared" si="178"/>
        <v>583.75510194640026</v>
      </c>
      <c r="R504" s="175">
        <f t="shared" si="179"/>
        <v>664</v>
      </c>
      <c r="S504" s="176">
        <f t="shared" si="180"/>
        <v>1032</v>
      </c>
      <c r="T504" s="177">
        <f t="shared" si="181"/>
        <v>1180</v>
      </c>
      <c r="U504" s="178">
        <f t="shared" si="182"/>
        <v>6309</v>
      </c>
      <c r="V504" s="179">
        <f t="shared" si="183"/>
        <v>17472</v>
      </c>
      <c r="W504" s="180">
        <f t="shared" si="184"/>
        <v>7005</v>
      </c>
      <c r="X504" s="181">
        <f t="shared" si="185"/>
        <v>1.4265335235378032</v>
      </c>
      <c r="Y504" s="182">
        <f t="shared" si="186"/>
        <v>0.80128205128205132</v>
      </c>
      <c r="Z504" s="183">
        <f t="shared" si="187"/>
        <v>2.2840827980014278</v>
      </c>
      <c r="AA504" s="164">
        <f t="shared" si="188"/>
        <v>17.118402282453637</v>
      </c>
      <c r="AB504" s="164">
        <f t="shared" si="189"/>
        <v>9.6153846153846168</v>
      </c>
      <c r="AC504" s="165">
        <f t="shared" si="190"/>
        <v>27.408993576017131</v>
      </c>
      <c r="AD504" s="184">
        <f t="shared" si="191"/>
        <v>9000.4080541446328</v>
      </c>
      <c r="AE504" s="184">
        <f t="shared" si="191"/>
        <v>13999.895072386218</v>
      </c>
      <c r="AF504" s="185">
        <f t="shared" si="191"/>
        <v>16000.13983921611</v>
      </c>
      <c r="AG504" s="186" t="s">
        <v>111</v>
      </c>
      <c r="AH504" s="169">
        <f t="shared" si="192"/>
        <v>1</v>
      </c>
      <c r="AI504" s="189">
        <v>1</v>
      </c>
      <c r="AJ504" s="190" t="s">
        <v>83</v>
      </c>
    </row>
    <row r="505" spans="1:36" x14ac:dyDescent="0.2">
      <c r="A505" s="172">
        <v>479</v>
      </c>
      <c r="B505" s="141" t="str">
        <f t="shared" si="170"/>
        <v>NONP-TG002C</v>
      </c>
      <c r="C505" s="172" t="s">
        <v>18</v>
      </c>
      <c r="D505" s="142" t="str">
        <f t="shared" si="171"/>
        <v>TG002</v>
      </c>
      <c r="E505" s="173" t="s">
        <v>112</v>
      </c>
      <c r="F505" s="174">
        <v>12</v>
      </c>
      <c r="G505" s="174">
        <v>13.559999999999999</v>
      </c>
      <c r="H505" s="145">
        <f t="shared" si="172"/>
        <v>750</v>
      </c>
      <c r="I505" s="146">
        <f t="shared" si="173"/>
        <v>1166.6666666666667</v>
      </c>
      <c r="J505" s="147">
        <f t="shared" si="174"/>
        <v>1333.3333333333333</v>
      </c>
      <c r="K505" s="148">
        <v>345</v>
      </c>
      <c r="L505" s="149">
        <v>345</v>
      </c>
      <c r="M505" s="150">
        <v>350</v>
      </c>
      <c r="N505" s="151">
        <f t="shared" si="175"/>
        <v>4.1658750000000001E-2</v>
      </c>
      <c r="O505" s="152">
        <f t="shared" si="176"/>
        <v>525.77383716294901</v>
      </c>
      <c r="P505" s="153">
        <f t="shared" si="177"/>
        <v>1455.9890875281665</v>
      </c>
      <c r="Q505" s="154">
        <f t="shared" si="178"/>
        <v>583.75510194640026</v>
      </c>
      <c r="R505" s="175">
        <f t="shared" si="179"/>
        <v>664</v>
      </c>
      <c r="S505" s="176">
        <f t="shared" si="180"/>
        <v>1032</v>
      </c>
      <c r="T505" s="177">
        <f t="shared" si="181"/>
        <v>1180</v>
      </c>
      <c r="U505" s="178">
        <f t="shared" si="182"/>
        <v>6309</v>
      </c>
      <c r="V505" s="179">
        <f t="shared" si="183"/>
        <v>17472</v>
      </c>
      <c r="W505" s="180">
        <f t="shared" si="184"/>
        <v>7005</v>
      </c>
      <c r="X505" s="181">
        <f t="shared" si="185"/>
        <v>1.4265335235378032</v>
      </c>
      <c r="Y505" s="182">
        <f t="shared" si="186"/>
        <v>0.80128205128205132</v>
      </c>
      <c r="Z505" s="183">
        <f t="shared" si="187"/>
        <v>2.2840827980014278</v>
      </c>
      <c r="AA505" s="164">
        <f t="shared" si="188"/>
        <v>17.118402282453637</v>
      </c>
      <c r="AB505" s="164">
        <f t="shared" si="189"/>
        <v>9.6153846153846168</v>
      </c>
      <c r="AC505" s="165">
        <f t="shared" si="190"/>
        <v>27.408993576017131</v>
      </c>
      <c r="AD505" s="184">
        <f t="shared" si="191"/>
        <v>9000.4080541446328</v>
      </c>
      <c r="AE505" s="184">
        <f t="shared" si="191"/>
        <v>13999.895072386218</v>
      </c>
      <c r="AF505" s="185">
        <f t="shared" si="191"/>
        <v>16000.13983921611</v>
      </c>
      <c r="AG505" s="186" t="s">
        <v>113</v>
      </c>
      <c r="AH505" s="169">
        <f t="shared" si="192"/>
        <v>1</v>
      </c>
      <c r="AI505" s="189">
        <v>1</v>
      </c>
      <c r="AJ505" s="190" t="s">
        <v>83</v>
      </c>
    </row>
    <row r="506" spans="1:36" x14ac:dyDescent="0.2">
      <c r="A506" s="172">
        <v>480</v>
      </c>
      <c r="B506" s="141" t="str">
        <f t="shared" si="170"/>
        <v>NONP-TG002PAO</v>
      </c>
      <c r="C506" s="172" t="s">
        <v>18</v>
      </c>
      <c r="D506" s="142" t="str">
        <f t="shared" si="171"/>
        <v>TG002</v>
      </c>
      <c r="E506" s="173" t="s">
        <v>114</v>
      </c>
      <c r="F506" s="174">
        <v>12</v>
      </c>
      <c r="G506" s="174">
        <v>13.559999999999999</v>
      </c>
      <c r="H506" s="145">
        <f t="shared" si="172"/>
        <v>750</v>
      </c>
      <c r="I506" s="146">
        <f t="shared" si="173"/>
        <v>1166.6666666666667</v>
      </c>
      <c r="J506" s="147">
        <f t="shared" si="174"/>
        <v>1333.3333333333333</v>
      </c>
      <c r="K506" s="148">
        <v>345</v>
      </c>
      <c r="L506" s="149">
        <v>345</v>
      </c>
      <c r="M506" s="150">
        <v>350</v>
      </c>
      <c r="N506" s="151">
        <f t="shared" si="175"/>
        <v>4.1658750000000001E-2</v>
      </c>
      <c r="O506" s="152">
        <f t="shared" si="176"/>
        <v>525.77383716294901</v>
      </c>
      <c r="P506" s="153">
        <f t="shared" si="177"/>
        <v>1455.9890875281665</v>
      </c>
      <c r="Q506" s="154">
        <f t="shared" si="178"/>
        <v>583.75510194640026</v>
      </c>
      <c r="R506" s="175">
        <f t="shared" si="179"/>
        <v>664</v>
      </c>
      <c r="S506" s="176">
        <f t="shared" si="180"/>
        <v>1032</v>
      </c>
      <c r="T506" s="177">
        <f t="shared" si="181"/>
        <v>1180</v>
      </c>
      <c r="U506" s="178">
        <f t="shared" si="182"/>
        <v>6309</v>
      </c>
      <c r="V506" s="179">
        <f t="shared" si="183"/>
        <v>17472</v>
      </c>
      <c r="W506" s="180">
        <f t="shared" si="184"/>
        <v>7005</v>
      </c>
      <c r="X506" s="181">
        <f t="shared" si="185"/>
        <v>1.4265335235378032</v>
      </c>
      <c r="Y506" s="182">
        <f t="shared" si="186"/>
        <v>0.80128205128205132</v>
      </c>
      <c r="Z506" s="183">
        <f t="shared" si="187"/>
        <v>2.2840827980014278</v>
      </c>
      <c r="AA506" s="164">
        <f t="shared" si="188"/>
        <v>17.118402282453637</v>
      </c>
      <c r="AB506" s="164">
        <f t="shared" si="189"/>
        <v>9.6153846153846168</v>
      </c>
      <c r="AC506" s="165">
        <f t="shared" si="190"/>
        <v>27.408993576017131</v>
      </c>
      <c r="AD506" s="184">
        <f t="shared" si="191"/>
        <v>9000.4080541446328</v>
      </c>
      <c r="AE506" s="184">
        <f t="shared" si="191"/>
        <v>13999.895072386218</v>
      </c>
      <c r="AF506" s="185">
        <f t="shared" si="191"/>
        <v>16000.13983921611</v>
      </c>
      <c r="AG506" s="186" t="s">
        <v>115</v>
      </c>
      <c r="AH506" s="169">
        <f t="shared" si="192"/>
        <v>1</v>
      </c>
      <c r="AI506" s="189">
        <v>1</v>
      </c>
      <c r="AJ506" s="190" t="s">
        <v>83</v>
      </c>
    </row>
    <row r="507" spans="1:36" x14ac:dyDescent="0.2">
      <c r="A507" s="172">
        <v>481</v>
      </c>
      <c r="B507" s="141" t="str">
        <f t="shared" si="170"/>
        <v>NONP-TG003</v>
      </c>
      <c r="C507" s="172" t="s">
        <v>18</v>
      </c>
      <c r="D507" s="142" t="str">
        <f t="shared" si="171"/>
        <v>TG003</v>
      </c>
      <c r="E507" s="173" t="s">
        <v>122</v>
      </c>
      <c r="F507" s="174">
        <v>12</v>
      </c>
      <c r="G507" s="174">
        <v>13.32</v>
      </c>
      <c r="H507" s="145">
        <f t="shared" si="172"/>
        <v>750</v>
      </c>
      <c r="I507" s="146">
        <f t="shared" si="173"/>
        <v>1166.6666666666667</v>
      </c>
      <c r="J507" s="147">
        <f t="shared" si="174"/>
        <v>1333.3333333333333</v>
      </c>
      <c r="K507" s="148">
        <v>505</v>
      </c>
      <c r="L507" s="149">
        <v>370</v>
      </c>
      <c r="M507" s="150">
        <v>245</v>
      </c>
      <c r="N507" s="151">
        <f t="shared" si="175"/>
        <v>4.5778249999999999E-2</v>
      </c>
      <c r="O507" s="152">
        <f t="shared" si="176"/>
        <v>478.46042255682556</v>
      </c>
      <c r="P507" s="153">
        <f t="shared" si="177"/>
        <v>1324.9673240035172</v>
      </c>
      <c r="Q507" s="154">
        <f t="shared" si="178"/>
        <v>531.22406062288542</v>
      </c>
      <c r="R507" s="175">
        <f t="shared" si="179"/>
        <v>676</v>
      </c>
      <c r="S507" s="176">
        <f t="shared" si="180"/>
        <v>1051</v>
      </c>
      <c r="T507" s="177">
        <f t="shared" si="181"/>
        <v>1201</v>
      </c>
      <c r="U507" s="178">
        <f t="shared" si="182"/>
        <v>5742</v>
      </c>
      <c r="V507" s="179">
        <f t="shared" si="183"/>
        <v>15900</v>
      </c>
      <c r="W507" s="180">
        <f t="shared" si="184"/>
        <v>6375</v>
      </c>
      <c r="X507" s="181">
        <f t="shared" si="185"/>
        <v>1.567398119122257</v>
      </c>
      <c r="Y507" s="182">
        <f t="shared" si="186"/>
        <v>0.88050314465408808</v>
      </c>
      <c r="Z507" s="183">
        <f t="shared" si="187"/>
        <v>2.5098039215686274</v>
      </c>
      <c r="AA507" s="164">
        <f t="shared" si="188"/>
        <v>18.808777429467085</v>
      </c>
      <c r="AB507" s="164">
        <f t="shared" si="189"/>
        <v>10.566037735849058</v>
      </c>
      <c r="AC507" s="165">
        <f t="shared" si="190"/>
        <v>30.117647058823529</v>
      </c>
      <c r="AD507" s="184">
        <f t="shared" si="191"/>
        <v>8999.2555966801046</v>
      </c>
      <c r="AE507" s="184">
        <f t="shared" si="191"/>
        <v>13999.654744188108</v>
      </c>
      <c r="AF507" s="185">
        <f t="shared" si="191"/>
        <v>15999.218766995136</v>
      </c>
      <c r="AG507" s="186" t="s">
        <v>123</v>
      </c>
      <c r="AH507" s="169">
        <f t="shared" si="192"/>
        <v>1</v>
      </c>
      <c r="AI507" s="189">
        <v>1</v>
      </c>
      <c r="AJ507" s="190" t="s">
        <v>83</v>
      </c>
    </row>
    <row r="508" spans="1:36" x14ac:dyDescent="0.2">
      <c r="A508" s="172">
        <v>482</v>
      </c>
      <c r="B508" s="141" t="str">
        <f t="shared" si="170"/>
        <v>NONP-TG003C</v>
      </c>
      <c r="C508" s="172" t="s">
        <v>18</v>
      </c>
      <c r="D508" s="142" t="str">
        <f t="shared" si="171"/>
        <v>TG003</v>
      </c>
      <c r="E508" s="173" t="s">
        <v>124</v>
      </c>
      <c r="F508" s="174">
        <v>12</v>
      </c>
      <c r="G508" s="174">
        <v>13.32</v>
      </c>
      <c r="H508" s="145">
        <f t="shared" si="172"/>
        <v>750</v>
      </c>
      <c r="I508" s="146">
        <f t="shared" si="173"/>
        <v>1166.6666666666667</v>
      </c>
      <c r="J508" s="147">
        <f t="shared" si="174"/>
        <v>1333.3333333333333</v>
      </c>
      <c r="K508" s="148">
        <v>505</v>
      </c>
      <c r="L508" s="149">
        <v>370</v>
      </c>
      <c r="M508" s="150">
        <v>245</v>
      </c>
      <c r="N508" s="151">
        <f t="shared" si="175"/>
        <v>4.5778249999999999E-2</v>
      </c>
      <c r="O508" s="152">
        <f t="shared" si="176"/>
        <v>478.46042255682556</v>
      </c>
      <c r="P508" s="153">
        <f t="shared" si="177"/>
        <v>1324.9673240035172</v>
      </c>
      <c r="Q508" s="154">
        <f t="shared" si="178"/>
        <v>531.22406062288542</v>
      </c>
      <c r="R508" s="175">
        <f t="shared" si="179"/>
        <v>676</v>
      </c>
      <c r="S508" s="176">
        <f t="shared" si="180"/>
        <v>1051</v>
      </c>
      <c r="T508" s="177">
        <f t="shared" si="181"/>
        <v>1201</v>
      </c>
      <c r="U508" s="178">
        <f t="shared" si="182"/>
        <v>5742</v>
      </c>
      <c r="V508" s="179">
        <f t="shared" si="183"/>
        <v>15900</v>
      </c>
      <c r="W508" s="180">
        <f t="shared" si="184"/>
        <v>6375</v>
      </c>
      <c r="X508" s="181">
        <f t="shared" si="185"/>
        <v>1.567398119122257</v>
      </c>
      <c r="Y508" s="182">
        <f t="shared" si="186"/>
        <v>0.88050314465408808</v>
      </c>
      <c r="Z508" s="183">
        <f t="shared" si="187"/>
        <v>2.5098039215686274</v>
      </c>
      <c r="AA508" s="164">
        <f t="shared" si="188"/>
        <v>18.808777429467085</v>
      </c>
      <c r="AB508" s="164">
        <f t="shared" si="189"/>
        <v>10.566037735849058</v>
      </c>
      <c r="AC508" s="165">
        <f t="shared" si="190"/>
        <v>30.117647058823529</v>
      </c>
      <c r="AD508" s="184">
        <f t="shared" si="191"/>
        <v>8999.2555966801046</v>
      </c>
      <c r="AE508" s="184">
        <f t="shared" si="191"/>
        <v>13999.654744188108</v>
      </c>
      <c r="AF508" s="185">
        <f t="shared" si="191"/>
        <v>15999.218766995136</v>
      </c>
      <c r="AG508" s="186" t="s">
        <v>125</v>
      </c>
      <c r="AH508" s="169">
        <f t="shared" si="192"/>
        <v>1</v>
      </c>
      <c r="AI508" s="189">
        <v>1</v>
      </c>
      <c r="AJ508" s="190" t="s">
        <v>83</v>
      </c>
    </row>
    <row r="509" spans="1:36" x14ac:dyDescent="0.2">
      <c r="A509" s="172">
        <v>483</v>
      </c>
      <c r="B509" s="141" t="str">
        <f t="shared" si="170"/>
        <v>NONP-TG003PAH</v>
      </c>
      <c r="C509" s="172" t="s">
        <v>18</v>
      </c>
      <c r="D509" s="142" t="str">
        <f t="shared" si="171"/>
        <v>TG003</v>
      </c>
      <c r="E509" s="173" t="s">
        <v>126</v>
      </c>
      <c r="F509" s="174">
        <v>12</v>
      </c>
      <c r="G509" s="174">
        <v>13.32</v>
      </c>
      <c r="H509" s="145">
        <f t="shared" si="172"/>
        <v>750</v>
      </c>
      <c r="I509" s="146">
        <f t="shared" si="173"/>
        <v>1166.6666666666667</v>
      </c>
      <c r="J509" s="147">
        <f t="shared" si="174"/>
        <v>1333.3333333333333</v>
      </c>
      <c r="K509" s="148">
        <v>505</v>
      </c>
      <c r="L509" s="149">
        <v>370</v>
      </c>
      <c r="M509" s="150">
        <v>245</v>
      </c>
      <c r="N509" s="151">
        <f t="shared" si="175"/>
        <v>4.5778249999999999E-2</v>
      </c>
      <c r="O509" s="152">
        <f t="shared" si="176"/>
        <v>478.46042255682556</v>
      </c>
      <c r="P509" s="153">
        <f t="shared" si="177"/>
        <v>1324.9673240035172</v>
      </c>
      <c r="Q509" s="154">
        <f t="shared" si="178"/>
        <v>531.22406062288542</v>
      </c>
      <c r="R509" s="175">
        <f t="shared" si="179"/>
        <v>676</v>
      </c>
      <c r="S509" s="176">
        <f t="shared" si="180"/>
        <v>1051</v>
      </c>
      <c r="T509" s="177">
        <f t="shared" si="181"/>
        <v>1201</v>
      </c>
      <c r="U509" s="178">
        <f t="shared" si="182"/>
        <v>5742</v>
      </c>
      <c r="V509" s="179">
        <f t="shared" si="183"/>
        <v>15900</v>
      </c>
      <c r="W509" s="180">
        <f t="shared" si="184"/>
        <v>6375</v>
      </c>
      <c r="X509" s="181">
        <f t="shared" si="185"/>
        <v>1.567398119122257</v>
      </c>
      <c r="Y509" s="182">
        <f t="shared" si="186"/>
        <v>0.88050314465408808</v>
      </c>
      <c r="Z509" s="183">
        <f t="shared" si="187"/>
        <v>2.5098039215686274</v>
      </c>
      <c r="AA509" s="164">
        <f t="shared" si="188"/>
        <v>18.808777429467085</v>
      </c>
      <c r="AB509" s="164">
        <f t="shared" si="189"/>
        <v>10.566037735849058</v>
      </c>
      <c r="AC509" s="165">
        <f t="shared" si="190"/>
        <v>30.117647058823529</v>
      </c>
      <c r="AD509" s="184">
        <f t="shared" si="191"/>
        <v>8999.2555966801046</v>
      </c>
      <c r="AE509" s="184">
        <f t="shared" si="191"/>
        <v>13999.654744188108</v>
      </c>
      <c r="AF509" s="185">
        <f t="shared" si="191"/>
        <v>15999.218766995136</v>
      </c>
      <c r="AG509" s="186" t="s">
        <v>127</v>
      </c>
      <c r="AH509" s="169">
        <f t="shared" si="192"/>
        <v>1</v>
      </c>
      <c r="AI509" s="189">
        <v>1</v>
      </c>
      <c r="AJ509" s="190" t="s">
        <v>83</v>
      </c>
    </row>
    <row r="510" spans="1:36" x14ac:dyDescent="0.2">
      <c r="A510" s="172">
        <v>484</v>
      </c>
      <c r="B510" s="141" t="str">
        <f t="shared" si="170"/>
        <v>NONP-TG003PAHC</v>
      </c>
      <c r="C510" s="172" t="s">
        <v>18</v>
      </c>
      <c r="D510" s="142" t="str">
        <f t="shared" si="171"/>
        <v>TG003</v>
      </c>
      <c r="E510" s="173" t="s">
        <v>128</v>
      </c>
      <c r="F510" s="174">
        <v>12</v>
      </c>
      <c r="G510" s="174">
        <v>13.32</v>
      </c>
      <c r="H510" s="145">
        <f t="shared" si="172"/>
        <v>750</v>
      </c>
      <c r="I510" s="146">
        <f t="shared" si="173"/>
        <v>1166.6666666666667</v>
      </c>
      <c r="J510" s="147">
        <f t="shared" si="174"/>
        <v>1333.3333333333333</v>
      </c>
      <c r="K510" s="148">
        <v>505</v>
      </c>
      <c r="L510" s="149">
        <v>370</v>
      </c>
      <c r="M510" s="150">
        <v>245</v>
      </c>
      <c r="N510" s="151">
        <f t="shared" si="175"/>
        <v>4.5778249999999999E-2</v>
      </c>
      <c r="O510" s="152">
        <f t="shared" si="176"/>
        <v>478.46042255682556</v>
      </c>
      <c r="P510" s="153">
        <f t="shared" si="177"/>
        <v>1324.9673240035172</v>
      </c>
      <c r="Q510" s="154">
        <f t="shared" si="178"/>
        <v>531.22406062288542</v>
      </c>
      <c r="R510" s="175">
        <f t="shared" si="179"/>
        <v>676</v>
      </c>
      <c r="S510" s="176">
        <f t="shared" si="180"/>
        <v>1051</v>
      </c>
      <c r="T510" s="177">
        <f t="shared" si="181"/>
        <v>1201</v>
      </c>
      <c r="U510" s="178">
        <f t="shared" si="182"/>
        <v>5742</v>
      </c>
      <c r="V510" s="179">
        <f t="shared" si="183"/>
        <v>15900</v>
      </c>
      <c r="W510" s="180">
        <f t="shared" si="184"/>
        <v>6375</v>
      </c>
      <c r="X510" s="181">
        <f t="shared" si="185"/>
        <v>1.567398119122257</v>
      </c>
      <c r="Y510" s="182">
        <f t="shared" si="186"/>
        <v>0.88050314465408808</v>
      </c>
      <c r="Z510" s="183">
        <f t="shared" si="187"/>
        <v>2.5098039215686274</v>
      </c>
      <c r="AA510" s="164">
        <f t="shared" si="188"/>
        <v>18.808777429467085</v>
      </c>
      <c r="AB510" s="164">
        <f t="shared" si="189"/>
        <v>10.566037735849058</v>
      </c>
      <c r="AC510" s="165">
        <f t="shared" si="190"/>
        <v>30.117647058823529</v>
      </c>
      <c r="AD510" s="184">
        <f t="shared" si="191"/>
        <v>8999.2555966801046</v>
      </c>
      <c r="AE510" s="184">
        <f t="shared" si="191"/>
        <v>13999.654744188108</v>
      </c>
      <c r="AF510" s="185">
        <f t="shared" si="191"/>
        <v>15999.218766995136</v>
      </c>
      <c r="AG510" s="186" t="s">
        <v>129</v>
      </c>
      <c r="AH510" s="169">
        <f t="shared" si="192"/>
        <v>1</v>
      </c>
      <c r="AI510" s="189">
        <v>1</v>
      </c>
      <c r="AJ510" s="190" t="s">
        <v>83</v>
      </c>
    </row>
    <row r="511" spans="1:36" x14ac:dyDescent="0.2">
      <c r="A511" s="172">
        <v>485</v>
      </c>
      <c r="B511" s="141" t="str">
        <f t="shared" si="170"/>
        <v>NONP-TG004</v>
      </c>
      <c r="C511" s="172" t="s">
        <v>18</v>
      </c>
      <c r="D511" s="142" t="str">
        <f t="shared" si="171"/>
        <v>TG004</v>
      </c>
      <c r="E511" s="173" t="s">
        <v>130</v>
      </c>
      <c r="F511" s="174">
        <v>12</v>
      </c>
      <c r="G511" s="174">
        <v>12.96</v>
      </c>
      <c r="H511" s="145">
        <f t="shared" si="172"/>
        <v>750</v>
      </c>
      <c r="I511" s="146">
        <f t="shared" si="173"/>
        <v>1166.6666666666667</v>
      </c>
      <c r="J511" s="147">
        <f t="shared" si="174"/>
        <v>1333.3333333333333</v>
      </c>
      <c r="K511" s="148">
        <v>560</v>
      </c>
      <c r="L511" s="149">
        <v>300</v>
      </c>
      <c r="M511" s="150">
        <v>230</v>
      </c>
      <c r="N511" s="151">
        <f t="shared" si="175"/>
        <v>3.8640000000000001E-2</v>
      </c>
      <c r="O511" s="152">
        <f t="shared" si="176"/>
        <v>566.84991819130437</v>
      </c>
      <c r="P511" s="153">
        <f t="shared" si="177"/>
        <v>1569.7382349913046</v>
      </c>
      <c r="Q511" s="154">
        <f t="shared" si="178"/>
        <v>629.36096928596282</v>
      </c>
      <c r="R511" s="175">
        <f t="shared" si="179"/>
        <v>694</v>
      </c>
      <c r="S511" s="176">
        <f t="shared" si="180"/>
        <v>1080</v>
      </c>
      <c r="T511" s="177">
        <f t="shared" si="181"/>
        <v>1235</v>
      </c>
      <c r="U511" s="178">
        <f t="shared" si="182"/>
        <v>6802</v>
      </c>
      <c r="V511" s="179">
        <f t="shared" si="183"/>
        <v>18837</v>
      </c>
      <c r="W511" s="180">
        <f t="shared" si="184"/>
        <v>7552</v>
      </c>
      <c r="X511" s="181">
        <f t="shared" si="185"/>
        <v>1.3231402528668039</v>
      </c>
      <c r="Y511" s="182">
        <f t="shared" si="186"/>
        <v>0.74321813452248231</v>
      </c>
      <c r="Z511" s="183">
        <f t="shared" si="187"/>
        <v>2.1186440677966103</v>
      </c>
      <c r="AA511" s="164">
        <f t="shared" si="188"/>
        <v>15.877683034401647</v>
      </c>
      <c r="AB511" s="164">
        <f t="shared" si="189"/>
        <v>8.9186176142697882</v>
      </c>
      <c r="AC511" s="165">
        <f t="shared" si="190"/>
        <v>25.423728813559322</v>
      </c>
      <c r="AD511" s="184">
        <f t="shared" si="191"/>
        <v>9000.2633291180355</v>
      </c>
      <c r="AE511" s="184">
        <f t="shared" si="191"/>
        <v>13999.895072386216</v>
      </c>
      <c r="AF511" s="185">
        <f t="shared" si="191"/>
        <v>16000.702608965157</v>
      </c>
      <c r="AG511" s="186" t="s">
        <v>131</v>
      </c>
      <c r="AH511" s="169">
        <f t="shared" si="192"/>
        <v>1</v>
      </c>
      <c r="AI511" s="189">
        <v>1</v>
      </c>
      <c r="AJ511" s="190" t="s">
        <v>83</v>
      </c>
    </row>
    <row r="512" spans="1:36" x14ac:dyDescent="0.2">
      <c r="A512" s="172">
        <v>486</v>
      </c>
      <c r="B512" s="141" t="str">
        <f t="shared" si="170"/>
        <v>NONP-TG004PAL</v>
      </c>
      <c r="C512" s="172" t="s">
        <v>18</v>
      </c>
      <c r="D512" s="142" t="str">
        <f t="shared" si="171"/>
        <v>TG004</v>
      </c>
      <c r="E512" s="173" t="s">
        <v>132</v>
      </c>
      <c r="F512" s="174">
        <v>8</v>
      </c>
      <c r="G512" s="174">
        <v>11.92</v>
      </c>
      <c r="H512" s="145">
        <f t="shared" si="172"/>
        <v>1125</v>
      </c>
      <c r="I512" s="146">
        <f t="shared" si="173"/>
        <v>1750</v>
      </c>
      <c r="J512" s="147">
        <f t="shared" si="174"/>
        <v>2000</v>
      </c>
      <c r="K512" s="148">
        <v>560</v>
      </c>
      <c r="L512" s="149">
        <v>300</v>
      </c>
      <c r="M512" s="150">
        <v>230</v>
      </c>
      <c r="N512" s="151">
        <f t="shared" si="175"/>
        <v>3.8640000000000001E-2</v>
      </c>
      <c r="O512" s="152">
        <f t="shared" si="176"/>
        <v>566.84991819130437</v>
      </c>
      <c r="P512" s="153">
        <f t="shared" si="177"/>
        <v>1569.7382349913046</v>
      </c>
      <c r="Q512" s="154">
        <f t="shared" si="178"/>
        <v>629.36096928596282</v>
      </c>
      <c r="R512" s="175">
        <f t="shared" si="179"/>
        <v>755</v>
      </c>
      <c r="S512" s="176">
        <f t="shared" si="180"/>
        <v>1174</v>
      </c>
      <c r="T512" s="177">
        <f t="shared" si="181"/>
        <v>1342</v>
      </c>
      <c r="U512" s="178">
        <f t="shared" si="182"/>
        <v>4535</v>
      </c>
      <c r="V512" s="179">
        <f t="shared" si="183"/>
        <v>12558</v>
      </c>
      <c r="W512" s="180">
        <f t="shared" si="184"/>
        <v>5035</v>
      </c>
      <c r="X512" s="181">
        <f t="shared" si="185"/>
        <v>1.9845644983461963</v>
      </c>
      <c r="Y512" s="182">
        <f t="shared" si="186"/>
        <v>1.1148272017837235</v>
      </c>
      <c r="Z512" s="183">
        <f t="shared" si="187"/>
        <v>3.1777557100297913</v>
      </c>
      <c r="AA512" s="164">
        <f t="shared" si="188"/>
        <v>15.87651598676957</v>
      </c>
      <c r="AB512" s="164">
        <f t="shared" si="189"/>
        <v>8.9186176142697882</v>
      </c>
      <c r="AC512" s="165">
        <f t="shared" si="190"/>
        <v>25.42204568023833</v>
      </c>
      <c r="AD512" s="184">
        <f t="shared" si="191"/>
        <v>8999.6017882632677</v>
      </c>
      <c r="AE512" s="184">
        <f t="shared" si="191"/>
        <v>13999.895072386216</v>
      </c>
      <c r="AF512" s="185">
        <f t="shared" si="191"/>
        <v>15999.64331054682</v>
      </c>
      <c r="AG512" s="186" t="s">
        <v>133</v>
      </c>
      <c r="AH512" s="169">
        <f t="shared" si="192"/>
        <v>1</v>
      </c>
      <c r="AI512" s="189">
        <v>1</v>
      </c>
      <c r="AJ512" s="190" t="s">
        <v>83</v>
      </c>
    </row>
    <row r="513" spans="1:36" x14ac:dyDescent="0.2">
      <c r="A513" s="172">
        <v>487</v>
      </c>
      <c r="B513" s="141" t="str">
        <f t="shared" si="170"/>
        <v>NONP-TG007</v>
      </c>
      <c r="C513" s="172" t="s">
        <v>18</v>
      </c>
      <c r="D513" s="142" t="str">
        <f t="shared" si="171"/>
        <v>TG007</v>
      </c>
      <c r="E513" s="173" t="s">
        <v>134</v>
      </c>
      <c r="F513" s="174">
        <v>12</v>
      </c>
      <c r="G513" s="174">
        <v>14.244</v>
      </c>
      <c r="H513" s="145">
        <f t="shared" si="172"/>
        <v>750</v>
      </c>
      <c r="I513" s="146">
        <f t="shared" si="173"/>
        <v>1166.6666666666667</v>
      </c>
      <c r="J513" s="147">
        <f t="shared" si="174"/>
        <v>1333.3333333333333</v>
      </c>
      <c r="K513" s="148">
        <v>460</v>
      </c>
      <c r="L513" s="149">
        <v>420</v>
      </c>
      <c r="M513" s="150">
        <v>250</v>
      </c>
      <c r="N513" s="151">
        <f t="shared" si="175"/>
        <v>4.8300000000000003E-2</v>
      </c>
      <c r="O513" s="152">
        <f t="shared" si="176"/>
        <v>453.47993455304345</v>
      </c>
      <c r="P513" s="153">
        <f t="shared" si="177"/>
        <v>1255.7905879930436</v>
      </c>
      <c r="Q513" s="154">
        <f t="shared" si="178"/>
        <v>503.48877542877023</v>
      </c>
      <c r="R513" s="175">
        <f t="shared" si="179"/>
        <v>632</v>
      </c>
      <c r="S513" s="176">
        <f t="shared" si="180"/>
        <v>983</v>
      </c>
      <c r="T513" s="177">
        <f t="shared" si="181"/>
        <v>1123</v>
      </c>
      <c r="U513" s="178">
        <f t="shared" si="182"/>
        <v>5442</v>
      </c>
      <c r="V513" s="179">
        <f t="shared" si="183"/>
        <v>15069</v>
      </c>
      <c r="W513" s="180">
        <f t="shared" si="184"/>
        <v>6042</v>
      </c>
      <c r="X513" s="181">
        <f t="shared" si="185"/>
        <v>1.6538037486218302</v>
      </c>
      <c r="Y513" s="182">
        <f t="shared" si="186"/>
        <v>0.9290596589023824</v>
      </c>
      <c r="Z513" s="183">
        <f t="shared" si="187"/>
        <v>2.6481297583581593</v>
      </c>
      <c r="AA513" s="164">
        <f t="shared" si="188"/>
        <v>19.845644983461963</v>
      </c>
      <c r="AB513" s="164">
        <f t="shared" si="189"/>
        <v>11.148715906828588</v>
      </c>
      <c r="AC513" s="165">
        <f t="shared" si="190"/>
        <v>31.777557100297912</v>
      </c>
      <c r="AD513" s="184">
        <f t="shared" si="191"/>
        <v>8999.6017882632659</v>
      </c>
      <c r="AE513" s="184">
        <f t="shared" si="191"/>
        <v>14000.452504003671</v>
      </c>
      <c r="AF513" s="185">
        <f t="shared" si="191"/>
        <v>15999.643310546819</v>
      </c>
      <c r="AG513" s="186" t="s">
        <v>135</v>
      </c>
      <c r="AH513" s="169">
        <f t="shared" si="192"/>
        <v>1</v>
      </c>
      <c r="AI513" s="189">
        <v>1</v>
      </c>
      <c r="AJ513" s="190" t="s">
        <v>83</v>
      </c>
    </row>
    <row r="514" spans="1:36" x14ac:dyDescent="0.2">
      <c r="A514" s="172">
        <v>488</v>
      </c>
      <c r="B514" s="141" t="str">
        <f t="shared" si="170"/>
        <v>NONP-TG016VAJ</v>
      </c>
      <c r="C514" s="172" t="s">
        <v>18</v>
      </c>
      <c r="D514" s="142" t="str">
        <f t="shared" si="171"/>
        <v>TG016</v>
      </c>
      <c r="E514" s="173" t="s">
        <v>541</v>
      </c>
      <c r="F514" s="174">
        <v>7.1999999999999993</v>
      </c>
      <c r="G514" s="174">
        <v>8.0928000000000004</v>
      </c>
      <c r="H514" s="145">
        <f t="shared" si="172"/>
        <v>1250.0000000000002</v>
      </c>
      <c r="I514" s="146">
        <f t="shared" si="173"/>
        <v>1944.4444444444446</v>
      </c>
      <c r="J514" s="147">
        <f t="shared" si="174"/>
        <v>2222.2222222222226</v>
      </c>
      <c r="K514" s="148">
        <v>0</v>
      </c>
      <c r="L514" s="149">
        <v>0</v>
      </c>
      <c r="M514" s="150">
        <v>0</v>
      </c>
      <c r="N514" s="151" t="str">
        <f t="shared" si="175"/>
        <v xml:space="preserve"> </v>
      </c>
      <c r="O514" s="152" t="str">
        <f t="shared" si="176"/>
        <v xml:space="preserve"> </v>
      </c>
      <c r="P514" s="153" t="str">
        <f t="shared" si="177"/>
        <v xml:space="preserve"> </v>
      </c>
      <c r="Q514" s="154" t="str">
        <f t="shared" si="178"/>
        <v xml:space="preserve"> </v>
      </c>
      <c r="R514" s="175">
        <f t="shared" si="179"/>
        <v>1112</v>
      </c>
      <c r="S514" s="176">
        <f t="shared" si="180"/>
        <v>1730</v>
      </c>
      <c r="T514" s="177">
        <f t="shared" si="181"/>
        <v>1977</v>
      </c>
      <c r="U514" s="178" t="str">
        <f t="shared" si="182"/>
        <v/>
      </c>
      <c r="V514" s="179" t="str">
        <f t="shared" si="183"/>
        <v/>
      </c>
      <c r="W514" s="180" t="str">
        <f t="shared" si="184"/>
        <v/>
      </c>
      <c r="X514" s="181" t="str">
        <f t="shared" si="185"/>
        <v/>
      </c>
      <c r="Y514" s="182" t="str">
        <f t="shared" si="186"/>
        <v/>
      </c>
      <c r="Z514" s="183" t="str">
        <f t="shared" si="187"/>
        <v/>
      </c>
      <c r="AA514" s="164" t="str">
        <f t="shared" si="188"/>
        <v/>
      </c>
      <c r="AB514" s="164" t="str">
        <f t="shared" si="189"/>
        <v/>
      </c>
      <c r="AC514" s="165" t="str">
        <f t="shared" si="190"/>
        <v/>
      </c>
      <c r="AD514" s="184" t="str">
        <f t="shared" si="191"/>
        <v/>
      </c>
      <c r="AE514" s="184" t="str">
        <f t="shared" si="191"/>
        <v/>
      </c>
      <c r="AF514" s="185" t="str">
        <f t="shared" si="191"/>
        <v/>
      </c>
      <c r="AG514" s="186" t="s">
        <v>542</v>
      </c>
      <c r="AH514" s="169">
        <f t="shared" si="192"/>
        <v>1</v>
      </c>
      <c r="AI514" s="189">
        <v>1</v>
      </c>
      <c r="AJ514" s="190" t="s">
        <v>83</v>
      </c>
    </row>
    <row r="515" spans="1:36" x14ac:dyDescent="0.2">
      <c r="A515" s="172">
        <v>489</v>
      </c>
      <c r="B515" s="141" t="str">
        <f t="shared" si="170"/>
        <v>NONP-TG016VAJ</v>
      </c>
      <c r="C515" s="172" t="s">
        <v>18</v>
      </c>
      <c r="D515" s="142" t="str">
        <f t="shared" si="171"/>
        <v>TG016</v>
      </c>
      <c r="E515" s="173" t="s">
        <v>541</v>
      </c>
      <c r="F515" s="174">
        <v>7.1999999999999993</v>
      </c>
      <c r="G515" s="174">
        <v>8.0928000000000004</v>
      </c>
      <c r="H515" s="145">
        <f t="shared" si="172"/>
        <v>1250.0000000000002</v>
      </c>
      <c r="I515" s="146">
        <f t="shared" si="173"/>
        <v>1944.4444444444446</v>
      </c>
      <c r="J515" s="147">
        <f t="shared" si="174"/>
        <v>2222.2222222222226</v>
      </c>
      <c r="K515" s="148">
        <v>0</v>
      </c>
      <c r="L515" s="149">
        <v>0</v>
      </c>
      <c r="M515" s="150">
        <v>0</v>
      </c>
      <c r="N515" s="151" t="str">
        <f t="shared" si="175"/>
        <v xml:space="preserve"> </v>
      </c>
      <c r="O515" s="152" t="str">
        <f t="shared" si="176"/>
        <v xml:space="preserve"> </v>
      </c>
      <c r="P515" s="153" t="str">
        <f t="shared" si="177"/>
        <v xml:space="preserve"> </v>
      </c>
      <c r="Q515" s="154" t="str">
        <f t="shared" si="178"/>
        <v xml:space="preserve"> </v>
      </c>
      <c r="R515" s="175">
        <f t="shared" si="179"/>
        <v>1112</v>
      </c>
      <c r="S515" s="176">
        <f t="shared" si="180"/>
        <v>1730</v>
      </c>
      <c r="T515" s="177">
        <f t="shared" si="181"/>
        <v>1977</v>
      </c>
      <c r="U515" s="178" t="str">
        <f t="shared" si="182"/>
        <v/>
      </c>
      <c r="V515" s="179" t="str">
        <f t="shared" si="183"/>
        <v/>
      </c>
      <c r="W515" s="180" t="str">
        <f t="shared" si="184"/>
        <v/>
      </c>
      <c r="X515" s="181" t="str">
        <f t="shared" si="185"/>
        <v/>
      </c>
      <c r="Y515" s="182" t="str">
        <f t="shared" si="186"/>
        <v/>
      </c>
      <c r="Z515" s="183" t="str">
        <f t="shared" si="187"/>
        <v/>
      </c>
      <c r="AA515" s="164" t="str">
        <f t="shared" si="188"/>
        <v/>
      </c>
      <c r="AB515" s="164" t="str">
        <f t="shared" si="189"/>
        <v/>
      </c>
      <c r="AC515" s="165" t="str">
        <f t="shared" si="190"/>
        <v/>
      </c>
      <c r="AD515" s="184" t="str">
        <f t="shared" si="191"/>
        <v/>
      </c>
      <c r="AE515" s="184" t="str">
        <f t="shared" si="191"/>
        <v/>
      </c>
      <c r="AF515" s="185" t="str">
        <f t="shared" si="191"/>
        <v/>
      </c>
      <c r="AG515" s="186" t="s">
        <v>542</v>
      </c>
      <c r="AH515" s="169">
        <f t="shared" si="192"/>
        <v>1</v>
      </c>
      <c r="AI515" s="189">
        <v>1</v>
      </c>
      <c r="AJ515" s="190" t="s">
        <v>83</v>
      </c>
    </row>
    <row r="516" spans="1:36" x14ac:dyDescent="0.2">
      <c r="A516" s="172">
        <v>490</v>
      </c>
      <c r="B516" s="141" t="str">
        <f t="shared" si="170"/>
        <v>NONP-TG016VAK</v>
      </c>
      <c r="C516" s="172" t="s">
        <v>18</v>
      </c>
      <c r="D516" s="142" t="str">
        <f t="shared" si="171"/>
        <v>TG016</v>
      </c>
      <c r="E516" s="173" t="s">
        <v>543</v>
      </c>
      <c r="F516" s="174">
        <v>7.1999999999999993</v>
      </c>
      <c r="G516" s="174">
        <v>8.0928000000000004</v>
      </c>
      <c r="H516" s="145">
        <f t="shared" si="172"/>
        <v>1250.0000000000002</v>
      </c>
      <c r="I516" s="146">
        <f t="shared" si="173"/>
        <v>1944.4444444444446</v>
      </c>
      <c r="J516" s="147">
        <f t="shared" si="174"/>
        <v>2222.2222222222226</v>
      </c>
      <c r="K516" s="148">
        <v>0</v>
      </c>
      <c r="L516" s="149">
        <v>0</v>
      </c>
      <c r="M516" s="150">
        <v>0</v>
      </c>
      <c r="N516" s="151" t="str">
        <f t="shared" si="175"/>
        <v xml:space="preserve"> </v>
      </c>
      <c r="O516" s="152" t="str">
        <f t="shared" si="176"/>
        <v xml:space="preserve"> </v>
      </c>
      <c r="P516" s="153" t="str">
        <f t="shared" si="177"/>
        <v xml:space="preserve"> </v>
      </c>
      <c r="Q516" s="154" t="str">
        <f t="shared" si="178"/>
        <v xml:space="preserve"> </v>
      </c>
      <c r="R516" s="175">
        <f t="shared" si="179"/>
        <v>1112</v>
      </c>
      <c r="S516" s="176">
        <f t="shared" si="180"/>
        <v>1730</v>
      </c>
      <c r="T516" s="177">
        <f t="shared" si="181"/>
        <v>1977</v>
      </c>
      <c r="U516" s="178" t="str">
        <f t="shared" si="182"/>
        <v/>
      </c>
      <c r="V516" s="179" t="str">
        <f t="shared" si="183"/>
        <v/>
      </c>
      <c r="W516" s="180" t="str">
        <f t="shared" si="184"/>
        <v/>
      </c>
      <c r="X516" s="181" t="str">
        <f t="shared" si="185"/>
        <v/>
      </c>
      <c r="Y516" s="182" t="str">
        <f t="shared" si="186"/>
        <v/>
      </c>
      <c r="Z516" s="183" t="str">
        <f t="shared" si="187"/>
        <v/>
      </c>
      <c r="AA516" s="164" t="str">
        <f t="shared" si="188"/>
        <v/>
      </c>
      <c r="AB516" s="164" t="str">
        <f t="shared" si="189"/>
        <v/>
      </c>
      <c r="AC516" s="165" t="str">
        <f t="shared" si="190"/>
        <v/>
      </c>
      <c r="AD516" s="184" t="str">
        <f t="shared" si="191"/>
        <v/>
      </c>
      <c r="AE516" s="184" t="str">
        <f t="shared" si="191"/>
        <v/>
      </c>
      <c r="AF516" s="185" t="str">
        <f t="shared" si="191"/>
        <v/>
      </c>
      <c r="AG516" s="186" t="s">
        <v>544</v>
      </c>
      <c r="AH516" s="169">
        <f t="shared" si="192"/>
        <v>1</v>
      </c>
      <c r="AI516" s="189">
        <v>1</v>
      </c>
      <c r="AJ516" s="190" t="s">
        <v>83</v>
      </c>
    </row>
    <row r="517" spans="1:36" x14ac:dyDescent="0.2">
      <c r="A517" s="172">
        <v>491</v>
      </c>
      <c r="B517" s="141" t="str">
        <f t="shared" si="170"/>
        <v>NONP-TG016VAL</v>
      </c>
      <c r="C517" s="172" t="s">
        <v>18</v>
      </c>
      <c r="D517" s="142" t="str">
        <f t="shared" si="171"/>
        <v>TG016</v>
      </c>
      <c r="E517" s="173" t="s">
        <v>545</v>
      </c>
      <c r="F517" s="174">
        <v>12</v>
      </c>
      <c r="G517" s="174">
        <v>14.688000000000001</v>
      </c>
      <c r="H517" s="145">
        <f t="shared" si="172"/>
        <v>750</v>
      </c>
      <c r="I517" s="146">
        <f t="shared" si="173"/>
        <v>1166.6666666666667</v>
      </c>
      <c r="J517" s="147">
        <f t="shared" si="174"/>
        <v>1333.3333333333333</v>
      </c>
      <c r="K517" s="148">
        <v>0</v>
      </c>
      <c r="L517" s="149">
        <v>0</v>
      </c>
      <c r="M517" s="150">
        <v>0</v>
      </c>
      <c r="N517" s="151" t="str">
        <f t="shared" si="175"/>
        <v xml:space="preserve"> </v>
      </c>
      <c r="O517" s="152" t="str">
        <f t="shared" si="176"/>
        <v xml:space="preserve"> </v>
      </c>
      <c r="P517" s="153" t="str">
        <f t="shared" si="177"/>
        <v xml:space="preserve"> </v>
      </c>
      <c r="Q517" s="154" t="str">
        <f t="shared" si="178"/>
        <v xml:space="preserve"> </v>
      </c>
      <c r="R517" s="175">
        <f t="shared" si="179"/>
        <v>613</v>
      </c>
      <c r="S517" s="176">
        <f t="shared" si="180"/>
        <v>953</v>
      </c>
      <c r="T517" s="177">
        <f t="shared" si="181"/>
        <v>1089</v>
      </c>
      <c r="U517" s="178" t="str">
        <f t="shared" si="182"/>
        <v/>
      </c>
      <c r="V517" s="179" t="str">
        <f t="shared" si="183"/>
        <v/>
      </c>
      <c r="W517" s="180" t="str">
        <f t="shared" si="184"/>
        <v/>
      </c>
      <c r="X517" s="181" t="str">
        <f t="shared" si="185"/>
        <v/>
      </c>
      <c r="Y517" s="182" t="str">
        <f t="shared" si="186"/>
        <v/>
      </c>
      <c r="Z517" s="183" t="str">
        <f t="shared" si="187"/>
        <v/>
      </c>
      <c r="AA517" s="164" t="str">
        <f t="shared" si="188"/>
        <v/>
      </c>
      <c r="AB517" s="164" t="str">
        <f t="shared" si="189"/>
        <v/>
      </c>
      <c r="AC517" s="165" t="str">
        <f t="shared" si="190"/>
        <v/>
      </c>
      <c r="AD517" s="184" t="str">
        <f t="shared" si="191"/>
        <v/>
      </c>
      <c r="AE517" s="184" t="str">
        <f t="shared" si="191"/>
        <v/>
      </c>
      <c r="AF517" s="185" t="str">
        <f t="shared" si="191"/>
        <v/>
      </c>
      <c r="AG517" s="186" t="s">
        <v>546</v>
      </c>
      <c r="AH517" s="169">
        <f t="shared" si="192"/>
        <v>1</v>
      </c>
      <c r="AI517" s="189">
        <v>1</v>
      </c>
      <c r="AJ517" s="190" t="s">
        <v>83</v>
      </c>
    </row>
    <row r="518" spans="1:36" x14ac:dyDescent="0.2">
      <c r="A518" s="172">
        <v>492</v>
      </c>
      <c r="B518" s="141" t="str">
        <f t="shared" si="170"/>
        <v>NONP-TG016VAM</v>
      </c>
      <c r="C518" s="172" t="s">
        <v>18</v>
      </c>
      <c r="D518" s="142" t="str">
        <f t="shared" si="171"/>
        <v>TG016</v>
      </c>
      <c r="E518" s="173" t="s">
        <v>547</v>
      </c>
      <c r="F518" s="174">
        <v>12</v>
      </c>
      <c r="G518" s="174">
        <v>14.688000000000001</v>
      </c>
      <c r="H518" s="145">
        <f t="shared" si="172"/>
        <v>750</v>
      </c>
      <c r="I518" s="146">
        <f t="shared" si="173"/>
        <v>1166.6666666666667</v>
      </c>
      <c r="J518" s="147">
        <f t="shared" si="174"/>
        <v>1333.3333333333333</v>
      </c>
      <c r="K518" s="148">
        <v>0</v>
      </c>
      <c r="L518" s="149">
        <v>0</v>
      </c>
      <c r="M518" s="150">
        <v>0</v>
      </c>
      <c r="N518" s="151" t="str">
        <f t="shared" si="175"/>
        <v xml:space="preserve"> </v>
      </c>
      <c r="O518" s="152" t="str">
        <f t="shared" si="176"/>
        <v xml:space="preserve"> </v>
      </c>
      <c r="P518" s="153" t="str">
        <f t="shared" si="177"/>
        <v xml:space="preserve"> </v>
      </c>
      <c r="Q518" s="154" t="str">
        <f t="shared" si="178"/>
        <v xml:space="preserve"> </v>
      </c>
      <c r="R518" s="175">
        <f t="shared" si="179"/>
        <v>613</v>
      </c>
      <c r="S518" s="176">
        <f t="shared" si="180"/>
        <v>953</v>
      </c>
      <c r="T518" s="177">
        <f t="shared" si="181"/>
        <v>1089</v>
      </c>
      <c r="U518" s="178" t="str">
        <f t="shared" si="182"/>
        <v/>
      </c>
      <c r="V518" s="179" t="str">
        <f t="shared" si="183"/>
        <v/>
      </c>
      <c r="W518" s="180" t="str">
        <f t="shared" si="184"/>
        <v/>
      </c>
      <c r="X518" s="181" t="str">
        <f t="shared" si="185"/>
        <v/>
      </c>
      <c r="Y518" s="182" t="str">
        <f t="shared" si="186"/>
        <v/>
      </c>
      <c r="Z518" s="183" t="str">
        <f t="shared" si="187"/>
        <v/>
      </c>
      <c r="AA518" s="164" t="str">
        <f t="shared" si="188"/>
        <v/>
      </c>
      <c r="AB518" s="164" t="str">
        <f t="shared" si="189"/>
        <v/>
      </c>
      <c r="AC518" s="165" t="str">
        <f t="shared" si="190"/>
        <v/>
      </c>
      <c r="AD518" s="184" t="str">
        <f t="shared" si="191"/>
        <v/>
      </c>
      <c r="AE518" s="184" t="str">
        <f t="shared" si="191"/>
        <v/>
      </c>
      <c r="AF518" s="185" t="str">
        <f t="shared" si="191"/>
        <v/>
      </c>
      <c r="AG518" s="186" t="s">
        <v>548</v>
      </c>
      <c r="AH518" s="169">
        <f t="shared" si="192"/>
        <v>1</v>
      </c>
      <c r="AI518" s="189">
        <v>1</v>
      </c>
      <c r="AJ518" s="190" t="s">
        <v>83</v>
      </c>
    </row>
    <row r="519" spans="1:36" x14ac:dyDescent="0.2">
      <c r="A519" s="172">
        <v>493</v>
      </c>
      <c r="B519" s="141" t="str">
        <f t="shared" si="170"/>
        <v>NONP-TG016VAO</v>
      </c>
      <c r="C519" s="172" t="s">
        <v>18</v>
      </c>
      <c r="D519" s="142" t="str">
        <f t="shared" si="171"/>
        <v>TG016</v>
      </c>
      <c r="E519" s="173" t="s">
        <v>704</v>
      </c>
      <c r="F519" s="174">
        <v>11</v>
      </c>
      <c r="G519" s="174">
        <v>13.464</v>
      </c>
      <c r="H519" s="145">
        <f t="shared" si="172"/>
        <v>818.18181818181813</v>
      </c>
      <c r="I519" s="146">
        <f t="shared" si="173"/>
        <v>1272.7272727272727</v>
      </c>
      <c r="J519" s="147">
        <f t="shared" si="174"/>
        <v>1454.5454545454545</v>
      </c>
      <c r="K519" s="148">
        <v>570</v>
      </c>
      <c r="L519" s="149">
        <v>400</v>
      </c>
      <c r="M519" s="150">
        <v>350</v>
      </c>
      <c r="N519" s="151">
        <f t="shared" si="175"/>
        <v>7.9799999999999996E-2</v>
      </c>
      <c r="O519" s="152">
        <f t="shared" si="176"/>
        <v>274.47469722947369</v>
      </c>
      <c r="P519" s="153">
        <f t="shared" si="177"/>
        <v>760.08377694315811</v>
      </c>
      <c r="Q519" s="154">
        <f t="shared" si="178"/>
        <v>304.74320618057146</v>
      </c>
      <c r="R519" s="175">
        <f t="shared" si="179"/>
        <v>668</v>
      </c>
      <c r="S519" s="176">
        <f t="shared" si="180"/>
        <v>1040</v>
      </c>
      <c r="T519" s="177">
        <f t="shared" si="181"/>
        <v>1188</v>
      </c>
      <c r="U519" s="178">
        <f t="shared" si="182"/>
        <v>3019</v>
      </c>
      <c r="V519" s="179">
        <f t="shared" si="183"/>
        <v>8361</v>
      </c>
      <c r="W519" s="180">
        <f t="shared" si="184"/>
        <v>3352</v>
      </c>
      <c r="X519" s="181">
        <f t="shared" si="185"/>
        <v>2.9811195760185494</v>
      </c>
      <c r="Y519" s="182">
        <f t="shared" si="186"/>
        <v>1.6744408563568951</v>
      </c>
      <c r="Z519" s="183">
        <f t="shared" si="187"/>
        <v>4.7732696897374698</v>
      </c>
      <c r="AA519" s="164">
        <f t="shared" si="188"/>
        <v>32.792315336204041</v>
      </c>
      <c r="AB519" s="164">
        <f t="shared" si="189"/>
        <v>18.418849419925845</v>
      </c>
      <c r="AC519" s="165">
        <f t="shared" si="190"/>
        <v>52.505966587112169</v>
      </c>
      <c r="AD519" s="184">
        <f t="shared" si="191"/>
        <v>9000.66082335803</v>
      </c>
      <c r="AE519" s="184">
        <f t="shared" si="191"/>
        <v>13999.868634044533</v>
      </c>
      <c r="AF519" s="185">
        <f t="shared" si="191"/>
        <v>16000.83660136652</v>
      </c>
      <c r="AG519" s="186" t="s">
        <v>705</v>
      </c>
      <c r="AH519" s="169">
        <f t="shared" si="192"/>
        <v>1</v>
      </c>
      <c r="AI519" s="189">
        <v>1</v>
      </c>
      <c r="AJ519" s="190" t="s">
        <v>83</v>
      </c>
    </row>
    <row r="520" spans="1:36" x14ac:dyDescent="0.2">
      <c r="A520" s="172">
        <v>494</v>
      </c>
      <c r="B520" s="141" t="str">
        <f t="shared" si="170"/>
        <v>NONP-TG017VAJ</v>
      </c>
      <c r="C520" s="172" t="s">
        <v>18</v>
      </c>
      <c r="D520" s="142" t="str">
        <f t="shared" si="171"/>
        <v>TG017</v>
      </c>
      <c r="E520" s="173" t="s">
        <v>549</v>
      </c>
      <c r="F520" s="174">
        <v>7.2</v>
      </c>
      <c r="G520" s="174">
        <v>8.0928000000000004</v>
      </c>
      <c r="H520" s="145">
        <f t="shared" si="172"/>
        <v>1250</v>
      </c>
      <c r="I520" s="146">
        <f t="shared" si="173"/>
        <v>1944.4444444444443</v>
      </c>
      <c r="J520" s="147">
        <f t="shared" si="174"/>
        <v>2222.2222222222222</v>
      </c>
      <c r="K520" s="148">
        <v>0</v>
      </c>
      <c r="L520" s="149">
        <v>0</v>
      </c>
      <c r="M520" s="150">
        <v>0</v>
      </c>
      <c r="N520" s="151" t="str">
        <f t="shared" si="175"/>
        <v xml:space="preserve"> </v>
      </c>
      <c r="O520" s="152" t="str">
        <f t="shared" si="176"/>
        <v xml:space="preserve"> </v>
      </c>
      <c r="P520" s="153" t="str">
        <f t="shared" si="177"/>
        <v xml:space="preserve"> </v>
      </c>
      <c r="Q520" s="154" t="str">
        <f t="shared" si="178"/>
        <v xml:space="preserve"> </v>
      </c>
      <c r="R520" s="175">
        <f t="shared" si="179"/>
        <v>1112</v>
      </c>
      <c r="S520" s="176">
        <f t="shared" si="180"/>
        <v>1730</v>
      </c>
      <c r="T520" s="177">
        <f t="shared" si="181"/>
        <v>1977</v>
      </c>
      <c r="U520" s="178" t="str">
        <f t="shared" si="182"/>
        <v/>
      </c>
      <c r="V520" s="179" t="str">
        <f t="shared" si="183"/>
        <v/>
      </c>
      <c r="W520" s="180" t="str">
        <f t="shared" si="184"/>
        <v/>
      </c>
      <c r="X520" s="181" t="str">
        <f t="shared" si="185"/>
        <v/>
      </c>
      <c r="Y520" s="182" t="str">
        <f t="shared" si="186"/>
        <v/>
      </c>
      <c r="Z520" s="183" t="str">
        <f t="shared" si="187"/>
        <v/>
      </c>
      <c r="AA520" s="164" t="str">
        <f t="shared" si="188"/>
        <v/>
      </c>
      <c r="AB520" s="164" t="str">
        <f t="shared" si="189"/>
        <v/>
      </c>
      <c r="AC520" s="165" t="str">
        <f t="shared" si="190"/>
        <v/>
      </c>
      <c r="AD520" s="184" t="str">
        <f t="shared" si="191"/>
        <v/>
      </c>
      <c r="AE520" s="184" t="str">
        <f t="shared" si="191"/>
        <v/>
      </c>
      <c r="AF520" s="185" t="str">
        <f t="shared" si="191"/>
        <v/>
      </c>
      <c r="AG520" s="186" t="s">
        <v>550</v>
      </c>
      <c r="AH520" s="169">
        <f t="shared" si="192"/>
        <v>1</v>
      </c>
      <c r="AI520" s="189">
        <v>1</v>
      </c>
      <c r="AJ520" s="190" t="s">
        <v>83</v>
      </c>
    </row>
    <row r="521" spans="1:36" x14ac:dyDescent="0.2">
      <c r="A521" s="172">
        <v>495</v>
      </c>
      <c r="B521" s="141" t="str">
        <f t="shared" si="170"/>
        <v>NONP-TG017VAK</v>
      </c>
      <c r="C521" s="172" t="s">
        <v>18</v>
      </c>
      <c r="D521" s="142" t="str">
        <f t="shared" si="171"/>
        <v>TG017</v>
      </c>
      <c r="E521" s="173" t="s">
        <v>551</v>
      </c>
      <c r="F521" s="174">
        <v>7.2</v>
      </c>
      <c r="G521" s="174">
        <v>8.0928000000000004</v>
      </c>
      <c r="H521" s="145">
        <f t="shared" si="172"/>
        <v>1250</v>
      </c>
      <c r="I521" s="146">
        <f t="shared" si="173"/>
        <v>1944.4444444444443</v>
      </c>
      <c r="J521" s="147">
        <f t="shared" si="174"/>
        <v>2222.2222222222222</v>
      </c>
      <c r="K521" s="148">
        <v>0</v>
      </c>
      <c r="L521" s="149">
        <v>0</v>
      </c>
      <c r="M521" s="150">
        <v>0</v>
      </c>
      <c r="N521" s="151" t="str">
        <f t="shared" si="175"/>
        <v xml:space="preserve"> </v>
      </c>
      <c r="O521" s="152" t="str">
        <f t="shared" si="176"/>
        <v xml:space="preserve"> </v>
      </c>
      <c r="P521" s="153" t="str">
        <f t="shared" si="177"/>
        <v xml:space="preserve"> </v>
      </c>
      <c r="Q521" s="154" t="str">
        <f t="shared" si="178"/>
        <v xml:space="preserve"> </v>
      </c>
      <c r="R521" s="175">
        <f t="shared" si="179"/>
        <v>1112</v>
      </c>
      <c r="S521" s="176">
        <f t="shared" si="180"/>
        <v>1730</v>
      </c>
      <c r="T521" s="177">
        <f t="shared" si="181"/>
        <v>1977</v>
      </c>
      <c r="U521" s="178" t="str">
        <f t="shared" si="182"/>
        <v/>
      </c>
      <c r="V521" s="179" t="str">
        <f t="shared" si="183"/>
        <v/>
      </c>
      <c r="W521" s="180" t="str">
        <f t="shared" si="184"/>
        <v/>
      </c>
      <c r="X521" s="181" t="str">
        <f t="shared" si="185"/>
        <v/>
      </c>
      <c r="Y521" s="182" t="str">
        <f t="shared" si="186"/>
        <v/>
      </c>
      <c r="Z521" s="183" t="str">
        <f t="shared" si="187"/>
        <v/>
      </c>
      <c r="AA521" s="164" t="str">
        <f t="shared" si="188"/>
        <v/>
      </c>
      <c r="AB521" s="164" t="str">
        <f t="shared" si="189"/>
        <v/>
      </c>
      <c r="AC521" s="165" t="str">
        <f t="shared" si="190"/>
        <v/>
      </c>
      <c r="AD521" s="184" t="str">
        <f t="shared" si="191"/>
        <v/>
      </c>
      <c r="AE521" s="184" t="str">
        <f t="shared" si="191"/>
        <v/>
      </c>
      <c r="AF521" s="185" t="str">
        <f t="shared" si="191"/>
        <v/>
      </c>
      <c r="AG521" s="186" t="s">
        <v>552</v>
      </c>
      <c r="AH521" s="169">
        <f t="shared" si="192"/>
        <v>1</v>
      </c>
      <c r="AI521" s="189">
        <v>1</v>
      </c>
      <c r="AJ521" s="190" t="s">
        <v>83</v>
      </c>
    </row>
    <row r="522" spans="1:36" x14ac:dyDescent="0.2">
      <c r="A522" s="172">
        <v>496</v>
      </c>
      <c r="B522" s="141" t="str">
        <f t="shared" si="170"/>
        <v>NONP-TG017VAL</v>
      </c>
      <c r="C522" s="172" t="s">
        <v>18</v>
      </c>
      <c r="D522" s="142" t="str">
        <f t="shared" si="171"/>
        <v>TG017</v>
      </c>
      <c r="E522" s="173" t="s">
        <v>553</v>
      </c>
      <c r="F522" s="174">
        <v>12</v>
      </c>
      <c r="G522" s="174">
        <v>14.148</v>
      </c>
      <c r="H522" s="145">
        <f t="shared" si="172"/>
        <v>750</v>
      </c>
      <c r="I522" s="146">
        <f t="shared" si="173"/>
        <v>1166.6666666666667</v>
      </c>
      <c r="J522" s="147">
        <f t="shared" si="174"/>
        <v>1333.3333333333333</v>
      </c>
      <c r="K522" s="148">
        <v>0</v>
      </c>
      <c r="L522" s="149">
        <v>0</v>
      </c>
      <c r="M522" s="150">
        <v>0</v>
      </c>
      <c r="N522" s="151" t="str">
        <f t="shared" si="175"/>
        <v xml:space="preserve"> </v>
      </c>
      <c r="O522" s="152" t="str">
        <f t="shared" si="176"/>
        <v xml:space="preserve"> </v>
      </c>
      <c r="P522" s="153" t="str">
        <f t="shared" si="177"/>
        <v xml:space="preserve"> </v>
      </c>
      <c r="Q522" s="154" t="str">
        <f t="shared" si="178"/>
        <v xml:space="preserve"> </v>
      </c>
      <c r="R522" s="175">
        <f t="shared" si="179"/>
        <v>636</v>
      </c>
      <c r="S522" s="176">
        <f t="shared" si="180"/>
        <v>990</v>
      </c>
      <c r="T522" s="177">
        <f t="shared" si="181"/>
        <v>1131</v>
      </c>
      <c r="U522" s="178" t="str">
        <f t="shared" si="182"/>
        <v/>
      </c>
      <c r="V522" s="179" t="str">
        <f t="shared" si="183"/>
        <v/>
      </c>
      <c r="W522" s="180" t="str">
        <f t="shared" si="184"/>
        <v/>
      </c>
      <c r="X522" s="181" t="str">
        <f t="shared" si="185"/>
        <v/>
      </c>
      <c r="Y522" s="182" t="str">
        <f t="shared" si="186"/>
        <v/>
      </c>
      <c r="Z522" s="183" t="str">
        <f t="shared" si="187"/>
        <v/>
      </c>
      <c r="AA522" s="164" t="str">
        <f t="shared" si="188"/>
        <v/>
      </c>
      <c r="AB522" s="164" t="str">
        <f t="shared" si="189"/>
        <v/>
      </c>
      <c r="AC522" s="165" t="str">
        <f t="shared" si="190"/>
        <v/>
      </c>
      <c r="AD522" s="184" t="str">
        <f t="shared" si="191"/>
        <v/>
      </c>
      <c r="AE522" s="184" t="str">
        <f t="shared" si="191"/>
        <v/>
      </c>
      <c r="AF522" s="185" t="str">
        <f t="shared" si="191"/>
        <v/>
      </c>
      <c r="AG522" s="186" t="s">
        <v>554</v>
      </c>
      <c r="AH522" s="169">
        <f t="shared" si="192"/>
        <v>1</v>
      </c>
      <c r="AI522" s="189">
        <v>1</v>
      </c>
      <c r="AJ522" s="190" t="s">
        <v>83</v>
      </c>
    </row>
    <row r="523" spans="1:36" x14ac:dyDescent="0.2">
      <c r="A523" s="172">
        <v>497</v>
      </c>
      <c r="B523" s="141" t="str">
        <f t="shared" ref="B523:B586" si="193">IF((C523&amp;"-"&amp;E523)="-","",(C523&amp;"-"&amp;E523))</f>
        <v>NONP-TG017VAM</v>
      </c>
      <c r="C523" s="172" t="s">
        <v>18</v>
      </c>
      <c r="D523" s="142" t="str">
        <f t="shared" ref="D523:D586" si="194">LEFT(E523,5)</f>
        <v>TG017</v>
      </c>
      <c r="E523" s="173" t="s">
        <v>756</v>
      </c>
      <c r="F523" s="174">
        <v>12</v>
      </c>
      <c r="G523" s="174">
        <v>14.148</v>
      </c>
      <c r="H523" s="145">
        <f t="shared" ref="H523:H586" si="195">IF(ISERROR($C$21/F523),"",$C$21/F523)</f>
        <v>750</v>
      </c>
      <c r="I523" s="146">
        <f t="shared" ref="I523:I586" si="196">IF(ISERROR($C$22/F523),"",$C$22/F523)</f>
        <v>1166.6666666666667</v>
      </c>
      <c r="J523" s="147">
        <f t="shared" ref="J523:J586" si="197">IF(ISERROR($C$23/F523),"",$C$23/F523)</f>
        <v>1333.3333333333333</v>
      </c>
      <c r="K523" s="148">
        <v>0</v>
      </c>
      <c r="L523" s="149">
        <v>0</v>
      </c>
      <c r="M523" s="150">
        <v>0</v>
      </c>
      <c r="N523" s="151" t="str">
        <f t="shared" ref="N523:N586" si="198">IF((K523*L523*M523)=0," ",((K523*L523*M523)/1000000000))</f>
        <v xml:space="preserve"> </v>
      </c>
      <c r="O523" s="152" t="str">
        <f t="shared" ref="O523:O586" si="199">IF(ISERROR((VLOOKUP(C523,$B$5:$F$17,5,0)/N523))," ",(VLOOKUP(C523,$B$5:$F$17,5,0)/N523))</f>
        <v xml:space="preserve"> </v>
      </c>
      <c r="P523" s="153" t="str">
        <f t="shared" ref="P523:P586" si="200">IF(ISERROR((VLOOKUP(C523,$B$5:$J$17,9,0)/N523))," ",(VLOOKUP(C523,$B$5:$J$17,9,0)/N523))</f>
        <v xml:space="preserve"> </v>
      </c>
      <c r="Q523" s="154" t="str">
        <f t="shared" ref="Q523:Q586" si="201">IF(ISERROR((VLOOKUP(C523,$B$5:$N$17,13,0)/N523))," ",(VLOOKUP(C523,$B$5:$N$17,13,0)/N523))</f>
        <v xml:space="preserve"> </v>
      </c>
      <c r="R523" s="175">
        <f t="shared" ref="R523:R586" si="202">IF(ISERROR(ROUND($C$21/G523,0)),"",ROUND($C$21/G523,0))</f>
        <v>636</v>
      </c>
      <c r="S523" s="176">
        <f t="shared" ref="S523:S586" si="203">IF(ISERROR(ROUND($C$22/G523,0)),"",ROUND($C$22/G523,0))</f>
        <v>990</v>
      </c>
      <c r="T523" s="177">
        <f t="shared" ref="T523:T586" si="204">IF(ISERROR(ROUND($C$23/G523,0)),"",ROUND($C$23/G523,0))</f>
        <v>1131</v>
      </c>
      <c r="U523" s="178" t="str">
        <f t="shared" ref="U523:U586" si="205">IF(ISERROR(ROUND((O523*F523),0)),"",ROUND((O523*F523),0))</f>
        <v/>
      </c>
      <c r="V523" s="179" t="str">
        <f t="shared" ref="V523:V586" si="206">IF(ISERROR(ROUND((P523*F523),0)),"",ROUND((P523*F523),0))</f>
        <v/>
      </c>
      <c r="W523" s="180" t="str">
        <f t="shared" ref="W523:W586" si="207">IF(ISERROR(ROUND((Q523*F523),0)),"",ROUND((Q523*F523),0))</f>
        <v/>
      </c>
      <c r="X523" s="181" t="str">
        <f t="shared" ref="X523:X586" si="208">IF(ISERROR($C$21/U523),"",$C$21/U523)</f>
        <v/>
      </c>
      <c r="Y523" s="182" t="str">
        <f t="shared" ref="Y523:Y586" si="209">IF(ISERROR($C$22/V523),"",$C$22/V523)</f>
        <v/>
      </c>
      <c r="Z523" s="183" t="str">
        <f t="shared" ref="Z523:Z586" si="210">IF(ISERROR($C$23/W523),"",$C$23/W523)</f>
        <v/>
      </c>
      <c r="AA523" s="164" t="str">
        <f t="shared" ref="AA523:AA586" si="211">IF(ISERROR(F523*X523),"",(F523*X523))</f>
        <v/>
      </c>
      <c r="AB523" s="164" t="str">
        <f t="shared" ref="AB523:AB586" si="212">IF(ISERROR(F523*Y523),"",(F523*Y523))</f>
        <v/>
      </c>
      <c r="AC523" s="165" t="str">
        <f t="shared" ref="AC523:AC586" si="213">IF(ISERROR(F523*Z523),"",F523*Z523)</f>
        <v/>
      </c>
      <c r="AD523" s="184" t="str">
        <f t="shared" ref="AD523:AF586" si="214">IF(ISERROR(AA523*O523),"",AA523*O523)</f>
        <v/>
      </c>
      <c r="AE523" s="184" t="str">
        <f t="shared" si="214"/>
        <v/>
      </c>
      <c r="AF523" s="185" t="str">
        <f t="shared" si="214"/>
        <v/>
      </c>
      <c r="AG523" s="186" t="s">
        <v>757</v>
      </c>
      <c r="AH523" s="169">
        <f t="shared" ref="AH523:AH586" si="215">IF(AI523="",1,IF(AI523=1,1,AI523))</f>
        <v>1</v>
      </c>
      <c r="AI523" s="189">
        <v>1</v>
      </c>
      <c r="AJ523" s="190" t="s">
        <v>83</v>
      </c>
    </row>
    <row r="524" spans="1:36" x14ac:dyDescent="0.2">
      <c r="A524" s="172">
        <v>498</v>
      </c>
      <c r="B524" s="141" t="str">
        <f t="shared" si="193"/>
        <v>NONP-TG017VAP</v>
      </c>
      <c r="C524" s="172" t="s">
        <v>18</v>
      </c>
      <c r="D524" s="142" t="str">
        <f t="shared" si="194"/>
        <v>TG017</v>
      </c>
      <c r="E524" s="173" t="s">
        <v>758</v>
      </c>
      <c r="F524" s="174">
        <v>12</v>
      </c>
      <c r="G524" s="174">
        <v>14.135999999999999</v>
      </c>
      <c r="H524" s="145">
        <f t="shared" si="195"/>
        <v>750</v>
      </c>
      <c r="I524" s="146">
        <f t="shared" si="196"/>
        <v>1166.6666666666667</v>
      </c>
      <c r="J524" s="147">
        <f t="shared" si="197"/>
        <v>1333.3333333333333</v>
      </c>
      <c r="K524" s="148">
        <v>0</v>
      </c>
      <c r="L524" s="149">
        <v>0</v>
      </c>
      <c r="M524" s="150">
        <v>0</v>
      </c>
      <c r="N524" s="151" t="str">
        <f t="shared" si="198"/>
        <v xml:space="preserve"> </v>
      </c>
      <c r="O524" s="152" t="str">
        <f t="shared" si="199"/>
        <v xml:space="preserve"> </v>
      </c>
      <c r="P524" s="153" t="str">
        <f t="shared" si="200"/>
        <v xml:space="preserve"> </v>
      </c>
      <c r="Q524" s="154" t="str">
        <f t="shared" si="201"/>
        <v xml:space="preserve"> </v>
      </c>
      <c r="R524" s="175">
        <f t="shared" si="202"/>
        <v>637</v>
      </c>
      <c r="S524" s="176">
        <f t="shared" si="203"/>
        <v>990</v>
      </c>
      <c r="T524" s="177">
        <f t="shared" si="204"/>
        <v>1132</v>
      </c>
      <c r="U524" s="178" t="str">
        <f t="shared" si="205"/>
        <v/>
      </c>
      <c r="V524" s="179" t="str">
        <f t="shared" si="206"/>
        <v/>
      </c>
      <c r="W524" s="180" t="str">
        <f t="shared" si="207"/>
        <v/>
      </c>
      <c r="X524" s="181" t="str">
        <f t="shared" si="208"/>
        <v/>
      </c>
      <c r="Y524" s="182" t="str">
        <f t="shared" si="209"/>
        <v/>
      </c>
      <c r="Z524" s="183" t="str">
        <f t="shared" si="210"/>
        <v/>
      </c>
      <c r="AA524" s="164" t="str">
        <f t="shared" si="211"/>
        <v/>
      </c>
      <c r="AB524" s="164" t="str">
        <f t="shared" si="212"/>
        <v/>
      </c>
      <c r="AC524" s="165" t="str">
        <f t="shared" si="213"/>
        <v/>
      </c>
      <c r="AD524" s="184" t="str">
        <f t="shared" si="214"/>
        <v/>
      </c>
      <c r="AE524" s="184" t="str">
        <f t="shared" si="214"/>
        <v/>
      </c>
      <c r="AF524" s="185" t="str">
        <f t="shared" si="214"/>
        <v/>
      </c>
      <c r="AG524" s="186" t="s">
        <v>759</v>
      </c>
      <c r="AH524" s="169">
        <f t="shared" si="215"/>
        <v>1</v>
      </c>
      <c r="AI524" s="189">
        <v>1</v>
      </c>
      <c r="AJ524" s="190" t="s">
        <v>83</v>
      </c>
    </row>
    <row r="525" spans="1:36" x14ac:dyDescent="0.2">
      <c r="A525" s="172">
        <v>499</v>
      </c>
      <c r="B525" s="141" t="str">
        <f t="shared" si="193"/>
        <v>NONP-TG017VAS</v>
      </c>
      <c r="C525" s="172" t="s">
        <v>18</v>
      </c>
      <c r="D525" s="142" t="str">
        <f t="shared" si="194"/>
        <v>TG017</v>
      </c>
      <c r="E525" s="173" t="s">
        <v>706</v>
      </c>
      <c r="F525" s="174">
        <v>11</v>
      </c>
      <c r="G525" s="174">
        <v>12.968999999999999</v>
      </c>
      <c r="H525" s="145">
        <f t="shared" si="195"/>
        <v>818.18181818181813</v>
      </c>
      <c r="I525" s="146">
        <f t="shared" si="196"/>
        <v>1272.7272727272727</v>
      </c>
      <c r="J525" s="147">
        <f t="shared" si="197"/>
        <v>1454.5454545454545</v>
      </c>
      <c r="K525" s="148">
        <v>525</v>
      </c>
      <c r="L525" s="149">
        <v>435</v>
      </c>
      <c r="M525" s="150">
        <v>270</v>
      </c>
      <c r="N525" s="151">
        <f t="shared" si="198"/>
        <v>6.1661250000000001E-2</v>
      </c>
      <c r="O525" s="152">
        <f t="shared" si="199"/>
        <v>355.21629611647512</v>
      </c>
      <c r="P525" s="153">
        <f t="shared" si="200"/>
        <v>983.67589693793116</v>
      </c>
      <c r="Q525" s="154">
        <f t="shared" si="201"/>
        <v>394.38882366493709</v>
      </c>
      <c r="R525" s="175">
        <f t="shared" si="202"/>
        <v>694</v>
      </c>
      <c r="S525" s="176">
        <f t="shared" si="203"/>
        <v>1079</v>
      </c>
      <c r="T525" s="177">
        <f t="shared" si="204"/>
        <v>1234</v>
      </c>
      <c r="U525" s="178">
        <f t="shared" si="205"/>
        <v>3907</v>
      </c>
      <c r="V525" s="179">
        <f t="shared" si="206"/>
        <v>10820</v>
      </c>
      <c r="W525" s="180">
        <f t="shared" si="207"/>
        <v>4338</v>
      </c>
      <c r="X525" s="181">
        <f t="shared" si="208"/>
        <v>2.3035577169183519</v>
      </c>
      <c r="Y525" s="182">
        <f t="shared" si="209"/>
        <v>1.2939001848428835</v>
      </c>
      <c r="Z525" s="183">
        <f t="shared" si="210"/>
        <v>3.6883356385431076</v>
      </c>
      <c r="AA525" s="164">
        <f t="shared" si="211"/>
        <v>25.339134886101871</v>
      </c>
      <c r="AB525" s="164">
        <f t="shared" si="212"/>
        <v>14.232902033271719</v>
      </c>
      <c r="AC525" s="165">
        <f t="shared" si="213"/>
        <v>40.571692023974187</v>
      </c>
      <c r="AD525" s="184">
        <f t="shared" si="214"/>
        <v>9000.8736410368674</v>
      </c>
      <c r="AE525" s="184">
        <f t="shared" si="214"/>
        <v>14000.562673608261</v>
      </c>
      <c r="AF525" s="185">
        <f t="shared" si="214"/>
        <v>16001.02189143129</v>
      </c>
      <c r="AG525" s="186" t="s">
        <v>707</v>
      </c>
      <c r="AH525" s="169">
        <f t="shared" si="215"/>
        <v>1</v>
      </c>
      <c r="AI525" s="189">
        <v>1</v>
      </c>
      <c r="AJ525" s="190" t="s">
        <v>83</v>
      </c>
    </row>
    <row r="526" spans="1:36" x14ac:dyDescent="0.2">
      <c r="A526" s="172">
        <v>500</v>
      </c>
      <c r="B526" s="141" t="str">
        <f t="shared" si="193"/>
        <v>NONP-TG028</v>
      </c>
      <c r="C526" s="172" t="s">
        <v>18</v>
      </c>
      <c r="D526" s="142" t="str">
        <f t="shared" si="194"/>
        <v>TG028</v>
      </c>
      <c r="E526" s="173" t="s">
        <v>559</v>
      </c>
      <c r="F526" s="174">
        <v>12</v>
      </c>
      <c r="G526" s="174">
        <v>13.559999999999999</v>
      </c>
      <c r="H526" s="145">
        <f t="shared" si="195"/>
        <v>750</v>
      </c>
      <c r="I526" s="146">
        <f t="shared" si="196"/>
        <v>1166.6666666666667</v>
      </c>
      <c r="J526" s="147">
        <f t="shared" si="197"/>
        <v>1333.3333333333333</v>
      </c>
      <c r="K526" s="148">
        <v>345</v>
      </c>
      <c r="L526" s="149">
        <v>345</v>
      </c>
      <c r="M526" s="150">
        <v>350</v>
      </c>
      <c r="N526" s="151">
        <f t="shared" si="198"/>
        <v>4.1658750000000001E-2</v>
      </c>
      <c r="O526" s="152">
        <f t="shared" si="199"/>
        <v>525.77383716294901</v>
      </c>
      <c r="P526" s="153">
        <f t="shared" si="200"/>
        <v>1455.9890875281665</v>
      </c>
      <c r="Q526" s="154">
        <f t="shared" si="201"/>
        <v>583.75510194640026</v>
      </c>
      <c r="R526" s="175">
        <f t="shared" si="202"/>
        <v>664</v>
      </c>
      <c r="S526" s="176">
        <f t="shared" si="203"/>
        <v>1032</v>
      </c>
      <c r="T526" s="177">
        <f t="shared" si="204"/>
        <v>1180</v>
      </c>
      <c r="U526" s="178">
        <f t="shared" si="205"/>
        <v>6309</v>
      </c>
      <c r="V526" s="179">
        <f t="shared" si="206"/>
        <v>17472</v>
      </c>
      <c r="W526" s="180">
        <f t="shared" si="207"/>
        <v>7005</v>
      </c>
      <c r="X526" s="181">
        <f t="shared" si="208"/>
        <v>1.4265335235378032</v>
      </c>
      <c r="Y526" s="182">
        <f t="shared" si="209"/>
        <v>0.80128205128205132</v>
      </c>
      <c r="Z526" s="183">
        <f t="shared" si="210"/>
        <v>2.2840827980014278</v>
      </c>
      <c r="AA526" s="164">
        <f t="shared" si="211"/>
        <v>17.118402282453637</v>
      </c>
      <c r="AB526" s="164">
        <f t="shared" si="212"/>
        <v>9.6153846153846168</v>
      </c>
      <c r="AC526" s="165">
        <f t="shared" si="213"/>
        <v>27.408993576017131</v>
      </c>
      <c r="AD526" s="184">
        <f t="shared" si="214"/>
        <v>9000.4080541446328</v>
      </c>
      <c r="AE526" s="184">
        <f t="shared" si="214"/>
        <v>13999.895072386218</v>
      </c>
      <c r="AF526" s="185">
        <f t="shared" si="214"/>
        <v>16000.13983921611</v>
      </c>
      <c r="AG526" s="186" t="s">
        <v>560</v>
      </c>
      <c r="AH526" s="169">
        <f t="shared" si="215"/>
        <v>1</v>
      </c>
      <c r="AI526" s="189">
        <v>1</v>
      </c>
      <c r="AJ526" s="190" t="s">
        <v>83</v>
      </c>
    </row>
    <row r="527" spans="1:36" x14ac:dyDescent="0.2">
      <c r="A527" s="172">
        <v>501</v>
      </c>
      <c r="B527" s="141" t="str">
        <f t="shared" si="193"/>
        <v>NONP-TG028C</v>
      </c>
      <c r="C527" s="172" t="s">
        <v>18</v>
      </c>
      <c r="D527" s="142" t="str">
        <f t="shared" si="194"/>
        <v>TG028</v>
      </c>
      <c r="E527" s="173" t="s">
        <v>561</v>
      </c>
      <c r="F527" s="174">
        <v>12</v>
      </c>
      <c r="G527" s="174">
        <v>13.559999999999999</v>
      </c>
      <c r="H527" s="145">
        <f t="shared" si="195"/>
        <v>750</v>
      </c>
      <c r="I527" s="146">
        <f t="shared" si="196"/>
        <v>1166.6666666666667</v>
      </c>
      <c r="J527" s="147">
        <f t="shared" si="197"/>
        <v>1333.3333333333333</v>
      </c>
      <c r="K527" s="148">
        <v>345</v>
      </c>
      <c r="L527" s="149">
        <v>345</v>
      </c>
      <c r="M527" s="150">
        <v>350</v>
      </c>
      <c r="N527" s="151">
        <f t="shared" si="198"/>
        <v>4.1658750000000001E-2</v>
      </c>
      <c r="O527" s="152">
        <f t="shared" si="199"/>
        <v>525.77383716294901</v>
      </c>
      <c r="P527" s="153">
        <f t="shared" si="200"/>
        <v>1455.9890875281665</v>
      </c>
      <c r="Q527" s="154">
        <f t="shared" si="201"/>
        <v>583.75510194640026</v>
      </c>
      <c r="R527" s="175">
        <f t="shared" si="202"/>
        <v>664</v>
      </c>
      <c r="S527" s="176">
        <f t="shared" si="203"/>
        <v>1032</v>
      </c>
      <c r="T527" s="177">
        <f t="shared" si="204"/>
        <v>1180</v>
      </c>
      <c r="U527" s="178">
        <f t="shared" si="205"/>
        <v>6309</v>
      </c>
      <c r="V527" s="179">
        <f t="shared" si="206"/>
        <v>17472</v>
      </c>
      <c r="W527" s="180">
        <f t="shared" si="207"/>
        <v>7005</v>
      </c>
      <c r="X527" s="181">
        <f t="shared" si="208"/>
        <v>1.4265335235378032</v>
      </c>
      <c r="Y527" s="182">
        <f t="shared" si="209"/>
        <v>0.80128205128205132</v>
      </c>
      <c r="Z527" s="183">
        <f t="shared" si="210"/>
        <v>2.2840827980014278</v>
      </c>
      <c r="AA527" s="164">
        <f t="shared" si="211"/>
        <v>17.118402282453637</v>
      </c>
      <c r="AB527" s="164">
        <f t="shared" si="212"/>
        <v>9.6153846153846168</v>
      </c>
      <c r="AC527" s="165">
        <f t="shared" si="213"/>
        <v>27.408993576017131</v>
      </c>
      <c r="AD527" s="184">
        <f t="shared" si="214"/>
        <v>9000.4080541446328</v>
      </c>
      <c r="AE527" s="184">
        <f t="shared" si="214"/>
        <v>13999.895072386218</v>
      </c>
      <c r="AF527" s="185">
        <f t="shared" si="214"/>
        <v>16000.13983921611</v>
      </c>
      <c r="AG527" s="186" t="s">
        <v>562</v>
      </c>
      <c r="AH527" s="169">
        <f t="shared" si="215"/>
        <v>1</v>
      </c>
      <c r="AI527" s="189">
        <v>1</v>
      </c>
      <c r="AJ527" s="190" t="s">
        <v>83</v>
      </c>
    </row>
    <row r="528" spans="1:36" x14ac:dyDescent="0.2">
      <c r="A528" s="172">
        <v>502</v>
      </c>
      <c r="B528" s="141" t="str">
        <f t="shared" si="193"/>
        <v>NONP-TG028PAA</v>
      </c>
      <c r="C528" s="172" t="s">
        <v>18</v>
      </c>
      <c r="D528" s="142" t="str">
        <f t="shared" si="194"/>
        <v>TG028</v>
      </c>
      <c r="E528" s="173" t="s">
        <v>563</v>
      </c>
      <c r="F528" s="174">
        <v>12</v>
      </c>
      <c r="G528" s="174">
        <v>13.559999999999999</v>
      </c>
      <c r="H528" s="145">
        <f t="shared" si="195"/>
        <v>750</v>
      </c>
      <c r="I528" s="146">
        <f t="shared" si="196"/>
        <v>1166.6666666666667</v>
      </c>
      <c r="J528" s="147">
        <f t="shared" si="197"/>
        <v>1333.3333333333333</v>
      </c>
      <c r="K528" s="148">
        <v>345</v>
      </c>
      <c r="L528" s="149">
        <v>345</v>
      </c>
      <c r="M528" s="150">
        <v>350</v>
      </c>
      <c r="N528" s="151">
        <f t="shared" si="198"/>
        <v>4.1658750000000001E-2</v>
      </c>
      <c r="O528" s="152">
        <f t="shared" si="199"/>
        <v>525.77383716294901</v>
      </c>
      <c r="P528" s="153">
        <f t="shared" si="200"/>
        <v>1455.9890875281665</v>
      </c>
      <c r="Q528" s="154">
        <f t="shared" si="201"/>
        <v>583.75510194640026</v>
      </c>
      <c r="R528" s="175">
        <f t="shared" si="202"/>
        <v>664</v>
      </c>
      <c r="S528" s="176">
        <f t="shared" si="203"/>
        <v>1032</v>
      </c>
      <c r="T528" s="177">
        <f t="shared" si="204"/>
        <v>1180</v>
      </c>
      <c r="U528" s="178">
        <f t="shared" si="205"/>
        <v>6309</v>
      </c>
      <c r="V528" s="179">
        <f t="shared" si="206"/>
        <v>17472</v>
      </c>
      <c r="W528" s="180">
        <f t="shared" si="207"/>
        <v>7005</v>
      </c>
      <c r="X528" s="181">
        <f t="shared" si="208"/>
        <v>1.4265335235378032</v>
      </c>
      <c r="Y528" s="182">
        <f t="shared" si="209"/>
        <v>0.80128205128205132</v>
      </c>
      <c r="Z528" s="183">
        <f t="shared" si="210"/>
        <v>2.2840827980014278</v>
      </c>
      <c r="AA528" s="164">
        <f t="shared" si="211"/>
        <v>17.118402282453637</v>
      </c>
      <c r="AB528" s="164">
        <f t="shared" si="212"/>
        <v>9.6153846153846168</v>
      </c>
      <c r="AC528" s="165">
        <f t="shared" si="213"/>
        <v>27.408993576017131</v>
      </c>
      <c r="AD528" s="184">
        <f t="shared" si="214"/>
        <v>9000.4080541446328</v>
      </c>
      <c r="AE528" s="184">
        <f t="shared" si="214"/>
        <v>13999.895072386218</v>
      </c>
      <c r="AF528" s="185">
        <f t="shared" si="214"/>
        <v>16000.13983921611</v>
      </c>
      <c r="AG528" s="186" t="s">
        <v>564</v>
      </c>
      <c r="AH528" s="169">
        <f t="shared" si="215"/>
        <v>1</v>
      </c>
      <c r="AI528" s="189">
        <v>1</v>
      </c>
      <c r="AJ528" s="190" t="s">
        <v>83</v>
      </c>
    </row>
    <row r="529" spans="1:36" x14ac:dyDescent="0.2">
      <c r="A529" s="172">
        <v>503</v>
      </c>
      <c r="B529" s="141" t="str">
        <f t="shared" si="193"/>
        <v>NONP-TG028PAAC</v>
      </c>
      <c r="C529" s="172" t="s">
        <v>18</v>
      </c>
      <c r="D529" s="142" t="str">
        <f t="shared" si="194"/>
        <v>TG028</v>
      </c>
      <c r="E529" s="173" t="s">
        <v>760</v>
      </c>
      <c r="F529" s="174">
        <v>12</v>
      </c>
      <c r="G529" s="174">
        <v>13.559999999999999</v>
      </c>
      <c r="H529" s="145">
        <f t="shared" si="195"/>
        <v>750</v>
      </c>
      <c r="I529" s="146">
        <f t="shared" si="196"/>
        <v>1166.6666666666667</v>
      </c>
      <c r="J529" s="147">
        <f t="shared" si="197"/>
        <v>1333.3333333333333</v>
      </c>
      <c r="K529" s="148">
        <v>345</v>
      </c>
      <c r="L529" s="149">
        <v>345</v>
      </c>
      <c r="M529" s="150">
        <v>350</v>
      </c>
      <c r="N529" s="151">
        <f t="shared" si="198"/>
        <v>4.1658750000000001E-2</v>
      </c>
      <c r="O529" s="152">
        <f t="shared" si="199"/>
        <v>525.77383716294901</v>
      </c>
      <c r="P529" s="153">
        <f t="shared" si="200"/>
        <v>1455.9890875281665</v>
      </c>
      <c r="Q529" s="154">
        <f t="shared" si="201"/>
        <v>583.75510194640026</v>
      </c>
      <c r="R529" s="175">
        <f t="shared" si="202"/>
        <v>664</v>
      </c>
      <c r="S529" s="176">
        <f t="shared" si="203"/>
        <v>1032</v>
      </c>
      <c r="T529" s="177">
        <f t="shared" si="204"/>
        <v>1180</v>
      </c>
      <c r="U529" s="178">
        <f t="shared" si="205"/>
        <v>6309</v>
      </c>
      <c r="V529" s="179">
        <f t="shared" si="206"/>
        <v>17472</v>
      </c>
      <c r="W529" s="180">
        <f t="shared" si="207"/>
        <v>7005</v>
      </c>
      <c r="X529" s="181">
        <f t="shared" si="208"/>
        <v>1.4265335235378032</v>
      </c>
      <c r="Y529" s="182">
        <f t="shared" si="209"/>
        <v>0.80128205128205132</v>
      </c>
      <c r="Z529" s="183">
        <f t="shared" si="210"/>
        <v>2.2840827980014278</v>
      </c>
      <c r="AA529" s="164">
        <f t="shared" si="211"/>
        <v>17.118402282453637</v>
      </c>
      <c r="AB529" s="164">
        <f t="shared" si="212"/>
        <v>9.6153846153846168</v>
      </c>
      <c r="AC529" s="165">
        <f t="shared" si="213"/>
        <v>27.408993576017131</v>
      </c>
      <c r="AD529" s="184">
        <f t="shared" si="214"/>
        <v>9000.4080541446328</v>
      </c>
      <c r="AE529" s="184">
        <f t="shared" si="214"/>
        <v>13999.895072386218</v>
      </c>
      <c r="AF529" s="185">
        <f t="shared" si="214"/>
        <v>16000.13983921611</v>
      </c>
      <c r="AG529" s="186" t="s">
        <v>761</v>
      </c>
      <c r="AH529" s="169">
        <f t="shared" si="215"/>
        <v>1</v>
      </c>
      <c r="AI529" s="189">
        <v>1</v>
      </c>
      <c r="AJ529" s="190" t="s">
        <v>83</v>
      </c>
    </row>
    <row r="530" spans="1:36" x14ac:dyDescent="0.2">
      <c r="A530" s="172">
        <v>504</v>
      </c>
      <c r="B530" s="141" t="str">
        <f t="shared" si="193"/>
        <v>NONP-TG028PAB</v>
      </c>
      <c r="C530" s="172" t="s">
        <v>18</v>
      </c>
      <c r="D530" s="142" t="str">
        <f t="shared" si="194"/>
        <v>TG028</v>
      </c>
      <c r="E530" s="173" t="s">
        <v>714</v>
      </c>
      <c r="F530" s="174">
        <v>12</v>
      </c>
      <c r="G530" s="174">
        <v>13.56</v>
      </c>
      <c r="H530" s="145">
        <f t="shared" si="195"/>
        <v>750</v>
      </c>
      <c r="I530" s="146">
        <f t="shared" si="196"/>
        <v>1166.6666666666667</v>
      </c>
      <c r="J530" s="147">
        <f t="shared" si="197"/>
        <v>1333.3333333333333</v>
      </c>
      <c r="K530" s="148">
        <v>345</v>
      </c>
      <c r="L530" s="149">
        <v>345</v>
      </c>
      <c r="M530" s="150">
        <v>350</v>
      </c>
      <c r="N530" s="151">
        <f t="shared" si="198"/>
        <v>4.1658750000000001E-2</v>
      </c>
      <c r="O530" s="152">
        <f t="shared" si="199"/>
        <v>525.77383716294901</v>
      </c>
      <c r="P530" s="153">
        <f t="shared" si="200"/>
        <v>1455.9890875281665</v>
      </c>
      <c r="Q530" s="154">
        <f t="shared" si="201"/>
        <v>583.75510194640026</v>
      </c>
      <c r="R530" s="175">
        <f t="shared" si="202"/>
        <v>664</v>
      </c>
      <c r="S530" s="176">
        <f t="shared" si="203"/>
        <v>1032</v>
      </c>
      <c r="T530" s="177">
        <f t="shared" si="204"/>
        <v>1180</v>
      </c>
      <c r="U530" s="178">
        <f t="shared" si="205"/>
        <v>6309</v>
      </c>
      <c r="V530" s="179">
        <f t="shared" si="206"/>
        <v>17472</v>
      </c>
      <c r="W530" s="180">
        <f t="shared" si="207"/>
        <v>7005</v>
      </c>
      <c r="X530" s="181">
        <f t="shared" si="208"/>
        <v>1.4265335235378032</v>
      </c>
      <c r="Y530" s="182">
        <f t="shared" si="209"/>
        <v>0.80128205128205132</v>
      </c>
      <c r="Z530" s="183">
        <f t="shared" si="210"/>
        <v>2.2840827980014278</v>
      </c>
      <c r="AA530" s="164">
        <f t="shared" si="211"/>
        <v>17.118402282453637</v>
      </c>
      <c r="AB530" s="164">
        <f t="shared" si="212"/>
        <v>9.6153846153846168</v>
      </c>
      <c r="AC530" s="165">
        <f t="shared" si="213"/>
        <v>27.408993576017131</v>
      </c>
      <c r="AD530" s="184">
        <f t="shared" si="214"/>
        <v>9000.4080541446328</v>
      </c>
      <c r="AE530" s="184">
        <f t="shared" si="214"/>
        <v>13999.895072386218</v>
      </c>
      <c r="AF530" s="185">
        <f t="shared" si="214"/>
        <v>16000.13983921611</v>
      </c>
      <c r="AG530" s="186" t="s">
        <v>715</v>
      </c>
      <c r="AH530" s="169">
        <f t="shared" si="215"/>
        <v>1</v>
      </c>
      <c r="AI530" s="189">
        <v>1</v>
      </c>
      <c r="AJ530" s="190" t="s">
        <v>83</v>
      </c>
    </row>
    <row r="531" spans="1:36" x14ac:dyDescent="0.2">
      <c r="A531" s="172">
        <v>505</v>
      </c>
      <c r="B531" s="141" t="str">
        <f t="shared" si="193"/>
        <v>NONP-TG028PABC</v>
      </c>
      <c r="C531" s="172" t="s">
        <v>18</v>
      </c>
      <c r="D531" s="142" t="str">
        <f t="shared" si="194"/>
        <v>TG028</v>
      </c>
      <c r="E531" s="173" t="s">
        <v>716</v>
      </c>
      <c r="F531" s="174">
        <v>12</v>
      </c>
      <c r="G531" s="174">
        <v>13.56</v>
      </c>
      <c r="H531" s="145">
        <f t="shared" si="195"/>
        <v>750</v>
      </c>
      <c r="I531" s="146">
        <f t="shared" si="196"/>
        <v>1166.6666666666667</v>
      </c>
      <c r="J531" s="147">
        <f t="shared" si="197"/>
        <v>1333.3333333333333</v>
      </c>
      <c r="K531" s="148">
        <v>345</v>
      </c>
      <c r="L531" s="149">
        <v>345</v>
      </c>
      <c r="M531" s="150">
        <v>350</v>
      </c>
      <c r="N531" s="151">
        <f t="shared" si="198"/>
        <v>4.1658750000000001E-2</v>
      </c>
      <c r="O531" s="152">
        <f t="shared" si="199"/>
        <v>525.77383716294901</v>
      </c>
      <c r="P531" s="153">
        <f t="shared" si="200"/>
        <v>1455.9890875281665</v>
      </c>
      <c r="Q531" s="154">
        <f t="shared" si="201"/>
        <v>583.75510194640026</v>
      </c>
      <c r="R531" s="175">
        <f t="shared" si="202"/>
        <v>664</v>
      </c>
      <c r="S531" s="176">
        <f t="shared" si="203"/>
        <v>1032</v>
      </c>
      <c r="T531" s="177">
        <f t="shared" si="204"/>
        <v>1180</v>
      </c>
      <c r="U531" s="178">
        <f t="shared" si="205"/>
        <v>6309</v>
      </c>
      <c r="V531" s="179">
        <f t="shared" si="206"/>
        <v>17472</v>
      </c>
      <c r="W531" s="180">
        <f t="shared" si="207"/>
        <v>7005</v>
      </c>
      <c r="X531" s="181">
        <f t="shared" si="208"/>
        <v>1.4265335235378032</v>
      </c>
      <c r="Y531" s="182">
        <f t="shared" si="209"/>
        <v>0.80128205128205132</v>
      </c>
      <c r="Z531" s="183">
        <f t="shared" si="210"/>
        <v>2.2840827980014278</v>
      </c>
      <c r="AA531" s="164">
        <f t="shared" si="211"/>
        <v>17.118402282453637</v>
      </c>
      <c r="AB531" s="164">
        <f t="shared" si="212"/>
        <v>9.6153846153846168</v>
      </c>
      <c r="AC531" s="165">
        <f t="shared" si="213"/>
        <v>27.408993576017131</v>
      </c>
      <c r="AD531" s="184">
        <f t="shared" si="214"/>
        <v>9000.4080541446328</v>
      </c>
      <c r="AE531" s="184">
        <f t="shared" si="214"/>
        <v>13999.895072386218</v>
      </c>
      <c r="AF531" s="185">
        <f t="shared" si="214"/>
        <v>16000.13983921611</v>
      </c>
      <c r="AG531" s="186" t="s">
        <v>717</v>
      </c>
      <c r="AH531" s="169">
        <f t="shared" si="215"/>
        <v>1</v>
      </c>
      <c r="AI531" s="189">
        <v>1</v>
      </c>
      <c r="AJ531" s="190" t="s">
        <v>83</v>
      </c>
    </row>
    <row r="532" spans="1:36" x14ac:dyDescent="0.2">
      <c r="A532" s="172">
        <v>506</v>
      </c>
      <c r="B532" s="141" t="str">
        <f t="shared" si="193"/>
        <v>NONP-TG029</v>
      </c>
      <c r="C532" s="172" t="s">
        <v>18</v>
      </c>
      <c r="D532" s="142" t="str">
        <f t="shared" si="194"/>
        <v>TG029</v>
      </c>
      <c r="E532" s="173" t="s">
        <v>565</v>
      </c>
      <c r="F532" s="174">
        <v>12</v>
      </c>
      <c r="G532" s="174">
        <v>13.32</v>
      </c>
      <c r="H532" s="145">
        <f t="shared" si="195"/>
        <v>750</v>
      </c>
      <c r="I532" s="146">
        <f t="shared" si="196"/>
        <v>1166.6666666666667</v>
      </c>
      <c r="J532" s="147">
        <f t="shared" si="197"/>
        <v>1333.3333333333333</v>
      </c>
      <c r="K532" s="148">
        <v>505</v>
      </c>
      <c r="L532" s="149">
        <v>370</v>
      </c>
      <c r="M532" s="150">
        <v>245</v>
      </c>
      <c r="N532" s="151">
        <f t="shared" si="198"/>
        <v>4.5778249999999999E-2</v>
      </c>
      <c r="O532" s="152">
        <f t="shared" si="199"/>
        <v>478.46042255682556</v>
      </c>
      <c r="P532" s="153">
        <f t="shared" si="200"/>
        <v>1324.9673240035172</v>
      </c>
      <c r="Q532" s="154">
        <f t="shared" si="201"/>
        <v>531.22406062288542</v>
      </c>
      <c r="R532" s="175">
        <f t="shared" si="202"/>
        <v>676</v>
      </c>
      <c r="S532" s="176">
        <f t="shared" si="203"/>
        <v>1051</v>
      </c>
      <c r="T532" s="177">
        <f t="shared" si="204"/>
        <v>1201</v>
      </c>
      <c r="U532" s="178">
        <f t="shared" si="205"/>
        <v>5742</v>
      </c>
      <c r="V532" s="179">
        <f t="shared" si="206"/>
        <v>15900</v>
      </c>
      <c r="W532" s="180">
        <f t="shared" si="207"/>
        <v>6375</v>
      </c>
      <c r="X532" s="181">
        <f t="shared" si="208"/>
        <v>1.567398119122257</v>
      </c>
      <c r="Y532" s="182">
        <f t="shared" si="209"/>
        <v>0.88050314465408808</v>
      </c>
      <c r="Z532" s="183">
        <f t="shared" si="210"/>
        <v>2.5098039215686274</v>
      </c>
      <c r="AA532" s="164">
        <f t="shared" si="211"/>
        <v>18.808777429467085</v>
      </c>
      <c r="AB532" s="164">
        <f t="shared" si="212"/>
        <v>10.566037735849058</v>
      </c>
      <c r="AC532" s="165">
        <f t="shared" si="213"/>
        <v>30.117647058823529</v>
      </c>
      <c r="AD532" s="184">
        <f t="shared" si="214"/>
        <v>8999.2555966801046</v>
      </c>
      <c r="AE532" s="184">
        <f t="shared" si="214"/>
        <v>13999.654744188108</v>
      </c>
      <c r="AF532" s="185">
        <f t="shared" si="214"/>
        <v>15999.218766995136</v>
      </c>
      <c r="AG532" s="186" t="s">
        <v>566</v>
      </c>
      <c r="AH532" s="169">
        <f t="shared" si="215"/>
        <v>1</v>
      </c>
      <c r="AI532" s="189">
        <v>1</v>
      </c>
      <c r="AJ532" s="190" t="s">
        <v>83</v>
      </c>
    </row>
    <row r="533" spans="1:36" x14ac:dyDescent="0.2">
      <c r="A533" s="172">
        <v>507</v>
      </c>
      <c r="B533" s="141" t="str">
        <f t="shared" si="193"/>
        <v>NONP-TG029C</v>
      </c>
      <c r="C533" s="172" t="s">
        <v>18</v>
      </c>
      <c r="D533" s="142" t="str">
        <f t="shared" si="194"/>
        <v>TG029</v>
      </c>
      <c r="E533" s="173" t="s">
        <v>567</v>
      </c>
      <c r="F533" s="174">
        <v>12</v>
      </c>
      <c r="G533" s="174">
        <v>13.32</v>
      </c>
      <c r="H533" s="145">
        <f t="shared" si="195"/>
        <v>750</v>
      </c>
      <c r="I533" s="146">
        <f t="shared" si="196"/>
        <v>1166.6666666666667</v>
      </c>
      <c r="J533" s="147">
        <f t="shared" si="197"/>
        <v>1333.3333333333333</v>
      </c>
      <c r="K533" s="148">
        <v>505</v>
      </c>
      <c r="L533" s="149">
        <v>370</v>
      </c>
      <c r="M533" s="150">
        <v>245</v>
      </c>
      <c r="N533" s="151">
        <f t="shared" si="198"/>
        <v>4.5778249999999999E-2</v>
      </c>
      <c r="O533" s="152">
        <f t="shared" si="199"/>
        <v>478.46042255682556</v>
      </c>
      <c r="P533" s="153">
        <f t="shared" si="200"/>
        <v>1324.9673240035172</v>
      </c>
      <c r="Q533" s="154">
        <f t="shared" si="201"/>
        <v>531.22406062288542</v>
      </c>
      <c r="R533" s="175">
        <f t="shared" si="202"/>
        <v>676</v>
      </c>
      <c r="S533" s="176">
        <f t="shared" si="203"/>
        <v>1051</v>
      </c>
      <c r="T533" s="177">
        <f t="shared" si="204"/>
        <v>1201</v>
      </c>
      <c r="U533" s="178">
        <f t="shared" si="205"/>
        <v>5742</v>
      </c>
      <c r="V533" s="179">
        <f t="shared" si="206"/>
        <v>15900</v>
      </c>
      <c r="W533" s="180">
        <f t="shared" si="207"/>
        <v>6375</v>
      </c>
      <c r="X533" s="181">
        <f t="shared" si="208"/>
        <v>1.567398119122257</v>
      </c>
      <c r="Y533" s="182">
        <f t="shared" si="209"/>
        <v>0.88050314465408808</v>
      </c>
      <c r="Z533" s="183">
        <f t="shared" si="210"/>
        <v>2.5098039215686274</v>
      </c>
      <c r="AA533" s="164">
        <f t="shared" si="211"/>
        <v>18.808777429467085</v>
      </c>
      <c r="AB533" s="164">
        <f t="shared" si="212"/>
        <v>10.566037735849058</v>
      </c>
      <c r="AC533" s="165">
        <f t="shared" si="213"/>
        <v>30.117647058823529</v>
      </c>
      <c r="AD533" s="184">
        <f t="shared" si="214"/>
        <v>8999.2555966801046</v>
      </c>
      <c r="AE533" s="184">
        <f t="shared" si="214"/>
        <v>13999.654744188108</v>
      </c>
      <c r="AF533" s="185">
        <f t="shared" si="214"/>
        <v>15999.218766995136</v>
      </c>
      <c r="AG533" s="186" t="s">
        <v>568</v>
      </c>
      <c r="AH533" s="169">
        <f t="shared" si="215"/>
        <v>1</v>
      </c>
      <c r="AI533" s="189">
        <v>1</v>
      </c>
      <c r="AJ533" s="190" t="s">
        <v>83</v>
      </c>
    </row>
    <row r="534" spans="1:36" x14ac:dyDescent="0.2">
      <c r="A534" s="172">
        <v>508</v>
      </c>
      <c r="B534" s="141" t="str">
        <f t="shared" si="193"/>
        <v>NONP-TG030</v>
      </c>
      <c r="C534" s="172" t="s">
        <v>18</v>
      </c>
      <c r="D534" s="142" t="str">
        <f t="shared" si="194"/>
        <v>TG030</v>
      </c>
      <c r="E534" s="173" t="s">
        <v>569</v>
      </c>
      <c r="F534" s="174">
        <v>12</v>
      </c>
      <c r="G534" s="174">
        <v>12.96</v>
      </c>
      <c r="H534" s="145">
        <f t="shared" si="195"/>
        <v>750</v>
      </c>
      <c r="I534" s="146">
        <f t="shared" si="196"/>
        <v>1166.6666666666667</v>
      </c>
      <c r="J534" s="147">
        <f t="shared" si="197"/>
        <v>1333.3333333333333</v>
      </c>
      <c r="K534" s="148">
        <v>560</v>
      </c>
      <c r="L534" s="149">
        <v>300</v>
      </c>
      <c r="M534" s="150">
        <v>230</v>
      </c>
      <c r="N534" s="151">
        <f t="shared" si="198"/>
        <v>3.8640000000000001E-2</v>
      </c>
      <c r="O534" s="152">
        <f t="shared" si="199"/>
        <v>566.84991819130437</v>
      </c>
      <c r="P534" s="153">
        <f t="shared" si="200"/>
        <v>1569.7382349913046</v>
      </c>
      <c r="Q534" s="154">
        <f t="shared" si="201"/>
        <v>629.36096928596282</v>
      </c>
      <c r="R534" s="175">
        <f t="shared" si="202"/>
        <v>694</v>
      </c>
      <c r="S534" s="176">
        <f t="shared" si="203"/>
        <v>1080</v>
      </c>
      <c r="T534" s="177">
        <f t="shared" si="204"/>
        <v>1235</v>
      </c>
      <c r="U534" s="178">
        <f t="shared" si="205"/>
        <v>6802</v>
      </c>
      <c r="V534" s="179">
        <f t="shared" si="206"/>
        <v>18837</v>
      </c>
      <c r="W534" s="180">
        <f t="shared" si="207"/>
        <v>7552</v>
      </c>
      <c r="X534" s="181">
        <f t="shared" si="208"/>
        <v>1.3231402528668039</v>
      </c>
      <c r="Y534" s="182">
        <f t="shared" si="209"/>
        <v>0.74321813452248231</v>
      </c>
      <c r="Z534" s="183">
        <f t="shared" si="210"/>
        <v>2.1186440677966103</v>
      </c>
      <c r="AA534" s="164">
        <f t="shared" si="211"/>
        <v>15.877683034401647</v>
      </c>
      <c r="AB534" s="164">
        <f t="shared" si="212"/>
        <v>8.9186176142697882</v>
      </c>
      <c r="AC534" s="165">
        <f t="shared" si="213"/>
        <v>25.423728813559322</v>
      </c>
      <c r="AD534" s="184">
        <f t="shared" si="214"/>
        <v>9000.2633291180355</v>
      </c>
      <c r="AE534" s="184">
        <f t="shared" si="214"/>
        <v>13999.895072386216</v>
      </c>
      <c r="AF534" s="185">
        <f t="shared" si="214"/>
        <v>16000.702608965157</v>
      </c>
      <c r="AG534" s="186" t="s">
        <v>570</v>
      </c>
      <c r="AH534" s="169">
        <f t="shared" si="215"/>
        <v>1</v>
      </c>
      <c r="AI534" s="189">
        <v>1</v>
      </c>
      <c r="AJ534" s="190" t="s">
        <v>83</v>
      </c>
    </row>
    <row r="535" spans="1:36" x14ac:dyDescent="0.2">
      <c r="A535" s="172">
        <v>509</v>
      </c>
      <c r="B535" s="141" t="str">
        <f t="shared" si="193"/>
        <v>NONP-TG030PAA</v>
      </c>
      <c r="C535" s="172" t="s">
        <v>18</v>
      </c>
      <c r="D535" s="142" t="str">
        <f t="shared" si="194"/>
        <v>TG030</v>
      </c>
      <c r="E535" s="173" t="s">
        <v>762</v>
      </c>
      <c r="F535" s="174">
        <v>8</v>
      </c>
      <c r="G535" s="174">
        <v>11.92</v>
      </c>
      <c r="H535" s="145">
        <f t="shared" si="195"/>
        <v>1125</v>
      </c>
      <c r="I535" s="146">
        <f t="shared" si="196"/>
        <v>1750</v>
      </c>
      <c r="J535" s="147">
        <f t="shared" si="197"/>
        <v>2000</v>
      </c>
      <c r="K535" s="148">
        <v>560</v>
      </c>
      <c r="L535" s="149">
        <v>300</v>
      </c>
      <c r="M535" s="150">
        <v>230</v>
      </c>
      <c r="N535" s="151">
        <f t="shared" si="198"/>
        <v>3.8640000000000001E-2</v>
      </c>
      <c r="O535" s="152">
        <f t="shared" si="199"/>
        <v>566.84991819130437</v>
      </c>
      <c r="P535" s="153">
        <f t="shared" si="200"/>
        <v>1569.7382349913046</v>
      </c>
      <c r="Q535" s="154">
        <f t="shared" si="201"/>
        <v>629.36096928596282</v>
      </c>
      <c r="R535" s="175">
        <f t="shared" si="202"/>
        <v>755</v>
      </c>
      <c r="S535" s="176">
        <f t="shared" si="203"/>
        <v>1174</v>
      </c>
      <c r="T535" s="177">
        <f t="shared" si="204"/>
        <v>1342</v>
      </c>
      <c r="U535" s="178">
        <f t="shared" si="205"/>
        <v>4535</v>
      </c>
      <c r="V535" s="179">
        <f t="shared" si="206"/>
        <v>12558</v>
      </c>
      <c r="W535" s="180">
        <f t="shared" si="207"/>
        <v>5035</v>
      </c>
      <c r="X535" s="181">
        <f t="shared" si="208"/>
        <v>1.9845644983461963</v>
      </c>
      <c r="Y535" s="182">
        <f t="shared" si="209"/>
        <v>1.1148272017837235</v>
      </c>
      <c r="Z535" s="183">
        <f t="shared" si="210"/>
        <v>3.1777557100297913</v>
      </c>
      <c r="AA535" s="164">
        <f t="shared" si="211"/>
        <v>15.87651598676957</v>
      </c>
      <c r="AB535" s="164">
        <f t="shared" si="212"/>
        <v>8.9186176142697882</v>
      </c>
      <c r="AC535" s="165">
        <f t="shared" si="213"/>
        <v>25.42204568023833</v>
      </c>
      <c r="AD535" s="184">
        <f t="shared" si="214"/>
        <v>8999.6017882632677</v>
      </c>
      <c r="AE535" s="184">
        <f t="shared" si="214"/>
        <v>13999.895072386216</v>
      </c>
      <c r="AF535" s="185">
        <f t="shared" si="214"/>
        <v>15999.64331054682</v>
      </c>
      <c r="AG535" s="186" t="s">
        <v>763</v>
      </c>
      <c r="AH535" s="169">
        <f t="shared" si="215"/>
        <v>1</v>
      </c>
      <c r="AI535" s="189">
        <v>1</v>
      </c>
      <c r="AJ535" s="190" t="s">
        <v>83</v>
      </c>
    </row>
    <row r="536" spans="1:36" x14ac:dyDescent="0.2">
      <c r="A536" s="172">
        <v>510</v>
      </c>
      <c r="B536" s="141" t="str">
        <f t="shared" si="193"/>
        <v>NONP-TG031</v>
      </c>
      <c r="C536" s="172" t="s">
        <v>18</v>
      </c>
      <c r="D536" s="142" t="str">
        <f t="shared" si="194"/>
        <v>TG031</v>
      </c>
      <c r="E536" s="173" t="s">
        <v>571</v>
      </c>
      <c r="F536" s="174">
        <v>12</v>
      </c>
      <c r="G536" s="174">
        <v>14.244</v>
      </c>
      <c r="H536" s="145">
        <f t="shared" si="195"/>
        <v>750</v>
      </c>
      <c r="I536" s="146">
        <f t="shared" si="196"/>
        <v>1166.6666666666667</v>
      </c>
      <c r="J536" s="147">
        <f t="shared" si="197"/>
        <v>1333.3333333333333</v>
      </c>
      <c r="K536" s="148">
        <v>460</v>
      </c>
      <c r="L536" s="149">
        <v>420</v>
      </c>
      <c r="M536" s="150">
        <v>250</v>
      </c>
      <c r="N536" s="151">
        <f t="shared" si="198"/>
        <v>4.8300000000000003E-2</v>
      </c>
      <c r="O536" s="152">
        <f t="shared" si="199"/>
        <v>453.47993455304345</v>
      </c>
      <c r="P536" s="153">
        <f t="shared" si="200"/>
        <v>1255.7905879930436</v>
      </c>
      <c r="Q536" s="154">
        <f t="shared" si="201"/>
        <v>503.48877542877023</v>
      </c>
      <c r="R536" s="175">
        <f t="shared" si="202"/>
        <v>632</v>
      </c>
      <c r="S536" s="176">
        <f t="shared" si="203"/>
        <v>983</v>
      </c>
      <c r="T536" s="177">
        <f t="shared" si="204"/>
        <v>1123</v>
      </c>
      <c r="U536" s="178">
        <f t="shared" si="205"/>
        <v>5442</v>
      </c>
      <c r="V536" s="179">
        <f t="shared" si="206"/>
        <v>15069</v>
      </c>
      <c r="W536" s="180">
        <f t="shared" si="207"/>
        <v>6042</v>
      </c>
      <c r="X536" s="181">
        <f t="shared" si="208"/>
        <v>1.6538037486218302</v>
      </c>
      <c r="Y536" s="182">
        <f t="shared" si="209"/>
        <v>0.9290596589023824</v>
      </c>
      <c r="Z536" s="183">
        <f t="shared" si="210"/>
        <v>2.6481297583581593</v>
      </c>
      <c r="AA536" s="164">
        <f t="shared" si="211"/>
        <v>19.845644983461963</v>
      </c>
      <c r="AB536" s="164">
        <f t="shared" si="212"/>
        <v>11.148715906828588</v>
      </c>
      <c r="AC536" s="165">
        <f t="shared" si="213"/>
        <v>31.777557100297912</v>
      </c>
      <c r="AD536" s="184">
        <f t="shared" si="214"/>
        <v>8999.6017882632659</v>
      </c>
      <c r="AE536" s="184">
        <f t="shared" si="214"/>
        <v>14000.452504003671</v>
      </c>
      <c r="AF536" s="185">
        <f t="shared" si="214"/>
        <v>15999.643310546819</v>
      </c>
      <c r="AG536" s="186" t="s">
        <v>572</v>
      </c>
      <c r="AH536" s="169">
        <f t="shared" si="215"/>
        <v>1</v>
      </c>
      <c r="AI536" s="189">
        <v>1</v>
      </c>
      <c r="AJ536" s="190" t="s">
        <v>83</v>
      </c>
    </row>
    <row r="537" spans="1:36" x14ac:dyDescent="0.2">
      <c r="A537" s="172">
        <v>511</v>
      </c>
      <c r="B537" s="141" t="str">
        <f t="shared" si="193"/>
        <v>NONP-TG031PAA</v>
      </c>
      <c r="C537" s="172" t="s">
        <v>18</v>
      </c>
      <c r="D537" s="142" t="str">
        <f t="shared" si="194"/>
        <v>TG031</v>
      </c>
      <c r="E537" s="173" t="s">
        <v>764</v>
      </c>
      <c r="F537" s="174">
        <v>12</v>
      </c>
      <c r="G537" s="174">
        <v>14.244</v>
      </c>
      <c r="H537" s="145">
        <f t="shared" si="195"/>
        <v>750</v>
      </c>
      <c r="I537" s="146">
        <f t="shared" si="196"/>
        <v>1166.6666666666667</v>
      </c>
      <c r="J537" s="147">
        <f t="shared" si="197"/>
        <v>1333.3333333333333</v>
      </c>
      <c r="K537" s="148">
        <v>460</v>
      </c>
      <c r="L537" s="149">
        <v>420</v>
      </c>
      <c r="M537" s="150">
        <v>250</v>
      </c>
      <c r="N537" s="151">
        <f t="shared" si="198"/>
        <v>4.8300000000000003E-2</v>
      </c>
      <c r="O537" s="152">
        <f t="shared" si="199"/>
        <v>453.47993455304345</v>
      </c>
      <c r="P537" s="153">
        <f t="shared" si="200"/>
        <v>1255.7905879930436</v>
      </c>
      <c r="Q537" s="154">
        <f t="shared" si="201"/>
        <v>503.48877542877023</v>
      </c>
      <c r="R537" s="175">
        <f t="shared" si="202"/>
        <v>632</v>
      </c>
      <c r="S537" s="176">
        <f t="shared" si="203"/>
        <v>983</v>
      </c>
      <c r="T537" s="177">
        <f t="shared" si="204"/>
        <v>1123</v>
      </c>
      <c r="U537" s="178">
        <f t="shared" si="205"/>
        <v>5442</v>
      </c>
      <c r="V537" s="179">
        <f t="shared" si="206"/>
        <v>15069</v>
      </c>
      <c r="W537" s="180">
        <f t="shared" si="207"/>
        <v>6042</v>
      </c>
      <c r="X537" s="181">
        <f t="shared" si="208"/>
        <v>1.6538037486218302</v>
      </c>
      <c r="Y537" s="182">
        <f t="shared" si="209"/>
        <v>0.9290596589023824</v>
      </c>
      <c r="Z537" s="183">
        <f t="shared" si="210"/>
        <v>2.6481297583581593</v>
      </c>
      <c r="AA537" s="164">
        <f t="shared" si="211"/>
        <v>19.845644983461963</v>
      </c>
      <c r="AB537" s="164">
        <f t="shared" si="212"/>
        <v>11.148715906828588</v>
      </c>
      <c r="AC537" s="165">
        <f t="shared" si="213"/>
        <v>31.777557100297912</v>
      </c>
      <c r="AD537" s="184">
        <f t="shared" si="214"/>
        <v>8999.6017882632659</v>
      </c>
      <c r="AE537" s="184">
        <f t="shared" si="214"/>
        <v>14000.452504003671</v>
      </c>
      <c r="AF537" s="185">
        <f t="shared" si="214"/>
        <v>15999.643310546819</v>
      </c>
      <c r="AG537" s="186" t="s">
        <v>765</v>
      </c>
      <c r="AH537" s="169">
        <f t="shared" si="215"/>
        <v>1</v>
      </c>
      <c r="AI537" s="189">
        <v>1</v>
      </c>
      <c r="AJ537" s="190" t="s">
        <v>83</v>
      </c>
    </row>
    <row r="538" spans="1:36" x14ac:dyDescent="0.2">
      <c r="A538" s="172">
        <v>512</v>
      </c>
      <c r="B538" s="141" t="str">
        <f t="shared" si="193"/>
        <v>NONP-TG033PAA</v>
      </c>
      <c r="C538" s="172" t="s">
        <v>18</v>
      </c>
      <c r="D538" s="142" t="str">
        <f t="shared" si="194"/>
        <v>TG033</v>
      </c>
      <c r="E538" s="173" t="s">
        <v>718</v>
      </c>
      <c r="F538" s="174">
        <v>14.4</v>
      </c>
      <c r="G538" s="174">
        <v>16.056000000000001</v>
      </c>
      <c r="H538" s="145">
        <f t="shared" si="195"/>
        <v>625</v>
      </c>
      <c r="I538" s="146">
        <f t="shared" si="196"/>
        <v>972.22222222222217</v>
      </c>
      <c r="J538" s="147">
        <f t="shared" si="197"/>
        <v>1111.1111111111111</v>
      </c>
      <c r="K538" s="148">
        <v>480</v>
      </c>
      <c r="L538" s="149">
        <v>315</v>
      </c>
      <c r="M538" s="150">
        <v>300</v>
      </c>
      <c r="N538" s="151">
        <f t="shared" si="198"/>
        <v>4.5359999999999998E-2</v>
      </c>
      <c r="O538" s="152">
        <f t="shared" si="199"/>
        <v>482.87215253333335</v>
      </c>
      <c r="P538" s="153">
        <f t="shared" si="200"/>
        <v>1337.1844224000004</v>
      </c>
      <c r="Q538" s="154">
        <f t="shared" si="201"/>
        <v>536.12230716952388</v>
      </c>
      <c r="R538" s="175">
        <f t="shared" si="202"/>
        <v>561</v>
      </c>
      <c r="S538" s="176">
        <f t="shared" si="203"/>
        <v>872</v>
      </c>
      <c r="T538" s="177">
        <f t="shared" si="204"/>
        <v>997</v>
      </c>
      <c r="U538" s="178">
        <f t="shared" si="205"/>
        <v>6953</v>
      </c>
      <c r="V538" s="179">
        <f t="shared" si="206"/>
        <v>19255</v>
      </c>
      <c r="W538" s="180">
        <f t="shared" si="207"/>
        <v>7720</v>
      </c>
      <c r="X538" s="181">
        <f t="shared" si="208"/>
        <v>1.294405292679419</v>
      </c>
      <c r="Y538" s="182">
        <f t="shared" si="209"/>
        <v>0.72708387431835886</v>
      </c>
      <c r="Z538" s="183">
        <f t="shared" si="210"/>
        <v>2.0725388601036268</v>
      </c>
      <c r="AA538" s="164">
        <f t="shared" si="211"/>
        <v>18.639436214583633</v>
      </c>
      <c r="AB538" s="164">
        <f t="shared" si="212"/>
        <v>10.470007790184368</v>
      </c>
      <c r="AC538" s="165">
        <f t="shared" si="213"/>
        <v>29.844559585492227</v>
      </c>
      <c r="AD538" s="184">
        <f t="shared" si="214"/>
        <v>9000.4646869437656</v>
      </c>
      <c r="AE538" s="184">
        <f t="shared" si="214"/>
        <v>14000.331319441189</v>
      </c>
      <c r="AF538" s="185">
        <f t="shared" si="214"/>
        <v>16000.334141432422</v>
      </c>
      <c r="AG538" s="186" t="s">
        <v>719</v>
      </c>
      <c r="AH538" s="169">
        <f t="shared" si="215"/>
        <v>1</v>
      </c>
      <c r="AI538" s="189">
        <v>1</v>
      </c>
      <c r="AJ538" s="190" t="s">
        <v>83</v>
      </c>
    </row>
    <row r="539" spans="1:36" x14ac:dyDescent="0.2">
      <c r="A539" s="172">
        <v>513</v>
      </c>
      <c r="B539" s="141" t="str">
        <f t="shared" si="193"/>
        <v>NONP-TT004</v>
      </c>
      <c r="C539" s="172" t="s">
        <v>18</v>
      </c>
      <c r="D539" s="142" t="str">
        <f t="shared" si="194"/>
        <v>TT004</v>
      </c>
      <c r="E539" s="173" t="s">
        <v>573</v>
      </c>
      <c r="F539" s="174">
        <v>24</v>
      </c>
      <c r="G539" s="174">
        <v>24.96</v>
      </c>
      <c r="H539" s="145">
        <f t="shared" si="195"/>
        <v>375</v>
      </c>
      <c r="I539" s="146">
        <f t="shared" si="196"/>
        <v>583.33333333333337</v>
      </c>
      <c r="J539" s="147">
        <f t="shared" si="197"/>
        <v>666.66666666666663</v>
      </c>
      <c r="K539" s="148">
        <v>530</v>
      </c>
      <c r="L539" s="149">
        <v>370</v>
      </c>
      <c r="M539" s="150">
        <v>430</v>
      </c>
      <c r="N539" s="151">
        <f t="shared" si="198"/>
        <v>8.4322999999999995E-2</v>
      </c>
      <c r="O539" s="152">
        <f t="shared" si="199"/>
        <v>259.75215349207218</v>
      </c>
      <c r="P539" s="153">
        <f t="shared" si="200"/>
        <v>719.31365582419994</v>
      </c>
      <c r="Q539" s="154">
        <f t="shared" si="201"/>
        <v>288.39709039300789</v>
      </c>
      <c r="R539" s="175">
        <f t="shared" si="202"/>
        <v>361</v>
      </c>
      <c r="S539" s="176">
        <f t="shared" si="203"/>
        <v>561</v>
      </c>
      <c r="T539" s="177">
        <f t="shared" si="204"/>
        <v>641</v>
      </c>
      <c r="U539" s="178">
        <f t="shared" si="205"/>
        <v>6234</v>
      </c>
      <c r="V539" s="179">
        <f t="shared" si="206"/>
        <v>17264</v>
      </c>
      <c r="W539" s="180">
        <f t="shared" si="207"/>
        <v>6922</v>
      </c>
      <c r="X539" s="181">
        <f t="shared" si="208"/>
        <v>1.4436958614051973</v>
      </c>
      <c r="Y539" s="182">
        <f t="shared" si="209"/>
        <v>0.81093605189990736</v>
      </c>
      <c r="Z539" s="183">
        <f t="shared" si="210"/>
        <v>2.3114706732158337</v>
      </c>
      <c r="AA539" s="164">
        <f t="shared" si="211"/>
        <v>34.648700673724733</v>
      </c>
      <c r="AB539" s="164">
        <f t="shared" si="212"/>
        <v>19.462465245597777</v>
      </c>
      <c r="AC539" s="165">
        <f t="shared" si="213"/>
        <v>55.475296157180011</v>
      </c>
      <c r="AD539" s="184">
        <f t="shared" si="214"/>
        <v>9000.0746157022113</v>
      </c>
      <c r="AE539" s="184">
        <f t="shared" si="214"/>
        <v>13999.617027162372</v>
      </c>
      <c r="AF539" s="185">
        <f t="shared" si="214"/>
        <v>15998.914000421128</v>
      </c>
      <c r="AG539" s="186" t="s">
        <v>574</v>
      </c>
      <c r="AH539" s="169">
        <f t="shared" si="215"/>
        <v>0.94667897999999995</v>
      </c>
      <c r="AI539" s="189">
        <v>0.94667897999999995</v>
      </c>
      <c r="AJ539" s="190" t="s">
        <v>80</v>
      </c>
    </row>
    <row r="540" spans="1:36" x14ac:dyDescent="0.2">
      <c r="A540" s="172">
        <v>514</v>
      </c>
      <c r="B540" s="141" t="str">
        <f t="shared" si="193"/>
        <v>NONP-TT004PAA</v>
      </c>
      <c r="C540" s="172" t="s">
        <v>18</v>
      </c>
      <c r="D540" s="142" t="str">
        <f t="shared" si="194"/>
        <v>TT004</v>
      </c>
      <c r="E540" s="173" t="s">
        <v>766</v>
      </c>
      <c r="F540" s="174">
        <v>24</v>
      </c>
      <c r="G540" s="174">
        <v>24.96</v>
      </c>
      <c r="H540" s="145">
        <f t="shared" si="195"/>
        <v>375</v>
      </c>
      <c r="I540" s="146">
        <f t="shared" si="196"/>
        <v>583.33333333333337</v>
      </c>
      <c r="J540" s="147">
        <f t="shared" si="197"/>
        <v>666.66666666666663</v>
      </c>
      <c r="K540" s="148">
        <v>530</v>
      </c>
      <c r="L540" s="149">
        <v>370</v>
      </c>
      <c r="M540" s="150">
        <v>430</v>
      </c>
      <c r="N540" s="151">
        <f t="shared" si="198"/>
        <v>8.4322999999999995E-2</v>
      </c>
      <c r="O540" s="152">
        <f t="shared" si="199"/>
        <v>259.75215349207218</v>
      </c>
      <c r="P540" s="153">
        <f t="shared" si="200"/>
        <v>719.31365582419994</v>
      </c>
      <c r="Q540" s="154">
        <f t="shared" si="201"/>
        <v>288.39709039300789</v>
      </c>
      <c r="R540" s="175">
        <f t="shared" si="202"/>
        <v>361</v>
      </c>
      <c r="S540" s="176">
        <f t="shared" si="203"/>
        <v>561</v>
      </c>
      <c r="T540" s="177">
        <f t="shared" si="204"/>
        <v>641</v>
      </c>
      <c r="U540" s="178">
        <f t="shared" si="205"/>
        <v>6234</v>
      </c>
      <c r="V540" s="179">
        <f t="shared" si="206"/>
        <v>17264</v>
      </c>
      <c r="W540" s="180">
        <f t="shared" si="207"/>
        <v>6922</v>
      </c>
      <c r="X540" s="181">
        <f t="shared" si="208"/>
        <v>1.4436958614051973</v>
      </c>
      <c r="Y540" s="182">
        <f t="shared" si="209"/>
        <v>0.81093605189990736</v>
      </c>
      <c r="Z540" s="183">
        <f t="shared" si="210"/>
        <v>2.3114706732158337</v>
      </c>
      <c r="AA540" s="164">
        <f t="shared" si="211"/>
        <v>34.648700673724733</v>
      </c>
      <c r="AB540" s="164">
        <f t="shared" si="212"/>
        <v>19.462465245597777</v>
      </c>
      <c r="AC540" s="165">
        <f t="shared" si="213"/>
        <v>55.475296157180011</v>
      </c>
      <c r="AD540" s="184">
        <f t="shared" si="214"/>
        <v>9000.0746157022113</v>
      </c>
      <c r="AE540" s="184">
        <f t="shared" si="214"/>
        <v>13999.617027162372</v>
      </c>
      <c r="AF540" s="185">
        <f t="shared" si="214"/>
        <v>15998.914000421128</v>
      </c>
      <c r="AG540" s="186" t="s">
        <v>767</v>
      </c>
      <c r="AH540" s="169">
        <f t="shared" si="215"/>
        <v>0.94667897999999995</v>
      </c>
      <c r="AI540" s="189">
        <v>0.94667897999999995</v>
      </c>
      <c r="AJ540" s="190" t="s">
        <v>80</v>
      </c>
    </row>
    <row r="541" spans="1:36" x14ac:dyDescent="0.2">
      <c r="A541" s="172">
        <v>515</v>
      </c>
      <c r="B541" s="141" t="str">
        <f t="shared" si="193"/>
        <v>NONP-TT004PAF</v>
      </c>
      <c r="C541" s="172" t="s">
        <v>18</v>
      </c>
      <c r="D541" s="142" t="str">
        <f t="shared" si="194"/>
        <v>TT004</v>
      </c>
      <c r="E541" s="173" t="s">
        <v>768</v>
      </c>
      <c r="F541" s="174">
        <v>24</v>
      </c>
      <c r="G541" s="174">
        <v>24.96</v>
      </c>
      <c r="H541" s="145">
        <f t="shared" si="195"/>
        <v>375</v>
      </c>
      <c r="I541" s="146">
        <f t="shared" si="196"/>
        <v>583.33333333333337</v>
      </c>
      <c r="J541" s="147">
        <f t="shared" si="197"/>
        <v>666.66666666666663</v>
      </c>
      <c r="K541" s="148">
        <v>530</v>
      </c>
      <c r="L541" s="149">
        <v>370</v>
      </c>
      <c r="M541" s="150">
        <v>430</v>
      </c>
      <c r="N541" s="151">
        <f t="shared" si="198"/>
        <v>8.4322999999999995E-2</v>
      </c>
      <c r="O541" s="152">
        <f t="shared" si="199"/>
        <v>259.75215349207218</v>
      </c>
      <c r="P541" s="153">
        <f t="shared" si="200"/>
        <v>719.31365582419994</v>
      </c>
      <c r="Q541" s="154">
        <f t="shared" si="201"/>
        <v>288.39709039300789</v>
      </c>
      <c r="R541" s="175">
        <f t="shared" si="202"/>
        <v>361</v>
      </c>
      <c r="S541" s="176">
        <f t="shared" si="203"/>
        <v>561</v>
      </c>
      <c r="T541" s="177">
        <f t="shared" si="204"/>
        <v>641</v>
      </c>
      <c r="U541" s="178">
        <f t="shared" si="205"/>
        <v>6234</v>
      </c>
      <c r="V541" s="179">
        <f t="shared" si="206"/>
        <v>17264</v>
      </c>
      <c r="W541" s="180">
        <f t="shared" si="207"/>
        <v>6922</v>
      </c>
      <c r="X541" s="181">
        <f t="shared" si="208"/>
        <v>1.4436958614051973</v>
      </c>
      <c r="Y541" s="182">
        <f t="shared" si="209"/>
        <v>0.81093605189990736</v>
      </c>
      <c r="Z541" s="183">
        <f t="shared" si="210"/>
        <v>2.3114706732158337</v>
      </c>
      <c r="AA541" s="164">
        <f t="shared" si="211"/>
        <v>34.648700673724733</v>
      </c>
      <c r="AB541" s="164">
        <f t="shared" si="212"/>
        <v>19.462465245597777</v>
      </c>
      <c r="AC541" s="165">
        <f t="shared" si="213"/>
        <v>55.475296157180011</v>
      </c>
      <c r="AD541" s="184">
        <f t="shared" si="214"/>
        <v>9000.0746157022113</v>
      </c>
      <c r="AE541" s="184">
        <f t="shared" si="214"/>
        <v>13999.617027162372</v>
      </c>
      <c r="AF541" s="185">
        <f t="shared" si="214"/>
        <v>15998.914000421128</v>
      </c>
      <c r="AG541" s="186" t="s">
        <v>769</v>
      </c>
      <c r="AH541" s="169">
        <f t="shared" si="215"/>
        <v>0.94667897999999995</v>
      </c>
      <c r="AI541" s="189">
        <v>0.94667897999999995</v>
      </c>
      <c r="AJ541" s="190" t="s">
        <v>80</v>
      </c>
    </row>
    <row r="542" spans="1:36" x14ac:dyDescent="0.2">
      <c r="A542" s="172">
        <v>516</v>
      </c>
      <c r="B542" s="141" t="str">
        <f t="shared" si="193"/>
        <v>NONP-TT005</v>
      </c>
      <c r="C542" s="172" t="s">
        <v>18</v>
      </c>
      <c r="D542" s="142" t="str">
        <f t="shared" si="194"/>
        <v>TT005</v>
      </c>
      <c r="E542" s="173" t="s">
        <v>575</v>
      </c>
      <c r="F542" s="174">
        <v>24</v>
      </c>
      <c r="G542" s="174">
        <v>25.200000000000003</v>
      </c>
      <c r="H542" s="145">
        <f t="shared" si="195"/>
        <v>375</v>
      </c>
      <c r="I542" s="146">
        <f t="shared" si="196"/>
        <v>583.33333333333337</v>
      </c>
      <c r="J542" s="147">
        <f t="shared" si="197"/>
        <v>666.66666666666663</v>
      </c>
      <c r="K542" s="148">
        <v>500</v>
      </c>
      <c r="L542" s="149">
        <v>370</v>
      </c>
      <c r="M542" s="150">
        <v>450</v>
      </c>
      <c r="N542" s="151">
        <f t="shared" si="198"/>
        <v>8.3250000000000005E-2</v>
      </c>
      <c r="O542" s="152">
        <f t="shared" si="199"/>
        <v>263.10007013708105</v>
      </c>
      <c r="P542" s="153">
        <f t="shared" si="200"/>
        <v>728.58480961037844</v>
      </c>
      <c r="Q542" s="154">
        <f t="shared" si="201"/>
        <v>292.11420844696215</v>
      </c>
      <c r="R542" s="175">
        <f t="shared" si="202"/>
        <v>357</v>
      </c>
      <c r="S542" s="176">
        <f t="shared" si="203"/>
        <v>556</v>
      </c>
      <c r="T542" s="177">
        <f t="shared" si="204"/>
        <v>635</v>
      </c>
      <c r="U542" s="178">
        <f t="shared" si="205"/>
        <v>6314</v>
      </c>
      <c r="V542" s="179">
        <f t="shared" si="206"/>
        <v>17486</v>
      </c>
      <c r="W542" s="180">
        <f t="shared" si="207"/>
        <v>7011</v>
      </c>
      <c r="X542" s="181">
        <f t="shared" si="208"/>
        <v>1.4254038644282547</v>
      </c>
      <c r="Y542" s="182">
        <f t="shared" si="209"/>
        <v>0.80064051240992795</v>
      </c>
      <c r="Z542" s="183">
        <f t="shared" si="210"/>
        <v>2.2821280844387393</v>
      </c>
      <c r="AA542" s="164">
        <f t="shared" si="211"/>
        <v>34.209692746278115</v>
      </c>
      <c r="AB542" s="164">
        <f t="shared" si="212"/>
        <v>19.215372297838272</v>
      </c>
      <c r="AC542" s="165">
        <f t="shared" si="213"/>
        <v>54.771074026529746</v>
      </c>
      <c r="AD542" s="184">
        <f t="shared" si="214"/>
        <v>9000.5725609137644</v>
      </c>
      <c r="AE542" s="184">
        <f t="shared" si="214"/>
        <v>14000.028367213037</v>
      </c>
      <c r="AF542" s="185">
        <f t="shared" si="214"/>
        <v>15999.408935049705</v>
      </c>
      <c r="AG542" s="186" t="s">
        <v>576</v>
      </c>
      <c r="AH542" s="169">
        <f t="shared" si="215"/>
        <v>0.97656778</v>
      </c>
      <c r="AI542" s="189">
        <v>0.97656778</v>
      </c>
      <c r="AJ542" s="190" t="s">
        <v>80</v>
      </c>
    </row>
    <row r="543" spans="1:36" x14ac:dyDescent="0.2">
      <c r="A543" s="172">
        <v>517</v>
      </c>
      <c r="B543" s="141" t="str">
        <f t="shared" si="193"/>
        <v>NONP-TT005PAF</v>
      </c>
      <c r="C543" s="172" t="s">
        <v>18</v>
      </c>
      <c r="D543" s="142" t="str">
        <f t="shared" si="194"/>
        <v>TT005</v>
      </c>
      <c r="E543" s="173" t="s">
        <v>577</v>
      </c>
      <c r="F543" s="174">
        <v>24</v>
      </c>
      <c r="G543" s="174">
        <v>25.200000000000003</v>
      </c>
      <c r="H543" s="145">
        <f t="shared" si="195"/>
        <v>375</v>
      </c>
      <c r="I543" s="146">
        <f t="shared" si="196"/>
        <v>583.33333333333337</v>
      </c>
      <c r="J543" s="147">
        <f t="shared" si="197"/>
        <v>666.66666666666663</v>
      </c>
      <c r="K543" s="148">
        <v>500</v>
      </c>
      <c r="L543" s="149">
        <v>350</v>
      </c>
      <c r="M543" s="150">
        <v>450</v>
      </c>
      <c r="N543" s="151">
        <f t="shared" si="198"/>
        <v>7.8750000000000001E-2</v>
      </c>
      <c r="O543" s="152">
        <f t="shared" si="199"/>
        <v>278.1343598592</v>
      </c>
      <c r="P543" s="153">
        <f t="shared" si="200"/>
        <v>770.21822730240012</v>
      </c>
      <c r="Q543" s="154">
        <f t="shared" si="201"/>
        <v>308.80644892964574</v>
      </c>
      <c r="R543" s="175">
        <f t="shared" si="202"/>
        <v>357</v>
      </c>
      <c r="S543" s="176">
        <f t="shared" si="203"/>
        <v>556</v>
      </c>
      <c r="T543" s="177">
        <f t="shared" si="204"/>
        <v>635</v>
      </c>
      <c r="U543" s="178">
        <f t="shared" si="205"/>
        <v>6675</v>
      </c>
      <c r="V543" s="179">
        <f t="shared" si="206"/>
        <v>18485</v>
      </c>
      <c r="W543" s="180">
        <f t="shared" si="207"/>
        <v>7411</v>
      </c>
      <c r="X543" s="181">
        <f t="shared" si="208"/>
        <v>1.348314606741573</v>
      </c>
      <c r="Y543" s="182">
        <f t="shared" si="209"/>
        <v>0.75737084122261289</v>
      </c>
      <c r="Z543" s="183">
        <f t="shared" si="210"/>
        <v>2.1589529078396978</v>
      </c>
      <c r="AA543" s="164">
        <f t="shared" si="211"/>
        <v>32.359550561797754</v>
      </c>
      <c r="AB543" s="164">
        <f t="shared" si="212"/>
        <v>18.17690018934271</v>
      </c>
      <c r="AC543" s="165">
        <f t="shared" si="213"/>
        <v>51.814869788152748</v>
      </c>
      <c r="AD543" s="184">
        <f t="shared" si="214"/>
        <v>9000.3028808370345</v>
      </c>
      <c r="AE543" s="184">
        <f t="shared" si="214"/>
        <v>14000.179841688203</v>
      </c>
      <c r="AF543" s="185">
        <f t="shared" si="214"/>
        <v>16000.765941031435</v>
      </c>
      <c r="AG543" s="186" t="s">
        <v>578</v>
      </c>
      <c r="AH543" s="169">
        <f t="shared" si="215"/>
        <v>0.97656778</v>
      </c>
      <c r="AI543" s="189">
        <v>0.97656778</v>
      </c>
      <c r="AJ543" s="190" t="s">
        <v>80</v>
      </c>
    </row>
    <row r="544" spans="1:36" x14ac:dyDescent="0.2">
      <c r="A544" s="172">
        <v>518</v>
      </c>
      <c r="B544" s="141" t="str">
        <f t="shared" si="193"/>
        <v>NONP-TT006</v>
      </c>
      <c r="C544" s="172" t="s">
        <v>18</v>
      </c>
      <c r="D544" s="142" t="str">
        <f t="shared" si="194"/>
        <v>TT006</v>
      </c>
      <c r="E544" s="173" t="s">
        <v>501</v>
      </c>
      <c r="F544" s="174">
        <v>24</v>
      </c>
      <c r="G544" s="174">
        <v>24.96</v>
      </c>
      <c r="H544" s="145">
        <f t="shared" si="195"/>
        <v>375</v>
      </c>
      <c r="I544" s="146">
        <f t="shared" si="196"/>
        <v>583.33333333333337</v>
      </c>
      <c r="J544" s="147">
        <f t="shared" si="197"/>
        <v>666.66666666666663</v>
      </c>
      <c r="K544" s="148">
        <v>560</v>
      </c>
      <c r="L544" s="149">
        <v>410</v>
      </c>
      <c r="M544" s="150">
        <v>410</v>
      </c>
      <c r="N544" s="151">
        <f t="shared" si="198"/>
        <v>9.4135999999999997E-2</v>
      </c>
      <c r="O544" s="152">
        <f t="shared" si="199"/>
        <v>232.67486231528852</v>
      </c>
      <c r="P544" s="153">
        <f t="shared" si="200"/>
        <v>644.33038795002983</v>
      </c>
      <c r="Q544" s="154">
        <f t="shared" si="201"/>
        <v>258.33377085503531</v>
      </c>
      <c r="R544" s="175">
        <f t="shared" si="202"/>
        <v>361</v>
      </c>
      <c r="S544" s="176">
        <f t="shared" si="203"/>
        <v>561</v>
      </c>
      <c r="T544" s="177">
        <f t="shared" si="204"/>
        <v>641</v>
      </c>
      <c r="U544" s="178">
        <f t="shared" si="205"/>
        <v>5584</v>
      </c>
      <c r="V544" s="179">
        <f t="shared" si="206"/>
        <v>15464</v>
      </c>
      <c r="W544" s="180">
        <f t="shared" si="207"/>
        <v>6200</v>
      </c>
      <c r="X544" s="181">
        <f t="shared" si="208"/>
        <v>1.6117478510028653</v>
      </c>
      <c r="Y544" s="182">
        <f t="shared" si="209"/>
        <v>0.90532850491464045</v>
      </c>
      <c r="Z544" s="183">
        <f t="shared" si="210"/>
        <v>2.5806451612903225</v>
      </c>
      <c r="AA544" s="164">
        <f t="shared" si="211"/>
        <v>38.681948424068764</v>
      </c>
      <c r="AB544" s="164">
        <f t="shared" si="212"/>
        <v>21.727884117951369</v>
      </c>
      <c r="AC544" s="165">
        <f t="shared" si="213"/>
        <v>61.935483870967744</v>
      </c>
      <c r="AD544" s="184">
        <f t="shared" si="214"/>
        <v>9000.3170236572914</v>
      </c>
      <c r="AE544" s="184">
        <f t="shared" si="214"/>
        <v>13999.936003052897</v>
      </c>
      <c r="AF544" s="185">
        <f t="shared" si="214"/>
        <v>16000.027098118317</v>
      </c>
      <c r="AG544" s="186" t="s">
        <v>502</v>
      </c>
      <c r="AH544" s="169">
        <f t="shared" si="215"/>
        <v>0.91157999999999995</v>
      </c>
      <c r="AI544" s="189">
        <v>0.91157999999999995</v>
      </c>
      <c r="AJ544" s="190" t="s">
        <v>80</v>
      </c>
    </row>
    <row r="545" spans="1:36" x14ac:dyDescent="0.2">
      <c r="A545" s="172">
        <v>519</v>
      </c>
      <c r="B545" s="141" t="str">
        <f t="shared" si="193"/>
        <v>NONP-TT006C</v>
      </c>
      <c r="C545" s="172" t="s">
        <v>18</v>
      </c>
      <c r="D545" s="142" t="str">
        <f t="shared" si="194"/>
        <v>TT006</v>
      </c>
      <c r="E545" s="173" t="s">
        <v>503</v>
      </c>
      <c r="F545" s="174">
        <v>24</v>
      </c>
      <c r="G545" s="174">
        <v>24.96</v>
      </c>
      <c r="H545" s="145">
        <f t="shared" si="195"/>
        <v>375</v>
      </c>
      <c r="I545" s="146">
        <f t="shared" si="196"/>
        <v>583.33333333333337</v>
      </c>
      <c r="J545" s="147">
        <f t="shared" si="197"/>
        <v>666.66666666666663</v>
      </c>
      <c r="K545" s="148">
        <v>560</v>
      </c>
      <c r="L545" s="149">
        <v>410</v>
      </c>
      <c r="M545" s="150">
        <v>410</v>
      </c>
      <c r="N545" s="151">
        <f t="shared" si="198"/>
        <v>9.4135999999999997E-2</v>
      </c>
      <c r="O545" s="152">
        <f t="shared" si="199"/>
        <v>232.67486231528852</v>
      </c>
      <c r="P545" s="153">
        <f t="shared" si="200"/>
        <v>644.33038795002983</v>
      </c>
      <c r="Q545" s="154">
        <f t="shared" si="201"/>
        <v>258.33377085503531</v>
      </c>
      <c r="R545" s="175">
        <f t="shared" si="202"/>
        <v>361</v>
      </c>
      <c r="S545" s="176">
        <f t="shared" si="203"/>
        <v>561</v>
      </c>
      <c r="T545" s="177">
        <f t="shared" si="204"/>
        <v>641</v>
      </c>
      <c r="U545" s="178">
        <f t="shared" si="205"/>
        <v>5584</v>
      </c>
      <c r="V545" s="179">
        <f t="shared" si="206"/>
        <v>15464</v>
      </c>
      <c r="W545" s="180">
        <f t="shared" si="207"/>
        <v>6200</v>
      </c>
      <c r="X545" s="181">
        <f t="shared" si="208"/>
        <v>1.6117478510028653</v>
      </c>
      <c r="Y545" s="182">
        <f t="shared" si="209"/>
        <v>0.90532850491464045</v>
      </c>
      <c r="Z545" s="183">
        <f t="shared" si="210"/>
        <v>2.5806451612903225</v>
      </c>
      <c r="AA545" s="164">
        <f t="shared" si="211"/>
        <v>38.681948424068764</v>
      </c>
      <c r="AB545" s="164">
        <f t="shared" si="212"/>
        <v>21.727884117951369</v>
      </c>
      <c r="AC545" s="165">
        <f t="shared" si="213"/>
        <v>61.935483870967744</v>
      </c>
      <c r="AD545" s="184">
        <f t="shared" si="214"/>
        <v>9000.3170236572914</v>
      </c>
      <c r="AE545" s="184">
        <f t="shared" si="214"/>
        <v>13999.936003052897</v>
      </c>
      <c r="AF545" s="185">
        <f t="shared" si="214"/>
        <v>16000.027098118317</v>
      </c>
      <c r="AG545" s="186" t="s">
        <v>504</v>
      </c>
      <c r="AH545" s="169">
        <f t="shared" si="215"/>
        <v>0.91157999999999995</v>
      </c>
      <c r="AI545" s="189">
        <v>0.91157999999999995</v>
      </c>
      <c r="AJ545" s="190" t="s">
        <v>80</v>
      </c>
    </row>
    <row r="546" spans="1:36" x14ac:dyDescent="0.2">
      <c r="A546" s="172">
        <v>520</v>
      </c>
      <c r="B546" s="141" t="str">
        <f t="shared" si="193"/>
        <v>NONP-TT006PAF</v>
      </c>
      <c r="C546" s="172" t="s">
        <v>18</v>
      </c>
      <c r="D546" s="142" t="str">
        <f t="shared" si="194"/>
        <v>TT006</v>
      </c>
      <c r="E546" s="173" t="s">
        <v>579</v>
      </c>
      <c r="F546" s="174">
        <v>24</v>
      </c>
      <c r="G546" s="174">
        <v>24.96</v>
      </c>
      <c r="H546" s="145">
        <f t="shared" si="195"/>
        <v>375</v>
      </c>
      <c r="I546" s="146">
        <f t="shared" si="196"/>
        <v>583.33333333333337</v>
      </c>
      <c r="J546" s="147">
        <f t="shared" si="197"/>
        <v>666.66666666666663</v>
      </c>
      <c r="K546" s="148">
        <v>510</v>
      </c>
      <c r="L546" s="149">
        <v>360</v>
      </c>
      <c r="M546" s="150">
        <v>440</v>
      </c>
      <c r="N546" s="151">
        <f t="shared" si="198"/>
        <v>8.0783999999999995E-2</v>
      </c>
      <c r="O546" s="152">
        <f t="shared" si="199"/>
        <v>271.13142254545454</v>
      </c>
      <c r="P546" s="153">
        <f t="shared" si="200"/>
        <v>750.82547781818198</v>
      </c>
      <c r="Q546" s="154">
        <f t="shared" si="201"/>
        <v>301.03124199358297</v>
      </c>
      <c r="R546" s="175">
        <f t="shared" si="202"/>
        <v>361</v>
      </c>
      <c r="S546" s="176">
        <f t="shared" si="203"/>
        <v>561</v>
      </c>
      <c r="T546" s="177">
        <f t="shared" si="204"/>
        <v>641</v>
      </c>
      <c r="U546" s="178">
        <f t="shared" si="205"/>
        <v>6507</v>
      </c>
      <c r="V546" s="179">
        <f t="shared" si="206"/>
        <v>18020</v>
      </c>
      <c r="W546" s="180">
        <f t="shared" si="207"/>
        <v>7225</v>
      </c>
      <c r="X546" s="181">
        <f t="shared" si="208"/>
        <v>1.3831258644536653</v>
      </c>
      <c r="Y546" s="182">
        <f t="shared" si="209"/>
        <v>0.7769145394006659</v>
      </c>
      <c r="Z546" s="183">
        <f t="shared" si="210"/>
        <v>2.2145328719723185</v>
      </c>
      <c r="AA546" s="164">
        <f t="shared" si="211"/>
        <v>33.195020746887963</v>
      </c>
      <c r="AB546" s="164">
        <f t="shared" si="212"/>
        <v>18.645948945615981</v>
      </c>
      <c r="AC546" s="165">
        <f t="shared" si="213"/>
        <v>53.148788927335644</v>
      </c>
      <c r="AD546" s="184">
        <f t="shared" si="214"/>
        <v>9000.2131965296103</v>
      </c>
      <c r="AE546" s="184">
        <f t="shared" si="214"/>
        <v>13999.853526465546</v>
      </c>
      <c r="AF546" s="185">
        <f t="shared" si="214"/>
        <v>15999.445941250638</v>
      </c>
      <c r="AG546" s="186" t="s">
        <v>580</v>
      </c>
      <c r="AH546" s="169">
        <f t="shared" si="215"/>
        <v>0.91157999999999995</v>
      </c>
      <c r="AI546" s="189">
        <v>0.91157999999999995</v>
      </c>
      <c r="AJ546" s="190" t="s">
        <v>80</v>
      </c>
    </row>
    <row r="547" spans="1:36" x14ac:dyDescent="0.2">
      <c r="A547" s="172">
        <v>521</v>
      </c>
      <c r="B547" s="141" t="str">
        <f t="shared" si="193"/>
        <v>NONP-TT006PAF</v>
      </c>
      <c r="C547" s="172" t="s">
        <v>18</v>
      </c>
      <c r="D547" s="142" t="str">
        <f t="shared" si="194"/>
        <v>TT006</v>
      </c>
      <c r="E547" s="173" t="s">
        <v>579</v>
      </c>
      <c r="F547" s="174">
        <v>24</v>
      </c>
      <c r="G547" s="174">
        <v>24.96</v>
      </c>
      <c r="H547" s="145">
        <f t="shared" si="195"/>
        <v>375</v>
      </c>
      <c r="I547" s="146">
        <f t="shared" si="196"/>
        <v>583.33333333333337</v>
      </c>
      <c r="J547" s="147">
        <f t="shared" si="197"/>
        <v>666.66666666666663</v>
      </c>
      <c r="K547" s="148">
        <v>510</v>
      </c>
      <c r="L547" s="149">
        <v>360</v>
      </c>
      <c r="M547" s="150">
        <v>440</v>
      </c>
      <c r="N547" s="151">
        <f t="shared" si="198"/>
        <v>8.0783999999999995E-2</v>
      </c>
      <c r="O547" s="152">
        <f t="shared" si="199"/>
        <v>271.13142254545454</v>
      </c>
      <c r="P547" s="153">
        <f t="shared" si="200"/>
        <v>750.82547781818198</v>
      </c>
      <c r="Q547" s="154">
        <f t="shared" si="201"/>
        <v>301.03124199358297</v>
      </c>
      <c r="R547" s="175">
        <f t="shared" si="202"/>
        <v>361</v>
      </c>
      <c r="S547" s="176">
        <f t="shared" si="203"/>
        <v>561</v>
      </c>
      <c r="T547" s="177">
        <f t="shared" si="204"/>
        <v>641</v>
      </c>
      <c r="U547" s="178">
        <f t="shared" si="205"/>
        <v>6507</v>
      </c>
      <c r="V547" s="179">
        <f t="shared" si="206"/>
        <v>18020</v>
      </c>
      <c r="W547" s="180">
        <f t="shared" si="207"/>
        <v>7225</v>
      </c>
      <c r="X547" s="181">
        <f t="shared" si="208"/>
        <v>1.3831258644536653</v>
      </c>
      <c r="Y547" s="182">
        <f t="shared" si="209"/>
        <v>0.7769145394006659</v>
      </c>
      <c r="Z547" s="183">
        <f t="shared" si="210"/>
        <v>2.2145328719723185</v>
      </c>
      <c r="AA547" s="164">
        <f t="shared" si="211"/>
        <v>33.195020746887963</v>
      </c>
      <c r="AB547" s="164">
        <f t="shared" si="212"/>
        <v>18.645948945615981</v>
      </c>
      <c r="AC547" s="165">
        <f t="shared" si="213"/>
        <v>53.148788927335644</v>
      </c>
      <c r="AD547" s="184">
        <f t="shared" si="214"/>
        <v>9000.2131965296103</v>
      </c>
      <c r="AE547" s="184">
        <f t="shared" si="214"/>
        <v>13999.853526465546</v>
      </c>
      <c r="AF547" s="185">
        <f t="shared" si="214"/>
        <v>15999.445941250638</v>
      </c>
      <c r="AG547" s="186" t="s">
        <v>580</v>
      </c>
      <c r="AH547" s="169">
        <f t="shared" si="215"/>
        <v>0.91157999999999995</v>
      </c>
      <c r="AI547" s="189">
        <v>0.91157999999999995</v>
      </c>
      <c r="AJ547" s="190" t="s">
        <v>80</v>
      </c>
    </row>
    <row r="548" spans="1:36" x14ac:dyDescent="0.2">
      <c r="A548" s="172">
        <v>522</v>
      </c>
      <c r="B548" s="141" t="str">
        <f t="shared" si="193"/>
        <v>NONP-TT006PAFC</v>
      </c>
      <c r="C548" s="172" t="s">
        <v>18</v>
      </c>
      <c r="D548" s="142" t="str">
        <f t="shared" si="194"/>
        <v>TT006</v>
      </c>
      <c r="E548" s="173" t="s">
        <v>581</v>
      </c>
      <c r="F548" s="174">
        <v>24</v>
      </c>
      <c r="G548" s="174">
        <v>24.96</v>
      </c>
      <c r="H548" s="145">
        <f t="shared" si="195"/>
        <v>375</v>
      </c>
      <c r="I548" s="146">
        <f t="shared" si="196"/>
        <v>583.33333333333337</v>
      </c>
      <c r="J548" s="147">
        <f t="shared" si="197"/>
        <v>666.66666666666663</v>
      </c>
      <c r="K548" s="148">
        <v>510</v>
      </c>
      <c r="L548" s="149">
        <v>360</v>
      </c>
      <c r="M548" s="150">
        <v>440</v>
      </c>
      <c r="N548" s="151">
        <f t="shared" si="198"/>
        <v>8.0783999999999995E-2</v>
      </c>
      <c r="O548" s="152">
        <f t="shared" si="199"/>
        <v>271.13142254545454</v>
      </c>
      <c r="P548" s="153">
        <f t="shared" si="200"/>
        <v>750.82547781818198</v>
      </c>
      <c r="Q548" s="154">
        <f t="shared" si="201"/>
        <v>301.03124199358297</v>
      </c>
      <c r="R548" s="175">
        <f t="shared" si="202"/>
        <v>361</v>
      </c>
      <c r="S548" s="176">
        <f t="shared" si="203"/>
        <v>561</v>
      </c>
      <c r="T548" s="177">
        <f t="shared" si="204"/>
        <v>641</v>
      </c>
      <c r="U548" s="178">
        <f t="shared" si="205"/>
        <v>6507</v>
      </c>
      <c r="V548" s="179">
        <f t="shared" si="206"/>
        <v>18020</v>
      </c>
      <c r="W548" s="180">
        <f t="shared" si="207"/>
        <v>7225</v>
      </c>
      <c r="X548" s="181">
        <f t="shared" si="208"/>
        <v>1.3831258644536653</v>
      </c>
      <c r="Y548" s="182">
        <f t="shared" si="209"/>
        <v>0.7769145394006659</v>
      </c>
      <c r="Z548" s="183">
        <f t="shared" si="210"/>
        <v>2.2145328719723185</v>
      </c>
      <c r="AA548" s="164">
        <f t="shared" si="211"/>
        <v>33.195020746887963</v>
      </c>
      <c r="AB548" s="164">
        <f t="shared" si="212"/>
        <v>18.645948945615981</v>
      </c>
      <c r="AC548" s="165">
        <f t="shared" si="213"/>
        <v>53.148788927335644</v>
      </c>
      <c r="AD548" s="184">
        <f t="shared" si="214"/>
        <v>9000.2131965296103</v>
      </c>
      <c r="AE548" s="184">
        <f t="shared" si="214"/>
        <v>13999.853526465546</v>
      </c>
      <c r="AF548" s="185">
        <f t="shared" si="214"/>
        <v>15999.445941250638</v>
      </c>
      <c r="AG548" s="186" t="s">
        <v>582</v>
      </c>
      <c r="AH548" s="169">
        <f t="shared" si="215"/>
        <v>0.91157999999999995</v>
      </c>
      <c r="AI548" s="189">
        <v>0.91157999999999995</v>
      </c>
      <c r="AJ548" s="190" t="s">
        <v>80</v>
      </c>
    </row>
    <row r="549" spans="1:36" x14ac:dyDescent="0.2">
      <c r="A549" s="172">
        <v>523</v>
      </c>
      <c r="B549" s="141" t="str">
        <f t="shared" si="193"/>
        <v>NONP-TT007</v>
      </c>
      <c r="C549" s="172" t="s">
        <v>18</v>
      </c>
      <c r="D549" s="142" t="str">
        <f t="shared" si="194"/>
        <v>TT007</v>
      </c>
      <c r="E549" s="173" t="s">
        <v>505</v>
      </c>
      <c r="F549" s="174">
        <v>24</v>
      </c>
      <c r="G549" s="174">
        <v>24.96</v>
      </c>
      <c r="H549" s="145">
        <f t="shared" si="195"/>
        <v>375</v>
      </c>
      <c r="I549" s="146">
        <f t="shared" si="196"/>
        <v>583.33333333333337</v>
      </c>
      <c r="J549" s="147">
        <f t="shared" si="197"/>
        <v>666.66666666666663</v>
      </c>
      <c r="K549" s="148">
        <v>530</v>
      </c>
      <c r="L549" s="149">
        <v>410</v>
      </c>
      <c r="M549" s="150">
        <v>410</v>
      </c>
      <c r="N549" s="151">
        <f t="shared" si="198"/>
        <v>8.9093000000000006E-2</v>
      </c>
      <c r="O549" s="152">
        <f t="shared" si="199"/>
        <v>245.8451375406822</v>
      </c>
      <c r="P549" s="153">
        <f t="shared" si="200"/>
        <v>680.8019193434277</v>
      </c>
      <c r="Q549" s="154">
        <f t="shared" si="201"/>
        <v>272.95643712984861</v>
      </c>
      <c r="R549" s="175">
        <f t="shared" si="202"/>
        <v>361</v>
      </c>
      <c r="S549" s="176">
        <f t="shared" si="203"/>
        <v>561</v>
      </c>
      <c r="T549" s="177">
        <f t="shared" si="204"/>
        <v>641</v>
      </c>
      <c r="U549" s="178">
        <f t="shared" si="205"/>
        <v>5900</v>
      </c>
      <c r="V549" s="179">
        <f t="shared" si="206"/>
        <v>16339</v>
      </c>
      <c r="W549" s="180">
        <f t="shared" si="207"/>
        <v>6551</v>
      </c>
      <c r="X549" s="181">
        <f t="shared" si="208"/>
        <v>1.5254237288135593</v>
      </c>
      <c r="Y549" s="182">
        <f t="shared" si="209"/>
        <v>0.85684558418507861</v>
      </c>
      <c r="Z549" s="183">
        <f t="shared" si="210"/>
        <v>2.4423752098916194</v>
      </c>
      <c r="AA549" s="164">
        <f t="shared" si="211"/>
        <v>36.610169491525426</v>
      </c>
      <c r="AB549" s="164">
        <f t="shared" si="212"/>
        <v>20.564294020441885</v>
      </c>
      <c r="AC549" s="165">
        <f t="shared" si="213"/>
        <v>58.617005037398869</v>
      </c>
      <c r="AD549" s="184">
        <f t="shared" si="214"/>
        <v>9000.432154031756</v>
      </c>
      <c r="AE549" s="184">
        <f t="shared" si="214"/>
        <v>14000.210839059409</v>
      </c>
      <c r="AF549" s="185">
        <f t="shared" si="214"/>
        <v>15999.888850230784</v>
      </c>
      <c r="AG549" s="186" t="s">
        <v>506</v>
      </c>
      <c r="AH549" s="169">
        <f t="shared" si="215"/>
        <v>0.94373711032707797</v>
      </c>
      <c r="AI549" s="189">
        <v>0.94373711032707797</v>
      </c>
      <c r="AJ549" s="190" t="s">
        <v>80</v>
      </c>
    </row>
    <row r="550" spans="1:36" x14ac:dyDescent="0.2">
      <c r="A550" s="172">
        <v>524</v>
      </c>
      <c r="B550" s="141" t="str">
        <f t="shared" si="193"/>
        <v>NONP-TT007C</v>
      </c>
      <c r="C550" s="172" t="s">
        <v>18</v>
      </c>
      <c r="D550" s="142" t="str">
        <f t="shared" si="194"/>
        <v>TT007</v>
      </c>
      <c r="E550" s="173" t="s">
        <v>507</v>
      </c>
      <c r="F550" s="174">
        <v>24</v>
      </c>
      <c r="G550" s="174">
        <v>24.96</v>
      </c>
      <c r="H550" s="145">
        <f t="shared" si="195"/>
        <v>375</v>
      </c>
      <c r="I550" s="146">
        <f t="shared" si="196"/>
        <v>583.33333333333337</v>
      </c>
      <c r="J550" s="147">
        <f t="shared" si="197"/>
        <v>666.66666666666663</v>
      </c>
      <c r="K550" s="148">
        <v>530</v>
      </c>
      <c r="L550" s="149">
        <v>410</v>
      </c>
      <c r="M550" s="150">
        <v>410</v>
      </c>
      <c r="N550" s="151">
        <f t="shared" si="198"/>
        <v>8.9093000000000006E-2</v>
      </c>
      <c r="O550" s="152">
        <f t="shared" si="199"/>
        <v>245.8451375406822</v>
      </c>
      <c r="P550" s="153">
        <f t="shared" si="200"/>
        <v>680.8019193434277</v>
      </c>
      <c r="Q550" s="154">
        <f t="shared" si="201"/>
        <v>272.95643712984861</v>
      </c>
      <c r="R550" s="175">
        <f t="shared" si="202"/>
        <v>361</v>
      </c>
      <c r="S550" s="176">
        <f t="shared" si="203"/>
        <v>561</v>
      </c>
      <c r="T550" s="177">
        <f t="shared" si="204"/>
        <v>641</v>
      </c>
      <c r="U550" s="178">
        <f t="shared" si="205"/>
        <v>5900</v>
      </c>
      <c r="V550" s="179">
        <f t="shared" si="206"/>
        <v>16339</v>
      </c>
      <c r="W550" s="180">
        <f t="shared" si="207"/>
        <v>6551</v>
      </c>
      <c r="X550" s="181">
        <f t="shared" si="208"/>
        <v>1.5254237288135593</v>
      </c>
      <c r="Y550" s="182">
        <f t="shared" si="209"/>
        <v>0.85684558418507861</v>
      </c>
      <c r="Z550" s="183">
        <f t="shared" si="210"/>
        <v>2.4423752098916194</v>
      </c>
      <c r="AA550" s="164">
        <f t="shared" si="211"/>
        <v>36.610169491525426</v>
      </c>
      <c r="AB550" s="164">
        <f t="shared" si="212"/>
        <v>20.564294020441885</v>
      </c>
      <c r="AC550" s="165">
        <f t="shared" si="213"/>
        <v>58.617005037398869</v>
      </c>
      <c r="AD550" s="184">
        <f t="shared" si="214"/>
        <v>9000.432154031756</v>
      </c>
      <c r="AE550" s="184">
        <f t="shared" si="214"/>
        <v>14000.210839059409</v>
      </c>
      <c r="AF550" s="185">
        <f t="shared" si="214"/>
        <v>15999.888850230784</v>
      </c>
      <c r="AG550" s="186" t="s">
        <v>508</v>
      </c>
      <c r="AH550" s="169">
        <f t="shared" si="215"/>
        <v>0.94373711032707797</v>
      </c>
      <c r="AI550" s="189">
        <v>0.94373711032707797</v>
      </c>
      <c r="AJ550" s="190" t="s">
        <v>80</v>
      </c>
    </row>
    <row r="551" spans="1:36" x14ac:dyDescent="0.2">
      <c r="A551" s="172">
        <v>525</v>
      </c>
      <c r="B551" s="141" t="str">
        <f t="shared" si="193"/>
        <v>NONP-TT008</v>
      </c>
      <c r="C551" s="172" t="s">
        <v>18</v>
      </c>
      <c r="D551" s="142" t="str">
        <f t="shared" si="194"/>
        <v>TT008</v>
      </c>
      <c r="E551" s="173" t="s">
        <v>509</v>
      </c>
      <c r="F551" s="174">
        <v>12</v>
      </c>
      <c r="G551" s="174">
        <v>13.080000000000002</v>
      </c>
      <c r="H551" s="145">
        <f t="shared" si="195"/>
        <v>750</v>
      </c>
      <c r="I551" s="146">
        <f t="shared" si="196"/>
        <v>1166.6666666666667</v>
      </c>
      <c r="J551" s="147">
        <f t="shared" si="197"/>
        <v>1333.3333333333333</v>
      </c>
      <c r="K551" s="148">
        <v>610</v>
      </c>
      <c r="L551" s="149">
        <v>330</v>
      </c>
      <c r="M551" s="150">
        <v>220</v>
      </c>
      <c r="N551" s="151">
        <f t="shared" si="198"/>
        <v>4.4285999999999999E-2</v>
      </c>
      <c r="O551" s="152">
        <f t="shared" si="199"/>
        <v>494.58250550765479</v>
      </c>
      <c r="P551" s="153">
        <f t="shared" si="200"/>
        <v>1369.6130921750444</v>
      </c>
      <c r="Q551" s="154">
        <f t="shared" si="201"/>
        <v>549.12405394954624</v>
      </c>
      <c r="R551" s="175">
        <f t="shared" si="202"/>
        <v>688</v>
      </c>
      <c r="S551" s="176">
        <f t="shared" si="203"/>
        <v>1070</v>
      </c>
      <c r="T551" s="177">
        <f t="shared" si="204"/>
        <v>1223</v>
      </c>
      <c r="U551" s="178">
        <f t="shared" si="205"/>
        <v>5935</v>
      </c>
      <c r="V551" s="179">
        <f t="shared" si="206"/>
        <v>16435</v>
      </c>
      <c r="W551" s="180">
        <f t="shared" si="207"/>
        <v>6589</v>
      </c>
      <c r="X551" s="181">
        <f t="shared" si="208"/>
        <v>1.5164279696714407</v>
      </c>
      <c r="Y551" s="182">
        <f t="shared" si="209"/>
        <v>0.85184058411925767</v>
      </c>
      <c r="Z551" s="183">
        <f t="shared" si="210"/>
        <v>2.4282895735316434</v>
      </c>
      <c r="AA551" s="164">
        <f t="shared" si="211"/>
        <v>18.19713563605729</v>
      </c>
      <c r="AB551" s="164">
        <f t="shared" si="212"/>
        <v>10.222087009431092</v>
      </c>
      <c r="AC551" s="165">
        <f t="shared" si="213"/>
        <v>29.139474882379723</v>
      </c>
      <c r="AD551" s="184">
        <f t="shared" si="214"/>
        <v>8999.9849359438449</v>
      </c>
      <c r="AE551" s="184">
        <f t="shared" si="214"/>
        <v>14000.30419746927</v>
      </c>
      <c r="AF551" s="185">
        <f t="shared" si="214"/>
        <v>16001.18657737333</v>
      </c>
      <c r="AG551" s="186" t="s">
        <v>510</v>
      </c>
      <c r="AH551" s="169">
        <f t="shared" si="215"/>
        <v>1</v>
      </c>
      <c r="AI551" s="189">
        <v>1</v>
      </c>
      <c r="AJ551" s="190" t="s">
        <v>83</v>
      </c>
    </row>
    <row r="552" spans="1:36" x14ac:dyDescent="0.2">
      <c r="A552" s="172">
        <v>526</v>
      </c>
      <c r="B552" s="141" t="str">
        <f t="shared" si="193"/>
        <v>NONP-TT008PAB</v>
      </c>
      <c r="C552" s="172" t="s">
        <v>18</v>
      </c>
      <c r="D552" s="142" t="str">
        <f t="shared" si="194"/>
        <v>TT008</v>
      </c>
      <c r="E552" s="173" t="s">
        <v>511</v>
      </c>
      <c r="F552" s="174">
        <v>8</v>
      </c>
      <c r="G552" s="174">
        <v>11.92</v>
      </c>
      <c r="H552" s="145">
        <f t="shared" si="195"/>
        <v>1125</v>
      </c>
      <c r="I552" s="146">
        <f t="shared" si="196"/>
        <v>1750</v>
      </c>
      <c r="J552" s="147">
        <f t="shared" si="197"/>
        <v>2000</v>
      </c>
      <c r="K552" s="148">
        <v>610</v>
      </c>
      <c r="L552" s="149">
        <v>330</v>
      </c>
      <c r="M552" s="150">
        <v>220</v>
      </c>
      <c r="N552" s="151">
        <f t="shared" si="198"/>
        <v>4.4285999999999999E-2</v>
      </c>
      <c r="O552" s="152">
        <f t="shared" si="199"/>
        <v>494.58250550765479</v>
      </c>
      <c r="P552" s="153">
        <f t="shared" si="200"/>
        <v>1369.6130921750444</v>
      </c>
      <c r="Q552" s="154">
        <f t="shared" si="201"/>
        <v>549.12405394954624</v>
      </c>
      <c r="R552" s="175">
        <f t="shared" si="202"/>
        <v>755</v>
      </c>
      <c r="S552" s="176">
        <f t="shared" si="203"/>
        <v>1174</v>
      </c>
      <c r="T552" s="177">
        <f t="shared" si="204"/>
        <v>1342</v>
      </c>
      <c r="U552" s="178">
        <f t="shared" si="205"/>
        <v>3957</v>
      </c>
      <c r="V552" s="179">
        <f t="shared" si="206"/>
        <v>10957</v>
      </c>
      <c r="W552" s="180">
        <f t="shared" si="207"/>
        <v>4393</v>
      </c>
      <c r="X552" s="181">
        <f t="shared" si="208"/>
        <v>2.274450341167551</v>
      </c>
      <c r="Y552" s="182">
        <f t="shared" si="209"/>
        <v>1.2777220041982293</v>
      </c>
      <c r="Z552" s="183">
        <f t="shared" si="210"/>
        <v>3.6421579786023219</v>
      </c>
      <c r="AA552" s="164">
        <f t="shared" si="211"/>
        <v>18.195602729340408</v>
      </c>
      <c r="AB552" s="164">
        <f t="shared" si="212"/>
        <v>10.221776033585835</v>
      </c>
      <c r="AC552" s="165">
        <f t="shared" si="213"/>
        <v>29.137263828818575</v>
      </c>
      <c r="AD552" s="184">
        <f t="shared" si="214"/>
        <v>8999.2267870991</v>
      </c>
      <c r="AE552" s="184">
        <f t="shared" si="214"/>
        <v>13999.878280880255</v>
      </c>
      <c r="AF552" s="185">
        <f t="shared" si="214"/>
        <v>15999.972434678333</v>
      </c>
      <c r="AG552" s="186" t="s">
        <v>512</v>
      </c>
      <c r="AH552" s="169">
        <f t="shared" si="215"/>
        <v>1</v>
      </c>
      <c r="AI552" s="189">
        <v>1</v>
      </c>
      <c r="AJ552" s="190" t="s">
        <v>83</v>
      </c>
    </row>
    <row r="553" spans="1:36" x14ac:dyDescent="0.2">
      <c r="A553" s="172">
        <v>527</v>
      </c>
      <c r="B553" s="141" t="str">
        <f t="shared" si="193"/>
        <v>NONP-TT008PAI</v>
      </c>
      <c r="C553" s="172" t="s">
        <v>18</v>
      </c>
      <c r="D553" s="142" t="str">
        <f t="shared" si="194"/>
        <v>TT008</v>
      </c>
      <c r="E553" s="173" t="s">
        <v>583</v>
      </c>
      <c r="F553" s="174">
        <v>12</v>
      </c>
      <c r="G553" s="174">
        <v>13.080000000000002</v>
      </c>
      <c r="H553" s="145">
        <f t="shared" si="195"/>
        <v>750</v>
      </c>
      <c r="I553" s="146">
        <f t="shared" si="196"/>
        <v>1166.6666666666667</v>
      </c>
      <c r="J553" s="147">
        <f t="shared" si="197"/>
        <v>1333.3333333333333</v>
      </c>
      <c r="K553" s="148">
        <v>428</v>
      </c>
      <c r="L553" s="149">
        <v>428</v>
      </c>
      <c r="M553" s="150">
        <v>468</v>
      </c>
      <c r="N553" s="151">
        <f t="shared" si="198"/>
        <v>8.5730111999999997E-2</v>
      </c>
      <c r="O553" s="152">
        <f t="shared" si="199"/>
        <v>255.48876967420736</v>
      </c>
      <c r="P553" s="153">
        <f t="shared" si="200"/>
        <v>707.5073621747282</v>
      </c>
      <c r="Q553" s="154">
        <f t="shared" si="201"/>
        <v>283.66354931636624</v>
      </c>
      <c r="R553" s="175">
        <f t="shared" si="202"/>
        <v>688</v>
      </c>
      <c r="S553" s="176">
        <f t="shared" si="203"/>
        <v>1070</v>
      </c>
      <c r="T553" s="177">
        <f t="shared" si="204"/>
        <v>1223</v>
      </c>
      <c r="U553" s="178">
        <f t="shared" si="205"/>
        <v>3066</v>
      </c>
      <c r="V553" s="179">
        <f t="shared" si="206"/>
        <v>8490</v>
      </c>
      <c r="W553" s="180">
        <f t="shared" si="207"/>
        <v>3404</v>
      </c>
      <c r="X553" s="181">
        <f t="shared" si="208"/>
        <v>2.9354207436399218</v>
      </c>
      <c r="Y553" s="182">
        <f t="shared" si="209"/>
        <v>1.6489988221436984</v>
      </c>
      <c r="Z553" s="183">
        <f t="shared" si="210"/>
        <v>4.7003525264394828</v>
      </c>
      <c r="AA553" s="164">
        <f t="shared" si="211"/>
        <v>35.225048923679061</v>
      </c>
      <c r="AB553" s="164">
        <f t="shared" si="212"/>
        <v>19.78798586572438</v>
      </c>
      <c r="AC553" s="165">
        <f t="shared" si="213"/>
        <v>56.404230317273793</v>
      </c>
      <c r="AD553" s="184">
        <f t="shared" si="214"/>
        <v>8999.6044112245254</v>
      </c>
      <c r="AE553" s="184">
        <f t="shared" si="214"/>
        <v>14000.145682609462</v>
      </c>
      <c r="AF553" s="185">
        <f t="shared" si="214"/>
        <v>15999.824168255675</v>
      </c>
      <c r="AG553" s="186" t="s">
        <v>584</v>
      </c>
      <c r="AH553" s="169">
        <f t="shared" si="215"/>
        <v>1</v>
      </c>
      <c r="AI553" s="189">
        <v>1</v>
      </c>
      <c r="AJ553" s="190" t="s">
        <v>83</v>
      </c>
    </row>
    <row r="554" spans="1:36" x14ac:dyDescent="0.2">
      <c r="A554" s="172">
        <v>528</v>
      </c>
      <c r="B554" s="141" t="str">
        <f t="shared" si="193"/>
        <v>NONP-TT012</v>
      </c>
      <c r="C554" s="172" t="s">
        <v>18</v>
      </c>
      <c r="D554" s="142" t="str">
        <f t="shared" si="194"/>
        <v>TT012</v>
      </c>
      <c r="E554" s="173" t="s">
        <v>770</v>
      </c>
      <c r="F554" s="174">
        <v>24</v>
      </c>
      <c r="G554" s="174">
        <v>25.44</v>
      </c>
      <c r="H554" s="145">
        <f t="shared" si="195"/>
        <v>375</v>
      </c>
      <c r="I554" s="146">
        <f t="shared" si="196"/>
        <v>583.33333333333337</v>
      </c>
      <c r="J554" s="147">
        <f t="shared" si="197"/>
        <v>666.66666666666663</v>
      </c>
      <c r="K554" s="148">
        <v>540</v>
      </c>
      <c r="L554" s="149">
        <v>410</v>
      </c>
      <c r="M554" s="150">
        <v>460</v>
      </c>
      <c r="N554" s="151">
        <f t="shared" si="198"/>
        <v>0.101844</v>
      </c>
      <c r="O554" s="152">
        <f t="shared" si="199"/>
        <v>215.06500961187697</v>
      </c>
      <c r="P554" s="153">
        <f t="shared" si="200"/>
        <v>595.56464200212099</v>
      </c>
      <c r="Q554" s="154">
        <f t="shared" si="201"/>
        <v>238.78193956648994</v>
      </c>
      <c r="R554" s="175">
        <f t="shared" si="202"/>
        <v>354</v>
      </c>
      <c r="S554" s="176">
        <f t="shared" si="203"/>
        <v>550</v>
      </c>
      <c r="T554" s="177">
        <f t="shared" si="204"/>
        <v>629</v>
      </c>
      <c r="U554" s="178">
        <f t="shared" si="205"/>
        <v>5162</v>
      </c>
      <c r="V554" s="179">
        <f t="shared" si="206"/>
        <v>14294</v>
      </c>
      <c r="W554" s="180">
        <f t="shared" si="207"/>
        <v>5731</v>
      </c>
      <c r="X554" s="181">
        <f t="shared" si="208"/>
        <v>1.743510267338241</v>
      </c>
      <c r="Y554" s="182">
        <f t="shared" si="209"/>
        <v>0.97943192948090108</v>
      </c>
      <c r="Z554" s="183">
        <f t="shared" si="210"/>
        <v>2.7918338858837899</v>
      </c>
      <c r="AA554" s="164">
        <f t="shared" si="211"/>
        <v>41.844246416117784</v>
      </c>
      <c r="AB554" s="164">
        <f t="shared" si="212"/>
        <v>23.506366307541626</v>
      </c>
      <c r="AC554" s="165">
        <f t="shared" si="213"/>
        <v>67.004013261210957</v>
      </c>
      <c r="AD554" s="184">
        <f t="shared" si="214"/>
        <v>8999.23325768412</v>
      </c>
      <c r="AE554" s="184">
        <f t="shared" si="214"/>
        <v>13999.560634721747</v>
      </c>
      <c r="AF554" s="185">
        <f t="shared" si="214"/>
        <v>15999.348245250765</v>
      </c>
      <c r="AG554" s="186" t="s">
        <v>771</v>
      </c>
      <c r="AH554" s="169">
        <f t="shared" si="215"/>
        <v>0.93456777000000002</v>
      </c>
      <c r="AI554" s="189">
        <v>0.93456777000000002</v>
      </c>
      <c r="AJ554" s="190" t="s">
        <v>80</v>
      </c>
    </row>
    <row r="555" spans="1:36" x14ac:dyDescent="0.2">
      <c r="A555" s="172">
        <v>529</v>
      </c>
      <c r="B555" s="141" t="str">
        <f t="shared" si="193"/>
        <v>NONP-TT013</v>
      </c>
      <c r="C555" s="172" t="s">
        <v>18</v>
      </c>
      <c r="D555" s="142" t="str">
        <f t="shared" si="194"/>
        <v>TT013</v>
      </c>
      <c r="E555" s="173" t="s">
        <v>726</v>
      </c>
      <c r="F555" s="174">
        <v>24</v>
      </c>
      <c r="G555" s="174">
        <v>24.96</v>
      </c>
      <c r="H555" s="145">
        <f t="shared" si="195"/>
        <v>375</v>
      </c>
      <c r="I555" s="146">
        <f t="shared" si="196"/>
        <v>583.33333333333337</v>
      </c>
      <c r="J555" s="147">
        <f t="shared" si="197"/>
        <v>666.66666666666663</v>
      </c>
      <c r="K555" s="148">
        <v>515</v>
      </c>
      <c r="L555" s="149">
        <v>400</v>
      </c>
      <c r="M555" s="150">
        <v>500</v>
      </c>
      <c r="N555" s="151">
        <f t="shared" si="198"/>
        <v>0.10299999999999999</v>
      </c>
      <c r="O555" s="152">
        <f t="shared" si="199"/>
        <v>212.65127028069904</v>
      </c>
      <c r="P555" s="153">
        <f t="shared" si="200"/>
        <v>588.88044077732047</v>
      </c>
      <c r="Q555" s="154">
        <f t="shared" si="201"/>
        <v>236.10201799232627</v>
      </c>
      <c r="R555" s="175">
        <f t="shared" si="202"/>
        <v>361</v>
      </c>
      <c r="S555" s="176">
        <f t="shared" si="203"/>
        <v>561</v>
      </c>
      <c r="T555" s="177">
        <f t="shared" si="204"/>
        <v>641</v>
      </c>
      <c r="U555" s="178">
        <f t="shared" si="205"/>
        <v>5104</v>
      </c>
      <c r="V555" s="179">
        <f t="shared" si="206"/>
        <v>14133</v>
      </c>
      <c r="W555" s="180">
        <f t="shared" si="207"/>
        <v>5666</v>
      </c>
      <c r="X555" s="181">
        <f t="shared" si="208"/>
        <v>1.7633228840125392</v>
      </c>
      <c r="Y555" s="182">
        <f t="shared" si="209"/>
        <v>0.99058940069341261</v>
      </c>
      <c r="Z555" s="183">
        <f t="shared" si="210"/>
        <v>2.8238616307800917</v>
      </c>
      <c r="AA555" s="164">
        <f t="shared" si="211"/>
        <v>42.319749216300941</v>
      </c>
      <c r="AB555" s="164">
        <f t="shared" si="212"/>
        <v>23.774145616641903</v>
      </c>
      <c r="AC555" s="165">
        <f t="shared" si="213"/>
        <v>67.772679138722197</v>
      </c>
      <c r="AD555" s="184">
        <f t="shared" si="214"/>
        <v>8999.3484288070122</v>
      </c>
      <c r="AE555" s="184">
        <f t="shared" si="214"/>
        <v>14000.129349832285</v>
      </c>
      <c r="AF555" s="185">
        <f t="shared" si="214"/>
        <v>16001.266309398743</v>
      </c>
      <c r="AG555" s="186" t="s">
        <v>727</v>
      </c>
      <c r="AH555" s="169">
        <f t="shared" si="215"/>
        <v>0.94667897999999995</v>
      </c>
      <c r="AI555" s="189">
        <v>0.94667897999999995</v>
      </c>
      <c r="AJ555" s="190" t="s">
        <v>80</v>
      </c>
    </row>
    <row r="556" spans="1:36" x14ac:dyDescent="0.2">
      <c r="A556" s="172">
        <v>530</v>
      </c>
      <c r="B556" s="141" t="str">
        <f t="shared" si="193"/>
        <v>NONP-TT014</v>
      </c>
      <c r="C556" s="172" t="s">
        <v>18</v>
      </c>
      <c r="D556" s="142" t="str">
        <f t="shared" si="194"/>
        <v>TT014</v>
      </c>
      <c r="E556" s="173" t="s">
        <v>728</v>
      </c>
      <c r="F556" s="174">
        <v>24</v>
      </c>
      <c r="G556" s="174">
        <v>25.200000000000003</v>
      </c>
      <c r="H556" s="145">
        <f t="shared" si="195"/>
        <v>375</v>
      </c>
      <c r="I556" s="146">
        <f t="shared" si="196"/>
        <v>583.33333333333337</v>
      </c>
      <c r="J556" s="147">
        <f t="shared" si="197"/>
        <v>666.66666666666663</v>
      </c>
      <c r="K556" s="148">
        <v>510</v>
      </c>
      <c r="L556" s="149">
        <v>380</v>
      </c>
      <c r="M556" s="150">
        <v>530</v>
      </c>
      <c r="N556" s="151">
        <f t="shared" si="198"/>
        <v>0.102714</v>
      </c>
      <c r="O556" s="152">
        <f t="shared" si="199"/>
        <v>213.2433829751738</v>
      </c>
      <c r="P556" s="153">
        <f t="shared" si="200"/>
        <v>590.52013746971215</v>
      </c>
      <c r="Q556" s="154">
        <f t="shared" si="201"/>
        <v>236.75942766526086</v>
      </c>
      <c r="R556" s="175">
        <f t="shared" si="202"/>
        <v>357</v>
      </c>
      <c r="S556" s="176">
        <f t="shared" si="203"/>
        <v>556</v>
      </c>
      <c r="T556" s="177">
        <f t="shared" si="204"/>
        <v>635</v>
      </c>
      <c r="U556" s="178">
        <f t="shared" si="205"/>
        <v>5118</v>
      </c>
      <c r="V556" s="179">
        <f t="shared" si="206"/>
        <v>14172</v>
      </c>
      <c r="W556" s="180">
        <f t="shared" si="207"/>
        <v>5682</v>
      </c>
      <c r="X556" s="181">
        <f t="shared" si="208"/>
        <v>1.7584994138335288</v>
      </c>
      <c r="Y556" s="182">
        <f t="shared" si="209"/>
        <v>0.98786339260513689</v>
      </c>
      <c r="Z556" s="183">
        <f t="shared" si="210"/>
        <v>2.8159098908834919</v>
      </c>
      <c r="AA556" s="164">
        <f t="shared" si="211"/>
        <v>42.203985932004692</v>
      </c>
      <c r="AB556" s="164">
        <f t="shared" si="212"/>
        <v>23.708721422523286</v>
      </c>
      <c r="AC556" s="165">
        <f t="shared" si="213"/>
        <v>67.581837381203798</v>
      </c>
      <c r="AD556" s="184">
        <f t="shared" si="214"/>
        <v>8999.7207351773231</v>
      </c>
      <c r="AE556" s="184">
        <f t="shared" si="214"/>
        <v>14000.47743365956</v>
      </c>
      <c r="AF556" s="185">
        <f t="shared" si="214"/>
        <v>16000.637138940543</v>
      </c>
      <c r="AG556" s="186" t="s">
        <v>729</v>
      </c>
      <c r="AH556" s="169">
        <f t="shared" si="215"/>
        <v>0.97656778</v>
      </c>
      <c r="AI556" s="189">
        <v>0.97656778</v>
      </c>
      <c r="AJ556" s="190" t="s">
        <v>80</v>
      </c>
    </row>
    <row r="557" spans="1:36" x14ac:dyDescent="0.2">
      <c r="A557" s="172">
        <v>531</v>
      </c>
      <c r="B557" s="141" t="str">
        <f t="shared" si="193"/>
        <v>NONP-TT014PAF</v>
      </c>
      <c r="C557" s="172" t="s">
        <v>18</v>
      </c>
      <c r="D557" s="142" t="str">
        <f t="shared" si="194"/>
        <v>TT014</v>
      </c>
      <c r="E557" s="173" t="s">
        <v>772</v>
      </c>
      <c r="F557" s="174">
        <v>24</v>
      </c>
      <c r="G557" s="174">
        <v>25.391999999999999</v>
      </c>
      <c r="H557" s="145">
        <f t="shared" si="195"/>
        <v>375</v>
      </c>
      <c r="I557" s="146">
        <f t="shared" si="196"/>
        <v>583.33333333333337</v>
      </c>
      <c r="J557" s="147">
        <f t="shared" si="197"/>
        <v>666.66666666666663</v>
      </c>
      <c r="K557" s="148">
        <v>510</v>
      </c>
      <c r="L557" s="149">
        <v>380</v>
      </c>
      <c r="M557" s="150">
        <v>530</v>
      </c>
      <c r="N557" s="151">
        <f t="shared" si="198"/>
        <v>0.102714</v>
      </c>
      <c r="O557" s="152">
        <f t="shared" si="199"/>
        <v>213.2433829751738</v>
      </c>
      <c r="P557" s="153">
        <f t="shared" si="200"/>
        <v>590.52013746971215</v>
      </c>
      <c r="Q557" s="154">
        <f t="shared" si="201"/>
        <v>236.75942766526086</v>
      </c>
      <c r="R557" s="175">
        <f t="shared" si="202"/>
        <v>354</v>
      </c>
      <c r="S557" s="176">
        <f t="shared" si="203"/>
        <v>551</v>
      </c>
      <c r="T557" s="177">
        <f t="shared" si="204"/>
        <v>630</v>
      </c>
      <c r="U557" s="178">
        <f t="shared" si="205"/>
        <v>5118</v>
      </c>
      <c r="V557" s="179">
        <f t="shared" si="206"/>
        <v>14172</v>
      </c>
      <c r="W557" s="180">
        <f t="shared" si="207"/>
        <v>5682</v>
      </c>
      <c r="X557" s="181">
        <f t="shared" si="208"/>
        <v>1.7584994138335288</v>
      </c>
      <c r="Y557" s="182">
        <f t="shared" si="209"/>
        <v>0.98786339260513689</v>
      </c>
      <c r="Z557" s="183">
        <f t="shared" si="210"/>
        <v>2.8159098908834919</v>
      </c>
      <c r="AA557" s="164">
        <f t="shared" si="211"/>
        <v>42.203985932004692</v>
      </c>
      <c r="AB557" s="164">
        <f t="shared" si="212"/>
        <v>23.708721422523286</v>
      </c>
      <c r="AC557" s="165">
        <f t="shared" si="213"/>
        <v>67.581837381203798</v>
      </c>
      <c r="AD557" s="184">
        <f t="shared" si="214"/>
        <v>8999.7207351773231</v>
      </c>
      <c r="AE557" s="184">
        <f t="shared" si="214"/>
        <v>14000.47743365956</v>
      </c>
      <c r="AF557" s="185">
        <f t="shared" si="214"/>
        <v>16000.637138940543</v>
      </c>
      <c r="AG557" s="186" t="s">
        <v>773</v>
      </c>
      <c r="AH557" s="169">
        <f t="shared" si="215"/>
        <v>0.97656778</v>
      </c>
      <c r="AI557" s="189">
        <v>0.97656778</v>
      </c>
      <c r="AJ557" s="190" t="s">
        <v>80</v>
      </c>
    </row>
    <row r="558" spans="1:36" x14ac:dyDescent="0.2">
      <c r="A558" s="172">
        <v>532</v>
      </c>
      <c r="B558" s="141" t="str">
        <f t="shared" si="193"/>
        <v>NONP-TT073VAL</v>
      </c>
      <c r="C558" s="172" t="s">
        <v>18</v>
      </c>
      <c r="D558" s="142" t="str">
        <f t="shared" si="194"/>
        <v>TT073</v>
      </c>
      <c r="E558" s="173" t="s">
        <v>730</v>
      </c>
      <c r="F558" s="174">
        <v>9.75</v>
      </c>
      <c r="G558" s="174">
        <v>10.764000000000001</v>
      </c>
      <c r="H558" s="145">
        <f t="shared" si="195"/>
        <v>923.07692307692309</v>
      </c>
      <c r="I558" s="146">
        <f t="shared" si="196"/>
        <v>1435.8974358974358</v>
      </c>
      <c r="J558" s="147">
        <f t="shared" si="197"/>
        <v>1641.0256410256411</v>
      </c>
      <c r="K558" s="148" t="e">
        <v>#N/A</v>
      </c>
      <c r="L558" s="149" t="e">
        <v>#N/A</v>
      </c>
      <c r="M558" s="150" t="e">
        <v>#N/A</v>
      </c>
      <c r="N558" s="151" t="e">
        <f t="shared" si="198"/>
        <v>#N/A</v>
      </c>
      <c r="O558" s="152" t="str">
        <f t="shared" si="199"/>
        <v xml:space="preserve"> </v>
      </c>
      <c r="P558" s="153" t="str">
        <f t="shared" si="200"/>
        <v xml:space="preserve"> </v>
      </c>
      <c r="Q558" s="154" t="str">
        <f t="shared" si="201"/>
        <v xml:space="preserve"> </v>
      </c>
      <c r="R558" s="175">
        <f t="shared" si="202"/>
        <v>836</v>
      </c>
      <c r="S558" s="176">
        <f t="shared" si="203"/>
        <v>1301</v>
      </c>
      <c r="T558" s="177">
        <f t="shared" si="204"/>
        <v>1486</v>
      </c>
      <c r="U558" s="178" t="str">
        <f t="shared" si="205"/>
        <v/>
      </c>
      <c r="V558" s="179" t="str">
        <f t="shared" si="206"/>
        <v/>
      </c>
      <c r="W558" s="180" t="str">
        <f t="shared" si="207"/>
        <v/>
      </c>
      <c r="X558" s="181" t="str">
        <f t="shared" si="208"/>
        <v/>
      </c>
      <c r="Y558" s="182" t="str">
        <f t="shared" si="209"/>
        <v/>
      </c>
      <c r="Z558" s="183" t="str">
        <f t="shared" si="210"/>
        <v/>
      </c>
      <c r="AA558" s="164" t="str">
        <f t="shared" si="211"/>
        <v/>
      </c>
      <c r="AB558" s="164" t="str">
        <f t="shared" si="212"/>
        <v/>
      </c>
      <c r="AC558" s="165" t="str">
        <f t="shared" si="213"/>
        <v/>
      </c>
      <c r="AD558" s="184" t="str">
        <f t="shared" si="214"/>
        <v/>
      </c>
      <c r="AE558" s="184" t="str">
        <f t="shared" si="214"/>
        <v/>
      </c>
      <c r="AF558" s="185" t="str">
        <f t="shared" si="214"/>
        <v/>
      </c>
      <c r="AG558" s="186" t="s">
        <v>731</v>
      </c>
      <c r="AH558" s="169">
        <f t="shared" si="215"/>
        <v>0.95678123400000004</v>
      </c>
      <c r="AI558" s="189">
        <v>0.95678123400000004</v>
      </c>
      <c r="AJ558" s="190" t="s">
        <v>80</v>
      </c>
    </row>
    <row r="559" spans="1:36" x14ac:dyDescent="0.2">
      <c r="A559" s="172">
        <v>533</v>
      </c>
      <c r="B559" s="141" t="str">
        <f t="shared" si="193"/>
        <v>NONP-TT073VAM</v>
      </c>
      <c r="C559" s="172" t="s">
        <v>18</v>
      </c>
      <c r="D559" s="142" t="str">
        <f t="shared" si="194"/>
        <v>TT073</v>
      </c>
      <c r="E559" s="173" t="s">
        <v>774</v>
      </c>
      <c r="F559" s="174">
        <v>9.75</v>
      </c>
      <c r="G559" s="174">
        <v>10.764000000000001</v>
      </c>
      <c r="H559" s="145">
        <f t="shared" si="195"/>
        <v>923.07692307692309</v>
      </c>
      <c r="I559" s="146">
        <f t="shared" si="196"/>
        <v>1435.8974358974358</v>
      </c>
      <c r="J559" s="147">
        <f t="shared" si="197"/>
        <v>1641.0256410256411</v>
      </c>
      <c r="K559" s="148" t="e">
        <v>#N/A</v>
      </c>
      <c r="L559" s="149" t="e">
        <v>#N/A</v>
      </c>
      <c r="M559" s="150" t="e">
        <v>#N/A</v>
      </c>
      <c r="N559" s="151" t="e">
        <f t="shared" si="198"/>
        <v>#N/A</v>
      </c>
      <c r="O559" s="152" t="str">
        <f t="shared" si="199"/>
        <v xml:space="preserve"> </v>
      </c>
      <c r="P559" s="153" t="str">
        <f t="shared" si="200"/>
        <v xml:space="preserve"> </v>
      </c>
      <c r="Q559" s="154" t="str">
        <f t="shared" si="201"/>
        <v xml:space="preserve"> </v>
      </c>
      <c r="R559" s="175">
        <f t="shared" si="202"/>
        <v>836</v>
      </c>
      <c r="S559" s="176">
        <f t="shared" si="203"/>
        <v>1301</v>
      </c>
      <c r="T559" s="177">
        <f t="shared" si="204"/>
        <v>1486</v>
      </c>
      <c r="U559" s="178" t="str">
        <f t="shared" si="205"/>
        <v/>
      </c>
      <c r="V559" s="179" t="str">
        <f t="shared" si="206"/>
        <v/>
      </c>
      <c r="W559" s="180" t="str">
        <f t="shared" si="207"/>
        <v/>
      </c>
      <c r="X559" s="181" t="str">
        <f t="shared" si="208"/>
        <v/>
      </c>
      <c r="Y559" s="182" t="str">
        <f t="shared" si="209"/>
        <v/>
      </c>
      <c r="Z559" s="183" t="str">
        <f t="shared" si="210"/>
        <v/>
      </c>
      <c r="AA559" s="164" t="str">
        <f t="shared" si="211"/>
        <v/>
      </c>
      <c r="AB559" s="164" t="str">
        <f t="shared" si="212"/>
        <v/>
      </c>
      <c r="AC559" s="165" t="str">
        <f t="shared" si="213"/>
        <v/>
      </c>
      <c r="AD559" s="184" t="str">
        <f t="shared" si="214"/>
        <v/>
      </c>
      <c r="AE559" s="184" t="str">
        <f t="shared" si="214"/>
        <v/>
      </c>
      <c r="AF559" s="185" t="str">
        <f t="shared" si="214"/>
        <v/>
      </c>
      <c r="AG559" s="186" t="s">
        <v>775</v>
      </c>
      <c r="AH559" s="169">
        <f t="shared" si="215"/>
        <v>0.95678123400000004</v>
      </c>
      <c r="AI559" s="189">
        <v>0.95678123400000004</v>
      </c>
      <c r="AJ559" s="190" t="s">
        <v>80</v>
      </c>
    </row>
    <row r="560" spans="1:36" x14ac:dyDescent="0.2">
      <c r="A560" s="172">
        <v>534</v>
      </c>
      <c r="B560" s="141" t="str">
        <f t="shared" si="193"/>
        <v>NONP-TT073VAN</v>
      </c>
      <c r="C560" s="172" t="s">
        <v>18</v>
      </c>
      <c r="D560" s="142" t="str">
        <f t="shared" si="194"/>
        <v>TT073</v>
      </c>
      <c r="E560" s="173" t="s">
        <v>585</v>
      </c>
      <c r="F560" s="174">
        <v>9</v>
      </c>
      <c r="G560" s="174">
        <v>9.9359999999999999</v>
      </c>
      <c r="H560" s="145">
        <f t="shared" si="195"/>
        <v>1000</v>
      </c>
      <c r="I560" s="146">
        <f t="shared" si="196"/>
        <v>1555.5555555555557</v>
      </c>
      <c r="J560" s="147">
        <f t="shared" si="197"/>
        <v>1777.7777777777778</v>
      </c>
      <c r="K560" s="148" t="e">
        <v>#N/A</v>
      </c>
      <c r="L560" s="149" t="e">
        <v>#N/A</v>
      </c>
      <c r="M560" s="150" t="e">
        <v>#N/A</v>
      </c>
      <c r="N560" s="151" t="e">
        <f t="shared" si="198"/>
        <v>#N/A</v>
      </c>
      <c r="O560" s="152" t="str">
        <f t="shared" si="199"/>
        <v xml:space="preserve"> </v>
      </c>
      <c r="P560" s="153" t="str">
        <f t="shared" si="200"/>
        <v xml:space="preserve"> </v>
      </c>
      <c r="Q560" s="154" t="str">
        <f t="shared" si="201"/>
        <v xml:space="preserve"> </v>
      </c>
      <c r="R560" s="175">
        <f t="shared" si="202"/>
        <v>906</v>
      </c>
      <c r="S560" s="176">
        <f t="shared" si="203"/>
        <v>1409</v>
      </c>
      <c r="T560" s="177">
        <f t="shared" si="204"/>
        <v>1610</v>
      </c>
      <c r="U560" s="178" t="str">
        <f t="shared" si="205"/>
        <v/>
      </c>
      <c r="V560" s="179" t="str">
        <f t="shared" si="206"/>
        <v/>
      </c>
      <c r="W560" s="180" t="str">
        <f t="shared" si="207"/>
        <v/>
      </c>
      <c r="X560" s="181" t="str">
        <f t="shared" si="208"/>
        <v/>
      </c>
      <c r="Y560" s="182" t="str">
        <f t="shared" si="209"/>
        <v/>
      </c>
      <c r="Z560" s="183" t="str">
        <f t="shared" si="210"/>
        <v/>
      </c>
      <c r="AA560" s="164" t="str">
        <f t="shared" si="211"/>
        <v/>
      </c>
      <c r="AB560" s="164" t="str">
        <f t="shared" si="212"/>
        <v/>
      </c>
      <c r="AC560" s="165" t="str">
        <f t="shared" si="213"/>
        <v/>
      </c>
      <c r="AD560" s="184" t="str">
        <f t="shared" si="214"/>
        <v/>
      </c>
      <c r="AE560" s="184" t="str">
        <f t="shared" si="214"/>
        <v/>
      </c>
      <c r="AF560" s="185" t="str">
        <f t="shared" si="214"/>
        <v/>
      </c>
      <c r="AG560" s="186" t="s">
        <v>586</v>
      </c>
      <c r="AH560" s="169">
        <f t="shared" si="215"/>
        <v>0.95678123400000004</v>
      </c>
      <c r="AI560" s="189">
        <v>0.95678123400000004</v>
      </c>
      <c r="AJ560" s="190" t="s">
        <v>80</v>
      </c>
    </row>
    <row r="561" spans="1:36" x14ac:dyDescent="0.2">
      <c r="A561" s="172">
        <v>535</v>
      </c>
      <c r="B561" s="141" t="str">
        <f t="shared" si="193"/>
        <v>NONP-TT073VAO</v>
      </c>
      <c r="C561" s="172" t="s">
        <v>18</v>
      </c>
      <c r="D561" s="142" t="str">
        <f t="shared" si="194"/>
        <v>TT073</v>
      </c>
      <c r="E561" s="173" t="s">
        <v>587</v>
      </c>
      <c r="F561" s="174">
        <v>12</v>
      </c>
      <c r="G561" s="174">
        <v>13.247999999999999</v>
      </c>
      <c r="H561" s="145">
        <f t="shared" si="195"/>
        <v>750</v>
      </c>
      <c r="I561" s="146">
        <f t="shared" si="196"/>
        <v>1166.6666666666667</v>
      </c>
      <c r="J561" s="147">
        <f t="shared" si="197"/>
        <v>1333.3333333333333</v>
      </c>
      <c r="K561" s="148" t="e">
        <v>#N/A</v>
      </c>
      <c r="L561" s="149" t="e">
        <v>#N/A</v>
      </c>
      <c r="M561" s="150" t="e">
        <v>#N/A</v>
      </c>
      <c r="N561" s="151" t="e">
        <f t="shared" si="198"/>
        <v>#N/A</v>
      </c>
      <c r="O561" s="152" t="str">
        <f t="shared" si="199"/>
        <v xml:space="preserve"> </v>
      </c>
      <c r="P561" s="153" t="str">
        <f t="shared" si="200"/>
        <v xml:space="preserve"> </v>
      </c>
      <c r="Q561" s="154" t="str">
        <f t="shared" si="201"/>
        <v xml:space="preserve"> </v>
      </c>
      <c r="R561" s="175">
        <f t="shared" si="202"/>
        <v>679</v>
      </c>
      <c r="S561" s="176">
        <f t="shared" si="203"/>
        <v>1057</v>
      </c>
      <c r="T561" s="177">
        <f t="shared" si="204"/>
        <v>1208</v>
      </c>
      <c r="U561" s="178" t="str">
        <f t="shared" si="205"/>
        <v/>
      </c>
      <c r="V561" s="179" t="str">
        <f t="shared" si="206"/>
        <v/>
      </c>
      <c r="W561" s="180" t="str">
        <f t="shared" si="207"/>
        <v/>
      </c>
      <c r="X561" s="181" t="str">
        <f t="shared" si="208"/>
        <v/>
      </c>
      <c r="Y561" s="182" t="str">
        <f t="shared" si="209"/>
        <v/>
      </c>
      <c r="Z561" s="183" t="str">
        <f t="shared" si="210"/>
        <v/>
      </c>
      <c r="AA561" s="164" t="str">
        <f t="shared" si="211"/>
        <v/>
      </c>
      <c r="AB561" s="164" t="str">
        <f t="shared" si="212"/>
        <v/>
      </c>
      <c r="AC561" s="165" t="str">
        <f t="shared" si="213"/>
        <v/>
      </c>
      <c r="AD561" s="184" t="str">
        <f t="shared" si="214"/>
        <v/>
      </c>
      <c r="AE561" s="184" t="str">
        <f t="shared" si="214"/>
        <v/>
      </c>
      <c r="AF561" s="185" t="str">
        <f t="shared" si="214"/>
        <v/>
      </c>
      <c r="AG561" s="186" t="s">
        <v>588</v>
      </c>
      <c r="AH561" s="169">
        <f t="shared" si="215"/>
        <v>0.95678123400000004</v>
      </c>
      <c r="AI561" s="189">
        <v>0.95678123400000004</v>
      </c>
      <c r="AJ561" s="190" t="s">
        <v>80</v>
      </c>
    </row>
    <row r="562" spans="1:36" x14ac:dyDescent="0.2">
      <c r="A562" s="172">
        <v>536</v>
      </c>
      <c r="B562" s="141" t="str">
        <f t="shared" si="193"/>
        <v>NONP-TT075VAF</v>
      </c>
      <c r="C562" s="172" t="s">
        <v>18</v>
      </c>
      <c r="D562" s="142" t="str">
        <f t="shared" si="194"/>
        <v>TT075</v>
      </c>
      <c r="E562" s="173" t="s">
        <v>732</v>
      </c>
      <c r="F562" s="174">
        <v>9.6</v>
      </c>
      <c r="G562" s="174">
        <v>10.607999999999999</v>
      </c>
      <c r="H562" s="145">
        <f t="shared" si="195"/>
        <v>937.5</v>
      </c>
      <c r="I562" s="146">
        <f t="shared" si="196"/>
        <v>1458.3333333333335</v>
      </c>
      <c r="J562" s="147">
        <f t="shared" si="197"/>
        <v>1666.6666666666667</v>
      </c>
      <c r="K562" s="148" t="e">
        <v>#N/A</v>
      </c>
      <c r="L562" s="149" t="e">
        <v>#N/A</v>
      </c>
      <c r="M562" s="150" t="e">
        <v>#N/A</v>
      </c>
      <c r="N562" s="151" t="e">
        <f t="shared" si="198"/>
        <v>#N/A</v>
      </c>
      <c r="O562" s="152" t="str">
        <f t="shared" si="199"/>
        <v xml:space="preserve"> </v>
      </c>
      <c r="P562" s="153" t="str">
        <f t="shared" si="200"/>
        <v xml:space="preserve"> </v>
      </c>
      <c r="Q562" s="154" t="str">
        <f t="shared" si="201"/>
        <v xml:space="preserve"> </v>
      </c>
      <c r="R562" s="175">
        <f t="shared" si="202"/>
        <v>848</v>
      </c>
      <c r="S562" s="176">
        <f t="shared" si="203"/>
        <v>1320</v>
      </c>
      <c r="T562" s="177">
        <f t="shared" si="204"/>
        <v>1508</v>
      </c>
      <c r="U562" s="178" t="str">
        <f t="shared" si="205"/>
        <v/>
      </c>
      <c r="V562" s="179" t="str">
        <f t="shared" si="206"/>
        <v/>
      </c>
      <c r="W562" s="180" t="str">
        <f t="shared" si="207"/>
        <v/>
      </c>
      <c r="X562" s="181" t="str">
        <f t="shared" si="208"/>
        <v/>
      </c>
      <c r="Y562" s="182" t="str">
        <f t="shared" si="209"/>
        <v/>
      </c>
      <c r="Z562" s="183" t="str">
        <f t="shared" si="210"/>
        <v/>
      </c>
      <c r="AA562" s="164" t="str">
        <f t="shared" si="211"/>
        <v/>
      </c>
      <c r="AB562" s="164" t="str">
        <f t="shared" si="212"/>
        <v/>
      </c>
      <c r="AC562" s="165" t="str">
        <f t="shared" si="213"/>
        <v/>
      </c>
      <c r="AD562" s="184" t="str">
        <f t="shared" si="214"/>
        <v/>
      </c>
      <c r="AE562" s="184" t="str">
        <f t="shared" si="214"/>
        <v/>
      </c>
      <c r="AF562" s="185" t="str">
        <f t="shared" si="214"/>
        <v/>
      </c>
      <c r="AG562" s="186" t="s">
        <v>733</v>
      </c>
      <c r="AH562" s="169">
        <f t="shared" si="215"/>
        <v>0.92828888200000004</v>
      </c>
      <c r="AI562" s="189">
        <v>0.92828888200000004</v>
      </c>
      <c r="AJ562" s="190" t="s">
        <v>80</v>
      </c>
    </row>
    <row r="563" spans="1:36" x14ac:dyDescent="0.2">
      <c r="A563" s="172">
        <v>537</v>
      </c>
      <c r="B563" s="141" t="str">
        <f t="shared" si="193"/>
        <v>NONP-TT075VAG</v>
      </c>
      <c r="C563" s="172" t="s">
        <v>18</v>
      </c>
      <c r="D563" s="142" t="str">
        <f t="shared" si="194"/>
        <v>TT075</v>
      </c>
      <c r="E563" s="173" t="s">
        <v>776</v>
      </c>
      <c r="F563" s="174">
        <v>9</v>
      </c>
      <c r="G563" s="174">
        <v>9.9450000000000003</v>
      </c>
      <c r="H563" s="145">
        <f t="shared" si="195"/>
        <v>1000</v>
      </c>
      <c r="I563" s="146">
        <f t="shared" si="196"/>
        <v>1555.5555555555557</v>
      </c>
      <c r="J563" s="147">
        <f t="shared" si="197"/>
        <v>1777.7777777777778</v>
      </c>
      <c r="K563" s="148" t="e">
        <v>#N/A</v>
      </c>
      <c r="L563" s="149" t="e">
        <v>#N/A</v>
      </c>
      <c r="M563" s="150" t="e">
        <v>#N/A</v>
      </c>
      <c r="N563" s="151" t="e">
        <f t="shared" si="198"/>
        <v>#N/A</v>
      </c>
      <c r="O563" s="152" t="str">
        <f t="shared" si="199"/>
        <v xml:space="preserve"> </v>
      </c>
      <c r="P563" s="153" t="str">
        <f t="shared" si="200"/>
        <v xml:space="preserve"> </v>
      </c>
      <c r="Q563" s="154" t="str">
        <f t="shared" si="201"/>
        <v xml:space="preserve"> </v>
      </c>
      <c r="R563" s="175">
        <f t="shared" si="202"/>
        <v>905</v>
      </c>
      <c r="S563" s="176">
        <f t="shared" si="203"/>
        <v>1408</v>
      </c>
      <c r="T563" s="177">
        <f t="shared" si="204"/>
        <v>1609</v>
      </c>
      <c r="U563" s="178" t="str">
        <f t="shared" si="205"/>
        <v/>
      </c>
      <c r="V563" s="179" t="str">
        <f t="shared" si="206"/>
        <v/>
      </c>
      <c r="W563" s="180" t="str">
        <f t="shared" si="207"/>
        <v/>
      </c>
      <c r="X563" s="181" t="str">
        <f t="shared" si="208"/>
        <v/>
      </c>
      <c r="Y563" s="182" t="str">
        <f t="shared" si="209"/>
        <v/>
      </c>
      <c r="Z563" s="183" t="str">
        <f t="shared" si="210"/>
        <v/>
      </c>
      <c r="AA563" s="164" t="str">
        <f t="shared" si="211"/>
        <v/>
      </c>
      <c r="AB563" s="164" t="str">
        <f t="shared" si="212"/>
        <v/>
      </c>
      <c r="AC563" s="165" t="str">
        <f t="shared" si="213"/>
        <v/>
      </c>
      <c r="AD563" s="184" t="str">
        <f t="shared" si="214"/>
        <v/>
      </c>
      <c r="AE563" s="184" t="str">
        <f t="shared" si="214"/>
        <v/>
      </c>
      <c r="AF563" s="185" t="str">
        <f t="shared" si="214"/>
        <v/>
      </c>
      <c r="AG563" s="186" t="s">
        <v>777</v>
      </c>
      <c r="AH563" s="169">
        <f t="shared" si="215"/>
        <v>0.92828888200000004</v>
      </c>
      <c r="AI563" s="189">
        <v>0.92828888200000004</v>
      </c>
      <c r="AJ563" s="190" t="s">
        <v>80</v>
      </c>
    </row>
    <row r="564" spans="1:36" x14ac:dyDescent="0.2">
      <c r="A564" s="172">
        <v>538</v>
      </c>
      <c r="B564" s="141" t="str">
        <f t="shared" si="193"/>
        <v>NONP-TT082VAJ</v>
      </c>
      <c r="C564" s="172" t="s">
        <v>18</v>
      </c>
      <c r="D564" s="142" t="str">
        <f t="shared" si="194"/>
        <v>TT082</v>
      </c>
      <c r="E564" s="173" t="s">
        <v>778</v>
      </c>
      <c r="F564" s="174">
        <v>9.75</v>
      </c>
      <c r="G564" s="174">
        <v>10.422749999999999</v>
      </c>
      <c r="H564" s="145">
        <f t="shared" si="195"/>
        <v>923.07692307692309</v>
      </c>
      <c r="I564" s="146">
        <f t="shared" si="196"/>
        <v>1435.8974358974358</v>
      </c>
      <c r="J564" s="147">
        <f t="shared" si="197"/>
        <v>1641.0256410256411</v>
      </c>
      <c r="K564" s="148" t="e">
        <v>#N/A</v>
      </c>
      <c r="L564" s="149" t="e">
        <v>#N/A</v>
      </c>
      <c r="M564" s="150" t="e">
        <v>#N/A</v>
      </c>
      <c r="N564" s="151" t="e">
        <f t="shared" si="198"/>
        <v>#N/A</v>
      </c>
      <c r="O564" s="152" t="str">
        <f t="shared" si="199"/>
        <v xml:space="preserve"> </v>
      </c>
      <c r="P564" s="153" t="str">
        <f t="shared" si="200"/>
        <v xml:space="preserve"> </v>
      </c>
      <c r="Q564" s="154" t="str">
        <f t="shared" si="201"/>
        <v xml:space="preserve"> </v>
      </c>
      <c r="R564" s="175">
        <f t="shared" si="202"/>
        <v>863</v>
      </c>
      <c r="S564" s="176">
        <f t="shared" si="203"/>
        <v>1343</v>
      </c>
      <c r="T564" s="177">
        <f t="shared" si="204"/>
        <v>1535</v>
      </c>
      <c r="U564" s="178" t="str">
        <f t="shared" si="205"/>
        <v/>
      </c>
      <c r="V564" s="179" t="str">
        <f t="shared" si="206"/>
        <v/>
      </c>
      <c r="W564" s="180" t="str">
        <f t="shared" si="207"/>
        <v/>
      </c>
      <c r="X564" s="181" t="str">
        <f t="shared" si="208"/>
        <v/>
      </c>
      <c r="Y564" s="182" t="str">
        <f t="shared" si="209"/>
        <v/>
      </c>
      <c r="Z564" s="183" t="str">
        <f t="shared" si="210"/>
        <v/>
      </c>
      <c r="AA564" s="164" t="str">
        <f t="shared" si="211"/>
        <v/>
      </c>
      <c r="AB564" s="164" t="str">
        <f t="shared" si="212"/>
        <v/>
      </c>
      <c r="AC564" s="165" t="str">
        <f t="shared" si="213"/>
        <v/>
      </c>
      <c r="AD564" s="184" t="str">
        <f t="shared" si="214"/>
        <v/>
      </c>
      <c r="AE564" s="184" t="str">
        <f t="shared" si="214"/>
        <v/>
      </c>
      <c r="AF564" s="185" t="str">
        <f t="shared" si="214"/>
        <v/>
      </c>
      <c r="AG564" s="186" t="s">
        <v>779</v>
      </c>
      <c r="AH564" s="169">
        <f t="shared" si="215"/>
        <v>0.93456777000000002</v>
      </c>
      <c r="AI564" s="189">
        <v>0.93456777000000002</v>
      </c>
      <c r="AJ564" s="190" t="s">
        <v>80</v>
      </c>
    </row>
    <row r="565" spans="1:36" x14ac:dyDescent="0.2">
      <c r="A565" s="172">
        <v>539</v>
      </c>
      <c r="B565" s="141" t="str">
        <f t="shared" si="193"/>
        <v>NONP-TT082VAK</v>
      </c>
      <c r="C565" s="172" t="s">
        <v>18</v>
      </c>
      <c r="D565" s="142" t="str">
        <f t="shared" si="194"/>
        <v>TT082</v>
      </c>
      <c r="E565" s="173" t="s">
        <v>780</v>
      </c>
      <c r="F565" s="174">
        <v>9.75</v>
      </c>
      <c r="G565" s="174">
        <v>10.422749999999999</v>
      </c>
      <c r="H565" s="145">
        <f t="shared" si="195"/>
        <v>923.07692307692309</v>
      </c>
      <c r="I565" s="146">
        <f t="shared" si="196"/>
        <v>1435.8974358974358</v>
      </c>
      <c r="J565" s="147">
        <f t="shared" si="197"/>
        <v>1641.0256410256411</v>
      </c>
      <c r="K565" s="148" t="e">
        <v>#N/A</v>
      </c>
      <c r="L565" s="149" t="e">
        <v>#N/A</v>
      </c>
      <c r="M565" s="150" t="e">
        <v>#N/A</v>
      </c>
      <c r="N565" s="151" t="e">
        <f t="shared" si="198"/>
        <v>#N/A</v>
      </c>
      <c r="O565" s="152" t="str">
        <f t="shared" si="199"/>
        <v xml:space="preserve"> </v>
      </c>
      <c r="P565" s="153" t="str">
        <f t="shared" si="200"/>
        <v xml:space="preserve"> </v>
      </c>
      <c r="Q565" s="154" t="str">
        <f t="shared" si="201"/>
        <v xml:space="preserve"> </v>
      </c>
      <c r="R565" s="175">
        <f t="shared" si="202"/>
        <v>863</v>
      </c>
      <c r="S565" s="176">
        <f t="shared" si="203"/>
        <v>1343</v>
      </c>
      <c r="T565" s="177">
        <f t="shared" si="204"/>
        <v>1535</v>
      </c>
      <c r="U565" s="178" t="str">
        <f t="shared" si="205"/>
        <v/>
      </c>
      <c r="V565" s="179" t="str">
        <f t="shared" si="206"/>
        <v/>
      </c>
      <c r="W565" s="180" t="str">
        <f t="shared" si="207"/>
        <v/>
      </c>
      <c r="X565" s="181" t="str">
        <f t="shared" si="208"/>
        <v/>
      </c>
      <c r="Y565" s="182" t="str">
        <f t="shared" si="209"/>
        <v/>
      </c>
      <c r="Z565" s="183" t="str">
        <f t="shared" si="210"/>
        <v/>
      </c>
      <c r="AA565" s="164" t="str">
        <f t="shared" si="211"/>
        <v/>
      </c>
      <c r="AB565" s="164" t="str">
        <f t="shared" si="212"/>
        <v/>
      </c>
      <c r="AC565" s="165" t="str">
        <f t="shared" si="213"/>
        <v/>
      </c>
      <c r="AD565" s="184" t="str">
        <f t="shared" si="214"/>
        <v/>
      </c>
      <c r="AE565" s="184" t="str">
        <f t="shared" si="214"/>
        <v/>
      </c>
      <c r="AF565" s="185" t="str">
        <f t="shared" si="214"/>
        <v/>
      </c>
      <c r="AG565" s="186" t="s">
        <v>781</v>
      </c>
      <c r="AH565" s="169">
        <f t="shared" si="215"/>
        <v>0.93456777000000002</v>
      </c>
      <c r="AI565" s="189">
        <v>0.93456777000000002</v>
      </c>
      <c r="AJ565" s="190" t="s">
        <v>80</v>
      </c>
    </row>
    <row r="566" spans="1:36" x14ac:dyDescent="0.2">
      <c r="A566" s="172">
        <v>540</v>
      </c>
      <c r="B566" s="141" t="str">
        <f t="shared" si="193"/>
        <v>NONP-TT082VAL</v>
      </c>
      <c r="C566" s="172" t="s">
        <v>18</v>
      </c>
      <c r="D566" s="142" t="str">
        <f t="shared" si="194"/>
        <v>TT082</v>
      </c>
      <c r="E566" s="173" t="s">
        <v>589</v>
      </c>
      <c r="F566" s="174">
        <v>9</v>
      </c>
      <c r="G566" s="174">
        <v>9.6210000000000004</v>
      </c>
      <c r="H566" s="145">
        <f t="shared" si="195"/>
        <v>1000</v>
      </c>
      <c r="I566" s="146">
        <f t="shared" si="196"/>
        <v>1555.5555555555557</v>
      </c>
      <c r="J566" s="147">
        <f t="shared" si="197"/>
        <v>1777.7777777777778</v>
      </c>
      <c r="K566" s="148" t="e">
        <v>#N/A</v>
      </c>
      <c r="L566" s="149" t="e">
        <v>#N/A</v>
      </c>
      <c r="M566" s="150" t="e">
        <v>#N/A</v>
      </c>
      <c r="N566" s="151" t="e">
        <f t="shared" si="198"/>
        <v>#N/A</v>
      </c>
      <c r="O566" s="152" t="str">
        <f t="shared" si="199"/>
        <v xml:space="preserve"> </v>
      </c>
      <c r="P566" s="153" t="str">
        <f t="shared" si="200"/>
        <v xml:space="preserve"> </v>
      </c>
      <c r="Q566" s="154" t="str">
        <f t="shared" si="201"/>
        <v xml:space="preserve"> </v>
      </c>
      <c r="R566" s="175">
        <f t="shared" si="202"/>
        <v>935</v>
      </c>
      <c r="S566" s="176">
        <f t="shared" si="203"/>
        <v>1455</v>
      </c>
      <c r="T566" s="177">
        <f t="shared" si="204"/>
        <v>1663</v>
      </c>
      <c r="U566" s="178" t="str">
        <f t="shared" si="205"/>
        <v/>
      </c>
      <c r="V566" s="179" t="str">
        <f t="shared" si="206"/>
        <v/>
      </c>
      <c r="W566" s="180" t="str">
        <f t="shared" si="207"/>
        <v/>
      </c>
      <c r="X566" s="181" t="str">
        <f t="shared" si="208"/>
        <v/>
      </c>
      <c r="Y566" s="182" t="str">
        <f t="shared" si="209"/>
        <v/>
      </c>
      <c r="Z566" s="183" t="str">
        <f t="shared" si="210"/>
        <v/>
      </c>
      <c r="AA566" s="164" t="str">
        <f t="shared" si="211"/>
        <v/>
      </c>
      <c r="AB566" s="164" t="str">
        <f t="shared" si="212"/>
        <v/>
      </c>
      <c r="AC566" s="165" t="str">
        <f t="shared" si="213"/>
        <v/>
      </c>
      <c r="AD566" s="184" t="str">
        <f t="shared" si="214"/>
        <v/>
      </c>
      <c r="AE566" s="184" t="str">
        <f t="shared" si="214"/>
        <v/>
      </c>
      <c r="AF566" s="185" t="str">
        <f t="shared" si="214"/>
        <v/>
      </c>
      <c r="AG566" s="186" t="s">
        <v>590</v>
      </c>
      <c r="AH566" s="169">
        <f t="shared" si="215"/>
        <v>0.93456777000000002</v>
      </c>
      <c r="AI566" s="189">
        <v>0.93456777000000002</v>
      </c>
      <c r="AJ566" s="190" t="s">
        <v>80</v>
      </c>
    </row>
    <row r="567" spans="1:36" x14ac:dyDescent="0.2">
      <c r="A567" s="172">
        <v>541</v>
      </c>
      <c r="B567" s="141" t="str">
        <f t="shared" si="193"/>
        <v>NONP-TT082VAM</v>
      </c>
      <c r="C567" s="172" t="s">
        <v>18</v>
      </c>
      <c r="D567" s="142" t="str">
        <f t="shared" si="194"/>
        <v>TT082</v>
      </c>
      <c r="E567" s="173" t="s">
        <v>591</v>
      </c>
      <c r="F567" s="174">
        <v>12</v>
      </c>
      <c r="G567" s="174">
        <v>12.827999999999999</v>
      </c>
      <c r="H567" s="145">
        <f t="shared" si="195"/>
        <v>750</v>
      </c>
      <c r="I567" s="146">
        <f t="shared" si="196"/>
        <v>1166.6666666666667</v>
      </c>
      <c r="J567" s="147">
        <f t="shared" si="197"/>
        <v>1333.3333333333333</v>
      </c>
      <c r="K567" s="148" t="e">
        <v>#N/A</v>
      </c>
      <c r="L567" s="149" t="e">
        <v>#N/A</v>
      </c>
      <c r="M567" s="150" t="e">
        <v>#N/A</v>
      </c>
      <c r="N567" s="151" t="e">
        <f t="shared" si="198"/>
        <v>#N/A</v>
      </c>
      <c r="O567" s="152" t="str">
        <f t="shared" si="199"/>
        <v xml:space="preserve"> </v>
      </c>
      <c r="P567" s="153" t="str">
        <f t="shared" si="200"/>
        <v xml:space="preserve"> </v>
      </c>
      <c r="Q567" s="154" t="str">
        <f t="shared" si="201"/>
        <v xml:space="preserve"> </v>
      </c>
      <c r="R567" s="175">
        <f t="shared" si="202"/>
        <v>702</v>
      </c>
      <c r="S567" s="176">
        <f t="shared" si="203"/>
        <v>1091</v>
      </c>
      <c r="T567" s="177">
        <f t="shared" si="204"/>
        <v>1247</v>
      </c>
      <c r="U567" s="178" t="str">
        <f t="shared" si="205"/>
        <v/>
      </c>
      <c r="V567" s="179" t="str">
        <f t="shared" si="206"/>
        <v/>
      </c>
      <c r="W567" s="180" t="str">
        <f t="shared" si="207"/>
        <v/>
      </c>
      <c r="X567" s="181" t="str">
        <f t="shared" si="208"/>
        <v/>
      </c>
      <c r="Y567" s="182" t="str">
        <f t="shared" si="209"/>
        <v/>
      </c>
      <c r="Z567" s="183" t="str">
        <f t="shared" si="210"/>
        <v/>
      </c>
      <c r="AA567" s="164" t="str">
        <f t="shared" si="211"/>
        <v/>
      </c>
      <c r="AB567" s="164" t="str">
        <f t="shared" si="212"/>
        <v/>
      </c>
      <c r="AC567" s="165" t="str">
        <f t="shared" si="213"/>
        <v/>
      </c>
      <c r="AD567" s="184" t="str">
        <f t="shared" si="214"/>
        <v/>
      </c>
      <c r="AE567" s="184" t="str">
        <f t="shared" si="214"/>
        <v/>
      </c>
      <c r="AF567" s="185" t="str">
        <f t="shared" si="214"/>
        <v/>
      </c>
      <c r="AG567" s="186" t="s">
        <v>592</v>
      </c>
      <c r="AH567" s="169">
        <f t="shared" si="215"/>
        <v>0.93456777000000002</v>
      </c>
      <c r="AI567" s="189">
        <v>0.93456777000000002</v>
      </c>
      <c r="AJ567" s="190" t="s">
        <v>80</v>
      </c>
    </row>
    <row r="568" spans="1:36" x14ac:dyDescent="0.2">
      <c r="A568" s="172">
        <v>542</v>
      </c>
      <c r="B568" s="141" t="str">
        <f t="shared" si="193"/>
        <v>NONP-TT126</v>
      </c>
      <c r="C568" s="172" t="s">
        <v>18</v>
      </c>
      <c r="D568" s="142" t="str">
        <f t="shared" si="194"/>
        <v>TT126</v>
      </c>
      <c r="E568" s="173" t="s">
        <v>740</v>
      </c>
      <c r="F568" s="174">
        <v>24</v>
      </c>
      <c r="G568" s="174">
        <v>24.648</v>
      </c>
      <c r="H568" s="145">
        <f t="shared" si="195"/>
        <v>375</v>
      </c>
      <c r="I568" s="146">
        <f t="shared" si="196"/>
        <v>583.33333333333337</v>
      </c>
      <c r="J568" s="147">
        <f t="shared" si="197"/>
        <v>666.66666666666663</v>
      </c>
      <c r="K568" s="148" t="e">
        <v>#N/A</v>
      </c>
      <c r="L568" s="149" t="e">
        <v>#N/A</v>
      </c>
      <c r="M568" s="150" t="e">
        <v>#N/A</v>
      </c>
      <c r="N568" s="151" t="e">
        <f t="shared" si="198"/>
        <v>#N/A</v>
      </c>
      <c r="O568" s="152" t="str">
        <f t="shared" si="199"/>
        <v xml:space="preserve"> </v>
      </c>
      <c r="P568" s="153" t="str">
        <f t="shared" si="200"/>
        <v xml:space="preserve"> </v>
      </c>
      <c r="Q568" s="154" t="str">
        <f t="shared" si="201"/>
        <v xml:space="preserve"> </v>
      </c>
      <c r="R568" s="175">
        <f t="shared" si="202"/>
        <v>365</v>
      </c>
      <c r="S568" s="176">
        <f t="shared" si="203"/>
        <v>568</v>
      </c>
      <c r="T568" s="177">
        <f t="shared" si="204"/>
        <v>649</v>
      </c>
      <c r="U568" s="178" t="str">
        <f t="shared" si="205"/>
        <v/>
      </c>
      <c r="V568" s="179" t="str">
        <f t="shared" si="206"/>
        <v/>
      </c>
      <c r="W568" s="180" t="str">
        <f t="shared" si="207"/>
        <v/>
      </c>
      <c r="X568" s="181" t="str">
        <f t="shared" si="208"/>
        <v/>
      </c>
      <c r="Y568" s="182" t="str">
        <f t="shared" si="209"/>
        <v/>
      </c>
      <c r="Z568" s="183" t="str">
        <f t="shared" si="210"/>
        <v/>
      </c>
      <c r="AA568" s="164" t="str">
        <f t="shared" si="211"/>
        <v/>
      </c>
      <c r="AB568" s="164" t="str">
        <f t="shared" si="212"/>
        <v/>
      </c>
      <c r="AC568" s="165" t="str">
        <f t="shared" si="213"/>
        <v/>
      </c>
      <c r="AD568" s="184" t="str">
        <f t="shared" si="214"/>
        <v/>
      </c>
      <c r="AE568" s="184" t="str">
        <f t="shared" si="214"/>
        <v/>
      </c>
      <c r="AF568" s="185" t="str">
        <f t="shared" si="214"/>
        <v/>
      </c>
      <c r="AG568" s="186" t="s">
        <v>741</v>
      </c>
      <c r="AH568" s="169">
        <f t="shared" si="215"/>
        <v>0.92345659999999996</v>
      </c>
      <c r="AI568" s="189">
        <v>0.92345659999999996</v>
      </c>
      <c r="AJ568" s="190" t="s">
        <v>80</v>
      </c>
    </row>
    <row r="569" spans="1:36" x14ac:dyDescent="0.2">
      <c r="A569" s="172">
        <v>543</v>
      </c>
      <c r="B569" s="141" t="str">
        <f t="shared" si="193"/>
        <v>NONP-TT126PAB</v>
      </c>
      <c r="C569" s="172" t="s">
        <v>18</v>
      </c>
      <c r="D569" s="142" t="str">
        <f t="shared" si="194"/>
        <v>TT126</v>
      </c>
      <c r="E569" s="173" t="s">
        <v>782</v>
      </c>
      <c r="F569" s="174">
        <v>24</v>
      </c>
      <c r="G569" s="174">
        <v>24.648</v>
      </c>
      <c r="H569" s="145">
        <f t="shared" si="195"/>
        <v>375</v>
      </c>
      <c r="I569" s="146">
        <f t="shared" si="196"/>
        <v>583.33333333333337</v>
      </c>
      <c r="J569" s="147">
        <f t="shared" si="197"/>
        <v>666.66666666666663</v>
      </c>
      <c r="K569" s="148" t="e">
        <v>#N/A</v>
      </c>
      <c r="L569" s="149" t="e">
        <v>#N/A</v>
      </c>
      <c r="M569" s="150" t="e">
        <v>#N/A</v>
      </c>
      <c r="N569" s="151" t="e">
        <f t="shared" si="198"/>
        <v>#N/A</v>
      </c>
      <c r="O569" s="152" t="str">
        <f t="shared" si="199"/>
        <v xml:space="preserve"> </v>
      </c>
      <c r="P569" s="153" t="str">
        <f t="shared" si="200"/>
        <v xml:space="preserve"> </v>
      </c>
      <c r="Q569" s="154" t="str">
        <f t="shared" si="201"/>
        <v xml:space="preserve"> </v>
      </c>
      <c r="R569" s="175">
        <f t="shared" si="202"/>
        <v>365</v>
      </c>
      <c r="S569" s="176">
        <f t="shared" si="203"/>
        <v>568</v>
      </c>
      <c r="T569" s="177">
        <f t="shared" si="204"/>
        <v>649</v>
      </c>
      <c r="U569" s="178" t="str">
        <f t="shared" si="205"/>
        <v/>
      </c>
      <c r="V569" s="179" t="str">
        <f t="shared" si="206"/>
        <v/>
      </c>
      <c r="W569" s="180" t="str">
        <f t="shared" si="207"/>
        <v/>
      </c>
      <c r="X569" s="181" t="str">
        <f t="shared" si="208"/>
        <v/>
      </c>
      <c r="Y569" s="182" t="str">
        <f t="shared" si="209"/>
        <v/>
      </c>
      <c r="Z569" s="183" t="str">
        <f t="shared" si="210"/>
        <v/>
      </c>
      <c r="AA569" s="164" t="str">
        <f t="shared" si="211"/>
        <v/>
      </c>
      <c r="AB569" s="164" t="str">
        <f t="shared" si="212"/>
        <v/>
      </c>
      <c r="AC569" s="165" t="str">
        <f t="shared" si="213"/>
        <v/>
      </c>
      <c r="AD569" s="184" t="str">
        <f t="shared" si="214"/>
        <v/>
      </c>
      <c r="AE569" s="184" t="str">
        <f t="shared" si="214"/>
        <v/>
      </c>
      <c r="AF569" s="185" t="str">
        <f t="shared" si="214"/>
        <v/>
      </c>
      <c r="AG569" s="186" t="s">
        <v>783</v>
      </c>
      <c r="AH569" s="169">
        <f t="shared" si="215"/>
        <v>0.92345659999999996</v>
      </c>
      <c r="AI569" s="189">
        <v>0.92345659999999996</v>
      </c>
      <c r="AJ569" s="190" t="s">
        <v>80</v>
      </c>
    </row>
    <row r="570" spans="1:36" x14ac:dyDescent="0.2">
      <c r="A570" s="172">
        <v>544</v>
      </c>
      <c r="B570" s="141" t="str">
        <f t="shared" si="193"/>
        <v>NONP-TT132</v>
      </c>
      <c r="C570" s="172" t="s">
        <v>18</v>
      </c>
      <c r="D570" s="142" t="str">
        <f t="shared" si="194"/>
        <v>TT132</v>
      </c>
      <c r="E570" s="173" t="s">
        <v>784</v>
      </c>
      <c r="F570" s="174">
        <v>6</v>
      </c>
      <c r="G570" s="174">
        <v>6.9959999999999996</v>
      </c>
      <c r="H570" s="145">
        <f t="shared" si="195"/>
        <v>1500</v>
      </c>
      <c r="I570" s="146">
        <f t="shared" si="196"/>
        <v>2333.3333333333335</v>
      </c>
      <c r="J570" s="147">
        <f t="shared" si="197"/>
        <v>2666.6666666666665</v>
      </c>
      <c r="K570" s="148" t="e">
        <v>#N/A</v>
      </c>
      <c r="L570" s="149" t="e">
        <v>#N/A</v>
      </c>
      <c r="M570" s="150" t="e">
        <v>#N/A</v>
      </c>
      <c r="N570" s="151" t="e">
        <f t="shared" si="198"/>
        <v>#N/A</v>
      </c>
      <c r="O570" s="152" t="str">
        <f t="shared" si="199"/>
        <v xml:space="preserve"> </v>
      </c>
      <c r="P570" s="153" t="str">
        <f t="shared" si="200"/>
        <v xml:space="preserve"> </v>
      </c>
      <c r="Q570" s="154" t="str">
        <f t="shared" si="201"/>
        <v xml:space="preserve"> </v>
      </c>
      <c r="R570" s="175">
        <f t="shared" si="202"/>
        <v>1286</v>
      </c>
      <c r="S570" s="176">
        <f t="shared" si="203"/>
        <v>2001</v>
      </c>
      <c r="T570" s="177">
        <f t="shared" si="204"/>
        <v>2287</v>
      </c>
      <c r="U570" s="178" t="str">
        <f t="shared" si="205"/>
        <v/>
      </c>
      <c r="V570" s="179" t="str">
        <f t="shared" si="206"/>
        <v/>
      </c>
      <c r="W570" s="180" t="str">
        <f t="shared" si="207"/>
        <v/>
      </c>
      <c r="X570" s="181" t="str">
        <f t="shared" si="208"/>
        <v/>
      </c>
      <c r="Y570" s="182" t="str">
        <f t="shared" si="209"/>
        <v/>
      </c>
      <c r="Z570" s="183" t="str">
        <f t="shared" si="210"/>
        <v/>
      </c>
      <c r="AA570" s="164" t="str">
        <f t="shared" si="211"/>
        <v/>
      </c>
      <c r="AB570" s="164" t="str">
        <f t="shared" si="212"/>
        <v/>
      </c>
      <c r="AC570" s="165" t="str">
        <f t="shared" si="213"/>
        <v/>
      </c>
      <c r="AD570" s="184" t="str">
        <f t="shared" si="214"/>
        <v/>
      </c>
      <c r="AE570" s="184" t="str">
        <f t="shared" si="214"/>
        <v/>
      </c>
      <c r="AF570" s="185" t="str">
        <f t="shared" si="214"/>
        <v/>
      </c>
      <c r="AG570" s="186" t="s">
        <v>785</v>
      </c>
      <c r="AH570" s="169">
        <f t="shared" si="215"/>
        <v>0.94567811999999996</v>
      </c>
      <c r="AI570" s="189">
        <v>0.94567811999999996</v>
      </c>
      <c r="AJ570" s="190" t="s">
        <v>80</v>
      </c>
    </row>
    <row r="571" spans="1:36" x14ac:dyDescent="0.2">
      <c r="A571" s="172">
        <v>545</v>
      </c>
      <c r="B571" s="141" t="str">
        <f t="shared" si="193"/>
        <v>PULP-CG001VAQ</v>
      </c>
      <c r="C571" s="172" t="s">
        <v>27</v>
      </c>
      <c r="D571" s="142" t="str">
        <f t="shared" si="194"/>
        <v>CG001</v>
      </c>
      <c r="E571" s="173" t="s">
        <v>368</v>
      </c>
      <c r="F571" s="174">
        <v>6.8</v>
      </c>
      <c r="G571" s="174">
        <f>6.8+1.22</f>
        <v>8.02</v>
      </c>
      <c r="H571" s="145">
        <f t="shared" si="195"/>
        <v>1323.5294117647059</v>
      </c>
      <c r="I571" s="146">
        <f t="shared" si="196"/>
        <v>2058.8235294117649</v>
      </c>
      <c r="J571" s="147">
        <f t="shared" si="197"/>
        <v>2352.9411764705883</v>
      </c>
      <c r="K571" s="148">
        <v>430</v>
      </c>
      <c r="L571" s="149">
        <v>370</v>
      </c>
      <c r="M571" s="150">
        <v>290</v>
      </c>
      <c r="N571" s="151">
        <f t="shared" si="198"/>
        <v>4.6138999999999999E-2</v>
      </c>
      <c r="O571" s="152">
        <f t="shared" si="199"/>
        <v>546.02710185136232</v>
      </c>
      <c r="P571" s="153">
        <f t="shared" si="200"/>
        <v>1314.6077158166413</v>
      </c>
      <c r="Q571" s="154">
        <f t="shared" si="201"/>
        <v>650.74462823381532</v>
      </c>
      <c r="R571" s="175">
        <f t="shared" si="202"/>
        <v>1122</v>
      </c>
      <c r="S571" s="176">
        <f t="shared" si="203"/>
        <v>1746</v>
      </c>
      <c r="T571" s="177">
        <f t="shared" si="204"/>
        <v>1995</v>
      </c>
      <c r="U571" s="178">
        <f t="shared" si="205"/>
        <v>3713</v>
      </c>
      <c r="V571" s="179">
        <f t="shared" si="206"/>
        <v>8939</v>
      </c>
      <c r="W571" s="180">
        <f t="shared" si="207"/>
        <v>4425</v>
      </c>
      <c r="X571" s="181">
        <f t="shared" si="208"/>
        <v>2.4239159709130083</v>
      </c>
      <c r="Y571" s="182">
        <f t="shared" si="209"/>
        <v>1.5661707126076743</v>
      </c>
      <c r="Z571" s="183">
        <f t="shared" si="210"/>
        <v>3.615819209039548</v>
      </c>
      <c r="AA571" s="164">
        <f t="shared" si="211"/>
        <v>16.482628602208457</v>
      </c>
      <c r="AB571" s="164">
        <f t="shared" si="212"/>
        <v>10.649960845732185</v>
      </c>
      <c r="AC571" s="165">
        <f t="shared" si="213"/>
        <v>24.587570621468927</v>
      </c>
      <c r="AD571" s="184">
        <f t="shared" si="214"/>
        <v>8999.9619265562542</v>
      </c>
      <c r="AE571" s="184">
        <f t="shared" si="214"/>
        <v>14000.520700944653</v>
      </c>
      <c r="AF571" s="185">
        <f t="shared" si="214"/>
        <v>16000.229503240476</v>
      </c>
      <c r="AG571" s="186" t="s">
        <v>371</v>
      </c>
      <c r="AH571" s="169">
        <f t="shared" si="215"/>
        <v>0.97254672897196248</v>
      </c>
      <c r="AI571" s="189">
        <v>0.97254672897196248</v>
      </c>
      <c r="AJ571" s="190" t="s">
        <v>80</v>
      </c>
    </row>
    <row r="572" spans="1:36" x14ac:dyDescent="0.2">
      <c r="A572" s="172">
        <v>546</v>
      </c>
      <c r="B572" s="141" t="str">
        <f t="shared" si="193"/>
        <v>PULP-CG001VAP</v>
      </c>
      <c r="C572" s="172" t="s">
        <v>27</v>
      </c>
      <c r="D572" s="142" t="str">
        <f t="shared" si="194"/>
        <v>CG001</v>
      </c>
      <c r="E572" s="173" t="s">
        <v>786</v>
      </c>
      <c r="F572" s="174">
        <v>8</v>
      </c>
      <c r="G572" s="174">
        <v>9.2200000000000006</v>
      </c>
      <c r="H572" s="145">
        <f t="shared" si="195"/>
        <v>1125</v>
      </c>
      <c r="I572" s="146">
        <f t="shared" si="196"/>
        <v>1750</v>
      </c>
      <c r="J572" s="147">
        <f t="shared" si="197"/>
        <v>2000</v>
      </c>
      <c r="K572" s="148">
        <v>370</v>
      </c>
      <c r="L572" s="149">
        <v>250</v>
      </c>
      <c r="M572" s="150">
        <v>400</v>
      </c>
      <c r="N572" s="151">
        <f t="shared" si="198"/>
        <v>3.6999999999999998E-2</v>
      </c>
      <c r="O572" s="152">
        <f t="shared" si="199"/>
        <v>680.89579600864886</v>
      </c>
      <c r="P572" s="153">
        <f t="shared" si="200"/>
        <v>1639.3158216233517</v>
      </c>
      <c r="Q572" s="154">
        <f t="shared" si="201"/>
        <v>811.47855140756769</v>
      </c>
      <c r="R572" s="175">
        <f t="shared" si="202"/>
        <v>976</v>
      </c>
      <c r="S572" s="176">
        <f t="shared" si="203"/>
        <v>1518</v>
      </c>
      <c r="T572" s="177">
        <f t="shared" si="204"/>
        <v>1735</v>
      </c>
      <c r="U572" s="178">
        <f t="shared" si="205"/>
        <v>5447</v>
      </c>
      <c r="V572" s="179">
        <f t="shared" si="206"/>
        <v>13115</v>
      </c>
      <c r="W572" s="180">
        <f t="shared" si="207"/>
        <v>6492</v>
      </c>
      <c r="X572" s="181">
        <f t="shared" si="208"/>
        <v>1.6522856618322013</v>
      </c>
      <c r="Y572" s="182">
        <f t="shared" si="209"/>
        <v>1.0674799847502858</v>
      </c>
      <c r="Z572" s="183">
        <f t="shared" si="210"/>
        <v>2.4645717806531113</v>
      </c>
      <c r="AA572" s="164">
        <f t="shared" si="211"/>
        <v>13.21828529465761</v>
      </c>
      <c r="AB572" s="164">
        <f t="shared" si="212"/>
        <v>8.5398398780022866</v>
      </c>
      <c r="AC572" s="165">
        <f t="shared" si="213"/>
        <v>19.716574245224891</v>
      </c>
      <c r="AD572" s="184">
        <f t="shared" si="214"/>
        <v>9000.2748875753114</v>
      </c>
      <c r="AE572" s="184">
        <f t="shared" si="214"/>
        <v>13999.494626139181</v>
      </c>
      <c r="AF572" s="185">
        <f t="shared" si="214"/>
        <v>15999.577107234853</v>
      </c>
      <c r="AG572" s="186" t="s">
        <v>787</v>
      </c>
      <c r="AH572" s="169">
        <f t="shared" si="215"/>
        <v>0.97254672897196248</v>
      </c>
      <c r="AI572" s="189">
        <v>0.97254672897196248</v>
      </c>
      <c r="AJ572" s="190" t="s">
        <v>80</v>
      </c>
    </row>
    <row r="573" spans="1:36" x14ac:dyDescent="0.2">
      <c r="A573" s="172">
        <v>547</v>
      </c>
      <c r="B573" s="141" t="str">
        <f t="shared" si="193"/>
        <v>PULP-CG028</v>
      </c>
      <c r="C573" s="172" t="s">
        <v>27</v>
      </c>
      <c r="D573" s="142" t="str">
        <f t="shared" si="194"/>
        <v>CG028</v>
      </c>
      <c r="E573" s="173" t="s">
        <v>381</v>
      </c>
      <c r="F573" s="174">
        <v>24</v>
      </c>
      <c r="G573" s="174">
        <v>28.78</v>
      </c>
      <c r="H573" s="145">
        <f t="shared" si="195"/>
        <v>375</v>
      </c>
      <c r="I573" s="146">
        <f t="shared" si="196"/>
        <v>583.33333333333337</v>
      </c>
      <c r="J573" s="147">
        <f t="shared" si="197"/>
        <v>666.66666666666663</v>
      </c>
      <c r="K573" s="148">
        <v>450</v>
      </c>
      <c r="L573" s="149">
        <v>415</v>
      </c>
      <c r="M573" s="150">
        <v>387.5</v>
      </c>
      <c r="N573" s="151">
        <f t="shared" si="198"/>
        <v>7.2365625000000003E-2</v>
      </c>
      <c r="O573" s="152">
        <f t="shared" si="199"/>
        <v>348.13690135779251</v>
      </c>
      <c r="P573" s="153">
        <f t="shared" si="200"/>
        <v>838.16985481800248</v>
      </c>
      <c r="Q573" s="154">
        <f t="shared" si="201"/>
        <v>414.90288244010884</v>
      </c>
      <c r="R573" s="175">
        <f t="shared" si="202"/>
        <v>313</v>
      </c>
      <c r="S573" s="176">
        <f t="shared" si="203"/>
        <v>486</v>
      </c>
      <c r="T573" s="177">
        <f t="shared" si="204"/>
        <v>556</v>
      </c>
      <c r="U573" s="178">
        <f t="shared" si="205"/>
        <v>8355</v>
      </c>
      <c r="V573" s="179">
        <f t="shared" si="206"/>
        <v>20116</v>
      </c>
      <c r="W573" s="180">
        <f t="shared" si="207"/>
        <v>9958</v>
      </c>
      <c r="X573" s="181">
        <f t="shared" si="208"/>
        <v>1.0771992818671454</v>
      </c>
      <c r="Y573" s="182">
        <f t="shared" si="209"/>
        <v>0.69596341220918667</v>
      </c>
      <c r="Z573" s="183">
        <f t="shared" si="210"/>
        <v>1.6067483430407712</v>
      </c>
      <c r="AA573" s="164">
        <f t="shared" si="211"/>
        <v>25.85278276481149</v>
      </c>
      <c r="AB573" s="164">
        <f t="shared" si="212"/>
        <v>16.70312189302048</v>
      </c>
      <c r="AC573" s="165">
        <f t="shared" si="213"/>
        <v>38.561960232978507</v>
      </c>
      <c r="AD573" s="184">
        <f t="shared" si="214"/>
        <v>9000.3076832176157</v>
      </c>
      <c r="AE573" s="184">
        <f t="shared" si="214"/>
        <v>14000.053252080375</v>
      </c>
      <c r="AF573" s="185">
        <f t="shared" si="214"/>
        <v>15999.468453203634</v>
      </c>
      <c r="AG573" s="186" t="s">
        <v>382</v>
      </c>
      <c r="AH573" s="169">
        <f t="shared" si="215"/>
        <v>1</v>
      </c>
      <c r="AI573" s="189">
        <v>1</v>
      </c>
      <c r="AJ573" s="190" t="s">
        <v>83</v>
      </c>
    </row>
    <row r="574" spans="1:36" x14ac:dyDescent="0.2">
      <c r="A574" s="172">
        <v>548</v>
      </c>
      <c r="B574" s="141" t="str">
        <f t="shared" si="193"/>
        <v>PULP-CG028PAK</v>
      </c>
      <c r="C574" s="172" t="s">
        <v>27</v>
      </c>
      <c r="D574" s="142" t="str">
        <f t="shared" si="194"/>
        <v>CG028</v>
      </c>
      <c r="E574" s="173" t="s">
        <v>788</v>
      </c>
      <c r="F574" s="174">
        <v>24</v>
      </c>
      <c r="G574" s="174">
        <v>28.78</v>
      </c>
      <c r="H574" s="145">
        <f t="shared" si="195"/>
        <v>375</v>
      </c>
      <c r="I574" s="146">
        <f t="shared" si="196"/>
        <v>583.33333333333337</v>
      </c>
      <c r="J574" s="147">
        <f t="shared" si="197"/>
        <v>666.66666666666663</v>
      </c>
      <c r="K574" s="148">
        <v>450</v>
      </c>
      <c r="L574" s="149">
        <v>415</v>
      </c>
      <c r="M574" s="150">
        <v>360</v>
      </c>
      <c r="N574" s="151">
        <f t="shared" si="198"/>
        <v>6.7229999999999998E-2</v>
      </c>
      <c r="O574" s="152">
        <f t="shared" si="199"/>
        <v>374.73069243373504</v>
      </c>
      <c r="P574" s="153">
        <f t="shared" si="200"/>
        <v>902.19671872771107</v>
      </c>
      <c r="Q574" s="154">
        <f t="shared" si="201"/>
        <v>446.59685262650606</v>
      </c>
      <c r="R574" s="175">
        <f t="shared" si="202"/>
        <v>313</v>
      </c>
      <c r="S574" s="176">
        <f t="shared" si="203"/>
        <v>486</v>
      </c>
      <c r="T574" s="177">
        <f t="shared" si="204"/>
        <v>556</v>
      </c>
      <c r="U574" s="178">
        <f t="shared" si="205"/>
        <v>8994</v>
      </c>
      <c r="V574" s="179">
        <f t="shared" si="206"/>
        <v>21653</v>
      </c>
      <c r="W574" s="180">
        <f t="shared" si="207"/>
        <v>10718</v>
      </c>
      <c r="X574" s="181">
        <f t="shared" si="208"/>
        <v>1.0006671114076051</v>
      </c>
      <c r="Y574" s="182">
        <f t="shared" si="209"/>
        <v>0.64656167736572301</v>
      </c>
      <c r="Z574" s="183">
        <f t="shared" si="210"/>
        <v>1.4928158238477327</v>
      </c>
      <c r="AA574" s="164">
        <f t="shared" si="211"/>
        <v>24.016010673782525</v>
      </c>
      <c r="AB574" s="164">
        <f t="shared" si="212"/>
        <v>15.517480256777352</v>
      </c>
      <c r="AC574" s="165">
        <f t="shared" si="213"/>
        <v>35.827579772345587</v>
      </c>
      <c r="AD574" s="184">
        <f t="shared" si="214"/>
        <v>8999.5363092824973</v>
      </c>
      <c r="AE574" s="184">
        <f t="shared" si="214"/>
        <v>13999.819770586566</v>
      </c>
      <c r="AF574" s="185">
        <f t="shared" si="214"/>
        <v>16000.484363554611</v>
      </c>
      <c r="AG574" s="186" t="s">
        <v>789</v>
      </c>
      <c r="AH574" s="169">
        <f t="shared" si="215"/>
        <v>1</v>
      </c>
      <c r="AI574" s="189">
        <v>1</v>
      </c>
      <c r="AJ574" s="190" t="s">
        <v>83</v>
      </c>
    </row>
    <row r="575" spans="1:36" x14ac:dyDescent="0.2">
      <c r="A575" s="172">
        <v>549</v>
      </c>
      <c r="B575" s="141" t="str">
        <f t="shared" si="193"/>
        <v>PULP-CG033VAJ</v>
      </c>
      <c r="C575" s="172" t="s">
        <v>27</v>
      </c>
      <c r="D575" s="142" t="str">
        <f t="shared" si="194"/>
        <v>CG033</v>
      </c>
      <c r="E575" s="173" t="s">
        <v>790</v>
      </c>
      <c r="F575" s="174">
        <v>21</v>
      </c>
      <c r="G575" s="174">
        <v>24.6</v>
      </c>
      <c r="H575" s="145">
        <f t="shared" si="195"/>
        <v>428.57142857142856</v>
      </c>
      <c r="I575" s="146">
        <f t="shared" si="196"/>
        <v>666.66666666666663</v>
      </c>
      <c r="J575" s="147">
        <f t="shared" si="197"/>
        <v>761.90476190476193</v>
      </c>
      <c r="K575" s="148">
        <v>545</v>
      </c>
      <c r="L575" s="149">
        <v>440</v>
      </c>
      <c r="M575" s="150">
        <v>320</v>
      </c>
      <c r="N575" s="151">
        <f t="shared" si="198"/>
        <v>7.6735999999999999E-2</v>
      </c>
      <c r="O575" s="152">
        <f t="shared" si="199"/>
        <v>328.30932616138455</v>
      </c>
      <c r="P575" s="153">
        <f t="shared" si="200"/>
        <v>790.433243849875</v>
      </c>
      <c r="Q575" s="154">
        <f t="shared" si="201"/>
        <v>391.2727585758966</v>
      </c>
      <c r="R575" s="175">
        <f t="shared" si="202"/>
        <v>366</v>
      </c>
      <c r="S575" s="176">
        <f t="shared" si="203"/>
        <v>569</v>
      </c>
      <c r="T575" s="177">
        <f t="shared" si="204"/>
        <v>650</v>
      </c>
      <c r="U575" s="178">
        <f t="shared" si="205"/>
        <v>6894</v>
      </c>
      <c r="V575" s="179">
        <f t="shared" si="206"/>
        <v>16599</v>
      </c>
      <c r="W575" s="180">
        <f t="shared" si="207"/>
        <v>8217</v>
      </c>
      <c r="X575" s="181">
        <f t="shared" si="208"/>
        <v>1.3054830287206267</v>
      </c>
      <c r="Y575" s="182">
        <f t="shared" si="209"/>
        <v>0.8434243026688355</v>
      </c>
      <c r="Z575" s="183">
        <f t="shared" si="210"/>
        <v>1.9471826700742363</v>
      </c>
      <c r="AA575" s="164">
        <f t="shared" si="211"/>
        <v>27.41514360313316</v>
      </c>
      <c r="AB575" s="164">
        <f t="shared" si="212"/>
        <v>17.711910356045546</v>
      </c>
      <c r="AC575" s="165">
        <f t="shared" si="213"/>
        <v>40.890836071558965</v>
      </c>
      <c r="AD575" s="184">
        <f t="shared" si="214"/>
        <v>9000.6473229622407</v>
      </c>
      <c r="AE575" s="184">
        <f t="shared" si="214"/>
        <v>14000.082757507276</v>
      </c>
      <c r="AF575" s="185">
        <f t="shared" si="214"/>
        <v>15999.470230193656</v>
      </c>
      <c r="AG575" s="186" t="s">
        <v>791</v>
      </c>
      <c r="AH575" s="169">
        <f t="shared" si="215"/>
        <v>1</v>
      </c>
      <c r="AI575" s="189">
        <v>1</v>
      </c>
      <c r="AJ575" s="190" t="s">
        <v>83</v>
      </c>
    </row>
    <row r="576" spans="1:36" x14ac:dyDescent="0.2">
      <c r="A576" s="172">
        <v>550</v>
      </c>
      <c r="B576" s="141" t="str">
        <f t="shared" si="193"/>
        <v>PULP-CG033VAL</v>
      </c>
      <c r="C576" s="172" t="s">
        <v>27</v>
      </c>
      <c r="D576" s="142" t="str">
        <f t="shared" si="194"/>
        <v>CG033</v>
      </c>
      <c r="E576" s="173" t="s">
        <v>792</v>
      </c>
      <c r="F576" s="174">
        <v>21</v>
      </c>
      <c r="G576" s="174">
        <v>24.6</v>
      </c>
      <c r="H576" s="145">
        <f t="shared" si="195"/>
        <v>428.57142857142856</v>
      </c>
      <c r="I576" s="146">
        <f t="shared" si="196"/>
        <v>666.66666666666663</v>
      </c>
      <c r="J576" s="147">
        <f t="shared" si="197"/>
        <v>761.90476190476193</v>
      </c>
      <c r="K576" s="148">
        <v>545</v>
      </c>
      <c r="L576" s="149">
        <v>440</v>
      </c>
      <c r="M576" s="150">
        <v>320</v>
      </c>
      <c r="N576" s="151">
        <f t="shared" si="198"/>
        <v>7.6735999999999999E-2</v>
      </c>
      <c r="O576" s="152">
        <f t="shared" si="199"/>
        <v>328.30932616138455</v>
      </c>
      <c r="P576" s="153">
        <f t="shared" si="200"/>
        <v>790.433243849875</v>
      </c>
      <c r="Q576" s="154">
        <f t="shared" si="201"/>
        <v>391.2727585758966</v>
      </c>
      <c r="R576" s="175">
        <f t="shared" si="202"/>
        <v>366</v>
      </c>
      <c r="S576" s="176">
        <f t="shared" si="203"/>
        <v>569</v>
      </c>
      <c r="T576" s="177">
        <f t="shared" si="204"/>
        <v>650</v>
      </c>
      <c r="U576" s="178">
        <f t="shared" si="205"/>
        <v>6894</v>
      </c>
      <c r="V576" s="179">
        <f t="shared" si="206"/>
        <v>16599</v>
      </c>
      <c r="W576" s="180">
        <f t="shared" si="207"/>
        <v>8217</v>
      </c>
      <c r="X576" s="181">
        <f t="shared" si="208"/>
        <v>1.3054830287206267</v>
      </c>
      <c r="Y576" s="182">
        <f t="shared" si="209"/>
        <v>0.8434243026688355</v>
      </c>
      <c r="Z576" s="183">
        <f t="shared" si="210"/>
        <v>1.9471826700742363</v>
      </c>
      <c r="AA576" s="164">
        <f t="shared" si="211"/>
        <v>27.41514360313316</v>
      </c>
      <c r="AB576" s="164">
        <f t="shared" si="212"/>
        <v>17.711910356045546</v>
      </c>
      <c r="AC576" s="165">
        <f t="shared" si="213"/>
        <v>40.890836071558965</v>
      </c>
      <c r="AD576" s="184">
        <f t="shared" si="214"/>
        <v>9000.6473229622407</v>
      </c>
      <c r="AE576" s="184">
        <f t="shared" si="214"/>
        <v>14000.082757507276</v>
      </c>
      <c r="AF576" s="185">
        <f t="shared" si="214"/>
        <v>15999.470230193656</v>
      </c>
      <c r="AG576" s="186" t="s">
        <v>793</v>
      </c>
      <c r="AH576" s="169">
        <f t="shared" si="215"/>
        <v>1</v>
      </c>
      <c r="AI576" s="189">
        <v>1</v>
      </c>
      <c r="AJ576" s="190" t="s">
        <v>83</v>
      </c>
    </row>
    <row r="577" spans="1:36" x14ac:dyDescent="0.2">
      <c r="A577" s="172">
        <v>551</v>
      </c>
      <c r="B577" s="141" t="str">
        <f t="shared" si="193"/>
        <v>PULP-CG033VAN</v>
      </c>
      <c r="C577" s="172" t="s">
        <v>27</v>
      </c>
      <c r="D577" s="142" t="str">
        <f t="shared" si="194"/>
        <v>CG033</v>
      </c>
      <c r="E577" s="173" t="s">
        <v>794</v>
      </c>
      <c r="F577" s="174">
        <v>19.5</v>
      </c>
      <c r="G577" s="174">
        <v>22.69</v>
      </c>
      <c r="H577" s="145">
        <f t="shared" si="195"/>
        <v>461.53846153846155</v>
      </c>
      <c r="I577" s="146">
        <f t="shared" si="196"/>
        <v>717.9487179487179</v>
      </c>
      <c r="J577" s="147">
        <f t="shared" si="197"/>
        <v>820.51282051282055</v>
      </c>
      <c r="K577" s="148">
        <v>545</v>
      </c>
      <c r="L577" s="149">
        <v>440</v>
      </c>
      <c r="M577" s="150">
        <v>320</v>
      </c>
      <c r="N577" s="151">
        <f t="shared" si="198"/>
        <v>7.6735999999999999E-2</v>
      </c>
      <c r="O577" s="152">
        <f t="shared" si="199"/>
        <v>328.30932616138455</v>
      </c>
      <c r="P577" s="153">
        <f t="shared" si="200"/>
        <v>790.433243849875</v>
      </c>
      <c r="Q577" s="154">
        <f t="shared" si="201"/>
        <v>391.2727585758966</v>
      </c>
      <c r="R577" s="175">
        <f t="shared" si="202"/>
        <v>397</v>
      </c>
      <c r="S577" s="176">
        <f t="shared" si="203"/>
        <v>617</v>
      </c>
      <c r="T577" s="177">
        <f t="shared" si="204"/>
        <v>705</v>
      </c>
      <c r="U577" s="178">
        <f t="shared" si="205"/>
        <v>6402</v>
      </c>
      <c r="V577" s="179">
        <f t="shared" si="206"/>
        <v>15413</v>
      </c>
      <c r="W577" s="180">
        <f t="shared" si="207"/>
        <v>7630</v>
      </c>
      <c r="X577" s="181">
        <f t="shared" si="208"/>
        <v>1.4058106841611997</v>
      </c>
      <c r="Y577" s="182">
        <f t="shared" si="209"/>
        <v>0.90832414195808731</v>
      </c>
      <c r="Z577" s="183">
        <f t="shared" si="210"/>
        <v>2.0969855832241153</v>
      </c>
      <c r="AA577" s="164">
        <f t="shared" si="211"/>
        <v>27.413308341143395</v>
      </c>
      <c r="AB577" s="164">
        <f t="shared" si="212"/>
        <v>17.712320768182703</v>
      </c>
      <c r="AC577" s="165">
        <f t="shared" si="213"/>
        <v>40.891218872870247</v>
      </c>
      <c r="AD577" s="184">
        <f t="shared" si="214"/>
        <v>9000.0447893350502</v>
      </c>
      <c r="AE577" s="184">
        <f t="shared" si="214"/>
        <v>14000.407160904164</v>
      </c>
      <c r="AF577" s="185">
        <f t="shared" si="214"/>
        <v>15999.620009918706</v>
      </c>
      <c r="AG577" s="186" t="s">
        <v>795</v>
      </c>
      <c r="AH577" s="169">
        <f t="shared" si="215"/>
        <v>1</v>
      </c>
      <c r="AI577" s="189">
        <v>1</v>
      </c>
      <c r="AJ577" s="190" t="s">
        <v>83</v>
      </c>
    </row>
    <row r="578" spans="1:36" x14ac:dyDescent="0.2">
      <c r="A578" s="172">
        <v>552</v>
      </c>
      <c r="B578" s="141" t="str">
        <f t="shared" si="193"/>
        <v>PULP-CG033VBH</v>
      </c>
      <c r="C578" s="172" t="s">
        <v>27</v>
      </c>
      <c r="D578" s="142" t="str">
        <f t="shared" si="194"/>
        <v>CG033</v>
      </c>
      <c r="E578" s="173" t="s">
        <v>383</v>
      </c>
      <c r="F578" s="174">
        <v>18.8</v>
      </c>
      <c r="G578" s="174">
        <f>18.8+3.1</f>
        <v>21.900000000000002</v>
      </c>
      <c r="H578" s="145">
        <f t="shared" si="195"/>
        <v>478.72340425531911</v>
      </c>
      <c r="I578" s="146">
        <f t="shared" si="196"/>
        <v>744.68085106382978</v>
      </c>
      <c r="J578" s="147">
        <f t="shared" si="197"/>
        <v>851.063829787234</v>
      </c>
      <c r="K578" s="148">
        <v>610</v>
      </c>
      <c r="L578" s="149">
        <v>390</v>
      </c>
      <c r="M578" s="150">
        <v>310</v>
      </c>
      <c r="N578" s="151">
        <f t="shared" si="198"/>
        <v>7.3748999999999995E-2</v>
      </c>
      <c r="O578" s="152">
        <f t="shared" si="199"/>
        <v>341.60659062929676</v>
      </c>
      <c r="P578" s="153">
        <f t="shared" si="200"/>
        <v>822.44756403563463</v>
      </c>
      <c r="Q578" s="154">
        <f t="shared" si="201"/>
        <v>407.12018335272347</v>
      </c>
      <c r="R578" s="175">
        <f t="shared" si="202"/>
        <v>411</v>
      </c>
      <c r="S578" s="176">
        <f t="shared" si="203"/>
        <v>639</v>
      </c>
      <c r="T578" s="177">
        <f t="shared" si="204"/>
        <v>731</v>
      </c>
      <c r="U578" s="178">
        <f t="shared" si="205"/>
        <v>6422</v>
      </c>
      <c r="V578" s="179">
        <f t="shared" si="206"/>
        <v>15462</v>
      </c>
      <c r="W578" s="180">
        <f t="shared" si="207"/>
        <v>7654</v>
      </c>
      <c r="X578" s="181">
        <f t="shared" si="208"/>
        <v>1.4014325755216444</v>
      </c>
      <c r="Y578" s="182">
        <f t="shared" si="209"/>
        <v>0.9054456085887983</v>
      </c>
      <c r="Z578" s="183">
        <f t="shared" si="210"/>
        <v>2.090410243010191</v>
      </c>
      <c r="AA578" s="164">
        <f t="shared" si="211"/>
        <v>26.346932419806915</v>
      </c>
      <c r="AB578" s="164">
        <f t="shared" si="212"/>
        <v>17.022377441469409</v>
      </c>
      <c r="AC578" s="165">
        <f t="shared" si="213"/>
        <v>39.299712568591595</v>
      </c>
      <c r="AD578" s="184">
        <f t="shared" si="214"/>
        <v>9000.2857574707286</v>
      </c>
      <c r="AE578" s="184">
        <f t="shared" si="214"/>
        <v>14000.012860831654</v>
      </c>
      <c r="AF578" s="185">
        <f t="shared" si="214"/>
        <v>15999.706186634341</v>
      </c>
      <c r="AG578" s="186" t="s">
        <v>384</v>
      </c>
      <c r="AH578" s="169">
        <f t="shared" si="215"/>
        <v>1</v>
      </c>
      <c r="AI578" s="189">
        <v>1</v>
      </c>
      <c r="AJ578" s="190" t="s">
        <v>83</v>
      </c>
    </row>
    <row r="579" spans="1:36" x14ac:dyDescent="0.2">
      <c r="A579" s="172">
        <v>553</v>
      </c>
      <c r="B579" s="141" t="str">
        <f t="shared" si="193"/>
        <v>PULP-CG037VAY</v>
      </c>
      <c r="C579" s="172" t="s">
        <v>27</v>
      </c>
      <c r="D579" s="142" t="str">
        <f t="shared" si="194"/>
        <v>CG037</v>
      </c>
      <c r="E579" s="173" t="s">
        <v>796</v>
      </c>
      <c r="F579" s="174">
        <v>13.68</v>
      </c>
      <c r="G579" s="174">
        <f>F579+4</f>
        <v>17.68</v>
      </c>
      <c r="H579" s="145">
        <f t="shared" si="195"/>
        <v>657.89473684210532</v>
      </c>
      <c r="I579" s="146">
        <f t="shared" si="196"/>
        <v>1023.3918128654971</v>
      </c>
      <c r="J579" s="147">
        <f t="shared" si="197"/>
        <v>1169.5906432748538</v>
      </c>
      <c r="K579" s="148">
        <v>435</v>
      </c>
      <c r="L579" s="149">
        <v>320</v>
      </c>
      <c r="M579" s="150">
        <v>520</v>
      </c>
      <c r="N579" s="151">
        <f t="shared" si="198"/>
        <v>7.2384000000000004E-2</v>
      </c>
      <c r="O579" s="152">
        <f t="shared" si="199"/>
        <v>348.04852525862077</v>
      </c>
      <c r="P579" s="153">
        <f t="shared" si="200"/>
        <v>837.9570816763927</v>
      </c>
      <c r="Q579" s="154">
        <f t="shared" si="201"/>
        <v>414.79755750000004</v>
      </c>
      <c r="R579" s="175">
        <f t="shared" si="202"/>
        <v>509</v>
      </c>
      <c r="S579" s="176">
        <f t="shared" si="203"/>
        <v>792</v>
      </c>
      <c r="T579" s="177">
        <f t="shared" si="204"/>
        <v>905</v>
      </c>
      <c r="U579" s="178">
        <f t="shared" si="205"/>
        <v>4761</v>
      </c>
      <c r="V579" s="179">
        <f t="shared" si="206"/>
        <v>11463</v>
      </c>
      <c r="W579" s="180">
        <f t="shared" si="207"/>
        <v>5674</v>
      </c>
      <c r="X579" s="181">
        <f t="shared" si="208"/>
        <v>1.890359168241966</v>
      </c>
      <c r="Y579" s="182">
        <f t="shared" si="209"/>
        <v>1.2213207711768299</v>
      </c>
      <c r="Z579" s="183">
        <f t="shared" si="210"/>
        <v>2.8198801550934087</v>
      </c>
      <c r="AA579" s="164">
        <f t="shared" si="211"/>
        <v>25.860113421550096</v>
      </c>
      <c r="AB579" s="164">
        <f t="shared" si="212"/>
        <v>16.707668149699032</v>
      </c>
      <c r="AC579" s="165">
        <f t="shared" si="213"/>
        <v>38.575960521677828</v>
      </c>
      <c r="AD579" s="184">
        <f t="shared" si="214"/>
        <v>9000.5743393911762</v>
      </c>
      <c r="AE579" s="184">
        <f t="shared" si="214"/>
        <v>14000.308844339417</v>
      </c>
      <c r="AF579" s="185">
        <f t="shared" si="214"/>
        <v>16001.214202608391</v>
      </c>
      <c r="AG579" s="186" t="s">
        <v>797</v>
      </c>
      <c r="AH579" s="169">
        <f t="shared" si="215"/>
        <v>1</v>
      </c>
      <c r="AI579" s="189">
        <v>1</v>
      </c>
      <c r="AJ579" s="190" t="s">
        <v>83</v>
      </c>
    </row>
    <row r="580" spans="1:36" x14ac:dyDescent="0.2">
      <c r="A580" s="172">
        <v>554</v>
      </c>
      <c r="B580" s="141" t="str">
        <f t="shared" si="193"/>
        <v>PULP-CG037VAL</v>
      </c>
      <c r="C580" s="172" t="s">
        <v>27</v>
      </c>
      <c r="D580" s="142" t="str">
        <f t="shared" si="194"/>
        <v>CG037</v>
      </c>
      <c r="E580" s="173" t="s">
        <v>798</v>
      </c>
      <c r="F580" s="174">
        <v>13.8</v>
      </c>
      <c r="G580" s="174">
        <v>17.399999999999999</v>
      </c>
      <c r="H580" s="145">
        <f t="shared" si="195"/>
        <v>652.17391304347825</v>
      </c>
      <c r="I580" s="146">
        <f t="shared" si="196"/>
        <v>1014.4927536231884</v>
      </c>
      <c r="J580" s="147">
        <f t="shared" si="197"/>
        <v>1159.4202898550725</v>
      </c>
      <c r="K580" s="148">
        <v>570</v>
      </c>
      <c r="L580" s="149">
        <v>440</v>
      </c>
      <c r="M580" s="150">
        <v>300</v>
      </c>
      <c r="N580" s="151">
        <f t="shared" si="198"/>
        <v>7.5240000000000001E-2</v>
      </c>
      <c r="O580" s="152">
        <f t="shared" si="199"/>
        <v>334.83711393301445</v>
      </c>
      <c r="P580" s="153">
        <f t="shared" si="200"/>
        <v>806.14946039425854</v>
      </c>
      <c r="Q580" s="154">
        <f t="shared" si="201"/>
        <v>399.05245085167468</v>
      </c>
      <c r="R580" s="175">
        <f t="shared" si="202"/>
        <v>517</v>
      </c>
      <c r="S580" s="176">
        <f t="shared" si="203"/>
        <v>805</v>
      </c>
      <c r="T580" s="177">
        <f t="shared" si="204"/>
        <v>920</v>
      </c>
      <c r="U580" s="178">
        <f t="shared" si="205"/>
        <v>4621</v>
      </c>
      <c r="V580" s="179">
        <f t="shared" si="206"/>
        <v>11125</v>
      </c>
      <c r="W580" s="180">
        <f t="shared" si="207"/>
        <v>5507</v>
      </c>
      <c r="X580" s="181">
        <f t="shared" si="208"/>
        <v>1.9476303830339754</v>
      </c>
      <c r="Y580" s="182">
        <f t="shared" si="209"/>
        <v>1.2584269662921348</v>
      </c>
      <c r="Z580" s="183">
        <f t="shared" si="210"/>
        <v>2.905393136008716</v>
      </c>
      <c r="AA580" s="164">
        <f t="shared" si="211"/>
        <v>26.877299285868862</v>
      </c>
      <c r="AB580" s="164">
        <f t="shared" si="212"/>
        <v>17.366292134831461</v>
      </c>
      <c r="AC580" s="165">
        <f t="shared" si="213"/>
        <v>40.094425276920283</v>
      </c>
      <c r="AD580" s="184">
        <f t="shared" si="214"/>
        <v>8999.5173231942008</v>
      </c>
      <c r="AE580" s="184">
        <f t="shared" si="214"/>
        <v>13999.827033543439</v>
      </c>
      <c r="AF580" s="185">
        <f t="shared" si="214"/>
        <v>15999.778672244374</v>
      </c>
      <c r="AG580" s="186" t="s">
        <v>799</v>
      </c>
      <c r="AH580" s="169">
        <f t="shared" si="215"/>
        <v>1</v>
      </c>
      <c r="AI580" s="189">
        <v>1</v>
      </c>
      <c r="AJ580" s="190" t="s">
        <v>83</v>
      </c>
    </row>
    <row r="581" spans="1:36" x14ac:dyDescent="0.2">
      <c r="A581" s="172">
        <v>555</v>
      </c>
      <c r="B581" s="141" t="str">
        <f t="shared" si="193"/>
        <v>PULP-CG051</v>
      </c>
      <c r="C581" s="172" t="s">
        <v>27</v>
      </c>
      <c r="D581" s="142" t="str">
        <f t="shared" si="194"/>
        <v>CG051</v>
      </c>
      <c r="E581" s="173" t="s">
        <v>212</v>
      </c>
      <c r="F581" s="174">
        <v>24</v>
      </c>
      <c r="G581" s="174">
        <v>26.91</v>
      </c>
      <c r="H581" s="145">
        <f t="shared" si="195"/>
        <v>375</v>
      </c>
      <c r="I581" s="146">
        <f t="shared" si="196"/>
        <v>583.33333333333337</v>
      </c>
      <c r="J581" s="147">
        <f t="shared" si="197"/>
        <v>666.66666666666663</v>
      </c>
      <c r="K581" s="148">
        <v>440</v>
      </c>
      <c r="L581" s="149">
        <v>320</v>
      </c>
      <c r="M581" s="150">
        <v>400</v>
      </c>
      <c r="N581" s="151">
        <f t="shared" si="198"/>
        <v>5.6320000000000002E-2</v>
      </c>
      <c r="O581" s="152">
        <f t="shared" si="199"/>
        <v>447.32145689488647</v>
      </c>
      <c r="P581" s="153">
        <f t="shared" si="200"/>
        <v>1076.9652947454547</v>
      </c>
      <c r="Q581" s="154">
        <f t="shared" si="201"/>
        <v>533.10913355965909</v>
      </c>
      <c r="R581" s="175">
        <f t="shared" si="202"/>
        <v>334</v>
      </c>
      <c r="S581" s="176">
        <f t="shared" si="203"/>
        <v>520</v>
      </c>
      <c r="T581" s="177">
        <f t="shared" si="204"/>
        <v>595</v>
      </c>
      <c r="U581" s="178">
        <f t="shared" si="205"/>
        <v>10736</v>
      </c>
      <c r="V581" s="179">
        <f t="shared" si="206"/>
        <v>25847</v>
      </c>
      <c r="W581" s="180">
        <f t="shared" si="207"/>
        <v>12795</v>
      </c>
      <c r="X581" s="181">
        <f t="shared" si="208"/>
        <v>0.83830104321907606</v>
      </c>
      <c r="Y581" s="182">
        <f t="shared" si="209"/>
        <v>0.5416489341122761</v>
      </c>
      <c r="Z581" s="183">
        <f t="shared" si="210"/>
        <v>1.2504884720593983</v>
      </c>
      <c r="AA581" s="164">
        <f t="shared" si="211"/>
        <v>20.119225037257827</v>
      </c>
      <c r="AB581" s="164">
        <f t="shared" si="212"/>
        <v>12.999574418694626</v>
      </c>
      <c r="AC581" s="165">
        <f t="shared" si="213"/>
        <v>30.011723329425557</v>
      </c>
      <c r="AD581" s="184">
        <f t="shared" si="214"/>
        <v>8999.7610552622482</v>
      </c>
      <c r="AE581" s="184">
        <f t="shared" si="214"/>
        <v>14000.09049539493</v>
      </c>
      <c r="AF581" s="185">
        <f t="shared" si="214"/>
        <v>15999.523820782266</v>
      </c>
      <c r="AG581" s="186" t="s">
        <v>213</v>
      </c>
      <c r="AH581" s="169">
        <f t="shared" si="215"/>
        <v>1</v>
      </c>
      <c r="AI581" s="189">
        <v>1</v>
      </c>
      <c r="AJ581" s="190" t="s">
        <v>83</v>
      </c>
    </row>
    <row r="582" spans="1:36" x14ac:dyDescent="0.2">
      <c r="A582" s="172">
        <v>556</v>
      </c>
      <c r="B582" s="141" t="str">
        <f t="shared" si="193"/>
        <v>PULP-CG052</v>
      </c>
      <c r="C582" s="172" t="s">
        <v>27</v>
      </c>
      <c r="D582" s="142" t="str">
        <f t="shared" si="194"/>
        <v>CG052</v>
      </c>
      <c r="E582" s="173" t="s">
        <v>214</v>
      </c>
      <c r="F582" s="174">
        <v>24</v>
      </c>
      <c r="G582" s="174">
        <v>26.29</v>
      </c>
      <c r="H582" s="145">
        <f t="shared" si="195"/>
        <v>375</v>
      </c>
      <c r="I582" s="146">
        <f t="shared" si="196"/>
        <v>583.33333333333337</v>
      </c>
      <c r="J582" s="147">
        <f t="shared" si="197"/>
        <v>666.66666666666663</v>
      </c>
      <c r="K582" s="148">
        <v>500</v>
      </c>
      <c r="L582" s="149">
        <v>285</v>
      </c>
      <c r="M582" s="150">
        <v>395</v>
      </c>
      <c r="N582" s="151">
        <f t="shared" si="198"/>
        <v>5.6287499999999997E-2</v>
      </c>
      <c r="O582" s="152">
        <f t="shared" si="199"/>
        <v>447.57973710539653</v>
      </c>
      <c r="P582" s="153">
        <f t="shared" si="200"/>
        <v>1077.58712680549</v>
      </c>
      <c r="Q582" s="154">
        <f t="shared" si="201"/>
        <v>533.4169469612259</v>
      </c>
      <c r="R582" s="175">
        <f t="shared" si="202"/>
        <v>342</v>
      </c>
      <c r="S582" s="176">
        <f t="shared" si="203"/>
        <v>533</v>
      </c>
      <c r="T582" s="177">
        <f t="shared" si="204"/>
        <v>609</v>
      </c>
      <c r="U582" s="178">
        <f t="shared" si="205"/>
        <v>10742</v>
      </c>
      <c r="V582" s="179">
        <f t="shared" si="206"/>
        <v>25862</v>
      </c>
      <c r="W582" s="180">
        <f t="shared" si="207"/>
        <v>12802</v>
      </c>
      <c r="X582" s="181">
        <f t="shared" si="208"/>
        <v>0.83783280580897412</v>
      </c>
      <c r="Y582" s="182">
        <f t="shared" si="209"/>
        <v>0.54133477689273835</v>
      </c>
      <c r="Z582" s="183">
        <f t="shared" si="210"/>
        <v>1.2498047180128105</v>
      </c>
      <c r="AA582" s="164">
        <f t="shared" si="211"/>
        <v>20.107987339415381</v>
      </c>
      <c r="AB582" s="164">
        <f t="shared" si="212"/>
        <v>12.99203464542572</v>
      </c>
      <c r="AC582" s="165">
        <f t="shared" si="213"/>
        <v>29.995313232307453</v>
      </c>
      <c r="AD582" s="184">
        <f t="shared" si="214"/>
        <v>8999.9276870941776</v>
      </c>
      <c r="AE582" s="184">
        <f t="shared" si="214"/>
        <v>14000.049284921684</v>
      </c>
      <c r="AF582" s="185">
        <f t="shared" si="214"/>
        <v>16000.008407523103</v>
      </c>
      <c r="AG582" s="186" t="s">
        <v>215</v>
      </c>
      <c r="AH582" s="169">
        <f t="shared" si="215"/>
        <v>1</v>
      </c>
      <c r="AI582" s="189">
        <v>1</v>
      </c>
      <c r="AJ582" s="190" t="s">
        <v>83</v>
      </c>
    </row>
    <row r="583" spans="1:36" x14ac:dyDescent="0.2">
      <c r="A583" s="172">
        <v>557</v>
      </c>
      <c r="B583" s="141" t="str">
        <f t="shared" si="193"/>
        <v>PULP-KD002VAG</v>
      </c>
      <c r="C583" s="172" t="s">
        <v>27</v>
      </c>
      <c r="D583" s="142" t="str">
        <f t="shared" si="194"/>
        <v>KD002</v>
      </c>
      <c r="E583" s="173" t="s">
        <v>800</v>
      </c>
      <c r="F583" s="174">
        <v>9.6</v>
      </c>
      <c r="G583" s="174">
        <f>9.6+1.22</f>
        <v>10.82</v>
      </c>
      <c r="H583" s="145">
        <f>IF(ISERROR($C$21/F583),"",$C$21/F583)</f>
        <v>937.5</v>
      </c>
      <c r="I583" s="146">
        <f>IF(ISERROR($C$22/F583),"",$C$22/F583)</f>
        <v>1458.3333333333335</v>
      </c>
      <c r="J583" s="147">
        <f>IF(ISERROR($C$23/F583),"",$C$23/F583)</f>
        <v>1666.6666666666667</v>
      </c>
      <c r="K583" s="148">
        <v>430</v>
      </c>
      <c r="L583" s="149">
        <v>370</v>
      </c>
      <c r="M583" s="150">
        <v>320</v>
      </c>
      <c r="N583" s="151">
        <f t="shared" si="198"/>
        <v>5.0911999999999999E-2</v>
      </c>
      <c r="O583" s="152">
        <f t="shared" si="199"/>
        <v>494.83706105279708</v>
      </c>
      <c r="P583" s="153">
        <f t="shared" si="200"/>
        <v>1191.3632424588311</v>
      </c>
      <c r="Q583" s="154">
        <f t="shared" si="201"/>
        <v>589.7373193368951</v>
      </c>
      <c r="R583" s="175">
        <f t="shared" si="202"/>
        <v>832</v>
      </c>
      <c r="S583" s="176">
        <f t="shared" si="203"/>
        <v>1294</v>
      </c>
      <c r="T583" s="177">
        <f t="shared" si="204"/>
        <v>1479</v>
      </c>
      <c r="U583" s="178">
        <f t="shared" si="205"/>
        <v>4750</v>
      </c>
      <c r="V583" s="179">
        <f t="shared" si="206"/>
        <v>11437</v>
      </c>
      <c r="W583" s="180">
        <f t="shared" si="207"/>
        <v>5661</v>
      </c>
      <c r="X583" s="181">
        <f t="shared" si="208"/>
        <v>1.8947368421052631</v>
      </c>
      <c r="Y583" s="182">
        <f t="shared" si="209"/>
        <v>1.2240972282941331</v>
      </c>
      <c r="Z583" s="183">
        <f t="shared" si="210"/>
        <v>2.8263557675322382</v>
      </c>
      <c r="AA583" s="164">
        <f t="shared" si="211"/>
        <v>18.189473684210526</v>
      </c>
      <c r="AB583" s="164">
        <f t="shared" si="212"/>
        <v>11.751333391623678</v>
      </c>
      <c r="AC583" s="165">
        <f t="shared" si="213"/>
        <v>27.133015368309486</v>
      </c>
      <c r="AD583" s="184">
        <f t="shared" si="214"/>
        <v>9000.8256999919304</v>
      </c>
      <c r="AE583" s="184">
        <f t="shared" si="214"/>
        <v>14000.106652659519</v>
      </c>
      <c r="AF583" s="185">
        <f t="shared" si="214"/>
        <v>16001.351748833615</v>
      </c>
      <c r="AG583" s="186" t="s">
        <v>801</v>
      </c>
      <c r="AH583" s="169">
        <f t="shared" si="215"/>
        <v>1</v>
      </c>
      <c r="AI583" s="189">
        <v>1</v>
      </c>
      <c r="AJ583" s="190" t="s">
        <v>83</v>
      </c>
    </row>
    <row r="584" spans="1:36" x14ac:dyDescent="0.2">
      <c r="A584" s="172">
        <v>558</v>
      </c>
      <c r="B584" s="141" t="str">
        <f t="shared" si="193"/>
        <v>PULP-KD004</v>
      </c>
      <c r="C584" s="172" t="s">
        <v>27</v>
      </c>
      <c r="D584" s="142" t="str">
        <f t="shared" si="194"/>
        <v>KD004</v>
      </c>
      <c r="E584" s="173" t="s">
        <v>802</v>
      </c>
      <c r="F584" s="174">
        <v>24</v>
      </c>
      <c r="G584" s="174">
        <v>26.04</v>
      </c>
      <c r="H584" s="145">
        <f t="shared" si="195"/>
        <v>375</v>
      </c>
      <c r="I584" s="146">
        <f t="shared" si="196"/>
        <v>583.33333333333337</v>
      </c>
      <c r="J584" s="147">
        <f t="shared" si="197"/>
        <v>666.66666666666663</v>
      </c>
      <c r="K584" s="148">
        <v>420</v>
      </c>
      <c r="L584" s="149">
        <v>380</v>
      </c>
      <c r="M584" s="150">
        <v>360</v>
      </c>
      <c r="N584" s="151">
        <f t="shared" si="198"/>
        <v>5.7456E-2</v>
      </c>
      <c r="O584" s="152">
        <f t="shared" si="199"/>
        <v>438.4771730075189</v>
      </c>
      <c r="P584" s="153">
        <f t="shared" si="200"/>
        <v>1055.6719124210529</v>
      </c>
      <c r="Q584" s="154">
        <f t="shared" si="201"/>
        <v>522.56868563909779</v>
      </c>
      <c r="R584" s="175">
        <f t="shared" si="202"/>
        <v>346</v>
      </c>
      <c r="S584" s="176">
        <f t="shared" si="203"/>
        <v>538</v>
      </c>
      <c r="T584" s="177">
        <f t="shared" si="204"/>
        <v>614</v>
      </c>
      <c r="U584" s="178">
        <f t="shared" si="205"/>
        <v>10523</v>
      </c>
      <c r="V584" s="179">
        <f t="shared" si="206"/>
        <v>25336</v>
      </c>
      <c r="W584" s="180">
        <f t="shared" si="207"/>
        <v>12542</v>
      </c>
      <c r="X584" s="181">
        <f t="shared" si="208"/>
        <v>0.85526940986410716</v>
      </c>
      <c r="Y584" s="182">
        <f t="shared" si="209"/>
        <v>0.55257341332491317</v>
      </c>
      <c r="Z584" s="183">
        <f t="shared" si="210"/>
        <v>1.2757136022962845</v>
      </c>
      <c r="AA584" s="164">
        <f t="shared" si="211"/>
        <v>20.526465836738574</v>
      </c>
      <c r="AB584" s="164">
        <f t="shared" si="212"/>
        <v>13.261761919797916</v>
      </c>
      <c r="AC584" s="165">
        <f t="shared" si="213"/>
        <v>30.617126455110828</v>
      </c>
      <c r="AD584" s="184">
        <f t="shared" si="214"/>
        <v>9000.386711928546</v>
      </c>
      <c r="AE584" s="184">
        <f t="shared" si="214"/>
        <v>14000.06956794576</v>
      </c>
      <c r="AF584" s="185">
        <f t="shared" si="214"/>
        <v>15999.551529693315</v>
      </c>
      <c r="AG584" s="186" t="s">
        <v>803</v>
      </c>
      <c r="AH584" s="169">
        <f t="shared" si="215"/>
        <v>1</v>
      </c>
      <c r="AI584" s="189">
        <v>1</v>
      </c>
      <c r="AJ584" s="190" t="s">
        <v>83</v>
      </c>
    </row>
    <row r="585" spans="1:36" x14ac:dyDescent="0.2">
      <c r="A585" s="172">
        <v>559</v>
      </c>
      <c r="B585" s="141" t="str">
        <f t="shared" si="193"/>
        <v>PULP-KD005</v>
      </c>
      <c r="C585" s="172" t="s">
        <v>27</v>
      </c>
      <c r="D585" s="142" t="str">
        <f t="shared" si="194"/>
        <v>KD005</v>
      </c>
      <c r="E585" s="173" t="s">
        <v>804</v>
      </c>
      <c r="F585" s="174">
        <v>24</v>
      </c>
      <c r="G585" s="174">
        <v>26.27</v>
      </c>
      <c r="H585" s="145">
        <f t="shared" si="195"/>
        <v>375</v>
      </c>
      <c r="I585" s="146">
        <f t="shared" si="196"/>
        <v>583.33333333333337</v>
      </c>
      <c r="J585" s="147">
        <f t="shared" si="197"/>
        <v>666.66666666666663</v>
      </c>
      <c r="K585" s="148">
        <v>510</v>
      </c>
      <c r="L585" s="149">
        <v>450</v>
      </c>
      <c r="M585" s="150">
        <v>250</v>
      </c>
      <c r="N585" s="151">
        <f t="shared" si="198"/>
        <v>5.7375000000000002E-2</v>
      </c>
      <c r="O585" s="152">
        <f t="shared" si="199"/>
        <v>439.09619960470599</v>
      </c>
      <c r="P585" s="153">
        <f t="shared" si="200"/>
        <v>1057.1622727680001</v>
      </c>
      <c r="Q585" s="154">
        <f t="shared" si="201"/>
        <v>523.30642966588243</v>
      </c>
      <c r="R585" s="175">
        <f t="shared" si="202"/>
        <v>343</v>
      </c>
      <c r="S585" s="176">
        <f t="shared" si="203"/>
        <v>533</v>
      </c>
      <c r="T585" s="177">
        <f t="shared" si="204"/>
        <v>609</v>
      </c>
      <c r="U585" s="178">
        <f t="shared" si="205"/>
        <v>10538</v>
      </c>
      <c r="V585" s="179">
        <f t="shared" si="206"/>
        <v>25372</v>
      </c>
      <c r="W585" s="180">
        <f t="shared" si="207"/>
        <v>12559</v>
      </c>
      <c r="X585" s="181">
        <f t="shared" si="208"/>
        <v>0.85405200227747202</v>
      </c>
      <c r="Y585" s="182">
        <f t="shared" si="209"/>
        <v>0.55178937411319562</v>
      </c>
      <c r="Z585" s="183">
        <f t="shared" si="210"/>
        <v>1.2739867823871327</v>
      </c>
      <c r="AA585" s="164">
        <f t="shared" si="211"/>
        <v>20.49724805465933</v>
      </c>
      <c r="AB585" s="164">
        <f t="shared" si="212"/>
        <v>13.242944978716695</v>
      </c>
      <c r="AC585" s="165">
        <f t="shared" si="213"/>
        <v>30.575682777291185</v>
      </c>
      <c r="AD585" s="184">
        <f t="shared" si="214"/>
        <v>9000.2637231558656</v>
      </c>
      <c r="AE585" s="184">
        <f t="shared" si="214"/>
        <v>13999.941811841716</v>
      </c>
      <c r="AF585" s="185">
        <f t="shared" si="214"/>
        <v>16000.451388780863</v>
      </c>
      <c r="AG585" s="186" t="s">
        <v>805</v>
      </c>
      <c r="AH585" s="169">
        <f t="shared" si="215"/>
        <v>1</v>
      </c>
      <c r="AI585" s="189">
        <v>1</v>
      </c>
      <c r="AJ585" s="190" t="s">
        <v>83</v>
      </c>
    </row>
    <row r="586" spans="1:36" x14ac:dyDescent="0.2">
      <c r="A586" s="172">
        <v>560</v>
      </c>
      <c r="B586" s="141" t="str">
        <f t="shared" si="193"/>
        <v>PULP-KD005PAJ</v>
      </c>
      <c r="C586" s="172" t="s">
        <v>27</v>
      </c>
      <c r="D586" s="142" t="str">
        <f t="shared" si="194"/>
        <v>KD005</v>
      </c>
      <c r="E586" s="173" t="s">
        <v>806</v>
      </c>
      <c r="F586" s="174">
        <v>24</v>
      </c>
      <c r="G586" s="174">
        <v>26.27</v>
      </c>
      <c r="H586" s="145">
        <f t="shared" si="195"/>
        <v>375</v>
      </c>
      <c r="I586" s="146">
        <f t="shared" si="196"/>
        <v>583.33333333333337</v>
      </c>
      <c r="J586" s="147">
        <f t="shared" si="197"/>
        <v>666.66666666666663</v>
      </c>
      <c r="K586" s="148">
        <v>510</v>
      </c>
      <c r="L586" s="149">
        <v>250</v>
      </c>
      <c r="M586" s="150">
        <v>500</v>
      </c>
      <c r="N586" s="151">
        <f t="shared" si="198"/>
        <v>6.3750000000000001E-2</v>
      </c>
      <c r="O586" s="152">
        <f t="shared" si="199"/>
        <v>395.18657964423539</v>
      </c>
      <c r="P586" s="153">
        <f t="shared" si="200"/>
        <v>951.44604549120015</v>
      </c>
      <c r="Q586" s="154">
        <f t="shared" si="201"/>
        <v>470.97578669929413</v>
      </c>
      <c r="R586" s="175">
        <f t="shared" si="202"/>
        <v>343</v>
      </c>
      <c r="S586" s="176">
        <f t="shared" si="203"/>
        <v>533</v>
      </c>
      <c r="T586" s="177">
        <f t="shared" si="204"/>
        <v>609</v>
      </c>
      <c r="U586" s="178">
        <f t="shared" si="205"/>
        <v>9484</v>
      </c>
      <c r="V586" s="179">
        <f t="shared" si="206"/>
        <v>22835</v>
      </c>
      <c r="W586" s="180">
        <f t="shared" si="207"/>
        <v>11303</v>
      </c>
      <c r="X586" s="181">
        <f t="shared" si="208"/>
        <v>0.94896668072543233</v>
      </c>
      <c r="Y586" s="182">
        <f t="shared" si="209"/>
        <v>0.61309393474928842</v>
      </c>
      <c r="Z586" s="183">
        <f t="shared" si="210"/>
        <v>1.4155533929045385</v>
      </c>
      <c r="AA586" s="164">
        <f t="shared" si="211"/>
        <v>22.775200337410375</v>
      </c>
      <c r="AB586" s="164">
        <f t="shared" si="212"/>
        <v>14.714254433982923</v>
      </c>
      <c r="AC586" s="165">
        <f t="shared" si="213"/>
        <v>33.973281429708926</v>
      </c>
      <c r="AD586" s="184">
        <f t="shared" si="214"/>
        <v>9000.4535220534417</v>
      </c>
      <c r="AE586" s="184">
        <f t="shared" si="214"/>
        <v>13999.81919356441</v>
      </c>
      <c r="AF586" s="185">
        <f t="shared" si="214"/>
        <v>16000.592948113681</v>
      </c>
      <c r="AG586" s="186" t="s">
        <v>807</v>
      </c>
      <c r="AH586" s="169">
        <f t="shared" si="215"/>
        <v>1</v>
      </c>
      <c r="AI586" s="189">
        <v>1</v>
      </c>
      <c r="AJ586" s="190" t="s">
        <v>83</v>
      </c>
    </row>
    <row r="587" spans="1:36" x14ac:dyDescent="0.2">
      <c r="A587" s="172">
        <v>561</v>
      </c>
      <c r="B587" s="141" t="str">
        <f t="shared" ref="B587:B650" si="216">IF((C587&amp;"-"&amp;E587)="-","",(C587&amp;"-"&amp;E587))</f>
        <v>PULP-KD006</v>
      </c>
      <c r="C587" s="172" t="s">
        <v>27</v>
      </c>
      <c r="D587" s="142" t="str">
        <f t="shared" ref="D587:D650" si="217">LEFT(E587,5)</f>
        <v>KD006</v>
      </c>
      <c r="E587" s="173" t="s">
        <v>808</v>
      </c>
      <c r="F587" s="174">
        <v>24</v>
      </c>
      <c r="G587" s="174">
        <v>25.66</v>
      </c>
      <c r="H587" s="145">
        <f t="shared" ref="H587:H650" si="218">IF(ISERROR($C$21/F587),"",$C$21/F587)</f>
        <v>375</v>
      </c>
      <c r="I587" s="146">
        <f t="shared" ref="I587:I650" si="219">IF(ISERROR($C$22/F587),"",$C$22/F587)</f>
        <v>583.33333333333337</v>
      </c>
      <c r="J587" s="147">
        <f t="shared" ref="J587:J650" si="220">IF(ISERROR($C$23/F587),"",$C$23/F587)</f>
        <v>666.66666666666663</v>
      </c>
      <c r="K587" s="148">
        <v>490</v>
      </c>
      <c r="L587" s="149">
        <v>320</v>
      </c>
      <c r="M587" s="150">
        <v>360</v>
      </c>
      <c r="N587" s="151">
        <f t="shared" ref="N587:N650" si="221">IF((K587*L587*M587)=0," ",((K587*L587*M587)/1000000000))</f>
        <v>5.6447999999999998E-2</v>
      </c>
      <c r="O587" s="152">
        <f t="shared" ref="O587:O650" si="222">IF(ISERROR((VLOOKUP(C587,$B$5:$F$17,5,0)/N587))," ",(VLOOKUP(C587,$B$5:$F$17,5,0)/N587))</f>
        <v>446.30712252551029</v>
      </c>
      <c r="P587" s="153">
        <f t="shared" ref="P587:P650" si="223">IF(ISERROR((VLOOKUP(C587,$B$5:$J$17,9,0)/N587))," ",(VLOOKUP(C587,$B$5:$J$17,9,0)/N587))</f>
        <v>1074.5231965714288</v>
      </c>
      <c r="Q587" s="154">
        <f t="shared" ref="Q587:Q650" si="224">IF(ISERROR((VLOOKUP(C587,$B$5:$N$17,13,0)/N587))," ",(VLOOKUP(C587,$B$5:$N$17,13,0)/N587))</f>
        <v>531.90026931122452</v>
      </c>
      <c r="R587" s="175">
        <f t="shared" ref="R587:R650" si="225">IF(ISERROR(ROUND($C$21/G587,0)),"",ROUND($C$21/G587,0))</f>
        <v>351</v>
      </c>
      <c r="S587" s="176">
        <f t="shared" ref="S587:S650" si="226">IF(ISERROR(ROUND($C$22/G587,0)),"",ROUND($C$22/G587,0))</f>
        <v>546</v>
      </c>
      <c r="T587" s="177">
        <f t="shared" ref="T587:T650" si="227">IF(ISERROR(ROUND($C$23/G587,0)),"",ROUND($C$23/G587,0))</f>
        <v>624</v>
      </c>
      <c r="U587" s="178">
        <f t="shared" ref="U587:U650" si="228">IF(ISERROR(ROUND((O587*F587),0)),"",ROUND((O587*F587),0))</f>
        <v>10711</v>
      </c>
      <c r="V587" s="179">
        <f t="shared" ref="V587:V650" si="229">IF(ISERROR(ROUND((P587*F587),0)),"",ROUND((P587*F587),0))</f>
        <v>25789</v>
      </c>
      <c r="W587" s="180">
        <f t="shared" ref="W587:W650" si="230">IF(ISERROR(ROUND((Q587*F587),0)),"",ROUND((Q587*F587),0))</f>
        <v>12766</v>
      </c>
      <c r="X587" s="181">
        <f t="shared" ref="X587:X650" si="231">IF(ISERROR($C$21/U587),"",$C$21/U587)</f>
        <v>0.84025767902156656</v>
      </c>
      <c r="Y587" s="182">
        <f t="shared" ref="Y587:Y650" si="232">IF(ISERROR($C$22/V587),"",$C$22/V587)</f>
        <v>0.54286711388576525</v>
      </c>
      <c r="Z587" s="183">
        <f t="shared" ref="Z587:Z650" si="233">IF(ISERROR($C$23/W587),"",$C$23/W587)</f>
        <v>1.2533291555694814</v>
      </c>
      <c r="AA587" s="164">
        <f t="shared" ref="AA587:AA650" si="234">IF(ISERROR(F587*X587),"",(F587*X587))</f>
        <v>20.166184296517599</v>
      </c>
      <c r="AB587" s="164">
        <f t="shared" ref="AB587:AB650" si="235">IF(ISERROR(F587*Y587),"",(F587*Y587))</f>
        <v>13.028810733258366</v>
      </c>
      <c r="AC587" s="165">
        <f t="shared" ref="AC587:AC650" si="236">IF(ISERROR(F587*Z587),"",F587*Z587)</f>
        <v>30.079899733667553</v>
      </c>
      <c r="AD587" s="184">
        <f t="shared" ref="AD587:AF650" si="237">IF(ISERROR(AA587*O587),"",AA587*O587)</f>
        <v>9000.3116856979013</v>
      </c>
      <c r="AE587" s="184">
        <f t="shared" si="237"/>
        <v>13999.75935662492</v>
      </c>
      <c r="AF587" s="185">
        <f t="shared" si="237"/>
        <v>15999.506769192401</v>
      </c>
      <c r="AG587" s="186" t="s">
        <v>809</v>
      </c>
      <c r="AH587" s="169">
        <f t="shared" ref="AH587:AH650" si="238">IF(AI587="",1,IF(AI587=1,1,AI587))</f>
        <v>1</v>
      </c>
      <c r="AI587" s="189">
        <v>1</v>
      </c>
      <c r="AJ587" s="190" t="s">
        <v>83</v>
      </c>
    </row>
    <row r="588" spans="1:36" x14ac:dyDescent="0.2">
      <c r="A588" s="172">
        <v>562</v>
      </c>
      <c r="B588" s="141" t="str">
        <f t="shared" si="216"/>
        <v>PULP-KD006PAH</v>
      </c>
      <c r="C588" s="172" t="s">
        <v>27</v>
      </c>
      <c r="D588" s="142" t="str">
        <f t="shared" si="217"/>
        <v>KD006</v>
      </c>
      <c r="E588" s="173" t="s">
        <v>810</v>
      </c>
      <c r="F588" s="174">
        <v>24</v>
      </c>
      <c r="G588" s="174">
        <v>25.66</v>
      </c>
      <c r="H588" s="145">
        <f t="shared" si="218"/>
        <v>375</v>
      </c>
      <c r="I588" s="146">
        <f t="shared" si="219"/>
        <v>583.33333333333337</v>
      </c>
      <c r="J588" s="147">
        <f t="shared" si="220"/>
        <v>666.66666666666663</v>
      </c>
      <c r="K588" s="148">
        <v>490</v>
      </c>
      <c r="L588" s="149">
        <v>320</v>
      </c>
      <c r="M588" s="150">
        <v>340</v>
      </c>
      <c r="N588" s="151">
        <f t="shared" si="221"/>
        <v>5.3311999999999998E-2</v>
      </c>
      <c r="O588" s="152">
        <f t="shared" si="222"/>
        <v>472.56048267406976</v>
      </c>
      <c r="P588" s="153">
        <f t="shared" si="223"/>
        <v>1137.7304434285716</v>
      </c>
      <c r="Q588" s="154">
        <f t="shared" si="224"/>
        <v>563.18852044717892</v>
      </c>
      <c r="R588" s="175">
        <f t="shared" si="225"/>
        <v>351</v>
      </c>
      <c r="S588" s="176">
        <f t="shared" si="226"/>
        <v>546</v>
      </c>
      <c r="T588" s="177">
        <f t="shared" si="227"/>
        <v>624</v>
      </c>
      <c r="U588" s="178">
        <f t="shared" si="228"/>
        <v>11341</v>
      </c>
      <c r="V588" s="179">
        <f t="shared" si="229"/>
        <v>27306</v>
      </c>
      <c r="W588" s="180">
        <f t="shared" si="230"/>
        <v>13517</v>
      </c>
      <c r="X588" s="181">
        <f t="shared" si="231"/>
        <v>0.79358081297945504</v>
      </c>
      <c r="Y588" s="182">
        <f t="shared" si="232"/>
        <v>0.51270782978100049</v>
      </c>
      <c r="Z588" s="183">
        <f t="shared" si="233"/>
        <v>1.1836946067914478</v>
      </c>
      <c r="AA588" s="164">
        <f t="shared" si="234"/>
        <v>19.045939511506923</v>
      </c>
      <c r="AB588" s="164">
        <f t="shared" si="235"/>
        <v>12.304987914744011</v>
      </c>
      <c r="AC588" s="165">
        <f t="shared" si="236"/>
        <v>28.408670562994747</v>
      </c>
      <c r="AD588" s="184">
        <f t="shared" si="237"/>
        <v>9000.3583685388476</v>
      </c>
      <c r="AE588" s="184">
        <f t="shared" si="237"/>
        <v>13999.759356624918</v>
      </c>
      <c r="AF588" s="185">
        <f t="shared" si="237"/>
        <v>15999.437142244336</v>
      </c>
      <c r="AG588" s="186" t="s">
        <v>811</v>
      </c>
      <c r="AH588" s="169">
        <f t="shared" si="238"/>
        <v>1</v>
      </c>
      <c r="AI588" s="189">
        <v>1</v>
      </c>
      <c r="AJ588" s="190" t="s">
        <v>83</v>
      </c>
    </row>
    <row r="589" spans="1:36" x14ac:dyDescent="0.2">
      <c r="A589" s="172">
        <v>563</v>
      </c>
      <c r="B589" s="141" t="str">
        <f t="shared" si="216"/>
        <v>PULP-KD006PAI</v>
      </c>
      <c r="C589" s="172" t="s">
        <v>27</v>
      </c>
      <c r="D589" s="142" t="str">
        <f t="shared" si="217"/>
        <v>KD006</v>
      </c>
      <c r="E589" s="173" t="s">
        <v>812</v>
      </c>
      <c r="F589" s="174">
        <v>24</v>
      </c>
      <c r="G589" s="174">
        <v>25.66</v>
      </c>
      <c r="H589" s="145">
        <f t="shared" si="218"/>
        <v>375</v>
      </c>
      <c r="I589" s="146">
        <f t="shared" si="219"/>
        <v>583.33333333333337</v>
      </c>
      <c r="J589" s="147">
        <f t="shared" si="220"/>
        <v>666.66666666666663</v>
      </c>
      <c r="K589" s="148">
        <v>490</v>
      </c>
      <c r="L589" s="149">
        <v>320</v>
      </c>
      <c r="M589" s="150">
        <v>340</v>
      </c>
      <c r="N589" s="151">
        <f t="shared" si="221"/>
        <v>5.3311999999999998E-2</v>
      </c>
      <c r="O589" s="152">
        <f t="shared" si="222"/>
        <v>472.56048267406976</v>
      </c>
      <c r="P589" s="153">
        <f t="shared" si="223"/>
        <v>1137.7304434285716</v>
      </c>
      <c r="Q589" s="154">
        <f t="shared" si="224"/>
        <v>563.18852044717892</v>
      </c>
      <c r="R589" s="175">
        <f t="shared" si="225"/>
        <v>351</v>
      </c>
      <c r="S589" s="176">
        <f t="shared" si="226"/>
        <v>546</v>
      </c>
      <c r="T589" s="177">
        <f t="shared" si="227"/>
        <v>624</v>
      </c>
      <c r="U589" s="178">
        <f t="shared" si="228"/>
        <v>11341</v>
      </c>
      <c r="V589" s="179">
        <f t="shared" si="229"/>
        <v>27306</v>
      </c>
      <c r="W589" s="180">
        <f t="shared" si="230"/>
        <v>13517</v>
      </c>
      <c r="X589" s="181">
        <f t="shared" si="231"/>
        <v>0.79358081297945504</v>
      </c>
      <c r="Y589" s="182">
        <f t="shared" si="232"/>
        <v>0.51270782978100049</v>
      </c>
      <c r="Z589" s="183">
        <f t="shared" si="233"/>
        <v>1.1836946067914478</v>
      </c>
      <c r="AA589" s="164">
        <f t="shared" si="234"/>
        <v>19.045939511506923</v>
      </c>
      <c r="AB589" s="164">
        <f t="shared" si="235"/>
        <v>12.304987914744011</v>
      </c>
      <c r="AC589" s="165">
        <f t="shared" si="236"/>
        <v>28.408670562994747</v>
      </c>
      <c r="AD589" s="184">
        <f t="shared" si="237"/>
        <v>9000.3583685388476</v>
      </c>
      <c r="AE589" s="184">
        <f t="shared" si="237"/>
        <v>13999.759356624918</v>
      </c>
      <c r="AF589" s="185">
        <f t="shared" si="237"/>
        <v>15999.437142244336</v>
      </c>
      <c r="AG589" s="186" t="s">
        <v>813</v>
      </c>
      <c r="AH589" s="169">
        <f t="shared" si="238"/>
        <v>1</v>
      </c>
      <c r="AI589" s="189">
        <v>1</v>
      </c>
      <c r="AJ589" s="190" t="s">
        <v>83</v>
      </c>
    </row>
    <row r="590" spans="1:36" x14ac:dyDescent="0.2">
      <c r="A590" s="172">
        <v>564</v>
      </c>
      <c r="B590" s="141" t="str">
        <f t="shared" si="216"/>
        <v>PULP-KD007</v>
      </c>
      <c r="C590" s="172" t="s">
        <v>27</v>
      </c>
      <c r="D590" s="142" t="str">
        <f t="shared" si="217"/>
        <v>KD007</v>
      </c>
      <c r="E590" s="173" t="s">
        <v>814</v>
      </c>
      <c r="F590" s="174">
        <v>24</v>
      </c>
      <c r="G590" s="174">
        <v>25.67</v>
      </c>
      <c r="H590" s="145">
        <f t="shared" si="218"/>
        <v>375</v>
      </c>
      <c r="I590" s="146">
        <f t="shared" si="219"/>
        <v>583.33333333333337</v>
      </c>
      <c r="J590" s="147">
        <f t="shared" si="220"/>
        <v>666.66666666666663</v>
      </c>
      <c r="K590" s="148">
        <v>600</v>
      </c>
      <c r="L590" s="149">
        <v>350</v>
      </c>
      <c r="M590" s="150">
        <v>250</v>
      </c>
      <c r="N590" s="151">
        <f t="shared" si="221"/>
        <v>5.2499999999999998E-2</v>
      </c>
      <c r="O590" s="152">
        <f t="shared" si="222"/>
        <v>479.86941813942872</v>
      </c>
      <c r="P590" s="153">
        <f t="shared" si="223"/>
        <v>1155.3273409536002</v>
      </c>
      <c r="Q590" s="154">
        <f t="shared" si="224"/>
        <v>571.8991695634287</v>
      </c>
      <c r="R590" s="175">
        <f t="shared" si="225"/>
        <v>351</v>
      </c>
      <c r="S590" s="176">
        <f t="shared" si="226"/>
        <v>545</v>
      </c>
      <c r="T590" s="177">
        <f t="shared" si="227"/>
        <v>623</v>
      </c>
      <c r="U590" s="178">
        <f t="shared" si="228"/>
        <v>11517</v>
      </c>
      <c r="V590" s="179">
        <f t="shared" si="229"/>
        <v>27728</v>
      </c>
      <c r="W590" s="180">
        <f t="shared" si="230"/>
        <v>13726</v>
      </c>
      <c r="X590" s="181">
        <f t="shared" si="231"/>
        <v>0.78145350351654075</v>
      </c>
      <c r="Y590" s="182">
        <f t="shared" si="232"/>
        <v>0.50490478938257355</v>
      </c>
      <c r="Z590" s="183">
        <f t="shared" si="233"/>
        <v>1.1656709893632522</v>
      </c>
      <c r="AA590" s="164">
        <f t="shared" si="234"/>
        <v>18.754884084396977</v>
      </c>
      <c r="AB590" s="164">
        <f t="shared" si="235"/>
        <v>12.117714945181765</v>
      </c>
      <c r="AC590" s="165">
        <f t="shared" si="236"/>
        <v>27.976103744718053</v>
      </c>
      <c r="AD590" s="184">
        <f t="shared" si="237"/>
        <v>8999.8953128520097</v>
      </c>
      <c r="AE590" s="184">
        <f t="shared" si="237"/>
        <v>13999.927386050551</v>
      </c>
      <c r="AF590" s="185">
        <f t="shared" si="237"/>
        <v>15999.510499224582</v>
      </c>
      <c r="AG590" s="186" t="s">
        <v>815</v>
      </c>
      <c r="AH590" s="169">
        <f t="shared" si="238"/>
        <v>1</v>
      </c>
      <c r="AI590" s="189">
        <v>1</v>
      </c>
      <c r="AJ590" s="190" t="s">
        <v>83</v>
      </c>
    </row>
    <row r="591" spans="1:36" x14ac:dyDescent="0.2">
      <c r="A591" s="172">
        <v>565</v>
      </c>
      <c r="B591" s="141" t="str">
        <f t="shared" si="216"/>
        <v>PULP-KD007PAH</v>
      </c>
      <c r="C591" s="172" t="s">
        <v>27</v>
      </c>
      <c r="D591" s="142" t="str">
        <f t="shared" si="217"/>
        <v>KD007</v>
      </c>
      <c r="E591" s="173" t="s">
        <v>816</v>
      </c>
      <c r="F591" s="174">
        <v>24</v>
      </c>
      <c r="G591" s="174">
        <v>25.67</v>
      </c>
      <c r="H591" s="145">
        <f t="shared" si="218"/>
        <v>375</v>
      </c>
      <c r="I591" s="146">
        <f t="shared" si="219"/>
        <v>583.33333333333337</v>
      </c>
      <c r="J591" s="147">
        <f t="shared" si="220"/>
        <v>666.66666666666663</v>
      </c>
      <c r="K591" s="148">
        <v>600</v>
      </c>
      <c r="L591" s="149">
        <v>350</v>
      </c>
      <c r="M591" s="150">
        <v>250</v>
      </c>
      <c r="N591" s="151">
        <f t="shared" si="221"/>
        <v>5.2499999999999998E-2</v>
      </c>
      <c r="O591" s="152">
        <f t="shared" si="222"/>
        <v>479.86941813942872</v>
      </c>
      <c r="P591" s="153">
        <f t="shared" si="223"/>
        <v>1155.3273409536002</v>
      </c>
      <c r="Q591" s="154">
        <f t="shared" si="224"/>
        <v>571.8991695634287</v>
      </c>
      <c r="R591" s="175">
        <f t="shared" si="225"/>
        <v>351</v>
      </c>
      <c r="S591" s="176">
        <f t="shared" si="226"/>
        <v>545</v>
      </c>
      <c r="T591" s="177">
        <f t="shared" si="227"/>
        <v>623</v>
      </c>
      <c r="U591" s="178">
        <f t="shared" si="228"/>
        <v>11517</v>
      </c>
      <c r="V591" s="179">
        <f t="shared" si="229"/>
        <v>27728</v>
      </c>
      <c r="W591" s="180">
        <f t="shared" si="230"/>
        <v>13726</v>
      </c>
      <c r="X591" s="181">
        <f t="shared" si="231"/>
        <v>0.78145350351654075</v>
      </c>
      <c r="Y591" s="182">
        <f t="shared" si="232"/>
        <v>0.50490478938257355</v>
      </c>
      <c r="Z591" s="183">
        <f t="shared" si="233"/>
        <v>1.1656709893632522</v>
      </c>
      <c r="AA591" s="164">
        <f t="shared" si="234"/>
        <v>18.754884084396977</v>
      </c>
      <c r="AB591" s="164">
        <f t="shared" si="235"/>
        <v>12.117714945181765</v>
      </c>
      <c r="AC591" s="165">
        <f t="shared" si="236"/>
        <v>27.976103744718053</v>
      </c>
      <c r="AD591" s="184">
        <f t="shared" si="237"/>
        <v>8999.8953128520097</v>
      </c>
      <c r="AE591" s="184">
        <f t="shared" si="237"/>
        <v>13999.927386050551</v>
      </c>
      <c r="AF591" s="185">
        <f t="shared" si="237"/>
        <v>15999.510499224582</v>
      </c>
      <c r="AG591" s="186" t="s">
        <v>817</v>
      </c>
      <c r="AH591" s="169">
        <f t="shared" si="238"/>
        <v>1</v>
      </c>
      <c r="AI591" s="189">
        <v>1</v>
      </c>
      <c r="AJ591" s="190" t="s">
        <v>83</v>
      </c>
    </row>
    <row r="592" spans="1:36" x14ac:dyDescent="0.2">
      <c r="A592" s="172">
        <v>566</v>
      </c>
      <c r="B592" s="141" t="str">
        <f t="shared" si="216"/>
        <v>PULP-KD008</v>
      </c>
      <c r="C592" s="172" t="s">
        <v>27</v>
      </c>
      <c r="D592" s="142" t="str">
        <f t="shared" si="217"/>
        <v>KD008</v>
      </c>
      <c r="E592" s="173" t="s">
        <v>818</v>
      </c>
      <c r="F592" s="174">
        <v>24</v>
      </c>
      <c r="G592" s="174">
        <v>26.19</v>
      </c>
      <c r="H592" s="145">
        <f t="shared" si="218"/>
        <v>375</v>
      </c>
      <c r="I592" s="146">
        <f t="shared" si="219"/>
        <v>583.33333333333337</v>
      </c>
      <c r="J592" s="147">
        <f t="shared" si="220"/>
        <v>666.66666666666663</v>
      </c>
      <c r="K592" s="148">
        <v>450</v>
      </c>
      <c r="L592" s="149">
        <v>380</v>
      </c>
      <c r="M592" s="150">
        <v>350</v>
      </c>
      <c r="N592" s="151">
        <f t="shared" si="221"/>
        <v>5.985E-2</v>
      </c>
      <c r="O592" s="152">
        <f t="shared" si="222"/>
        <v>420.93808608721815</v>
      </c>
      <c r="P592" s="153">
        <f t="shared" si="223"/>
        <v>1013.4450359242107</v>
      </c>
      <c r="Q592" s="154">
        <f t="shared" si="224"/>
        <v>501.66593821353388</v>
      </c>
      <c r="R592" s="175">
        <f t="shared" si="225"/>
        <v>344</v>
      </c>
      <c r="S592" s="176">
        <f t="shared" si="226"/>
        <v>535</v>
      </c>
      <c r="T592" s="177">
        <f t="shared" si="227"/>
        <v>611</v>
      </c>
      <c r="U592" s="178">
        <f t="shared" si="228"/>
        <v>10103</v>
      </c>
      <c r="V592" s="179">
        <f t="shared" si="229"/>
        <v>24323</v>
      </c>
      <c r="W592" s="180">
        <f t="shared" si="230"/>
        <v>12040</v>
      </c>
      <c r="X592" s="181">
        <f t="shared" si="231"/>
        <v>0.89082450757200826</v>
      </c>
      <c r="Y592" s="182">
        <f t="shared" si="232"/>
        <v>0.57558689306417798</v>
      </c>
      <c r="Z592" s="183">
        <f t="shared" si="233"/>
        <v>1.3289036544850499</v>
      </c>
      <c r="AA592" s="164">
        <f t="shared" si="234"/>
        <v>21.379788181728198</v>
      </c>
      <c r="AB592" s="164">
        <f t="shared" si="235"/>
        <v>13.814085433540271</v>
      </c>
      <c r="AC592" s="165">
        <f t="shared" si="236"/>
        <v>31.893687707641199</v>
      </c>
      <c r="AD592" s="184">
        <f t="shared" si="237"/>
        <v>8999.5671181667931</v>
      </c>
      <c r="AE592" s="184">
        <f t="shared" si="237"/>
        <v>13999.816308454336</v>
      </c>
      <c r="AF592" s="185">
        <f t="shared" si="237"/>
        <v>15999.976766943275</v>
      </c>
      <c r="AG592" s="186" t="s">
        <v>819</v>
      </c>
      <c r="AH592" s="169">
        <f t="shared" si="238"/>
        <v>1</v>
      </c>
      <c r="AI592" s="189">
        <v>1</v>
      </c>
      <c r="AJ592" s="190" t="s">
        <v>83</v>
      </c>
    </row>
    <row r="593" spans="1:36" x14ac:dyDescent="0.2">
      <c r="A593" s="172">
        <v>567</v>
      </c>
      <c r="B593" s="141" t="str">
        <f t="shared" si="216"/>
        <v>PULP-KD008PAG</v>
      </c>
      <c r="C593" s="172" t="s">
        <v>27</v>
      </c>
      <c r="D593" s="142" t="str">
        <f t="shared" si="217"/>
        <v>KD008</v>
      </c>
      <c r="E593" s="173" t="s">
        <v>820</v>
      </c>
      <c r="F593" s="174">
        <v>24</v>
      </c>
      <c r="G593" s="174">
        <v>26.19</v>
      </c>
      <c r="H593" s="145">
        <f t="shared" si="218"/>
        <v>375</v>
      </c>
      <c r="I593" s="146">
        <f t="shared" si="219"/>
        <v>583.33333333333337</v>
      </c>
      <c r="J593" s="147">
        <f t="shared" si="220"/>
        <v>666.66666666666663</v>
      </c>
      <c r="K593" s="148">
        <v>450</v>
      </c>
      <c r="L593" s="149">
        <v>380</v>
      </c>
      <c r="M593" s="150">
        <v>350</v>
      </c>
      <c r="N593" s="151">
        <f t="shared" si="221"/>
        <v>5.985E-2</v>
      </c>
      <c r="O593" s="152">
        <f t="shared" si="222"/>
        <v>420.93808608721815</v>
      </c>
      <c r="P593" s="153">
        <f t="shared" si="223"/>
        <v>1013.4450359242107</v>
      </c>
      <c r="Q593" s="154">
        <f t="shared" si="224"/>
        <v>501.66593821353388</v>
      </c>
      <c r="R593" s="175">
        <f t="shared" si="225"/>
        <v>344</v>
      </c>
      <c r="S593" s="176">
        <f t="shared" si="226"/>
        <v>535</v>
      </c>
      <c r="T593" s="177">
        <f t="shared" si="227"/>
        <v>611</v>
      </c>
      <c r="U593" s="178">
        <f t="shared" si="228"/>
        <v>10103</v>
      </c>
      <c r="V593" s="179">
        <f t="shared" si="229"/>
        <v>24323</v>
      </c>
      <c r="W593" s="180">
        <f t="shared" si="230"/>
        <v>12040</v>
      </c>
      <c r="X593" s="181">
        <f t="shared" si="231"/>
        <v>0.89082450757200826</v>
      </c>
      <c r="Y593" s="182">
        <f t="shared" si="232"/>
        <v>0.57558689306417798</v>
      </c>
      <c r="Z593" s="183">
        <f t="shared" si="233"/>
        <v>1.3289036544850499</v>
      </c>
      <c r="AA593" s="164">
        <f t="shared" si="234"/>
        <v>21.379788181728198</v>
      </c>
      <c r="AB593" s="164">
        <f t="shared" si="235"/>
        <v>13.814085433540271</v>
      </c>
      <c r="AC593" s="165">
        <f t="shared" si="236"/>
        <v>31.893687707641199</v>
      </c>
      <c r="AD593" s="184">
        <f t="shared" si="237"/>
        <v>8999.5671181667931</v>
      </c>
      <c r="AE593" s="184">
        <f t="shared" si="237"/>
        <v>13999.816308454336</v>
      </c>
      <c r="AF593" s="185">
        <f t="shared" si="237"/>
        <v>15999.976766943275</v>
      </c>
      <c r="AG593" s="186" t="s">
        <v>821</v>
      </c>
      <c r="AH593" s="169">
        <f t="shared" si="238"/>
        <v>1</v>
      </c>
      <c r="AI593" s="189">
        <v>1</v>
      </c>
      <c r="AJ593" s="190" t="s">
        <v>83</v>
      </c>
    </row>
    <row r="594" spans="1:36" x14ac:dyDescent="0.2">
      <c r="A594" s="172">
        <v>568</v>
      </c>
      <c r="B594" s="141" t="str">
        <f t="shared" si="216"/>
        <v>PULP-KD009</v>
      </c>
      <c r="C594" s="172" t="s">
        <v>27</v>
      </c>
      <c r="D594" s="142" t="str">
        <f t="shared" si="217"/>
        <v>KD009</v>
      </c>
      <c r="E594" s="173" t="s">
        <v>822</v>
      </c>
      <c r="F594" s="174">
        <v>24</v>
      </c>
      <c r="G594" s="174">
        <v>25.22</v>
      </c>
      <c r="H594" s="145">
        <f t="shared" si="218"/>
        <v>375</v>
      </c>
      <c r="I594" s="146">
        <f t="shared" si="219"/>
        <v>583.33333333333337</v>
      </c>
      <c r="J594" s="147">
        <f t="shared" si="220"/>
        <v>666.66666666666663</v>
      </c>
      <c r="K594" s="148">
        <v>455</v>
      </c>
      <c r="L594" s="149">
        <v>355</v>
      </c>
      <c r="M594" s="150">
        <v>370</v>
      </c>
      <c r="N594" s="151">
        <f t="shared" si="221"/>
        <v>5.9764249999999998E-2</v>
      </c>
      <c r="O594" s="152">
        <f t="shared" si="222"/>
        <v>421.54204984284092</v>
      </c>
      <c r="P594" s="153">
        <f t="shared" si="223"/>
        <v>1014.8991311706247</v>
      </c>
      <c r="Q594" s="154">
        <f t="shared" si="224"/>
        <v>502.3857306346186</v>
      </c>
      <c r="R594" s="175">
        <f t="shared" si="225"/>
        <v>357</v>
      </c>
      <c r="S594" s="176">
        <f t="shared" si="226"/>
        <v>555</v>
      </c>
      <c r="T594" s="177">
        <f t="shared" si="227"/>
        <v>634</v>
      </c>
      <c r="U594" s="178">
        <f t="shared" si="228"/>
        <v>10117</v>
      </c>
      <c r="V594" s="179">
        <f t="shared" si="229"/>
        <v>24358</v>
      </c>
      <c r="W594" s="180">
        <f t="shared" si="230"/>
        <v>12057</v>
      </c>
      <c r="X594" s="181">
        <f t="shared" si="231"/>
        <v>0.88959177621824648</v>
      </c>
      <c r="Y594" s="182">
        <f t="shared" si="232"/>
        <v>0.57475983249856311</v>
      </c>
      <c r="Z594" s="183">
        <f t="shared" si="233"/>
        <v>1.3270299411130464</v>
      </c>
      <c r="AA594" s="164">
        <f t="shared" si="234"/>
        <v>21.350202629237916</v>
      </c>
      <c r="AB594" s="164">
        <f t="shared" si="235"/>
        <v>13.794235979965514</v>
      </c>
      <c r="AC594" s="165">
        <f t="shared" si="236"/>
        <v>31.848718586713112</v>
      </c>
      <c r="AD594" s="184">
        <f t="shared" si="237"/>
        <v>9000.0081808889627</v>
      </c>
      <c r="AE594" s="184">
        <f t="shared" si="237"/>
        <v>13999.758111229572</v>
      </c>
      <c r="AF594" s="185">
        <f t="shared" si="237"/>
        <v>16000.341756962223</v>
      </c>
      <c r="AG594" s="186" t="s">
        <v>823</v>
      </c>
      <c r="AH594" s="169">
        <f t="shared" si="238"/>
        <v>1</v>
      </c>
      <c r="AI594" s="189">
        <v>1</v>
      </c>
      <c r="AJ594" s="190" t="s">
        <v>83</v>
      </c>
    </row>
    <row r="595" spans="1:36" x14ac:dyDescent="0.2">
      <c r="A595" s="172">
        <v>569</v>
      </c>
      <c r="B595" s="141" t="str">
        <f t="shared" si="216"/>
        <v>PULP-KD009PAC</v>
      </c>
      <c r="C595" s="172" t="s">
        <v>27</v>
      </c>
      <c r="D595" s="142" t="str">
        <f t="shared" si="217"/>
        <v>KD009</v>
      </c>
      <c r="E595" s="173" t="s">
        <v>824</v>
      </c>
      <c r="F595" s="174">
        <v>24</v>
      </c>
      <c r="G595" s="174">
        <v>25.22</v>
      </c>
      <c r="H595" s="145">
        <f t="shared" si="218"/>
        <v>375</v>
      </c>
      <c r="I595" s="146">
        <f t="shared" si="219"/>
        <v>583.33333333333337</v>
      </c>
      <c r="J595" s="147">
        <f t="shared" si="220"/>
        <v>666.66666666666663</v>
      </c>
      <c r="K595" s="148">
        <v>450</v>
      </c>
      <c r="L595" s="149">
        <v>350</v>
      </c>
      <c r="M595" s="150">
        <v>320</v>
      </c>
      <c r="N595" s="151">
        <f t="shared" si="221"/>
        <v>5.04E-2</v>
      </c>
      <c r="O595" s="152">
        <f t="shared" si="222"/>
        <v>499.86397722857151</v>
      </c>
      <c r="P595" s="153">
        <f t="shared" si="223"/>
        <v>1203.4659801600003</v>
      </c>
      <c r="Q595" s="154">
        <f t="shared" si="224"/>
        <v>595.72830162857144</v>
      </c>
      <c r="R595" s="175">
        <f t="shared" si="225"/>
        <v>357</v>
      </c>
      <c r="S595" s="176">
        <f t="shared" si="226"/>
        <v>555</v>
      </c>
      <c r="T595" s="177">
        <f t="shared" si="227"/>
        <v>634</v>
      </c>
      <c r="U595" s="178">
        <f t="shared" si="228"/>
        <v>11997</v>
      </c>
      <c r="V595" s="179">
        <f t="shared" si="229"/>
        <v>28883</v>
      </c>
      <c r="W595" s="180">
        <f t="shared" si="230"/>
        <v>14297</v>
      </c>
      <c r="X595" s="181">
        <f t="shared" si="231"/>
        <v>0.75018754688672173</v>
      </c>
      <c r="Y595" s="182">
        <f t="shared" si="232"/>
        <v>0.48471419173908525</v>
      </c>
      <c r="Z595" s="183">
        <f t="shared" si="233"/>
        <v>1.1191158984402323</v>
      </c>
      <c r="AA595" s="164">
        <f t="shared" si="234"/>
        <v>18.004501125281323</v>
      </c>
      <c r="AB595" s="164">
        <f t="shared" si="235"/>
        <v>11.633140601738045</v>
      </c>
      <c r="AC595" s="165">
        <f t="shared" si="236"/>
        <v>26.858781562565575</v>
      </c>
      <c r="AD595" s="184">
        <f t="shared" si="237"/>
        <v>8999.801540499413</v>
      </c>
      <c r="AE595" s="184">
        <f t="shared" si="237"/>
        <v>14000.088956609772</v>
      </c>
      <c r="AF595" s="185">
        <f t="shared" si="237"/>
        <v>16000.536324079978</v>
      </c>
      <c r="AG595" s="186" t="s">
        <v>825</v>
      </c>
      <c r="AH595" s="169">
        <f t="shared" si="238"/>
        <v>1</v>
      </c>
      <c r="AI595" s="189">
        <v>1</v>
      </c>
      <c r="AJ595" s="190" t="s">
        <v>83</v>
      </c>
    </row>
    <row r="596" spans="1:36" x14ac:dyDescent="0.2">
      <c r="A596" s="172">
        <v>570</v>
      </c>
      <c r="B596" s="141" t="str">
        <f t="shared" si="216"/>
        <v>PULP-KD010</v>
      </c>
      <c r="C596" s="172" t="s">
        <v>27</v>
      </c>
      <c r="D596" s="142" t="str">
        <f t="shared" si="217"/>
        <v>KD010</v>
      </c>
      <c r="E596" s="173" t="s">
        <v>826</v>
      </c>
      <c r="F596" s="174">
        <v>24</v>
      </c>
      <c r="G596" s="174">
        <v>25.853999999999999</v>
      </c>
      <c r="H596" s="145">
        <f t="shared" si="218"/>
        <v>375</v>
      </c>
      <c r="I596" s="146">
        <f t="shared" si="219"/>
        <v>583.33333333333337</v>
      </c>
      <c r="J596" s="147">
        <f t="shared" si="220"/>
        <v>666.66666666666663</v>
      </c>
      <c r="K596" s="148">
        <v>490</v>
      </c>
      <c r="L596" s="149">
        <v>320</v>
      </c>
      <c r="M596" s="150">
        <v>350</v>
      </c>
      <c r="N596" s="151">
        <f t="shared" si="221"/>
        <v>5.4879999999999998E-2</v>
      </c>
      <c r="O596" s="152">
        <f t="shared" si="222"/>
        <v>459.05875459766776</v>
      </c>
      <c r="P596" s="153">
        <f t="shared" si="223"/>
        <v>1105.2238593306124</v>
      </c>
      <c r="Q596" s="154">
        <f t="shared" si="224"/>
        <v>547.09741986297388</v>
      </c>
      <c r="R596" s="175">
        <f t="shared" si="225"/>
        <v>348</v>
      </c>
      <c r="S596" s="176">
        <f t="shared" si="226"/>
        <v>542</v>
      </c>
      <c r="T596" s="177">
        <f t="shared" si="227"/>
        <v>619</v>
      </c>
      <c r="U596" s="178">
        <f t="shared" si="228"/>
        <v>11017</v>
      </c>
      <c r="V596" s="179">
        <f t="shared" si="229"/>
        <v>26525</v>
      </c>
      <c r="W596" s="180">
        <f t="shared" si="230"/>
        <v>13130</v>
      </c>
      <c r="X596" s="181">
        <f t="shared" si="231"/>
        <v>0.81691930652627753</v>
      </c>
      <c r="Y596" s="182">
        <f t="shared" si="232"/>
        <v>0.52780395852968898</v>
      </c>
      <c r="Z596" s="183">
        <f t="shared" si="233"/>
        <v>1.2185833968012185</v>
      </c>
      <c r="AA596" s="164">
        <f t="shared" si="234"/>
        <v>19.60606335663066</v>
      </c>
      <c r="AB596" s="164">
        <f t="shared" si="235"/>
        <v>12.667295004712535</v>
      </c>
      <c r="AC596" s="165">
        <f t="shared" si="236"/>
        <v>29.246001523229246</v>
      </c>
      <c r="AD596" s="184">
        <f t="shared" si="237"/>
        <v>9000.3350270578394</v>
      </c>
      <c r="AE596" s="184">
        <f t="shared" si="237"/>
        <v>14000.196672387776</v>
      </c>
      <c r="AF596" s="185">
        <f t="shared" si="237"/>
        <v>16000.411974667324</v>
      </c>
      <c r="AG596" s="186" t="s">
        <v>827</v>
      </c>
      <c r="AH596" s="169">
        <f t="shared" si="238"/>
        <v>1</v>
      </c>
      <c r="AI596" s="189">
        <v>1</v>
      </c>
      <c r="AJ596" s="190" t="s">
        <v>83</v>
      </c>
    </row>
    <row r="597" spans="1:36" x14ac:dyDescent="0.2">
      <c r="A597" s="172">
        <v>571</v>
      </c>
      <c r="B597" s="141" t="str">
        <f t="shared" si="216"/>
        <v>PULP-KD010PAB</v>
      </c>
      <c r="C597" s="172" t="s">
        <v>27</v>
      </c>
      <c r="D597" s="142" t="str">
        <f t="shared" si="217"/>
        <v>KD010</v>
      </c>
      <c r="E597" s="173" t="s">
        <v>828</v>
      </c>
      <c r="F597" s="174">
        <v>24</v>
      </c>
      <c r="G597" s="174">
        <v>25.853999999999999</v>
      </c>
      <c r="H597" s="145">
        <f t="shared" si="218"/>
        <v>375</v>
      </c>
      <c r="I597" s="146">
        <f t="shared" si="219"/>
        <v>583.33333333333337</v>
      </c>
      <c r="J597" s="147">
        <f t="shared" si="220"/>
        <v>666.66666666666663</v>
      </c>
      <c r="K597" s="148">
        <v>490</v>
      </c>
      <c r="L597" s="149">
        <v>320</v>
      </c>
      <c r="M597" s="150">
        <v>350</v>
      </c>
      <c r="N597" s="151">
        <f t="shared" si="221"/>
        <v>5.4879999999999998E-2</v>
      </c>
      <c r="O597" s="152">
        <f t="shared" si="222"/>
        <v>459.05875459766776</v>
      </c>
      <c r="P597" s="153">
        <f t="shared" si="223"/>
        <v>1105.2238593306124</v>
      </c>
      <c r="Q597" s="154">
        <f t="shared" si="224"/>
        <v>547.09741986297388</v>
      </c>
      <c r="R597" s="175">
        <f t="shared" si="225"/>
        <v>348</v>
      </c>
      <c r="S597" s="176">
        <f t="shared" si="226"/>
        <v>542</v>
      </c>
      <c r="T597" s="177">
        <f t="shared" si="227"/>
        <v>619</v>
      </c>
      <c r="U597" s="178">
        <f t="shared" si="228"/>
        <v>11017</v>
      </c>
      <c r="V597" s="179">
        <f t="shared" si="229"/>
        <v>26525</v>
      </c>
      <c r="W597" s="180">
        <f t="shared" si="230"/>
        <v>13130</v>
      </c>
      <c r="X597" s="181">
        <f t="shared" si="231"/>
        <v>0.81691930652627753</v>
      </c>
      <c r="Y597" s="182">
        <f t="shared" si="232"/>
        <v>0.52780395852968898</v>
      </c>
      <c r="Z597" s="183">
        <f t="shared" si="233"/>
        <v>1.2185833968012185</v>
      </c>
      <c r="AA597" s="164">
        <f t="shared" si="234"/>
        <v>19.60606335663066</v>
      </c>
      <c r="AB597" s="164">
        <f t="shared" si="235"/>
        <v>12.667295004712535</v>
      </c>
      <c r="AC597" s="165">
        <f t="shared" si="236"/>
        <v>29.246001523229246</v>
      </c>
      <c r="AD597" s="184">
        <f t="shared" si="237"/>
        <v>9000.3350270578394</v>
      </c>
      <c r="AE597" s="184">
        <f t="shared" si="237"/>
        <v>14000.196672387776</v>
      </c>
      <c r="AF597" s="185">
        <f t="shared" si="237"/>
        <v>16000.411974667324</v>
      </c>
      <c r="AG597" s="186" t="s">
        <v>829</v>
      </c>
      <c r="AH597" s="169">
        <f t="shared" si="238"/>
        <v>1</v>
      </c>
      <c r="AI597" s="189">
        <v>1</v>
      </c>
      <c r="AJ597" s="190" t="s">
        <v>83</v>
      </c>
    </row>
    <row r="598" spans="1:36" x14ac:dyDescent="0.2">
      <c r="A598" s="172">
        <v>572</v>
      </c>
      <c r="B598" s="141" t="str">
        <f t="shared" si="216"/>
        <v>PULP-KD011</v>
      </c>
      <c r="C598" s="172" t="s">
        <v>27</v>
      </c>
      <c r="D598" s="142" t="str">
        <f t="shared" si="217"/>
        <v>KD011</v>
      </c>
      <c r="E598" s="173" t="s">
        <v>830</v>
      </c>
      <c r="F598" s="174">
        <v>12</v>
      </c>
      <c r="G598" s="174">
        <v>15.89</v>
      </c>
      <c r="H598" s="145">
        <f t="shared" si="218"/>
        <v>750</v>
      </c>
      <c r="I598" s="146">
        <f t="shared" si="219"/>
        <v>1166.6666666666667</v>
      </c>
      <c r="J598" s="147">
        <f t="shared" si="220"/>
        <v>1333.3333333333333</v>
      </c>
      <c r="K598" s="148">
        <v>630</v>
      </c>
      <c r="L598" s="149">
        <v>390</v>
      </c>
      <c r="M598" s="150">
        <v>360</v>
      </c>
      <c r="N598" s="151">
        <f t="shared" si="221"/>
        <v>8.8452000000000003E-2</v>
      </c>
      <c r="O598" s="152">
        <f t="shared" si="222"/>
        <v>284.82277904761912</v>
      </c>
      <c r="P598" s="153">
        <f t="shared" si="223"/>
        <v>685.73560123076936</v>
      </c>
      <c r="Q598" s="154">
        <f t="shared" si="224"/>
        <v>339.44632571428576</v>
      </c>
      <c r="R598" s="175">
        <f t="shared" si="225"/>
        <v>566</v>
      </c>
      <c r="S598" s="176">
        <f t="shared" si="226"/>
        <v>881</v>
      </c>
      <c r="T598" s="177">
        <f t="shared" si="227"/>
        <v>1007</v>
      </c>
      <c r="U598" s="178">
        <f t="shared" si="228"/>
        <v>3418</v>
      </c>
      <c r="V598" s="179">
        <f t="shared" si="229"/>
        <v>8229</v>
      </c>
      <c r="W598" s="180">
        <f t="shared" si="230"/>
        <v>4073</v>
      </c>
      <c r="X598" s="181">
        <f t="shared" si="231"/>
        <v>2.6331187829139848</v>
      </c>
      <c r="Y598" s="182">
        <f t="shared" si="232"/>
        <v>1.7013002794993317</v>
      </c>
      <c r="Z598" s="183">
        <f t="shared" si="233"/>
        <v>3.9283083722072183</v>
      </c>
      <c r="AA598" s="164">
        <f t="shared" si="234"/>
        <v>31.597425394967818</v>
      </c>
      <c r="AB598" s="164">
        <f t="shared" si="235"/>
        <v>20.41560335399198</v>
      </c>
      <c r="AC598" s="165">
        <f t="shared" si="236"/>
        <v>47.139700466486616</v>
      </c>
      <c r="AD598" s="184">
        <f t="shared" si="237"/>
        <v>8999.6665117445482</v>
      </c>
      <c r="AE598" s="184">
        <f t="shared" si="237"/>
        <v>13999.706040438601</v>
      </c>
      <c r="AF598" s="185">
        <f t="shared" si="237"/>
        <v>16001.398118620884</v>
      </c>
      <c r="AG598" s="186" t="s">
        <v>831</v>
      </c>
      <c r="AH598" s="169">
        <f t="shared" si="238"/>
        <v>1</v>
      </c>
      <c r="AI598" s="189">
        <v>1</v>
      </c>
      <c r="AJ598" s="190" t="s">
        <v>83</v>
      </c>
    </row>
    <row r="599" spans="1:36" x14ac:dyDescent="0.2">
      <c r="A599" s="172">
        <v>573</v>
      </c>
      <c r="B599" s="141" t="str">
        <f t="shared" si="216"/>
        <v>PULP-KD012</v>
      </c>
      <c r="C599" s="172" t="s">
        <v>27</v>
      </c>
      <c r="D599" s="142" t="str">
        <f t="shared" si="217"/>
        <v>KD012</v>
      </c>
      <c r="E599" s="173" t="s">
        <v>832</v>
      </c>
      <c r="F599" s="174">
        <v>12</v>
      </c>
      <c r="G599" s="174">
        <v>14.627000000000001</v>
      </c>
      <c r="H599" s="145">
        <f t="shared" si="218"/>
        <v>750</v>
      </c>
      <c r="I599" s="146">
        <f t="shared" si="219"/>
        <v>1166.6666666666667</v>
      </c>
      <c r="J599" s="147">
        <f t="shared" si="220"/>
        <v>1333.3333333333333</v>
      </c>
      <c r="K599" s="148">
        <v>590</v>
      </c>
      <c r="L599" s="149">
        <v>390</v>
      </c>
      <c r="M599" s="150">
        <v>290</v>
      </c>
      <c r="N599" s="151">
        <f t="shared" si="221"/>
        <v>6.6728999999999997E-2</v>
      </c>
      <c r="O599" s="152">
        <f t="shared" si="222"/>
        <v>377.54416299240222</v>
      </c>
      <c r="P599" s="153">
        <f t="shared" si="223"/>
        <v>908.97039368286676</v>
      </c>
      <c r="Q599" s="154">
        <f t="shared" si="224"/>
        <v>449.94989288135599</v>
      </c>
      <c r="R599" s="175">
        <f t="shared" si="225"/>
        <v>615</v>
      </c>
      <c r="S599" s="176">
        <f t="shared" si="226"/>
        <v>957</v>
      </c>
      <c r="T599" s="177">
        <f t="shared" si="227"/>
        <v>1094</v>
      </c>
      <c r="U599" s="178">
        <f t="shared" si="228"/>
        <v>4531</v>
      </c>
      <c r="V599" s="179">
        <f t="shared" si="229"/>
        <v>10908</v>
      </c>
      <c r="W599" s="180">
        <f t="shared" si="230"/>
        <v>5399</v>
      </c>
      <c r="X599" s="181">
        <f t="shared" si="231"/>
        <v>1.9863164864268374</v>
      </c>
      <c r="Y599" s="182">
        <f t="shared" si="232"/>
        <v>1.2834616795012834</v>
      </c>
      <c r="Z599" s="183">
        <f t="shared" si="233"/>
        <v>2.963511761437303</v>
      </c>
      <c r="AA599" s="164">
        <f t="shared" si="234"/>
        <v>23.835797837122051</v>
      </c>
      <c r="AB599" s="164">
        <f t="shared" si="235"/>
        <v>15.4015401540154</v>
      </c>
      <c r="AC599" s="165">
        <f t="shared" si="236"/>
        <v>35.562141137247636</v>
      </c>
      <c r="AD599" s="184">
        <f t="shared" si="237"/>
        <v>8999.0663436723553</v>
      </c>
      <c r="AE599" s="184">
        <f t="shared" si="237"/>
        <v>13999.544017117858</v>
      </c>
      <c r="AF599" s="185">
        <f t="shared" si="237"/>
        <v>16001.181595336237</v>
      </c>
      <c r="AG599" s="186" t="s">
        <v>833</v>
      </c>
      <c r="AH599" s="169">
        <f t="shared" si="238"/>
        <v>1</v>
      </c>
      <c r="AI599" s="189">
        <v>1</v>
      </c>
      <c r="AJ599" s="190" t="s">
        <v>83</v>
      </c>
    </row>
    <row r="600" spans="1:36" x14ac:dyDescent="0.2">
      <c r="A600" s="172">
        <v>574</v>
      </c>
      <c r="B600" s="141" t="str">
        <f t="shared" si="216"/>
        <v>PULP-KD013</v>
      </c>
      <c r="C600" s="172" t="s">
        <v>27</v>
      </c>
      <c r="D600" s="142" t="str">
        <f t="shared" si="217"/>
        <v>KD013</v>
      </c>
      <c r="E600" s="173" t="s">
        <v>834</v>
      </c>
      <c r="F600" s="174">
        <v>15</v>
      </c>
      <c r="G600" s="174">
        <v>17.939</v>
      </c>
      <c r="H600" s="145">
        <f t="shared" si="218"/>
        <v>600</v>
      </c>
      <c r="I600" s="146">
        <f t="shared" si="219"/>
        <v>933.33333333333337</v>
      </c>
      <c r="J600" s="147">
        <f t="shared" si="220"/>
        <v>1066.6666666666667</v>
      </c>
      <c r="K600" s="148">
        <v>475</v>
      </c>
      <c r="L600" s="149">
        <v>330</v>
      </c>
      <c r="M600" s="150">
        <v>330</v>
      </c>
      <c r="N600" s="151">
        <f t="shared" si="221"/>
        <v>5.1727500000000003E-2</v>
      </c>
      <c r="O600" s="152">
        <f t="shared" si="222"/>
        <v>487.03580208438461</v>
      </c>
      <c r="P600" s="153">
        <f t="shared" si="223"/>
        <v>1172.5810333007396</v>
      </c>
      <c r="Q600" s="154">
        <f t="shared" si="224"/>
        <v>580.43992851152677</v>
      </c>
      <c r="R600" s="175">
        <f t="shared" si="225"/>
        <v>502</v>
      </c>
      <c r="S600" s="176">
        <f t="shared" si="226"/>
        <v>780</v>
      </c>
      <c r="T600" s="177">
        <f t="shared" si="227"/>
        <v>892</v>
      </c>
      <c r="U600" s="178">
        <f t="shared" si="228"/>
        <v>7306</v>
      </c>
      <c r="V600" s="179">
        <f t="shared" si="229"/>
        <v>17589</v>
      </c>
      <c r="W600" s="180">
        <f t="shared" si="230"/>
        <v>8707</v>
      </c>
      <c r="X600" s="181">
        <f t="shared" si="231"/>
        <v>1.2318642211880646</v>
      </c>
      <c r="Y600" s="182">
        <f t="shared" si="232"/>
        <v>0.79595201546421057</v>
      </c>
      <c r="Z600" s="183">
        <f t="shared" si="233"/>
        <v>1.8376019294820261</v>
      </c>
      <c r="AA600" s="164">
        <f t="shared" si="234"/>
        <v>18.477963317820969</v>
      </c>
      <c r="AB600" s="164">
        <f t="shared" si="235"/>
        <v>11.939280231963158</v>
      </c>
      <c r="AC600" s="165">
        <f t="shared" si="236"/>
        <v>27.56402894223039</v>
      </c>
      <c r="AD600" s="184">
        <f t="shared" si="237"/>
        <v>8999.4296853807718</v>
      </c>
      <c r="AE600" s="184">
        <f t="shared" si="237"/>
        <v>13999.773551262453</v>
      </c>
      <c r="AF600" s="185">
        <f t="shared" si="237"/>
        <v>15999.262988717863</v>
      </c>
      <c r="AG600" s="186" t="s">
        <v>835</v>
      </c>
      <c r="AH600" s="169">
        <f t="shared" si="238"/>
        <v>1</v>
      </c>
      <c r="AI600" s="189">
        <v>1</v>
      </c>
      <c r="AJ600" s="190" t="s">
        <v>83</v>
      </c>
    </row>
    <row r="601" spans="1:36" x14ac:dyDescent="0.2">
      <c r="A601" s="172">
        <v>575</v>
      </c>
      <c r="B601" s="141" t="str">
        <f t="shared" si="216"/>
        <v>PULP-KD015</v>
      </c>
      <c r="C601" s="172" t="s">
        <v>27</v>
      </c>
      <c r="D601" s="142" t="str">
        <f t="shared" si="217"/>
        <v>KD015</v>
      </c>
      <c r="E601" s="173" t="s">
        <v>836</v>
      </c>
      <c r="F601" s="174">
        <v>24</v>
      </c>
      <c r="G601" s="174">
        <v>26.400000000000002</v>
      </c>
      <c r="H601" s="145">
        <f t="shared" si="218"/>
        <v>375</v>
      </c>
      <c r="I601" s="146">
        <f t="shared" si="219"/>
        <v>583.33333333333337</v>
      </c>
      <c r="J601" s="147">
        <f t="shared" si="220"/>
        <v>666.66666666666663</v>
      </c>
      <c r="K601" s="148">
        <v>450</v>
      </c>
      <c r="L601" s="149">
        <v>380</v>
      </c>
      <c r="M601" s="150">
        <v>380</v>
      </c>
      <c r="N601" s="151">
        <f t="shared" si="221"/>
        <v>6.4979999999999996E-2</v>
      </c>
      <c r="O601" s="152">
        <f t="shared" si="222"/>
        <v>387.70613192243781</v>
      </c>
      <c r="P601" s="153">
        <f t="shared" si="223"/>
        <v>933.43621729861513</v>
      </c>
      <c r="Q601" s="154">
        <f t="shared" si="224"/>
        <v>462.06073256509706</v>
      </c>
      <c r="R601" s="175">
        <f t="shared" si="225"/>
        <v>341</v>
      </c>
      <c r="S601" s="176">
        <f t="shared" si="226"/>
        <v>530</v>
      </c>
      <c r="T601" s="177">
        <f t="shared" si="227"/>
        <v>606</v>
      </c>
      <c r="U601" s="178">
        <f t="shared" si="228"/>
        <v>9305</v>
      </c>
      <c r="V601" s="179">
        <f t="shared" si="229"/>
        <v>22402</v>
      </c>
      <c r="W601" s="180">
        <f t="shared" si="230"/>
        <v>11089</v>
      </c>
      <c r="X601" s="181">
        <f t="shared" si="231"/>
        <v>0.96722192369693716</v>
      </c>
      <c r="Y601" s="182">
        <f t="shared" si="232"/>
        <v>0.62494420141058837</v>
      </c>
      <c r="Z601" s="183">
        <f t="shared" si="233"/>
        <v>1.4428713139146903</v>
      </c>
      <c r="AA601" s="164">
        <f t="shared" si="234"/>
        <v>23.213326168726493</v>
      </c>
      <c r="AB601" s="164">
        <f t="shared" si="235"/>
        <v>14.998660833854121</v>
      </c>
      <c r="AC601" s="165">
        <f t="shared" si="236"/>
        <v>34.628911533952568</v>
      </c>
      <c r="AD601" s="184">
        <f t="shared" si="237"/>
        <v>8999.9488979308517</v>
      </c>
      <c r="AE601" s="184">
        <f t="shared" si="237"/>
        <v>14000.293233297683</v>
      </c>
      <c r="AF601" s="185">
        <f t="shared" si="237"/>
        <v>16000.660231310063</v>
      </c>
      <c r="AG601" s="186" t="s">
        <v>837</v>
      </c>
      <c r="AH601" s="169">
        <f t="shared" si="238"/>
        <v>1</v>
      </c>
      <c r="AI601" s="189">
        <v>1</v>
      </c>
      <c r="AJ601" s="190" t="s">
        <v>83</v>
      </c>
    </row>
    <row r="602" spans="1:36" x14ac:dyDescent="0.2">
      <c r="A602" s="172">
        <v>576</v>
      </c>
      <c r="B602" s="141" t="str">
        <f t="shared" si="216"/>
        <v>PULP-KD016</v>
      </c>
      <c r="C602" s="172" t="s">
        <v>27</v>
      </c>
      <c r="D602" s="142" t="str">
        <f t="shared" si="217"/>
        <v>KD016</v>
      </c>
      <c r="E602" s="173" t="s">
        <v>838</v>
      </c>
      <c r="F602" s="174">
        <v>24</v>
      </c>
      <c r="G602" s="174">
        <v>26.04</v>
      </c>
      <c r="H602" s="145">
        <f t="shared" si="218"/>
        <v>375</v>
      </c>
      <c r="I602" s="146">
        <f t="shared" si="219"/>
        <v>583.33333333333337</v>
      </c>
      <c r="J602" s="147">
        <f t="shared" si="220"/>
        <v>666.66666666666663</v>
      </c>
      <c r="K602" s="148">
        <v>420</v>
      </c>
      <c r="L602" s="149">
        <v>380</v>
      </c>
      <c r="M602" s="150">
        <v>360</v>
      </c>
      <c r="N602" s="151">
        <f t="shared" si="221"/>
        <v>5.7456E-2</v>
      </c>
      <c r="O602" s="152">
        <f t="shared" si="222"/>
        <v>438.4771730075189</v>
      </c>
      <c r="P602" s="153">
        <f t="shared" si="223"/>
        <v>1055.6719124210529</v>
      </c>
      <c r="Q602" s="154">
        <f t="shared" si="224"/>
        <v>522.56868563909779</v>
      </c>
      <c r="R602" s="175">
        <f t="shared" si="225"/>
        <v>346</v>
      </c>
      <c r="S602" s="176">
        <f t="shared" si="226"/>
        <v>538</v>
      </c>
      <c r="T602" s="177">
        <f t="shared" si="227"/>
        <v>614</v>
      </c>
      <c r="U602" s="178">
        <f t="shared" si="228"/>
        <v>10523</v>
      </c>
      <c r="V602" s="179">
        <f t="shared" si="229"/>
        <v>25336</v>
      </c>
      <c r="W602" s="180">
        <f t="shared" si="230"/>
        <v>12542</v>
      </c>
      <c r="X602" s="181">
        <f t="shared" si="231"/>
        <v>0.85526940986410716</v>
      </c>
      <c r="Y602" s="182">
        <f t="shared" si="232"/>
        <v>0.55257341332491317</v>
      </c>
      <c r="Z602" s="183">
        <f t="shared" si="233"/>
        <v>1.2757136022962845</v>
      </c>
      <c r="AA602" s="164">
        <f t="shared" si="234"/>
        <v>20.526465836738574</v>
      </c>
      <c r="AB602" s="164">
        <f t="shared" si="235"/>
        <v>13.261761919797916</v>
      </c>
      <c r="AC602" s="165">
        <f t="shared" si="236"/>
        <v>30.617126455110828</v>
      </c>
      <c r="AD602" s="184">
        <f t="shared" si="237"/>
        <v>9000.386711928546</v>
      </c>
      <c r="AE602" s="184">
        <f t="shared" si="237"/>
        <v>14000.06956794576</v>
      </c>
      <c r="AF602" s="185">
        <f t="shared" si="237"/>
        <v>15999.551529693315</v>
      </c>
      <c r="AG602" s="186" t="s">
        <v>839</v>
      </c>
      <c r="AH602" s="169">
        <f t="shared" si="238"/>
        <v>1</v>
      </c>
      <c r="AI602" s="189">
        <v>1</v>
      </c>
      <c r="AJ602" s="190" t="s">
        <v>83</v>
      </c>
    </row>
    <row r="603" spans="1:36" x14ac:dyDescent="0.2">
      <c r="A603" s="172">
        <v>577</v>
      </c>
      <c r="B603" s="141" t="str">
        <f t="shared" si="216"/>
        <v>PULP-KD017</v>
      </c>
      <c r="C603" s="172" t="s">
        <v>27</v>
      </c>
      <c r="D603" s="142" t="str">
        <f t="shared" si="217"/>
        <v>KD017</v>
      </c>
      <c r="E603" s="173" t="s">
        <v>840</v>
      </c>
      <c r="F603" s="174">
        <v>24</v>
      </c>
      <c r="G603" s="174">
        <v>26.27</v>
      </c>
      <c r="H603" s="145">
        <f t="shared" si="218"/>
        <v>375</v>
      </c>
      <c r="I603" s="146">
        <f t="shared" si="219"/>
        <v>583.33333333333337</v>
      </c>
      <c r="J603" s="147">
        <f t="shared" si="220"/>
        <v>666.66666666666663</v>
      </c>
      <c r="K603" s="148">
        <v>510</v>
      </c>
      <c r="L603" s="149">
        <v>450</v>
      </c>
      <c r="M603" s="150">
        <v>240</v>
      </c>
      <c r="N603" s="151">
        <f t="shared" si="221"/>
        <v>5.5079999999999997E-2</v>
      </c>
      <c r="O603" s="152">
        <f t="shared" si="222"/>
        <v>457.3918745882354</v>
      </c>
      <c r="P603" s="153">
        <f t="shared" si="223"/>
        <v>1101.2107008000003</v>
      </c>
      <c r="Q603" s="154">
        <f t="shared" si="224"/>
        <v>545.11086423529423</v>
      </c>
      <c r="R603" s="175">
        <f t="shared" si="225"/>
        <v>343</v>
      </c>
      <c r="S603" s="176">
        <f t="shared" si="226"/>
        <v>533</v>
      </c>
      <c r="T603" s="177">
        <f t="shared" si="227"/>
        <v>609</v>
      </c>
      <c r="U603" s="178">
        <f t="shared" si="228"/>
        <v>10977</v>
      </c>
      <c r="V603" s="179">
        <f t="shared" si="229"/>
        <v>26429</v>
      </c>
      <c r="W603" s="180">
        <f t="shared" si="230"/>
        <v>13083</v>
      </c>
      <c r="X603" s="181">
        <f t="shared" si="231"/>
        <v>0.81989614648811149</v>
      </c>
      <c r="Y603" s="182">
        <f t="shared" si="232"/>
        <v>0.5297211396571947</v>
      </c>
      <c r="Z603" s="183">
        <f t="shared" si="233"/>
        <v>1.2229610945501797</v>
      </c>
      <c r="AA603" s="164">
        <f t="shared" si="234"/>
        <v>19.677507515714677</v>
      </c>
      <c r="AB603" s="164">
        <f t="shared" si="235"/>
        <v>12.713307351772674</v>
      </c>
      <c r="AC603" s="165">
        <f t="shared" si="236"/>
        <v>29.35106626920431</v>
      </c>
      <c r="AD603" s="184">
        <f t="shared" si="237"/>
        <v>9000.3320498368266</v>
      </c>
      <c r="AE603" s="184">
        <f t="shared" si="237"/>
        <v>14000.030098331381</v>
      </c>
      <c r="AF603" s="185">
        <f t="shared" si="237"/>
        <v>15999.585100233355</v>
      </c>
      <c r="AG603" s="186" t="s">
        <v>841</v>
      </c>
      <c r="AH603" s="169">
        <f t="shared" si="238"/>
        <v>1</v>
      </c>
      <c r="AI603" s="189">
        <v>1</v>
      </c>
      <c r="AJ603" s="190" t="s">
        <v>83</v>
      </c>
    </row>
    <row r="604" spans="1:36" x14ac:dyDescent="0.2">
      <c r="A604" s="172">
        <v>578</v>
      </c>
      <c r="B604" s="141" t="str">
        <f t="shared" si="216"/>
        <v>PULP-KD018</v>
      </c>
      <c r="C604" s="172" t="s">
        <v>27</v>
      </c>
      <c r="D604" s="142" t="str">
        <f t="shared" si="217"/>
        <v>KD018</v>
      </c>
      <c r="E604" s="173" t="s">
        <v>842</v>
      </c>
      <c r="F604" s="174">
        <v>24</v>
      </c>
      <c r="G604" s="174">
        <v>25.66</v>
      </c>
      <c r="H604" s="145">
        <f t="shared" si="218"/>
        <v>375</v>
      </c>
      <c r="I604" s="146">
        <f t="shared" si="219"/>
        <v>583.33333333333337</v>
      </c>
      <c r="J604" s="147">
        <f t="shared" si="220"/>
        <v>666.66666666666663</v>
      </c>
      <c r="K604" s="148">
        <v>490</v>
      </c>
      <c r="L604" s="149">
        <v>320</v>
      </c>
      <c r="M604" s="150">
        <v>330</v>
      </c>
      <c r="N604" s="151">
        <f t="shared" si="221"/>
        <v>5.1743999999999998E-2</v>
      </c>
      <c r="O604" s="152">
        <f t="shared" si="222"/>
        <v>486.88049730055673</v>
      </c>
      <c r="P604" s="153">
        <f t="shared" si="223"/>
        <v>1172.2071235324677</v>
      </c>
      <c r="Q604" s="154">
        <f t="shared" si="224"/>
        <v>580.25483924860862</v>
      </c>
      <c r="R604" s="175">
        <f t="shared" si="225"/>
        <v>351</v>
      </c>
      <c r="S604" s="176">
        <f t="shared" si="226"/>
        <v>546</v>
      </c>
      <c r="T604" s="177">
        <f t="shared" si="227"/>
        <v>624</v>
      </c>
      <c r="U604" s="178">
        <f t="shared" si="228"/>
        <v>11685</v>
      </c>
      <c r="V604" s="179">
        <f t="shared" si="229"/>
        <v>28133</v>
      </c>
      <c r="W604" s="180">
        <f t="shared" si="230"/>
        <v>13926</v>
      </c>
      <c r="X604" s="181">
        <f t="shared" si="231"/>
        <v>0.77021822849807442</v>
      </c>
      <c r="Y604" s="182">
        <f t="shared" si="232"/>
        <v>0.49763622791739237</v>
      </c>
      <c r="Z604" s="183">
        <f t="shared" si="233"/>
        <v>1.1489300588826654</v>
      </c>
      <c r="AA604" s="164">
        <f t="shared" si="234"/>
        <v>18.485237483953785</v>
      </c>
      <c r="AB604" s="164">
        <f t="shared" si="235"/>
        <v>11.943269470017416</v>
      </c>
      <c r="AC604" s="165">
        <f t="shared" si="236"/>
        <v>27.57432141318397</v>
      </c>
      <c r="AD604" s="184">
        <f t="shared" si="237"/>
        <v>9000.1016189063103</v>
      </c>
      <c r="AE604" s="184">
        <f t="shared" si="237"/>
        <v>13999.985551022255</v>
      </c>
      <c r="AF604" s="185">
        <f t="shared" si="237"/>
        <v>16000.13343899653</v>
      </c>
      <c r="AG604" s="186" t="s">
        <v>843</v>
      </c>
      <c r="AH604" s="169">
        <f t="shared" si="238"/>
        <v>1</v>
      </c>
      <c r="AI604" s="189">
        <v>1</v>
      </c>
      <c r="AJ604" s="190" t="s">
        <v>83</v>
      </c>
    </row>
    <row r="605" spans="1:36" x14ac:dyDescent="0.2">
      <c r="A605" s="172">
        <v>579</v>
      </c>
      <c r="B605" s="141" t="str">
        <f t="shared" si="216"/>
        <v>PULP-KD018PAP</v>
      </c>
      <c r="C605" s="172" t="s">
        <v>27</v>
      </c>
      <c r="D605" s="142" t="str">
        <f t="shared" si="217"/>
        <v>KD018</v>
      </c>
      <c r="E605" s="173" t="s">
        <v>844</v>
      </c>
      <c r="F605" s="174">
        <v>24</v>
      </c>
      <c r="G605" s="174">
        <v>25.66</v>
      </c>
      <c r="H605" s="145">
        <f t="shared" si="218"/>
        <v>375</v>
      </c>
      <c r="I605" s="146">
        <f t="shared" si="219"/>
        <v>583.33333333333337</v>
      </c>
      <c r="J605" s="147">
        <f t="shared" si="220"/>
        <v>666.66666666666663</v>
      </c>
      <c r="K605" s="148">
        <v>490</v>
      </c>
      <c r="L605" s="149">
        <v>320</v>
      </c>
      <c r="M605" s="150">
        <v>330</v>
      </c>
      <c r="N605" s="151">
        <f t="shared" si="221"/>
        <v>5.1743999999999998E-2</v>
      </c>
      <c r="O605" s="152">
        <f t="shared" si="222"/>
        <v>486.88049730055673</v>
      </c>
      <c r="P605" s="153">
        <f t="shared" si="223"/>
        <v>1172.2071235324677</v>
      </c>
      <c r="Q605" s="154">
        <f t="shared" si="224"/>
        <v>580.25483924860862</v>
      </c>
      <c r="R605" s="175">
        <f t="shared" si="225"/>
        <v>351</v>
      </c>
      <c r="S605" s="176">
        <f t="shared" si="226"/>
        <v>546</v>
      </c>
      <c r="T605" s="177">
        <f t="shared" si="227"/>
        <v>624</v>
      </c>
      <c r="U605" s="178">
        <f t="shared" si="228"/>
        <v>11685</v>
      </c>
      <c r="V605" s="179">
        <f t="shared" si="229"/>
        <v>28133</v>
      </c>
      <c r="W605" s="180">
        <f t="shared" si="230"/>
        <v>13926</v>
      </c>
      <c r="X605" s="181">
        <f t="shared" si="231"/>
        <v>0.77021822849807442</v>
      </c>
      <c r="Y605" s="182">
        <f t="shared" si="232"/>
        <v>0.49763622791739237</v>
      </c>
      <c r="Z605" s="183">
        <f t="shared" si="233"/>
        <v>1.1489300588826654</v>
      </c>
      <c r="AA605" s="164">
        <f t="shared" si="234"/>
        <v>18.485237483953785</v>
      </c>
      <c r="AB605" s="164">
        <f t="shared" si="235"/>
        <v>11.943269470017416</v>
      </c>
      <c r="AC605" s="165">
        <f t="shared" si="236"/>
        <v>27.57432141318397</v>
      </c>
      <c r="AD605" s="184">
        <f t="shared" si="237"/>
        <v>9000.1016189063103</v>
      </c>
      <c r="AE605" s="184">
        <f t="shared" si="237"/>
        <v>13999.985551022255</v>
      </c>
      <c r="AF605" s="185">
        <f t="shared" si="237"/>
        <v>16000.13343899653</v>
      </c>
      <c r="AG605" s="186" t="s">
        <v>845</v>
      </c>
      <c r="AH605" s="169">
        <f t="shared" si="238"/>
        <v>1</v>
      </c>
      <c r="AI605" s="189">
        <v>1</v>
      </c>
      <c r="AJ605" s="190" t="s">
        <v>83</v>
      </c>
    </row>
    <row r="606" spans="1:36" x14ac:dyDescent="0.2">
      <c r="A606" s="172">
        <v>580</v>
      </c>
      <c r="B606" s="141" t="str">
        <f t="shared" si="216"/>
        <v>PULP-KD018PAU</v>
      </c>
      <c r="C606" s="172" t="s">
        <v>27</v>
      </c>
      <c r="D606" s="142" t="str">
        <f t="shared" si="217"/>
        <v>KD018</v>
      </c>
      <c r="E606" s="173" t="s">
        <v>846</v>
      </c>
      <c r="F606" s="174">
        <v>24</v>
      </c>
      <c r="G606" s="174">
        <v>25.66</v>
      </c>
      <c r="H606" s="145">
        <f t="shared" si="218"/>
        <v>375</v>
      </c>
      <c r="I606" s="146">
        <f t="shared" si="219"/>
        <v>583.33333333333337</v>
      </c>
      <c r="J606" s="147">
        <f t="shared" si="220"/>
        <v>666.66666666666663</v>
      </c>
      <c r="K606" s="148">
        <v>490</v>
      </c>
      <c r="L606" s="149">
        <v>320</v>
      </c>
      <c r="M606" s="150">
        <v>330</v>
      </c>
      <c r="N606" s="151">
        <f t="shared" si="221"/>
        <v>5.1743999999999998E-2</v>
      </c>
      <c r="O606" s="152">
        <f t="shared" si="222"/>
        <v>486.88049730055673</v>
      </c>
      <c r="P606" s="153">
        <f t="shared" si="223"/>
        <v>1172.2071235324677</v>
      </c>
      <c r="Q606" s="154">
        <f t="shared" si="224"/>
        <v>580.25483924860862</v>
      </c>
      <c r="R606" s="175">
        <f t="shared" si="225"/>
        <v>351</v>
      </c>
      <c r="S606" s="176">
        <f t="shared" si="226"/>
        <v>546</v>
      </c>
      <c r="T606" s="177">
        <f t="shared" si="227"/>
        <v>624</v>
      </c>
      <c r="U606" s="178">
        <f t="shared" si="228"/>
        <v>11685</v>
      </c>
      <c r="V606" s="179">
        <f t="shared" si="229"/>
        <v>28133</v>
      </c>
      <c r="W606" s="180">
        <f t="shared" si="230"/>
        <v>13926</v>
      </c>
      <c r="X606" s="181">
        <f t="shared" si="231"/>
        <v>0.77021822849807442</v>
      </c>
      <c r="Y606" s="182">
        <f t="shared" si="232"/>
        <v>0.49763622791739237</v>
      </c>
      <c r="Z606" s="183">
        <f t="shared" si="233"/>
        <v>1.1489300588826654</v>
      </c>
      <c r="AA606" s="164">
        <f t="shared" si="234"/>
        <v>18.485237483953785</v>
      </c>
      <c r="AB606" s="164">
        <f t="shared" si="235"/>
        <v>11.943269470017416</v>
      </c>
      <c r="AC606" s="165">
        <f t="shared" si="236"/>
        <v>27.57432141318397</v>
      </c>
      <c r="AD606" s="184">
        <f t="shared" si="237"/>
        <v>9000.1016189063103</v>
      </c>
      <c r="AE606" s="184">
        <f t="shared" si="237"/>
        <v>13999.985551022255</v>
      </c>
      <c r="AF606" s="185">
        <f t="shared" si="237"/>
        <v>16000.13343899653</v>
      </c>
      <c r="AG606" s="186" t="s">
        <v>847</v>
      </c>
      <c r="AH606" s="169">
        <f t="shared" si="238"/>
        <v>1</v>
      </c>
      <c r="AI606" s="189">
        <v>1</v>
      </c>
      <c r="AJ606" s="190" t="s">
        <v>83</v>
      </c>
    </row>
    <row r="607" spans="1:36" x14ac:dyDescent="0.2">
      <c r="A607" s="172">
        <v>581</v>
      </c>
      <c r="B607" s="141" t="str">
        <f t="shared" si="216"/>
        <v>PULP-KD019</v>
      </c>
      <c r="C607" s="172" t="s">
        <v>27</v>
      </c>
      <c r="D607" s="142" t="str">
        <f t="shared" si="217"/>
        <v>KD019</v>
      </c>
      <c r="E607" s="173" t="s">
        <v>848</v>
      </c>
      <c r="F607" s="174">
        <v>24</v>
      </c>
      <c r="G607" s="174">
        <v>25.67</v>
      </c>
      <c r="H607" s="145">
        <f t="shared" si="218"/>
        <v>375</v>
      </c>
      <c r="I607" s="146">
        <f t="shared" si="219"/>
        <v>583.33333333333337</v>
      </c>
      <c r="J607" s="147">
        <f t="shared" si="220"/>
        <v>666.66666666666663</v>
      </c>
      <c r="K607" s="148">
        <v>600</v>
      </c>
      <c r="L607" s="149">
        <v>350</v>
      </c>
      <c r="M607" s="150">
        <v>240</v>
      </c>
      <c r="N607" s="151">
        <f t="shared" si="221"/>
        <v>5.04E-2</v>
      </c>
      <c r="O607" s="152">
        <f t="shared" si="222"/>
        <v>499.86397722857151</v>
      </c>
      <c r="P607" s="153">
        <f t="shared" si="223"/>
        <v>1203.4659801600003</v>
      </c>
      <c r="Q607" s="154">
        <f t="shared" si="224"/>
        <v>595.72830162857144</v>
      </c>
      <c r="R607" s="175">
        <f t="shared" si="225"/>
        <v>351</v>
      </c>
      <c r="S607" s="176">
        <f t="shared" si="226"/>
        <v>545</v>
      </c>
      <c r="T607" s="177">
        <f t="shared" si="227"/>
        <v>623</v>
      </c>
      <c r="U607" s="178">
        <f t="shared" si="228"/>
        <v>11997</v>
      </c>
      <c r="V607" s="179">
        <f t="shared" si="229"/>
        <v>28883</v>
      </c>
      <c r="W607" s="180">
        <f t="shared" si="230"/>
        <v>14297</v>
      </c>
      <c r="X607" s="181">
        <f t="shared" si="231"/>
        <v>0.75018754688672173</v>
      </c>
      <c r="Y607" s="182">
        <f t="shared" si="232"/>
        <v>0.48471419173908525</v>
      </c>
      <c r="Z607" s="183">
        <f t="shared" si="233"/>
        <v>1.1191158984402323</v>
      </c>
      <c r="AA607" s="164">
        <f t="shared" si="234"/>
        <v>18.004501125281323</v>
      </c>
      <c r="AB607" s="164">
        <f t="shared" si="235"/>
        <v>11.633140601738045</v>
      </c>
      <c r="AC607" s="165">
        <f t="shared" si="236"/>
        <v>26.858781562565575</v>
      </c>
      <c r="AD607" s="184">
        <f t="shared" si="237"/>
        <v>8999.801540499413</v>
      </c>
      <c r="AE607" s="184">
        <f t="shared" si="237"/>
        <v>14000.088956609772</v>
      </c>
      <c r="AF607" s="185">
        <f t="shared" si="237"/>
        <v>16000.536324079978</v>
      </c>
      <c r="AG607" s="186" t="s">
        <v>849</v>
      </c>
      <c r="AH607" s="169">
        <f t="shared" si="238"/>
        <v>1</v>
      </c>
      <c r="AI607" s="189">
        <v>1</v>
      </c>
      <c r="AJ607" s="190" t="s">
        <v>83</v>
      </c>
    </row>
    <row r="608" spans="1:36" x14ac:dyDescent="0.2">
      <c r="A608" s="172">
        <v>582</v>
      </c>
      <c r="B608" s="141" t="str">
        <f t="shared" si="216"/>
        <v>PULP-KD019PAE</v>
      </c>
      <c r="C608" s="172" t="s">
        <v>27</v>
      </c>
      <c r="D608" s="142" t="str">
        <f t="shared" si="217"/>
        <v>KD019</v>
      </c>
      <c r="E608" s="173" t="s">
        <v>850</v>
      </c>
      <c r="F608" s="174">
        <v>24</v>
      </c>
      <c r="G608" s="174">
        <v>25.67</v>
      </c>
      <c r="H608" s="145">
        <f t="shared" si="218"/>
        <v>375</v>
      </c>
      <c r="I608" s="146">
        <f t="shared" si="219"/>
        <v>583.33333333333337</v>
      </c>
      <c r="J608" s="147">
        <f t="shared" si="220"/>
        <v>666.66666666666663</v>
      </c>
      <c r="K608" s="148">
        <v>600</v>
      </c>
      <c r="L608" s="149">
        <v>350</v>
      </c>
      <c r="M608" s="150">
        <v>240</v>
      </c>
      <c r="N608" s="151">
        <f t="shared" si="221"/>
        <v>5.04E-2</v>
      </c>
      <c r="O608" s="152">
        <f t="shared" si="222"/>
        <v>499.86397722857151</v>
      </c>
      <c r="P608" s="153">
        <f t="shared" si="223"/>
        <v>1203.4659801600003</v>
      </c>
      <c r="Q608" s="154">
        <f t="shared" si="224"/>
        <v>595.72830162857144</v>
      </c>
      <c r="R608" s="175">
        <f t="shared" si="225"/>
        <v>351</v>
      </c>
      <c r="S608" s="176">
        <f t="shared" si="226"/>
        <v>545</v>
      </c>
      <c r="T608" s="177">
        <f t="shared" si="227"/>
        <v>623</v>
      </c>
      <c r="U608" s="178">
        <f t="shared" si="228"/>
        <v>11997</v>
      </c>
      <c r="V608" s="179">
        <f t="shared" si="229"/>
        <v>28883</v>
      </c>
      <c r="W608" s="180">
        <f t="shared" si="230"/>
        <v>14297</v>
      </c>
      <c r="X608" s="181">
        <f t="shared" si="231"/>
        <v>0.75018754688672173</v>
      </c>
      <c r="Y608" s="182">
        <f t="shared" si="232"/>
        <v>0.48471419173908525</v>
      </c>
      <c r="Z608" s="183">
        <f t="shared" si="233"/>
        <v>1.1191158984402323</v>
      </c>
      <c r="AA608" s="164">
        <f t="shared" si="234"/>
        <v>18.004501125281323</v>
      </c>
      <c r="AB608" s="164">
        <f t="shared" si="235"/>
        <v>11.633140601738045</v>
      </c>
      <c r="AC608" s="165">
        <f t="shared" si="236"/>
        <v>26.858781562565575</v>
      </c>
      <c r="AD608" s="184">
        <f t="shared" si="237"/>
        <v>8999.801540499413</v>
      </c>
      <c r="AE608" s="184">
        <f t="shared" si="237"/>
        <v>14000.088956609772</v>
      </c>
      <c r="AF608" s="185">
        <f t="shared" si="237"/>
        <v>16000.536324079978</v>
      </c>
      <c r="AG608" s="186" t="s">
        <v>851</v>
      </c>
      <c r="AH608" s="169">
        <f t="shared" si="238"/>
        <v>1</v>
      </c>
      <c r="AI608" s="189">
        <v>1</v>
      </c>
      <c r="AJ608" s="190" t="s">
        <v>83</v>
      </c>
    </row>
    <row r="609" spans="1:36" x14ac:dyDescent="0.2">
      <c r="A609" s="172">
        <v>583</v>
      </c>
      <c r="B609" s="141" t="str">
        <f t="shared" si="216"/>
        <v>PULP-KD020</v>
      </c>
      <c r="C609" s="172" t="s">
        <v>27</v>
      </c>
      <c r="D609" s="142" t="str">
        <f t="shared" si="217"/>
        <v>KD020</v>
      </c>
      <c r="E609" s="173" t="s">
        <v>852</v>
      </c>
      <c r="F609" s="174">
        <v>24</v>
      </c>
      <c r="G609" s="174">
        <v>25.22</v>
      </c>
      <c r="H609" s="145">
        <f t="shared" si="218"/>
        <v>375</v>
      </c>
      <c r="I609" s="146">
        <f t="shared" si="219"/>
        <v>583.33333333333337</v>
      </c>
      <c r="J609" s="147">
        <f t="shared" si="220"/>
        <v>666.66666666666663</v>
      </c>
      <c r="K609" s="148">
        <v>455</v>
      </c>
      <c r="L609" s="149">
        <v>355</v>
      </c>
      <c r="M609" s="150">
        <v>370</v>
      </c>
      <c r="N609" s="151">
        <f t="shared" si="221"/>
        <v>5.9764249999999998E-2</v>
      </c>
      <c r="O609" s="152">
        <f t="shared" si="222"/>
        <v>421.54204984284092</v>
      </c>
      <c r="P609" s="153">
        <f t="shared" si="223"/>
        <v>1014.8991311706247</v>
      </c>
      <c r="Q609" s="154">
        <f t="shared" si="224"/>
        <v>502.3857306346186</v>
      </c>
      <c r="R609" s="175">
        <f t="shared" si="225"/>
        <v>357</v>
      </c>
      <c r="S609" s="176">
        <f t="shared" si="226"/>
        <v>555</v>
      </c>
      <c r="T609" s="177">
        <f t="shared" si="227"/>
        <v>634</v>
      </c>
      <c r="U609" s="178">
        <f t="shared" si="228"/>
        <v>10117</v>
      </c>
      <c r="V609" s="179">
        <f t="shared" si="229"/>
        <v>24358</v>
      </c>
      <c r="W609" s="180">
        <f t="shared" si="230"/>
        <v>12057</v>
      </c>
      <c r="X609" s="181">
        <f t="shared" si="231"/>
        <v>0.88959177621824648</v>
      </c>
      <c r="Y609" s="182">
        <f t="shared" si="232"/>
        <v>0.57475983249856311</v>
      </c>
      <c r="Z609" s="183">
        <f t="shared" si="233"/>
        <v>1.3270299411130464</v>
      </c>
      <c r="AA609" s="164">
        <f t="shared" si="234"/>
        <v>21.350202629237916</v>
      </c>
      <c r="AB609" s="164">
        <f t="shared" si="235"/>
        <v>13.794235979965514</v>
      </c>
      <c r="AC609" s="165">
        <f t="shared" si="236"/>
        <v>31.848718586713112</v>
      </c>
      <c r="AD609" s="184">
        <f t="shared" si="237"/>
        <v>9000.0081808889627</v>
      </c>
      <c r="AE609" s="184">
        <f t="shared" si="237"/>
        <v>13999.758111229572</v>
      </c>
      <c r="AF609" s="185">
        <f t="shared" si="237"/>
        <v>16000.341756962223</v>
      </c>
      <c r="AG609" s="186" t="s">
        <v>853</v>
      </c>
      <c r="AH609" s="169">
        <f t="shared" si="238"/>
        <v>1</v>
      </c>
      <c r="AI609" s="189">
        <v>1</v>
      </c>
      <c r="AJ609" s="190" t="s">
        <v>83</v>
      </c>
    </row>
    <row r="610" spans="1:36" x14ac:dyDescent="0.2">
      <c r="A610" s="172">
        <v>584</v>
      </c>
      <c r="B610" s="141" t="str">
        <f t="shared" si="216"/>
        <v>PULP-KD020PAA</v>
      </c>
      <c r="C610" s="172" t="s">
        <v>27</v>
      </c>
      <c r="D610" s="142" t="str">
        <f t="shared" si="217"/>
        <v>KD020</v>
      </c>
      <c r="E610" s="173" t="s">
        <v>854</v>
      </c>
      <c r="F610" s="174">
        <v>24</v>
      </c>
      <c r="G610" s="174">
        <v>25.22</v>
      </c>
      <c r="H610" s="145">
        <f t="shared" si="218"/>
        <v>375</v>
      </c>
      <c r="I610" s="146">
        <f t="shared" si="219"/>
        <v>583.33333333333337</v>
      </c>
      <c r="J610" s="147">
        <f t="shared" si="220"/>
        <v>666.66666666666663</v>
      </c>
      <c r="K610" s="148">
        <v>445</v>
      </c>
      <c r="L610" s="149">
        <v>350</v>
      </c>
      <c r="M610" s="150">
        <v>300</v>
      </c>
      <c r="N610" s="151">
        <f t="shared" si="221"/>
        <v>4.6725000000000003E-2</v>
      </c>
      <c r="O610" s="152">
        <f t="shared" si="222"/>
        <v>539.17912150497602</v>
      </c>
      <c r="P610" s="153">
        <f t="shared" si="223"/>
        <v>1298.1206078130338</v>
      </c>
      <c r="Q610" s="154">
        <f t="shared" si="224"/>
        <v>642.58333658812205</v>
      </c>
      <c r="R610" s="175">
        <f t="shared" si="225"/>
        <v>357</v>
      </c>
      <c r="S610" s="176">
        <f t="shared" si="226"/>
        <v>555</v>
      </c>
      <c r="T610" s="177">
        <f t="shared" si="227"/>
        <v>634</v>
      </c>
      <c r="U610" s="178">
        <f t="shared" si="228"/>
        <v>12940</v>
      </c>
      <c r="V610" s="179">
        <f t="shared" si="229"/>
        <v>31155</v>
      </c>
      <c r="W610" s="180">
        <f t="shared" si="230"/>
        <v>15422</v>
      </c>
      <c r="X610" s="181">
        <f t="shared" si="231"/>
        <v>0.69551777434312212</v>
      </c>
      <c r="Y610" s="182">
        <f t="shared" si="232"/>
        <v>0.44936607286149893</v>
      </c>
      <c r="Z610" s="183">
        <f t="shared" si="233"/>
        <v>1.0374789262093114</v>
      </c>
      <c r="AA610" s="164">
        <f t="shared" si="234"/>
        <v>16.69242658423493</v>
      </c>
      <c r="AB610" s="164">
        <f t="shared" si="235"/>
        <v>10.784785748675974</v>
      </c>
      <c r="AC610" s="165">
        <f t="shared" si="236"/>
        <v>24.899494229023475</v>
      </c>
      <c r="AD610" s="184">
        <f t="shared" si="237"/>
        <v>9000.2079014740975</v>
      </c>
      <c r="AE610" s="184">
        <f t="shared" si="237"/>
        <v>13999.9526312046</v>
      </c>
      <c r="AF610" s="185">
        <f t="shared" si="237"/>
        <v>16000.000081042594</v>
      </c>
      <c r="AG610" s="186" t="s">
        <v>855</v>
      </c>
      <c r="AH610" s="169">
        <f t="shared" si="238"/>
        <v>1</v>
      </c>
      <c r="AI610" s="189">
        <v>1</v>
      </c>
      <c r="AJ610" s="190" t="s">
        <v>83</v>
      </c>
    </row>
    <row r="611" spans="1:36" x14ac:dyDescent="0.2">
      <c r="A611" s="172">
        <v>585</v>
      </c>
      <c r="B611" s="141" t="str">
        <f t="shared" si="216"/>
        <v>PULP-KD021</v>
      </c>
      <c r="C611" s="172" t="s">
        <v>27</v>
      </c>
      <c r="D611" s="142" t="str">
        <f t="shared" si="217"/>
        <v>KD021</v>
      </c>
      <c r="E611" s="173" t="s">
        <v>856</v>
      </c>
      <c r="F611" s="174">
        <v>12</v>
      </c>
      <c r="G611" s="174">
        <v>15.89</v>
      </c>
      <c r="H611" s="145">
        <f t="shared" si="218"/>
        <v>750</v>
      </c>
      <c r="I611" s="146">
        <f t="shared" si="219"/>
        <v>1166.6666666666667</v>
      </c>
      <c r="J611" s="147">
        <f t="shared" si="220"/>
        <v>1333.3333333333333</v>
      </c>
      <c r="K611" s="148">
        <v>630</v>
      </c>
      <c r="L611" s="149">
        <v>390</v>
      </c>
      <c r="M611" s="150">
        <v>360</v>
      </c>
      <c r="N611" s="151">
        <f t="shared" si="221"/>
        <v>8.8452000000000003E-2</v>
      </c>
      <c r="O611" s="152">
        <f t="shared" si="222"/>
        <v>284.82277904761912</v>
      </c>
      <c r="P611" s="153">
        <f t="shared" si="223"/>
        <v>685.73560123076936</v>
      </c>
      <c r="Q611" s="154">
        <f t="shared" si="224"/>
        <v>339.44632571428576</v>
      </c>
      <c r="R611" s="175">
        <f t="shared" si="225"/>
        <v>566</v>
      </c>
      <c r="S611" s="176">
        <f t="shared" si="226"/>
        <v>881</v>
      </c>
      <c r="T611" s="177">
        <f t="shared" si="227"/>
        <v>1007</v>
      </c>
      <c r="U611" s="178">
        <f t="shared" si="228"/>
        <v>3418</v>
      </c>
      <c r="V611" s="179">
        <f t="shared" si="229"/>
        <v>8229</v>
      </c>
      <c r="W611" s="180">
        <f t="shared" si="230"/>
        <v>4073</v>
      </c>
      <c r="X611" s="181">
        <f t="shared" si="231"/>
        <v>2.6331187829139848</v>
      </c>
      <c r="Y611" s="182">
        <f t="shared" si="232"/>
        <v>1.7013002794993317</v>
      </c>
      <c r="Z611" s="183">
        <f t="shared" si="233"/>
        <v>3.9283083722072183</v>
      </c>
      <c r="AA611" s="164">
        <f t="shared" si="234"/>
        <v>31.597425394967818</v>
      </c>
      <c r="AB611" s="164">
        <f t="shared" si="235"/>
        <v>20.41560335399198</v>
      </c>
      <c r="AC611" s="165">
        <f t="shared" si="236"/>
        <v>47.139700466486616</v>
      </c>
      <c r="AD611" s="184">
        <f t="shared" si="237"/>
        <v>8999.6665117445482</v>
      </c>
      <c r="AE611" s="184">
        <f t="shared" si="237"/>
        <v>13999.706040438601</v>
      </c>
      <c r="AF611" s="185">
        <f t="shared" si="237"/>
        <v>16001.398118620884</v>
      </c>
      <c r="AG611" s="186" t="s">
        <v>857</v>
      </c>
      <c r="AH611" s="169">
        <f t="shared" si="238"/>
        <v>1</v>
      </c>
      <c r="AI611" s="189">
        <v>1</v>
      </c>
      <c r="AJ611" s="190" t="s">
        <v>83</v>
      </c>
    </row>
    <row r="612" spans="1:36" x14ac:dyDescent="0.2">
      <c r="A612" s="172">
        <v>586</v>
      </c>
      <c r="B612" s="141" t="str">
        <f t="shared" si="216"/>
        <v>PULP-KD022</v>
      </c>
      <c r="C612" s="172" t="s">
        <v>27</v>
      </c>
      <c r="D612" s="142" t="str">
        <f t="shared" si="217"/>
        <v>KD022</v>
      </c>
      <c r="E612" s="173" t="s">
        <v>858</v>
      </c>
      <c r="F612" s="174">
        <v>12</v>
      </c>
      <c r="G612" s="174">
        <v>14.627000000000001</v>
      </c>
      <c r="H612" s="145">
        <f t="shared" si="218"/>
        <v>750</v>
      </c>
      <c r="I612" s="146">
        <f t="shared" si="219"/>
        <v>1166.6666666666667</v>
      </c>
      <c r="J612" s="147">
        <f t="shared" si="220"/>
        <v>1333.3333333333333</v>
      </c>
      <c r="K612" s="148">
        <v>590</v>
      </c>
      <c r="L612" s="149">
        <v>390</v>
      </c>
      <c r="M612" s="150">
        <v>290</v>
      </c>
      <c r="N612" s="151">
        <f t="shared" si="221"/>
        <v>6.6728999999999997E-2</v>
      </c>
      <c r="O612" s="152">
        <f t="shared" si="222"/>
        <v>377.54416299240222</v>
      </c>
      <c r="P612" s="153">
        <f t="shared" si="223"/>
        <v>908.97039368286676</v>
      </c>
      <c r="Q612" s="154">
        <f t="shared" si="224"/>
        <v>449.94989288135599</v>
      </c>
      <c r="R612" s="175">
        <f t="shared" si="225"/>
        <v>615</v>
      </c>
      <c r="S612" s="176">
        <f t="shared" si="226"/>
        <v>957</v>
      </c>
      <c r="T612" s="177">
        <f t="shared" si="227"/>
        <v>1094</v>
      </c>
      <c r="U612" s="178">
        <f t="shared" si="228"/>
        <v>4531</v>
      </c>
      <c r="V612" s="179">
        <f t="shared" si="229"/>
        <v>10908</v>
      </c>
      <c r="W612" s="180">
        <f t="shared" si="230"/>
        <v>5399</v>
      </c>
      <c r="X612" s="181">
        <f t="shared" si="231"/>
        <v>1.9863164864268374</v>
      </c>
      <c r="Y612" s="182">
        <f t="shared" si="232"/>
        <v>1.2834616795012834</v>
      </c>
      <c r="Z612" s="183">
        <f t="shared" si="233"/>
        <v>2.963511761437303</v>
      </c>
      <c r="AA612" s="164">
        <f t="shared" si="234"/>
        <v>23.835797837122051</v>
      </c>
      <c r="AB612" s="164">
        <f t="shared" si="235"/>
        <v>15.4015401540154</v>
      </c>
      <c r="AC612" s="165">
        <f t="shared" si="236"/>
        <v>35.562141137247636</v>
      </c>
      <c r="AD612" s="184">
        <f t="shared" si="237"/>
        <v>8999.0663436723553</v>
      </c>
      <c r="AE612" s="184">
        <f t="shared" si="237"/>
        <v>13999.544017117858</v>
      </c>
      <c r="AF612" s="185">
        <f t="shared" si="237"/>
        <v>16001.181595336237</v>
      </c>
      <c r="AG612" s="186" t="s">
        <v>859</v>
      </c>
      <c r="AH612" s="169">
        <f t="shared" si="238"/>
        <v>1</v>
      </c>
      <c r="AI612" s="189">
        <v>1</v>
      </c>
      <c r="AJ612" s="190" t="s">
        <v>83</v>
      </c>
    </row>
    <row r="613" spans="1:36" x14ac:dyDescent="0.2">
      <c r="A613" s="172">
        <v>587</v>
      </c>
      <c r="B613" s="141" t="str">
        <f t="shared" si="216"/>
        <v>PULP-KD023</v>
      </c>
      <c r="C613" s="172" t="s">
        <v>27</v>
      </c>
      <c r="D613" s="142" t="str">
        <f t="shared" si="217"/>
        <v>KD023</v>
      </c>
      <c r="E613" s="173" t="s">
        <v>860</v>
      </c>
      <c r="F613" s="174">
        <v>15</v>
      </c>
      <c r="G613" s="174">
        <v>17.939</v>
      </c>
      <c r="H613" s="145">
        <f t="shared" si="218"/>
        <v>600</v>
      </c>
      <c r="I613" s="146">
        <f t="shared" si="219"/>
        <v>933.33333333333337</v>
      </c>
      <c r="J613" s="147">
        <f t="shared" si="220"/>
        <v>1066.6666666666667</v>
      </c>
      <c r="K613" s="148">
        <v>475</v>
      </c>
      <c r="L613" s="149">
        <v>330</v>
      </c>
      <c r="M613" s="150">
        <v>330</v>
      </c>
      <c r="N613" s="151">
        <f t="shared" si="221"/>
        <v>5.1727500000000003E-2</v>
      </c>
      <c r="O613" s="152">
        <f t="shared" si="222"/>
        <v>487.03580208438461</v>
      </c>
      <c r="P613" s="153">
        <f t="shared" si="223"/>
        <v>1172.5810333007396</v>
      </c>
      <c r="Q613" s="154">
        <f t="shared" si="224"/>
        <v>580.43992851152677</v>
      </c>
      <c r="R613" s="175">
        <f t="shared" si="225"/>
        <v>502</v>
      </c>
      <c r="S613" s="176">
        <f t="shared" si="226"/>
        <v>780</v>
      </c>
      <c r="T613" s="177">
        <f t="shared" si="227"/>
        <v>892</v>
      </c>
      <c r="U613" s="178">
        <f t="shared" si="228"/>
        <v>7306</v>
      </c>
      <c r="V613" s="179">
        <f t="shared" si="229"/>
        <v>17589</v>
      </c>
      <c r="W613" s="180">
        <f t="shared" si="230"/>
        <v>8707</v>
      </c>
      <c r="X613" s="181">
        <f t="shared" si="231"/>
        <v>1.2318642211880646</v>
      </c>
      <c r="Y613" s="182">
        <f t="shared" si="232"/>
        <v>0.79595201546421057</v>
      </c>
      <c r="Z613" s="183">
        <f t="shared" si="233"/>
        <v>1.8376019294820261</v>
      </c>
      <c r="AA613" s="164">
        <f t="shared" si="234"/>
        <v>18.477963317820969</v>
      </c>
      <c r="AB613" s="164">
        <f t="shared" si="235"/>
        <v>11.939280231963158</v>
      </c>
      <c r="AC613" s="165">
        <f t="shared" si="236"/>
        <v>27.56402894223039</v>
      </c>
      <c r="AD613" s="184">
        <f t="shared" si="237"/>
        <v>8999.4296853807718</v>
      </c>
      <c r="AE613" s="184">
        <f t="shared" si="237"/>
        <v>13999.773551262453</v>
      </c>
      <c r="AF613" s="185">
        <f t="shared" si="237"/>
        <v>15999.262988717863</v>
      </c>
      <c r="AG613" s="186" t="s">
        <v>861</v>
      </c>
      <c r="AH613" s="169">
        <f t="shared" si="238"/>
        <v>1</v>
      </c>
      <c r="AI613" s="189">
        <v>1</v>
      </c>
      <c r="AJ613" s="190" t="s">
        <v>83</v>
      </c>
    </row>
    <row r="614" spans="1:36" x14ac:dyDescent="0.2">
      <c r="A614" s="172">
        <v>588</v>
      </c>
      <c r="B614" s="141" t="str">
        <f t="shared" si="216"/>
        <v>PULP-KD024VAH</v>
      </c>
      <c r="C614" s="172" t="s">
        <v>27</v>
      </c>
      <c r="D614" s="142" t="str">
        <f t="shared" si="217"/>
        <v>KD024</v>
      </c>
      <c r="E614" s="173" t="s">
        <v>862</v>
      </c>
      <c r="F614" s="174">
        <v>10</v>
      </c>
      <c r="G614" s="174">
        <v>14</v>
      </c>
      <c r="H614" s="145">
        <f t="shared" si="218"/>
        <v>900</v>
      </c>
      <c r="I614" s="146">
        <f t="shared" si="219"/>
        <v>1400</v>
      </c>
      <c r="J614" s="147">
        <f t="shared" si="220"/>
        <v>1600</v>
      </c>
      <c r="K614" s="148">
        <v>520</v>
      </c>
      <c r="L614" s="149">
        <v>250</v>
      </c>
      <c r="M614" s="150">
        <v>290</v>
      </c>
      <c r="N614" s="151">
        <f t="shared" si="221"/>
        <v>3.7699999999999997E-2</v>
      </c>
      <c r="O614" s="152">
        <f t="shared" si="222"/>
        <v>668.25316849655189</v>
      </c>
      <c r="P614" s="153">
        <f t="shared" si="223"/>
        <v>1608.8775968186742</v>
      </c>
      <c r="Q614" s="154">
        <f t="shared" si="224"/>
        <v>796.41131040000016</v>
      </c>
      <c r="R614" s="175">
        <f t="shared" si="225"/>
        <v>643</v>
      </c>
      <c r="S614" s="176">
        <f t="shared" si="226"/>
        <v>1000</v>
      </c>
      <c r="T614" s="177">
        <f t="shared" si="227"/>
        <v>1143</v>
      </c>
      <c r="U614" s="178">
        <f t="shared" si="228"/>
        <v>6683</v>
      </c>
      <c r="V614" s="179">
        <f t="shared" si="229"/>
        <v>16089</v>
      </c>
      <c r="W614" s="180">
        <f t="shared" si="230"/>
        <v>7964</v>
      </c>
      <c r="X614" s="181">
        <f t="shared" si="231"/>
        <v>1.3467005835702528</v>
      </c>
      <c r="Y614" s="182">
        <f t="shared" si="232"/>
        <v>0.87015973646590838</v>
      </c>
      <c r="Z614" s="183">
        <f t="shared" si="233"/>
        <v>2.0090406830738323</v>
      </c>
      <c r="AA614" s="164">
        <f t="shared" si="234"/>
        <v>13.467005835702528</v>
      </c>
      <c r="AB614" s="164">
        <f t="shared" si="235"/>
        <v>8.701597364659083</v>
      </c>
      <c r="AC614" s="165">
        <f t="shared" si="236"/>
        <v>20.090406830738324</v>
      </c>
      <c r="AD614" s="184">
        <f t="shared" si="237"/>
        <v>8999.3693198697692</v>
      </c>
      <c r="AE614" s="184">
        <f t="shared" si="237"/>
        <v>13999.805056536414</v>
      </c>
      <c r="AF614" s="185">
        <f t="shared" si="237"/>
        <v>16000.227230537423</v>
      </c>
      <c r="AG614" s="186" t="s">
        <v>863</v>
      </c>
      <c r="AH614" s="169">
        <f t="shared" si="238"/>
        <v>1</v>
      </c>
      <c r="AI614" s="189">
        <v>1</v>
      </c>
      <c r="AJ614" s="190" t="s">
        <v>83</v>
      </c>
    </row>
    <row r="615" spans="1:36" x14ac:dyDescent="0.2">
      <c r="A615" s="172">
        <v>589</v>
      </c>
      <c r="B615" s="141" t="str">
        <f t="shared" si="216"/>
        <v>PULP-KD026VAE</v>
      </c>
      <c r="C615" s="172" t="s">
        <v>27</v>
      </c>
      <c r="D615" s="142" t="str">
        <f t="shared" si="217"/>
        <v>KD026</v>
      </c>
      <c r="E615" s="173" t="s">
        <v>864</v>
      </c>
      <c r="F615" s="174">
        <v>4.5</v>
      </c>
      <c r="G615" s="174">
        <v>5.88</v>
      </c>
      <c r="H615" s="145">
        <f t="shared" si="218"/>
        <v>2000</v>
      </c>
      <c r="I615" s="146">
        <f t="shared" si="219"/>
        <v>3111.1111111111113</v>
      </c>
      <c r="J615" s="147">
        <f t="shared" si="220"/>
        <v>3555.5555555555557</v>
      </c>
      <c r="K615" s="148">
        <v>420</v>
      </c>
      <c r="L615" s="149">
        <v>330</v>
      </c>
      <c r="M615" s="150">
        <v>175</v>
      </c>
      <c r="N615" s="151">
        <f t="shared" si="221"/>
        <v>2.4254999999999999E-2</v>
      </c>
      <c r="O615" s="152">
        <f t="shared" si="222"/>
        <v>1038.6783942411876</v>
      </c>
      <c r="P615" s="153">
        <f t="shared" si="223"/>
        <v>2500.708530202598</v>
      </c>
      <c r="Q615" s="154">
        <f t="shared" si="224"/>
        <v>1237.8769903970317</v>
      </c>
      <c r="R615" s="175">
        <f t="shared" si="225"/>
        <v>1531</v>
      </c>
      <c r="S615" s="176">
        <f t="shared" si="226"/>
        <v>2381</v>
      </c>
      <c r="T615" s="177">
        <f t="shared" si="227"/>
        <v>2721</v>
      </c>
      <c r="U615" s="178">
        <f t="shared" si="228"/>
        <v>4674</v>
      </c>
      <c r="V615" s="179">
        <f t="shared" si="229"/>
        <v>11253</v>
      </c>
      <c r="W615" s="180">
        <f t="shared" si="230"/>
        <v>5570</v>
      </c>
      <c r="X615" s="181">
        <f t="shared" si="231"/>
        <v>1.9255455712451861</v>
      </c>
      <c r="Y615" s="182">
        <f t="shared" si="232"/>
        <v>1.2441126810628278</v>
      </c>
      <c r="Z615" s="183">
        <f t="shared" si="233"/>
        <v>2.8725314183123878</v>
      </c>
      <c r="AA615" s="164">
        <f t="shared" si="234"/>
        <v>8.6649550706033374</v>
      </c>
      <c r="AB615" s="164">
        <f t="shared" si="235"/>
        <v>5.5985070647827246</v>
      </c>
      <c r="AC615" s="165">
        <f t="shared" si="236"/>
        <v>12.926391382405745</v>
      </c>
      <c r="AD615" s="184">
        <f t="shared" si="237"/>
        <v>9000.1016189063103</v>
      </c>
      <c r="AE615" s="184">
        <f t="shared" si="237"/>
        <v>14000.234373301668</v>
      </c>
      <c r="AF615" s="185">
        <f t="shared" si="237"/>
        <v>16001.282461146549</v>
      </c>
      <c r="AG615" s="186" t="s">
        <v>865</v>
      </c>
      <c r="AH615" s="169">
        <f t="shared" si="238"/>
        <v>1</v>
      </c>
      <c r="AI615" s="189">
        <v>1</v>
      </c>
      <c r="AJ615" s="190" t="s">
        <v>83</v>
      </c>
    </row>
    <row r="616" spans="1:36" x14ac:dyDescent="0.2">
      <c r="A616" s="172">
        <v>590</v>
      </c>
      <c r="B616" s="141" t="str">
        <f t="shared" si="216"/>
        <v>PULP-KD027</v>
      </c>
      <c r="C616" s="172" t="s">
        <v>27</v>
      </c>
      <c r="D616" s="142" t="str">
        <f t="shared" si="217"/>
        <v>KD027</v>
      </c>
      <c r="E616" s="173" t="s">
        <v>866</v>
      </c>
      <c r="F616" s="174">
        <v>24</v>
      </c>
      <c r="G616" s="174">
        <v>26.4</v>
      </c>
      <c r="H616" s="145">
        <f t="shared" si="218"/>
        <v>375</v>
      </c>
      <c r="I616" s="146">
        <f t="shared" si="219"/>
        <v>583.33333333333337</v>
      </c>
      <c r="J616" s="147">
        <f t="shared" si="220"/>
        <v>666.66666666666663</v>
      </c>
      <c r="K616" s="148">
        <v>450</v>
      </c>
      <c r="L616" s="149">
        <v>380</v>
      </c>
      <c r="M616" s="150">
        <v>380</v>
      </c>
      <c r="N616" s="151">
        <f t="shared" si="221"/>
        <v>6.4979999999999996E-2</v>
      </c>
      <c r="O616" s="152">
        <f t="shared" si="222"/>
        <v>387.70613192243781</v>
      </c>
      <c r="P616" s="153">
        <f t="shared" si="223"/>
        <v>933.43621729861513</v>
      </c>
      <c r="Q616" s="154">
        <f t="shared" si="224"/>
        <v>462.06073256509706</v>
      </c>
      <c r="R616" s="175">
        <f t="shared" si="225"/>
        <v>341</v>
      </c>
      <c r="S616" s="176">
        <f t="shared" si="226"/>
        <v>530</v>
      </c>
      <c r="T616" s="177">
        <f t="shared" si="227"/>
        <v>606</v>
      </c>
      <c r="U616" s="178">
        <f t="shared" si="228"/>
        <v>9305</v>
      </c>
      <c r="V616" s="179">
        <f t="shared" si="229"/>
        <v>22402</v>
      </c>
      <c r="W616" s="180">
        <f t="shared" si="230"/>
        <v>11089</v>
      </c>
      <c r="X616" s="181">
        <f t="shared" si="231"/>
        <v>0.96722192369693716</v>
      </c>
      <c r="Y616" s="182">
        <f t="shared" si="232"/>
        <v>0.62494420141058837</v>
      </c>
      <c r="Z616" s="183">
        <f t="shared" si="233"/>
        <v>1.4428713139146903</v>
      </c>
      <c r="AA616" s="164">
        <f t="shared" si="234"/>
        <v>23.213326168726493</v>
      </c>
      <c r="AB616" s="164">
        <f t="shared" si="235"/>
        <v>14.998660833854121</v>
      </c>
      <c r="AC616" s="165">
        <f t="shared" si="236"/>
        <v>34.628911533952568</v>
      </c>
      <c r="AD616" s="184">
        <f t="shared" si="237"/>
        <v>8999.9488979308517</v>
      </c>
      <c r="AE616" s="184">
        <f t="shared" si="237"/>
        <v>14000.293233297683</v>
      </c>
      <c r="AF616" s="185">
        <f t="shared" si="237"/>
        <v>16000.660231310063</v>
      </c>
      <c r="AG616" s="186" t="s">
        <v>867</v>
      </c>
      <c r="AH616" s="169">
        <f t="shared" si="238"/>
        <v>1</v>
      </c>
      <c r="AI616" s="189">
        <v>1</v>
      </c>
      <c r="AJ616" s="190" t="s">
        <v>83</v>
      </c>
    </row>
    <row r="617" spans="1:36" x14ac:dyDescent="0.2">
      <c r="A617" s="172">
        <v>591</v>
      </c>
      <c r="B617" s="141" t="str">
        <f t="shared" si="216"/>
        <v>PULP-KD028</v>
      </c>
      <c r="C617" s="172" t="s">
        <v>27</v>
      </c>
      <c r="D617" s="142" t="str">
        <f t="shared" si="217"/>
        <v>KD028</v>
      </c>
      <c r="E617" s="173" t="s">
        <v>868</v>
      </c>
      <c r="F617" s="174">
        <v>24</v>
      </c>
      <c r="G617" s="174">
        <v>26.04</v>
      </c>
      <c r="H617" s="145">
        <f t="shared" si="218"/>
        <v>375</v>
      </c>
      <c r="I617" s="146">
        <f t="shared" si="219"/>
        <v>583.33333333333337</v>
      </c>
      <c r="J617" s="147">
        <f t="shared" si="220"/>
        <v>666.66666666666663</v>
      </c>
      <c r="K617" s="148">
        <v>420</v>
      </c>
      <c r="L617" s="149">
        <v>380</v>
      </c>
      <c r="M617" s="150">
        <v>360</v>
      </c>
      <c r="N617" s="151">
        <f t="shared" si="221"/>
        <v>5.7456E-2</v>
      </c>
      <c r="O617" s="152">
        <f t="shared" si="222"/>
        <v>438.4771730075189</v>
      </c>
      <c r="P617" s="153">
        <f t="shared" si="223"/>
        <v>1055.6719124210529</v>
      </c>
      <c r="Q617" s="154">
        <f t="shared" si="224"/>
        <v>522.56868563909779</v>
      </c>
      <c r="R617" s="175">
        <f t="shared" si="225"/>
        <v>346</v>
      </c>
      <c r="S617" s="176">
        <f t="shared" si="226"/>
        <v>538</v>
      </c>
      <c r="T617" s="177">
        <f t="shared" si="227"/>
        <v>614</v>
      </c>
      <c r="U617" s="178">
        <f t="shared" si="228"/>
        <v>10523</v>
      </c>
      <c r="V617" s="179">
        <f t="shared" si="229"/>
        <v>25336</v>
      </c>
      <c r="W617" s="180">
        <f t="shared" si="230"/>
        <v>12542</v>
      </c>
      <c r="X617" s="181">
        <f t="shared" si="231"/>
        <v>0.85526940986410716</v>
      </c>
      <c r="Y617" s="182">
        <f t="shared" si="232"/>
        <v>0.55257341332491317</v>
      </c>
      <c r="Z617" s="183">
        <f t="shared" si="233"/>
        <v>1.2757136022962845</v>
      </c>
      <c r="AA617" s="164">
        <f t="shared" si="234"/>
        <v>20.526465836738574</v>
      </c>
      <c r="AB617" s="164">
        <f t="shared" si="235"/>
        <v>13.261761919797916</v>
      </c>
      <c r="AC617" s="165">
        <f t="shared" si="236"/>
        <v>30.617126455110828</v>
      </c>
      <c r="AD617" s="184">
        <f t="shared" si="237"/>
        <v>9000.386711928546</v>
      </c>
      <c r="AE617" s="184">
        <f t="shared" si="237"/>
        <v>14000.06956794576</v>
      </c>
      <c r="AF617" s="185">
        <f t="shared" si="237"/>
        <v>15999.551529693315</v>
      </c>
      <c r="AG617" s="186" t="s">
        <v>869</v>
      </c>
      <c r="AH617" s="169">
        <f t="shared" si="238"/>
        <v>1</v>
      </c>
      <c r="AI617" s="189">
        <v>1</v>
      </c>
      <c r="AJ617" s="190" t="s">
        <v>83</v>
      </c>
    </row>
    <row r="618" spans="1:36" x14ac:dyDescent="0.2">
      <c r="A618" s="172">
        <v>592</v>
      </c>
      <c r="B618" s="141" t="str">
        <f t="shared" si="216"/>
        <v>PULP-KD029</v>
      </c>
      <c r="C618" s="172" t="s">
        <v>27</v>
      </c>
      <c r="D618" s="142" t="str">
        <f t="shared" si="217"/>
        <v>KD029</v>
      </c>
      <c r="E618" s="173" t="s">
        <v>870</v>
      </c>
      <c r="F618" s="174">
        <v>24</v>
      </c>
      <c r="G618" s="174">
        <v>26.27</v>
      </c>
      <c r="H618" s="145">
        <f t="shared" si="218"/>
        <v>375</v>
      </c>
      <c r="I618" s="146">
        <f t="shared" si="219"/>
        <v>583.33333333333337</v>
      </c>
      <c r="J618" s="147">
        <f t="shared" si="220"/>
        <v>666.66666666666663</v>
      </c>
      <c r="K618" s="148">
        <v>510</v>
      </c>
      <c r="L618" s="149">
        <v>450</v>
      </c>
      <c r="M618" s="150">
        <v>250</v>
      </c>
      <c r="N618" s="151">
        <f t="shared" si="221"/>
        <v>5.7375000000000002E-2</v>
      </c>
      <c r="O618" s="152">
        <f t="shared" si="222"/>
        <v>439.09619960470599</v>
      </c>
      <c r="P618" s="153">
        <f t="shared" si="223"/>
        <v>1057.1622727680001</v>
      </c>
      <c r="Q618" s="154">
        <f t="shared" si="224"/>
        <v>523.30642966588243</v>
      </c>
      <c r="R618" s="175">
        <f t="shared" si="225"/>
        <v>343</v>
      </c>
      <c r="S618" s="176">
        <f t="shared" si="226"/>
        <v>533</v>
      </c>
      <c r="T618" s="177">
        <f t="shared" si="227"/>
        <v>609</v>
      </c>
      <c r="U618" s="178">
        <f t="shared" si="228"/>
        <v>10538</v>
      </c>
      <c r="V618" s="179">
        <f t="shared" si="229"/>
        <v>25372</v>
      </c>
      <c r="W618" s="180">
        <f t="shared" si="230"/>
        <v>12559</v>
      </c>
      <c r="X618" s="181">
        <f t="shared" si="231"/>
        <v>0.85405200227747202</v>
      </c>
      <c r="Y618" s="182">
        <f t="shared" si="232"/>
        <v>0.55178937411319562</v>
      </c>
      <c r="Z618" s="183">
        <f t="shared" si="233"/>
        <v>1.2739867823871327</v>
      </c>
      <c r="AA618" s="164">
        <f t="shared" si="234"/>
        <v>20.49724805465933</v>
      </c>
      <c r="AB618" s="164">
        <f t="shared" si="235"/>
        <v>13.242944978716695</v>
      </c>
      <c r="AC618" s="165">
        <f t="shared" si="236"/>
        <v>30.575682777291185</v>
      </c>
      <c r="AD618" s="184">
        <f t="shared" si="237"/>
        <v>9000.2637231558656</v>
      </c>
      <c r="AE618" s="184">
        <f t="shared" si="237"/>
        <v>13999.941811841716</v>
      </c>
      <c r="AF618" s="185">
        <f t="shared" si="237"/>
        <v>16000.451388780863</v>
      </c>
      <c r="AG618" s="186" t="s">
        <v>871</v>
      </c>
      <c r="AH618" s="169">
        <f t="shared" si="238"/>
        <v>1</v>
      </c>
      <c r="AI618" s="189">
        <v>1</v>
      </c>
      <c r="AJ618" s="190" t="s">
        <v>83</v>
      </c>
    </row>
    <row r="619" spans="1:36" x14ac:dyDescent="0.2">
      <c r="A619" s="172">
        <v>593</v>
      </c>
      <c r="B619" s="141" t="str">
        <f t="shared" si="216"/>
        <v>PULP-KD030</v>
      </c>
      <c r="C619" s="172" t="s">
        <v>27</v>
      </c>
      <c r="D619" s="142" t="str">
        <f t="shared" si="217"/>
        <v>KD030</v>
      </c>
      <c r="E619" s="173" t="s">
        <v>872</v>
      </c>
      <c r="F619" s="174">
        <v>24</v>
      </c>
      <c r="G619" s="174">
        <v>25.66</v>
      </c>
      <c r="H619" s="145">
        <f t="shared" si="218"/>
        <v>375</v>
      </c>
      <c r="I619" s="146">
        <f t="shared" si="219"/>
        <v>583.33333333333337</v>
      </c>
      <c r="J619" s="147">
        <f t="shared" si="220"/>
        <v>666.66666666666663</v>
      </c>
      <c r="K619" s="148">
        <v>490</v>
      </c>
      <c r="L619" s="149">
        <v>320</v>
      </c>
      <c r="M619" s="150">
        <v>360</v>
      </c>
      <c r="N619" s="151">
        <f t="shared" si="221"/>
        <v>5.6447999999999998E-2</v>
      </c>
      <c r="O619" s="152">
        <f t="shared" si="222"/>
        <v>446.30712252551029</v>
      </c>
      <c r="P619" s="153">
        <f t="shared" si="223"/>
        <v>1074.5231965714288</v>
      </c>
      <c r="Q619" s="154">
        <f t="shared" si="224"/>
        <v>531.90026931122452</v>
      </c>
      <c r="R619" s="175">
        <f t="shared" si="225"/>
        <v>351</v>
      </c>
      <c r="S619" s="176">
        <f t="shared" si="226"/>
        <v>546</v>
      </c>
      <c r="T619" s="177">
        <f t="shared" si="227"/>
        <v>624</v>
      </c>
      <c r="U619" s="178">
        <f t="shared" si="228"/>
        <v>10711</v>
      </c>
      <c r="V619" s="179">
        <f t="shared" si="229"/>
        <v>25789</v>
      </c>
      <c r="W619" s="180">
        <f t="shared" si="230"/>
        <v>12766</v>
      </c>
      <c r="X619" s="181">
        <f t="shared" si="231"/>
        <v>0.84025767902156656</v>
      </c>
      <c r="Y619" s="182">
        <f t="shared" si="232"/>
        <v>0.54286711388576525</v>
      </c>
      <c r="Z619" s="183">
        <f t="shared" si="233"/>
        <v>1.2533291555694814</v>
      </c>
      <c r="AA619" s="164">
        <f t="shared" si="234"/>
        <v>20.166184296517599</v>
      </c>
      <c r="AB619" s="164">
        <f t="shared" si="235"/>
        <v>13.028810733258366</v>
      </c>
      <c r="AC619" s="165">
        <f t="shared" si="236"/>
        <v>30.079899733667553</v>
      </c>
      <c r="AD619" s="184">
        <f t="shared" si="237"/>
        <v>9000.3116856979013</v>
      </c>
      <c r="AE619" s="184">
        <f t="shared" si="237"/>
        <v>13999.75935662492</v>
      </c>
      <c r="AF619" s="185">
        <f t="shared" si="237"/>
        <v>15999.506769192401</v>
      </c>
      <c r="AG619" s="186" t="s">
        <v>873</v>
      </c>
      <c r="AH619" s="169">
        <f t="shared" si="238"/>
        <v>1</v>
      </c>
      <c r="AI619" s="189">
        <v>1</v>
      </c>
      <c r="AJ619" s="190" t="s">
        <v>83</v>
      </c>
    </row>
    <row r="620" spans="1:36" x14ac:dyDescent="0.2">
      <c r="A620" s="172">
        <v>594</v>
      </c>
      <c r="B620" s="141" t="str">
        <f t="shared" si="216"/>
        <v>PULP-KD031</v>
      </c>
      <c r="C620" s="172" t="s">
        <v>27</v>
      </c>
      <c r="D620" s="142" t="str">
        <f t="shared" si="217"/>
        <v>KD031</v>
      </c>
      <c r="E620" s="173" t="s">
        <v>874</v>
      </c>
      <c r="F620" s="174">
        <v>24</v>
      </c>
      <c r="G620" s="174">
        <v>25.67</v>
      </c>
      <c r="H620" s="145">
        <f t="shared" si="218"/>
        <v>375</v>
      </c>
      <c r="I620" s="146">
        <f t="shared" si="219"/>
        <v>583.33333333333337</v>
      </c>
      <c r="J620" s="147">
        <f t="shared" si="220"/>
        <v>666.66666666666663</v>
      </c>
      <c r="K620" s="148">
        <v>600</v>
      </c>
      <c r="L620" s="149">
        <v>350</v>
      </c>
      <c r="M620" s="150">
        <v>250</v>
      </c>
      <c r="N620" s="151">
        <f t="shared" si="221"/>
        <v>5.2499999999999998E-2</v>
      </c>
      <c r="O620" s="152">
        <f t="shared" si="222"/>
        <v>479.86941813942872</v>
      </c>
      <c r="P620" s="153">
        <f t="shared" si="223"/>
        <v>1155.3273409536002</v>
      </c>
      <c r="Q620" s="154">
        <f t="shared" si="224"/>
        <v>571.8991695634287</v>
      </c>
      <c r="R620" s="175">
        <f t="shared" si="225"/>
        <v>351</v>
      </c>
      <c r="S620" s="176">
        <f t="shared" si="226"/>
        <v>545</v>
      </c>
      <c r="T620" s="177">
        <f t="shared" si="227"/>
        <v>623</v>
      </c>
      <c r="U620" s="178">
        <f t="shared" si="228"/>
        <v>11517</v>
      </c>
      <c r="V620" s="179">
        <f t="shared" si="229"/>
        <v>27728</v>
      </c>
      <c r="W620" s="180">
        <f t="shared" si="230"/>
        <v>13726</v>
      </c>
      <c r="X620" s="181">
        <f t="shared" si="231"/>
        <v>0.78145350351654075</v>
      </c>
      <c r="Y620" s="182">
        <f t="shared" si="232"/>
        <v>0.50490478938257355</v>
      </c>
      <c r="Z620" s="183">
        <f t="shared" si="233"/>
        <v>1.1656709893632522</v>
      </c>
      <c r="AA620" s="164">
        <f t="shared" si="234"/>
        <v>18.754884084396977</v>
      </c>
      <c r="AB620" s="164">
        <f t="shared" si="235"/>
        <v>12.117714945181765</v>
      </c>
      <c r="AC620" s="165">
        <f t="shared" si="236"/>
        <v>27.976103744718053</v>
      </c>
      <c r="AD620" s="184">
        <f t="shared" si="237"/>
        <v>8999.8953128520097</v>
      </c>
      <c r="AE620" s="184">
        <f t="shared" si="237"/>
        <v>13999.927386050551</v>
      </c>
      <c r="AF620" s="185">
        <f t="shared" si="237"/>
        <v>15999.510499224582</v>
      </c>
      <c r="AG620" s="186" t="s">
        <v>875</v>
      </c>
      <c r="AH620" s="169">
        <f t="shared" si="238"/>
        <v>1</v>
      </c>
      <c r="AI620" s="189">
        <v>1</v>
      </c>
      <c r="AJ620" s="190" t="s">
        <v>83</v>
      </c>
    </row>
    <row r="621" spans="1:36" x14ac:dyDescent="0.2">
      <c r="A621" s="172">
        <v>595</v>
      </c>
      <c r="B621" s="141" t="str">
        <f t="shared" si="216"/>
        <v>PULP-KD031PAA</v>
      </c>
      <c r="C621" s="172" t="s">
        <v>27</v>
      </c>
      <c r="D621" s="142" t="str">
        <f t="shared" si="217"/>
        <v>KD031</v>
      </c>
      <c r="E621" s="173" t="s">
        <v>876</v>
      </c>
      <c r="F621" s="174">
        <v>24</v>
      </c>
      <c r="G621" s="174">
        <v>25.67</v>
      </c>
      <c r="H621" s="145">
        <f t="shared" si="218"/>
        <v>375</v>
      </c>
      <c r="I621" s="146">
        <f t="shared" si="219"/>
        <v>583.33333333333337</v>
      </c>
      <c r="J621" s="147">
        <f t="shared" si="220"/>
        <v>666.66666666666663</v>
      </c>
      <c r="K621" s="148">
        <v>600</v>
      </c>
      <c r="L621" s="149">
        <v>350</v>
      </c>
      <c r="M621" s="150">
        <v>250</v>
      </c>
      <c r="N621" s="151">
        <f t="shared" si="221"/>
        <v>5.2499999999999998E-2</v>
      </c>
      <c r="O621" s="152">
        <f t="shared" si="222"/>
        <v>479.86941813942872</v>
      </c>
      <c r="P621" s="153">
        <f t="shared" si="223"/>
        <v>1155.3273409536002</v>
      </c>
      <c r="Q621" s="154">
        <f t="shared" si="224"/>
        <v>571.8991695634287</v>
      </c>
      <c r="R621" s="175">
        <f t="shared" si="225"/>
        <v>351</v>
      </c>
      <c r="S621" s="176">
        <f t="shared" si="226"/>
        <v>545</v>
      </c>
      <c r="T621" s="177">
        <f t="shared" si="227"/>
        <v>623</v>
      </c>
      <c r="U621" s="178">
        <f t="shared" si="228"/>
        <v>11517</v>
      </c>
      <c r="V621" s="179">
        <f t="shared" si="229"/>
        <v>27728</v>
      </c>
      <c r="W621" s="180">
        <f t="shared" si="230"/>
        <v>13726</v>
      </c>
      <c r="X621" s="181">
        <f t="shared" si="231"/>
        <v>0.78145350351654075</v>
      </c>
      <c r="Y621" s="182">
        <f t="shared" si="232"/>
        <v>0.50490478938257355</v>
      </c>
      <c r="Z621" s="183">
        <f t="shared" si="233"/>
        <v>1.1656709893632522</v>
      </c>
      <c r="AA621" s="164">
        <f t="shared" si="234"/>
        <v>18.754884084396977</v>
      </c>
      <c r="AB621" s="164">
        <f t="shared" si="235"/>
        <v>12.117714945181765</v>
      </c>
      <c r="AC621" s="165">
        <f t="shared" si="236"/>
        <v>27.976103744718053</v>
      </c>
      <c r="AD621" s="184">
        <f t="shared" si="237"/>
        <v>8999.8953128520097</v>
      </c>
      <c r="AE621" s="184">
        <f t="shared" si="237"/>
        <v>13999.927386050551</v>
      </c>
      <c r="AF621" s="185">
        <f t="shared" si="237"/>
        <v>15999.510499224582</v>
      </c>
      <c r="AG621" s="186" t="s">
        <v>877</v>
      </c>
      <c r="AH621" s="169">
        <f t="shared" si="238"/>
        <v>1</v>
      </c>
      <c r="AI621" s="189">
        <v>1</v>
      </c>
      <c r="AJ621" s="190" t="s">
        <v>83</v>
      </c>
    </row>
    <row r="622" spans="1:36" x14ac:dyDescent="0.2">
      <c r="A622" s="172">
        <v>596</v>
      </c>
      <c r="B622" s="141" t="str">
        <f t="shared" si="216"/>
        <v>PULP-KD032</v>
      </c>
      <c r="C622" s="172" t="s">
        <v>27</v>
      </c>
      <c r="D622" s="142" t="str">
        <f t="shared" si="217"/>
        <v>KD032</v>
      </c>
      <c r="E622" s="173" t="s">
        <v>878</v>
      </c>
      <c r="F622" s="174">
        <v>24</v>
      </c>
      <c r="G622" s="174">
        <v>26.19</v>
      </c>
      <c r="H622" s="145">
        <f t="shared" si="218"/>
        <v>375</v>
      </c>
      <c r="I622" s="146">
        <f t="shared" si="219"/>
        <v>583.33333333333337</v>
      </c>
      <c r="J622" s="147">
        <f t="shared" si="220"/>
        <v>666.66666666666663</v>
      </c>
      <c r="K622" s="148">
        <v>450</v>
      </c>
      <c r="L622" s="149">
        <v>380</v>
      </c>
      <c r="M622" s="150">
        <v>350</v>
      </c>
      <c r="N622" s="151">
        <f t="shared" si="221"/>
        <v>5.985E-2</v>
      </c>
      <c r="O622" s="152">
        <f t="shared" si="222"/>
        <v>420.93808608721815</v>
      </c>
      <c r="P622" s="153">
        <f t="shared" si="223"/>
        <v>1013.4450359242107</v>
      </c>
      <c r="Q622" s="154">
        <f t="shared" si="224"/>
        <v>501.66593821353388</v>
      </c>
      <c r="R622" s="175">
        <f t="shared" si="225"/>
        <v>344</v>
      </c>
      <c r="S622" s="176">
        <f t="shared" si="226"/>
        <v>535</v>
      </c>
      <c r="T622" s="177">
        <f t="shared" si="227"/>
        <v>611</v>
      </c>
      <c r="U622" s="178">
        <f t="shared" si="228"/>
        <v>10103</v>
      </c>
      <c r="V622" s="179">
        <f t="shared" si="229"/>
        <v>24323</v>
      </c>
      <c r="W622" s="180">
        <f t="shared" si="230"/>
        <v>12040</v>
      </c>
      <c r="X622" s="181">
        <f t="shared" si="231"/>
        <v>0.89082450757200826</v>
      </c>
      <c r="Y622" s="182">
        <f t="shared" si="232"/>
        <v>0.57558689306417798</v>
      </c>
      <c r="Z622" s="183">
        <f t="shared" si="233"/>
        <v>1.3289036544850499</v>
      </c>
      <c r="AA622" s="164">
        <f t="shared" si="234"/>
        <v>21.379788181728198</v>
      </c>
      <c r="AB622" s="164">
        <f t="shared" si="235"/>
        <v>13.814085433540271</v>
      </c>
      <c r="AC622" s="165">
        <f t="shared" si="236"/>
        <v>31.893687707641199</v>
      </c>
      <c r="AD622" s="184">
        <f t="shared" si="237"/>
        <v>8999.5671181667931</v>
      </c>
      <c r="AE622" s="184">
        <f t="shared" si="237"/>
        <v>13999.816308454336</v>
      </c>
      <c r="AF622" s="185">
        <f t="shared" si="237"/>
        <v>15999.976766943275</v>
      </c>
      <c r="AG622" s="186" t="s">
        <v>879</v>
      </c>
      <c r="AH622" s="169">
        <f t="shared" si="238"/>
        <v>1</v>
      </c>
      <c r="AI622" s="189">
        <v>1</v>
      </c>
      <c r="AJ622" s="190" t="s">
        <v>83</v>
      </c>
    </row>
    <row r="623" spans="1:36" x14ac:dyDescent="0.2">
      <c r="A623" s="172">
        <v>597</v>
      </c>
      <c r="B623" s="141" t="str">
        <f t="shared" si="216"/>
        <v>PULP-KD032PAB</v>
      </c>
      <c r="C623" s="172" t="s">
        <v>27</v>
      </c>
      <c r="D623" s="142" t="str">
        <f t="shared" si="217"/>
        <v>KD032</v>
      </c>
      <c r="E623" s="173" t="s">
        <v>880</v>
      </c>
      <c r="F623" s="174">
        <v>24</v>
      </c>
      <c r="G623" s="174">
        <v>26.19</v>
      </c>
      <c r="H623" s="145">
        <f t="shared" si="218"/>
        <v>375</v>
      </c>
      <c r="I623" s="146">
        <f t="shared" si="219"/>
        <v>583.33333333333337</v>
      </c>
      <c r="J623" s="147">
        <f t="shared" si="220"/>
        <v>666.66666666666663</v>
      </c>
      <c r="K623" s="148">
        <v>450</v>
      </c>
      <c r="L623" s="149">
        <v>380</v>
      </c>
      <c r="M623" s="150">
        <v>350</v>
      </c>
      <c r="N623" s="151">
        <f t="shared" si="221"/>
        <v>5.985E-2</v>
      </c>
      <c r="O623" s="152">
        <f t="shared" si="222"/>
        <v>420.93808608721815</v>
      </c>
      <c r="P623" s="153">
        <f t="shared" si="223"/>
        <v>1013.4450359242107</v>
      </c>
      <c r="Q623" s="154">
        <f t="shared" si="224"/>
        <v>501.66593821353388</v>
      </c>
      <c r="R623" s="175">
        <f t="shared" si="225"/>
        <v>344</v>
      </c>
      <c r="S623" s="176">
        <f t="shared" si="226"/>
        <v>535</v>
      </c>
      <c r="T623" s="177">
        <f t="shared" si="227"/>
        <v>611</v>
      </c>
      <c r="U623" s="178">
        <f t="shared" si="228"/>
        <v>10103</v>
      </c>
      <c r="V623" s="179">
        <f t="shared" si="229"/>
        <v>24323</v>
      </c>
      <c r="W623" s="180">
        <f t="shared" si="230"/>
        <v>12040</v>
      </c>
      <c r="X623" s="181">
        <f t="shared" si="231"/>
        <v>0.89082450757200826</v>
      </c>
      <c r="Y623" s="182">
        <f t="shared" si="232"/>
        <v>0.57558689306417798</v>
      </c>
      <c r="Z623" s="183">
        <f t="shared" si="233"/>
        <v>1.3289036544850499</v>
      </c>
      <c r="AA623" s="164">
        <f t="shared" si="234"/>
        <v>21.379788181728198</v>
      </c>
      <c r="AB623" s="164">
        <f t="shared" si="235"/>
        <v>13.814085433540271</v>
      </c>
      <c r="AC623" s="165">
        <f t="shared" si="236"/>
        <v>31.893687707641199</v>
      </c>
      <c r="AD623" s="184">
        <f t="shared" si="237"/>
        <v>8999.5671181667931</v>
      </c>
      <c r="AE623" s="184">
        <f t="shared" si="237"/>
        <v>13999.816308454336</v>
      </c>
      <c r="AF623" s="185">
        <f t="shared" si="237"/>
        <v>15999.976766943275</v>
      </c>
      <c r="AG623" s="186" t="s">
        <v>881</v>
      </c>
      <c r="AH623" s="169">
        <f t="shared" si="238"/>
        <v>1</v>
      </c>
      <c r="AI623" s="189">
        <v>1</v>
      </c>
      <c r="AJ623" s="190" t="s">
        <v>83</v>
      </c>
    </row>
    <row r="624" spans="1:36" x14ac:dyDescent="0.2">
      <c r="A624" s="172">
        <v>598</v>
      </c>
      <c r="B624" s="141" t="str">
        <f t="shared" si="216"/>
        <v>PULP-KD032PAK</v>
      </c>
      <c r="C624" s="172" t="s">
        <v>27</v>
      </c>
      <c r="D624" s="142" t="str">
        <f t="shared" si="217"/>
        <v>KD032</v>
      </c>
      <c r="E624" s="173" t="s">
        <v>882</v>
      </c>
      <c r="F624" s="174">
        <v>24</v>
      </c>
      <c r="G624" s="174">
        <v>26.19</v>
      </c>
      <c r="H624" s="145">
        <f t="shared" si="218"/>
        <v>375</v>
      </c>
      <c r="I624" s="146">
        <f t="shared" si="219"/>
        <v>583.33333333333337</v>
      </c>
      <c r="J624" s="147">
        <f t="shared" si="220"/>
        <v>666.66666666666663</v>
      </c>
      <c r="K624" s="148">
        <v>450</v>
      </c>
      <c r="L624" s="149">
        <v>380</v>
      </c>
      <c r="M624" s="150">
        <v>350</v>
      </c>
      <c r="N624" s="151">
        <f t="shared" si="221"/>
        <v>5.985E-2</v>
      </c>
      <c r="O624" s="152">
        <f t="shared" si="222"/>
        <v>420.93808608721815</v>
      </c>
      <c r="P624" s="153">
        <f t="shared" si="223"/>
        <v>1013.4450359242107</v>
      </c>
      <c r="Q624" s="154">
        <f t="shared" si="224"/>
        <v>501.66593821353388</v>
      </c>
      <c r="R624" s="175">
        <f t="shared" si="225"/>
        <v>344</v>
      </c>
      <c r="S624" s="176">
        <f t="shared" si="226"/>
        <v>535</v>
      </c>
      <c r="T624" s="177">
        <f t="shared" si="227"/>
        <v>611</v>
      </c>
      <c r="U624" s="178">
        <f t="shared" si="228"/>
        <v>10103</v>
      </c>
      <c r="V624" s="179">
        <f t="shared" si="229"/>
        <v>24323</v>
      </c>
      <c r="W624" s="180">
        <f t="shared" si="230"/>
        <v>12040</v>
      </c>
      <c r="X624" s="181">
        <f t="shared" si="231"/>
        <v>0.89082450757200826</v>
      </c>
      <c r="Y624" s="182">
        <f t="shared" si="232"/>
        <v>0.57558689306417798</v>
      </c>
      <c r="Z624" s="183">
        <f t="shared" si="233"/>
        <v>1.3289036544850499</v>
      </c>
      <c r="AA624" s="164">
        <f t="shared" si="234"/>
        <v>21.379788181728198</v>
      </c>
      <c r="AB624" s="164">
        <f t="shared" si="235"/>
        <v>13.814085433540271</v>
      </c>
      <c r="AC624" s="165">
        <f t="shared" si="236"/>
        <v>31.893687707641199</v>
      </c>
      <c r="AD624" s="184">
        <f t="shared" si="237"/>
        <v>8999.5671181667931</v>
      </c>
      <c r="AE624" s="184">
        <f t="shared" si="237"/>
        <v>13999.816308454336</v>
      </c>
      <c r="AF624" s="185">
        <f t="shared" si="237"/>
        <v>15999.976766943275</v>
      </c>
      <c r="AG624" s="186" t="s">
        <v>883</v>
      </c>
      <c r="AH624" s="169">
        <f t="shared" si="238"/>
        <v>1</v>
      </c>
      <c r="AI624" s="189">
        <v>1</v>
      </c>
      <c r="AJ624" s="190" t="s">
        <v>83</v>
      </c>
    </row>
    <row r="625" spans="1:36" x14ac:dyDescent="0.2">
      <c r="A625" s="172">
        <v>599</v>
      </c>
      <c r="B625" s="141" t="str">
        <f t="shared" si="216"/>
        <v>PULP-TT064VAB</v>
      </c>
      <c r="C625" s="172" t="s">
        <v>27</v>
      </c>
      <c r="D625" s="142" t="str">
        <f t="shared" si="217"/>
        <v>TT064</v>
      </c>
      <c r="E625" s="173" t="s">
        <v>431</v>
      </c>
      <c r="F625" s="174">
        <v>3.6</v>
      </c>
      <c r="G625" s="174">
        <v>4.6500000000000004</v>
      </c>
      <c r="H625" s="145">
        <f t="shared" si="218"/>
        <v>2500</v>
      </c>
      <c r="I625" s="146">
        <f t="shared" si="219"/>
        <v>3888.8888888888887</v>
      </c>
      <c r="J625" s="147">
        <f t="shared" si="220"/>
        <v>4444.4444444444443</v>
      </c>
      <c r="K625" s="148">
        <v>430</v>
      </c>
      <c r="L625" s="149">
        <v>250</v>
      </c>
      <c r="M625" s="150">
        <v>175</v>
      </c>
      <c r="N625" s="151">
        <f t="shared" si="221"/>
        <v>1.8812499999999999E-2</v>
      </c>
      <c r="O625" s="152">
        <f t="shared" si="222"/>
        <v>1339.1704692263127</v>
      </c>
      <c r="P625" s="153">
        <f t="shared" si="223"/>
        <v>3224.1693235914427</v>
      </c>
      <c r="Q625" s="154">
        <f t="shared" si="224"/>
        <v>1595.9976825025915</v>
      </c>
      <c r="R625" s="175">
        <f t="shared" si="225"/>
        <v>1935</v>
      </c>
      <c r="S625" s="176">
        <f t="shared" si="226"/>
        <v>3011</v>
      </c>
      <c r="T625" s="177">
        <f t="shared" si="227"/>
        <v>3441</v>
      </c>
      <c r="U625" s="178">
        <f t="shared" si="228"/>
        <v>4821</v>
      </c>
      <c r="V625" s="179">
        <f t="shared" si="229"/>
        <v>11607</v>
      </c>
      <c r="W625" s="180">
        <f t="shared" si="230"/>
        <v>5746</v>
      </c>
      <c r="X625" s="181">
        <f t="shared" si="231"/>
        <v>1.8668326073428749</v>
      </c>
      <c r="Y625" s="182">
        <f t="shared" si="232"/>
        <v>1.20616869130697</v>
      </c>
      <c r="Z625" s="183">
        <f t="shared" si="233"/>
        <v>2.7845457709711106</v>
      </c>
      <c r="AA625" s="164">
        <f t="shared" si="234"/>
        <v>6.72059738643435</v>
      </c>
      <c r="AB625" s="164">
        <f t="shared" si="235"/>
        <v>4.342207288705092</v>
      </c>
      <c r="AC625" s="165">
        <f t="shared" si="236"/>
        <v>10.024364775495998</v>
      </c>
      <c r="AD625" s="184">
        <f t="shared" si="237"/>
        <v>9000.025555472419</v>
      </c>
      <c r="AE625" s="184">
        <f t="shared" si="237"/>
        <v>14000.011536918129</v>
      </c>
      <c r="AF625" s="185">
        <f t="shared" si="237"/>
        <v>15998.862950252224</v>
      </c>
      <c r="AG625" s="186" t="s">
        <v>884</v>
      </c>
      <c r="AH625" s="169">
        <f t="shared" si="238"/>
        <v>1</v>
      </c>
      <c r="AI625" s="189">
        <v>1</v>
      </c>
      <c r="AJ625" s="190" t="s">
        <v>83</v>
      </c>
    </row>
    <row r="626" spans="1:36" x14ac:dyDescent="0.2">
      <c r="A626" s="172">
        <v>600</v>
      </c>
      <c r="B626" s="141" t="str">
        <f t="shared" si="216"/>
        <v>PULP-KD033</v>
      </c>
      <c r="C626" s="172" t="s">
        <v>27</v>
      </c>
      <c r="D626" s="142" t="str">
        <f t="shared" si="217"/>
        <v>KD033</v>
      </c>
      <c r="E626" s="173" t="s">
        <v>885</v>
      </c>
      <c r="F626" s="174">
        <v>24</v>
      </c>
      <c r="G626" s="174">
        <v>25.853999999999999</v>
      </c>
      <c r="H626" s="145">
        <f t="shared" si="218"/>
        <v>375</v>
      </c>
      <c r="I626" s="146">
        <f t="shared" si="219"/>
        <v>583.33333333333337</v>
      </c>
      <c r="J626" s="147">
        <f t="shared" si="220"/>
        <v>666.66666666666663</v>
      </c>
      <c r="K626" s="148">
        <v>490</v>
      </c>
      <c r="L626" s="149">
        <v>320</v>
      </c>
      <c r="M626" s="150">
        <v>350</v>
      </c>
      <c r="N626" s="151">
        <f t="shared" si="221"/>
        <v>5.4879999999999998E-2</v>
      </c>
      <c r="O626" s="152">
        <f t="shared" si="222"/>
        <v>459.05875459766776</v>
      </c>
      <c r="P626" s="153">
        <f t="shared" si="223"/>
        <v>1105.2238593306124</v>
      </c>
      <c r="Q626" s="154">
        <f t="shared" si="224"/>
        <v>547.09741986297388</v>
      </c>
      <c r="R626" s="175">
        <f t="shared" si="225"/>
        <v>348</v>
      </c>
      <c r="S626" s="176">
        <f t="shared" si="226"/>
        <v>542</v>
      </c>
      <c r="T626" s="177">
        <f t="shared" si="227"/>
        <v>619</v>
      </c>
      <c r="U626" s="178">
        <f t="shared" si="228"/>
        <v>11017</v>
      </c>
      <c r="V626" s="179">
        <f t="shared" si="229"/>
        <v>26525</v>
      </c>
      <c r="W626" s="180">
        <f t="shared" si="230"/>
        <v>13130</v>
      </c>
      <c r="X626" s="181">
        <f t="shared" si="231"/>
        <v>0.81691930652627753</v>
      </c>
      <c r="Y626" s="182">
        <f t="shared" si="232"/>
        <v>0.52780395852968898</v>
      </c>
      <c r="Z626" s="183">
        <f t="shared" si="233"/>
        <v>1.2185833968012185</v>
      </c>
      <c r="AA626" s="164">
        <f t="shared" si="234"/>
        <v>19.60606335663066</v>
      </c>
      <c r="AB626" s="164">
        <f t="shared" si="235"/>
        <v>12.667295004712535</v>
      </c>
      <c r="AC626" s="165">
        <f t="shared" si="236"/>
        <v>29.246001523229246</v>
      </c>
      <c r="AD626" s="184">
        <f t="shared" si="237"/>
        <v>9000.3350270578394</v>
      </c>
      <c r="AE626" s="184">
        <f t="shared" si="237"/>
        <v>14000.196672387776</v>
      </c>
      <c r="AF626" s="185">
        <f t="shared" si="237"/>
        <v>16000.411974667324</v>
      </c>
      <c r="AG626" s="186" t="s">
        <v>886</v>
      </c>
      <c r="AH626" s="169">
        <f t="shared" si="238"/>
        <v>1</v>
      </c>
      <c r="AI626" s="189">
        <v>1</v>
      </c>
      <c r="AJ626" s="190" t="s">
        <v>83</v>
      </c>
    </row>
    <row r="627" spans="1:36" x14ac:dyDescent="0.2">
      <c r="A627" s="172">
        <v>601</v>
      </c>
      <c r="B627" s="141" t="str">
        <f t="shared" si="216"/>
        <v>PULP-KD033PAC</v>
      </c>
      <c r="C627" s="172" t="s">
        <v>27</v>
      </c>
      <c r="D627" s="142" t="str">
        <f t="shared" si="217"/>
        <v>KD033</v>
      </c>
      <c r="E627" s="173" t="s">
        <v>887</v>
      </c>
      <c r="F627" s="174">
        <v>24</v>
      </c>
      <c r="G627" s="174">
        <v>25.853999999999999</v>
      </c>
      <c r="H627" s="145">
        <f t="shared" si="218"/>
        <v>375</v>
      </c>
      <c r="I627" s="146">
        <f t="shared" si="219"/>
        <v>583.33333333333337</v>
      </c>
      <c r="J627" s="147">
        <f t="shared" si="220"/>
        <v>666.66666666666663</v>
      </c>
      <c r="K627" s="148">
        <v>490</v>
      </c>
      <c r="L627" s="149">
        <v>320</v>
      </c>
      <c r="M627" s="150">
        <v>350</v>
      </c>
      <c r="N627" s="151">
        <f t="shared" si="221"/>
        <v>5.4879999999999998E-2</v>
      </c>
      <c r="O627" s="152">
        <f t="shared" si="222"/>
        <v>459.05875459766776</v>
      </c>
      <c r="P627" s="153">
        <f t="shared" si="223"/>
        <v>1105.2238593306124</v>
      </c>
      <c r="Q627" s="154">
        <f t="shared" si="224"/>
        <v>547.09741986297388</v>
      </c>
      <c r="R627" s="175">
        <f t="shared" si="225"/>
        <v>348</v>
      </c>
      <c r="S627" s="176">
        <f t="shared" si="226"/>
        <v>542</v>
      </c>
      <c r="T627" s="177">
        <f t="shared" si="227"/>
        <v>619</v>
      </c>
      <c r="U627" s="178">
        <f t="shared" si="228"/>
        <v>11017</v>
      </c>
      <c r="V627" s="179">
        <f t="shared" si="229"/>
        <v>26525</v>
      </c>
      <c r="W627" s="180">
        <f t="shared" si="230"/>
        <v>13130</v>
      </c>
      <c r="X627" s="181">
        <f t="shared" si="231"/>
        <v>0.81691930652627753</v>
      </c>
      <c r="Y627" s="182">
        <f t="shared" si="232"/>
        <v>0.52780395852968898</v>
      </c>
      <c r="Z627" s="183">
        <f t="shared" si="233"/>
        <v>1.2185833968012185</v>
      </c>
      <c r="AA627" s="164">
        <f t="shared" si="234"/>
        <v>19.60606335663066</v>
      </c>
      <c r="AB627" s="164">
        <f t="shared" si="235"/>
        <v>12.667295004712535</v>
      </c>
      <c r="AC627" s="165">
        <f t="shared" si="236"/>
        <v>29.246001523229246</v>
      </c>
      <c r="AD627" s="184">
        <f t="shared" si="237"/>
        <v>9000.3350270578394</v>
      </c>
      <c r="AE627" s="184">
        <f t="shared" si="237"/>
        <v>14000.196672387776</v>
      </c>
      <c r="AF627" s="185">
        <f t="shared" si="237"/>
        <v>16000.411974667324</v>
      </c>
      <c r="AG627" s="186" t="s">
        <v>888</v>
      </c>
      <c r="AH627" s="169">
        <f t="shared" si="238"/>
        <v>1</v>
      </c>
      <c r="AI627" s="189">
        <v>1</v>
      </c>
      <c r="AJ627" s="190" t="s">
        <v>83</v>
      </c>
    </row>
    <row r="628" spans="1:36" x14ac:dyDescent="0.2">
      <c r="A628" s="172">
        <v>602</v>
      </c>
      <c r="B628" s="141" t="str">
        <f t="shared" si="216"/>
        <v>PULP-KD033PAE</v>
      </c>
      <c r="C628" s="172" t="s">
        <v>27</v>
      </c>
      <c r="D628" s="142" t="str">
        <f t="shared" si="217"/>
        <v>KD033</v>
      </c>
      <c r="E628" s="173" t="s">
        <v>889</v>
      </c>
      <c r="F628" s="174">
        <v>24</v>
      </c>
      <c r="G628" s="174">
        <v>25.853999999999999</v>
      </c>
      <c r="H628" s="145">
        <f t="shared" si="218"/>
        <v>375</v>
      </c>
      <c r="I628" s="146">
        <f t="shared" si="219"/>
        <v>583.33333333333337</v>
      </c>
      <c r="J628" s="147">
        <f t="shared" si="220"/>
        <v>666.66666666666663</v>
      </c>
      <c r="K628" s="148">
        <v>490</v>
      </c>
      <c r="L628" s="149">
        <v>320</v>
      </c>
      <c r="M628" s="150">
        <v>350</v>
      </c>
      <c r="N628" s="151">
        <f t="shared" si="221"/>
        <v>5.4879999999999998E-2</v>
      </c>
      <c r="O628" s="152">
        <f t="shared" si="222"/>
        <v>459.05875459766776</v>
      </c>
      <c r="P628" s="153">
        <f t="shared" si="223"/>
        <v>1105.2238593306124</v>
      </c>
      <c r="Q628" s="154">
        <f t="shared" si="224"/>
        <v>547.09741986297388</v>
      </c>
      <c r="R628" s="175">
        <f t="shared" si="225"/>
        <v>348</v>
      </c>
      <c r="S628" s="176">
        <f t="shared" si="226"/>
        <v>542</v>
      </c>
      <c r="T628" s="177">
        <f t="shared" si="227"/>
        <v>619</v>
      </c>
      <c r="U628" s="178">
        <f t="shared" si="228"/>
        <v>11017</v>
      </c>
      <c r="V628" s="179">
        <f t="shared" si="229"/>
        <v>26525</v>
      </c>
      <c r="W628" s="180">
        <f t="shared" si="230"/>
        <v>13130</v>
      </c>
      <c r="X628" s="181">
        <f t="shared" si="231"/>
        <v>0.81691930652627753</v>
      </c>
      <c r="Y628" s="182">
        <f t="shared" si="232"/>
        <v>0.52780395852968898</v>
      </c>
      <c r="Z628" s="183">
        <f t="shared" si="233"/>
        <v>1.2185833968012185</v>
      </c>
      <c r="AA628" s="164">
        <f t="shared" si="234"/>
        <v>19.60606335663066</v>
      </c>
      <c r="AB628" s="164">
        <f t="shared" si="235"/>
        <v>12.667295004712535</v>
      </c>
      <c r="AC628" s="165">
        <f t="shared" si="236"/>
        <v>29.246001523229246</v>
      </c>
      <c r="AD628" s="184">
        <f t="shared" si="237"/>
        <v>9000.3350270578394</v>
      </c>
      <c r="AE628" s="184">
        <f t="shared" si="237"/>
        <v>14000.196672387776</v>
      </c>
      <c r="AF628" s="185">
        <f t="shared" si="237"/>
        <v>16000.411974667324</v>
      </c>
      <c r="AG628" s="186" t="s">
        <v>890</v>
      </c>
      <c r="AH628" s="169">
        <f t="shared" si="238"/>
        <v>1</v>
      </c>
      <c r="AI628" s="189">
        <v>1</v>
      </c>
      <c r="AJ628" s="190" t="s">
        <v>83</v>
      </c>
    </row>
    <row r="629" spans="1:36" x14ac:dyDescent="0.2">
      <c r="A629" s="172">
        <v>603</v>
      </c>
      <c r="B629" s="141" t="str">
        <f t="shared" si="216"/>
        <v>PULP-KD034</v>
      </c>
      <c r="C629" s="172" t="s">
        <v>27</v>
      </c>
      <c r="D629" s="142" t="str">
        <f t="shared" si="217"/>
        <v>KD034</v>
      </c>
      <c r="E629" s="173" t="s">
        <v>891</v>
      </c>
      <c r="F629" s="174">
        <v>12</v>
      </c>
      <c r="G629" s="174">
        <v>15.89</v>
      </c>
      <c r="H629" s="145">
        <f t="shared" si="218"/>
        <v>750</v>
      </c>
      <c r="I629" s="146">
        <f t="shared" si="219"/>
        <v>1166.6666666666667</v>
      </c>
      <c r="J629" s="147">
        <f t="shared" si="220"/>
        <v>1333.3333333333333</v>
      </c>
      <c r="K629" s="148">
        <v>630</v>
      </c>
      <c r="L629" s="149">
        <v>360</v>
      </c>
      <c r="M629" s="150">
        <v>405</v>
      </c>
      <c r="N629" s="151">
        <f t="shared" si="221"/>
        <v>9.1854000000000005E-2</v>
      </c>
      <c r="O629" s="152">
        <f t="shared" si="222"/>
        <v>274.27378723104061</v>
      </c>
      <c r="P629" s="153">
        <f t="shared" si="223"/>
        <v>660.33798637037046</v>
      </c>
      <c r="Q629" s="154">
        <f t="shared" si="224"/>
        <v>326.87423957671962</v>
      </c>
      <c r="R629" s="175">
        <f t="shared" si="225"/>
        <v>566</v>
      </c>
      <c r="S629" s="176">
        <f t="shared" si="226"/>
        <v>881</v>
      </c>
      <c r="T629" s="177">
        <f t="shared" si="227"/>
        <v>1007</v>
      </c>
      <c r="U629" s="178">
        <f t="shared" si="228"/>
        <v>3291</v>
      </c>
      <c r="V629" s="179">
        <f t="shared" si="229"/>
        <v>7924</v>
      </c>
      <c r="W629" s="180">
        <f t="shared" si="230"/>
        <v>3922</v>
      </c>
      <c r="X629" s="181">
        <f t="shared" si="231"/>
        <v>2.7347310847766635</v>
      </c>
      <c r="Y629" s="182">
        <f t="shared" si="232"/>
        <v>1.7667844522968197</v>
      </c>
      <c r="Z629" s="183">
        <f t="shared" si="233"/>
        <v>4.0795512493625701</v>
      </c>
      <c r="AA629" s="164">
        <f t="shared" si="234"/>
        <v>32.81677301731996</v>
      </c>
      <c r="AB629" s="164">
        <f t="shared" si="235"/>
        <v>21.201413427561835</v>
      </c>
      <c r="AC629" s="165">
        <f t="shared" si="236"/>
        <v>48.954614992350841</v>
      </c>
      <c r="AD629" s="184">
        <f t="shared" si="237"/>
        <v>9000.7806201617695</v>
      </c>
      <c r="AE629" s="184">
        <f t="shared" si="237"/>
        <v>14000.098650961916</v>
      </c>
      <c r="AF629" s="185">
        <f t="shared" si="237"/>
        <v>16002.002549395758</v>
      </c>
      <c r="AG629" s="186" t="s">
        <v>892</v>
      </c>
      <c r="AH629" s="169">
        <f t="shared" si="238"/>
        <v>1</v>
      </c>
      <c r="AI629" s="189">
        <v>1</v>
      </c>
      <c r="AJ629" s="190" t="s">
        <v>83</v>
      </c>
    </row>
    <row r="630" spans="1:36" x14ac:dyDescent="0.2">
      <c r="A630" s="172">
        <v>604</v>
      </c>
      <c r="B630" s="141" t="str">
        <f t="shared" si="216"/>
        <v>PULP-KD035</v>
      </c>
      <c r="C630" s="172" t="s">
        <v>27</v>
      </c>
      <c r="D630" s="142" t="str">
        <f t="shared" si="217"/>
        <v>KD035</v>
      </c>
      <c r="E630" s="173" t="s">
        <v>893</v>
      </c>
      <c r="F630" s="174">
        <v>12</v>
      </c>
      <c r="G630" s="174">
        <v>14.627000000000001</v>
      </c>
      <c r="H630" s="145">
        <f t="shared" si="218"/>
        <v>750</v>
      </c>
      <c r="I630" s="146">
        <f t="shared" si="219"/>
        <v>1166.6666666666667</v>
      </c>
      <c r="J630" s="147">
        <f t="shared" si="220"/>
        <v>1333.3333333333333</v>
      </c>
      <c r="K630" s="148">
        <v>590</v>
      </c>
      <c r="L630" s="149">
        <v>390</v>
      </c>
      <c r="M630" s="150">
        <v>290</v>
      </c>
      <c r="N630" s="151">
        <f t="shared" si="221"/>
        <v>6.6728999999999997E-2</v>
      </c>
      <c r="O630" s="152">
        <f t="shared" si="222"/>
        <v>377.54416299240222</v>
      </c>
      <c r="P630" s="153">
        <f t="shared" si="223"/>
        <v>908.97039368286676</v>
      </c>
      <c r="Q630" s="154">
        <f t="shared" si="224"/>
        <v>449.94989288135599</v>
      </c>
      <c r="R630" s="175">
        <f t="shared" si="225"/>
        <v>615</v>
      </c>
      <c r="S630" s="176">
        <f t="shared" si="226"/>
        <v>957</v>
      </c>
      <c r="T630" s="177">
        <f t="shared" si="227"/>
        <v>1094</v>
      </c>
      <c r="U630" s="178">
        <f t="shared" si="228"/>
        <v>4531</v>
      </c>
      <c r="V630" s="179">
        <f t="shared" si="229"/>
        <v>10908</v>
      </c>
      <c r="W630" s="180">
        <f t="shared" si="230"/>
        <v>5399</v>
      </c>
      <c r="X630" s="181">
        <f t="shared" si="231"/>
        <v>1.9863164864268374</v>
      </c>
      <c r="Y630" s="182">
        <f t="shared" si="232"/>
        <v>1.2834616795012834</v>
      </c>
      <c r="Z630" s="183">
        <f t="shared" si="233"/>
        <v>2.963511761437303</v>
      </c>
      <c r="AA630" s="164">
        <f t="shared" si="234"/>
        <v>23.835797837122051</v>
      </c>
      <c r="AB630" s="164">
        <f t="shared" si="235"/>
        <v>15.4015401540154</v>
      </c>
      <c r="AC630" s="165">
        <f t="shared" si="236"/>
        <v>35.562141137247636</v>
      </c>
      <c r="AD630" s="184">
        <f t="shared" si="237"/>
        <v>8999.0663436723553</v>
      </c>
      <c r="AE630" s="184">
        <f t="shared" si="237"/>
        <v>13999.544017117858</v>
      </c>
      <c r="AF630" s="185">
        <f t="shared" si="237"/>
        <v>16001.181595336237</v>
      </c>
      <c r="AG630" s="186" t="s">
        <v>894</v>
      </c>
      <c r="AH630" s="169">
        <f t="shared" si="238"/>
        <v>1</v>
      </c>
      <c r="AI630" s="189">
        <v>1</v>
      </c>
      <c r="AJ630" s="190" t="s">
        <v>83</v>
      </c>
    </row>
    <row r="631" spans="1:36" x14ac:dyDescent="0.2">
      <c r="A631" s="172">
        <v>605</v>
      </c>
      <c r="B631" s="141" t="str">
        <f t="shared" si="216"/>
        <v>PULP-KD036</v>
      </c>
      <c r="C631" s="172" t="s">
        <v>27</v>
      </c>
      <c r="D631" s="142" t="str">
        <f t="shared" si="217"/>
        <v>KD036</v>
      </c>
      <c r="E631" s="173" t="s">
        <v>895</v>
      </c>
      <c r="F631" s="174">
        <v>15</v>
      </c>
      <c r="G631" s="174">
        <v>17.939</v>
      </c>
      <c r="H631" s="145">
        <f t="shared" si="218"/>
        <v>600</v>
      </c>
      <c r="I631" s="146">
        <f t="shared" si="219"/>
        <v>933.33333333333337</v>
      </c>
      <c r="J631" s="147">
        <f t="shared" si="220"/>
        <v>1066.6666666666667</v>
      </c>
      <c r="K631" s="148">
        <v>475</v>
      </c>
      <c r="L631" s="149">
        <v>330</v>
      </c>
      <c r="M631" s="150">
        <v>330</v>
      </c>
      <c r="N631" s="151">
        <f t="shared" si="221"/>
        <v>5.1727500000000003E-2</v>
      </c>
      <c r="O631" s="152">
        <f t="shared" si="222"/>
        <v>487.03580208438461</v>
      </c>
      <c r="P631" s="153">
        <f t="shared" si="223"/>
        <v>1172.5810333007396</v>
      </c>
      <c r="Q631" s="154">
        <f t="shared" si="224"/>
        <v>580.43992851152677</v>
      </c>
      <c r="R631" s="175">
        <f t="shared" si="225"/>
        <v>502</v>
      </c>
      <c r="S631" s="176">
        <f t="shared" si="226"/>
        <v>780</v>
      </c>
      <c r="T631" s="177">
        <f t="shared" si="227"/>
        <v>892</v>
      </c>
      <c r="U631" s="178">
        <f t="shared" si="228"/>
        <v>7306</v>
      </c>
      <c r="V631" s="179">
        <f t="shared" si="229"/>
        <v>17589</v>
      </c>
      <c r="W631" s="180">
        <f t="shared" si="230"/>
        <v>8707</v>
      </c>
      <c r="X631" s="181">
        <f t="shared" si="231"/>
        <v>1.2318642211880646</v>
      </c>
      <c r="Y631" s="182">
        <f t="shared" si="232"/>
        <v>0.79595201546421057</v>
      </c>
      <c r="Z631" s="183">
        <f t="shared" si="233"/>
        <v>1.8376019294820261</v>
      </c>
      <c r="AA631" s="164">
        <f t="shared" si="234"/>
        <v>18.477963317820969</v>
      </c>
      <c r="AB631" s="164">
        <f t="shared" si="235"/>
        <v>11.939280231963158</v>
      </c>
      <c r="AC631" s="165">
        <f t="shared" si="236"/>
        <v>27.56402894223039</v>
      </c>
      <c r="AD631" s="184">
        <f t="shared" si="237"/>
        <v>8999.4296853807718</v>
      </c>
      <c r="AE631" s="184">
        <f t="shared" si="237"/>
        <v>13999.773551262453</v>
      </c>
      <c r="AF631" s="185">
        <f t="shared" si="237"/>
        <v>15999.262988717863</v>
      </c>
      <c r="AG631" s="186" t="s">
        <v>896</v>
      </c>
      <c r="AH631" s="169">
        <f t="shared" si="238"/>
        <v>1</v>
      </c>
      <c r="AI631" s="189">
        <v>1</v>
      </c>
      <c r="AJ631" s="190" t="s">
        <v>83</v>
      </c>
    </row>
    <row r="632" spans="1:36" x14ac:dyDescent="0.2">
      <c r="A632" s="172">
        <v>606</v>
      </c>
      <c r="B632" s="141" t="str">
        <f t="shared" si="216"/>
        <v>PULP-KD037VAM</v>
      </c>
      <c r="C632" s="172" t="s">
        <v>27</v>
      </c>
      <c r="D632" s="142" t="str">
        <f t="shared" si="217"/>
        <v>KD037</v>
      </c>
      <c r="E632" s="173" t="s">
        <v>897</v>
      </c>
      <c r="F632" s="174">
        <v>11.4</v>
      </c>
      <c r="G632" s="174">
        <v>14</v>
      </c>
      <c r="H632" s="145">
        <f t="shared" si="218"/>
        <v>789.47368421052624</v>
      </c>
      <c r="I632" s="146">
        <f t="shared" si="219"/>
        <v>1228.0701754385964</v>
      </c>
      <c r="J632" s="147">
        <f t="shared" si="220"/>
        <v>1403.5087719298244</v>
      </c>
      <c r="K632" s="148">
        <v>520</v>
      </c>
      <c r="L632" s="149">
        <v>250</v>
      </c>
      <c r="M632" s="150">
        <v>290</v>
      </c>
      <c r="N632" s="151">
        <f t="shared" si="221"/>
        <v>3.7699999999999997E-2</v>
      </c>
      <c r="O632" s="152">
        <f t="shared" si="222"/>
        <v>668.25316849655189</v>
      </c>
      <c r="P632" s="153">
        <f t="shared" si="223"/>
        <v>1608.8775968186742</v>
      </c>
      <c r="Q632" s="154">
        <f t="shared" si="224"/>
        <v>796.41131040000016</v>
      </c>
      <c r="R632" s="175">
        <f t="shared" si="225"/>
        <v>643</v>
      </c>
      <c r="S632" s="176">
        <f t="shared" si="226"/>
        <v>1000</v>
      </c>
      <c r="T632" s="177">
        <f t="shared" si="227"/>
        <v>1143</v>
      </c>
      <c r="U632" s="178">
        <f t="shared" si="228"/>
        <v>7618</v>
      </c>
      <c r="V632" s="179">
        <f t="shared" si="229"/>
        <v>18341</v>
      </c>
      <c r="W632" s="180">
        <f t="shared" si="230"/>
        <v>9079</v>
      </c>
      <c r="X632" s="181">
        <f t="shared" si="231"/>
        <v>1.1814124442110789</v>
      </c>
      <c r="Y632" s="182">
        <f t="shared" si="232"/>
        <v>0.76331715827926505</v>
      </c>
      <c r="Z632" s="183">
        <f t="shared" si="233"/>
        <v>1.7623086242978301</v>
      </c>
      <c r="AA632" s="164">
        <f t="shared" si="234"/>
        <v>13.4681018640063</v>
      </c>
      <c r="AB632" s="164">
        <f t="shared" si="235"/>
        <v>8.7018156043836221</v>
      </c>
      <c r="AC632" s="165">
        <f t="shared" si="236"/>
        <v>20.090318316995262</v>
      </c>
      <c r="AD632" s="184">
        <f t="shared" si="237"/>
        <v>9000.1017442565262</v>
      </c>
      <c r="AE632" s="184">
        <f t="shared" si="237"/>
        <v>14000.15617753996</v>
      </c>
      <c r="AF632" s="185">
        <f t="shared" si="237"/>
        <v>16000.156737191322</v>
      </c>
      <c r="AG632" s="186" t="s">
        <v>898</v>
      </c>
      <c r="AH632" s="169">
        <f t="shared" si="238"/>
        <v>1</v>
      </c>
      <c r="AI632" s="189">
        <v>1</v>
      </c>
      <c r="AJ632" s="190" t="s">
        <v>83</v>
      </c>
    </row>
    <row r="633" spans="1:36" x14ac:dyDescent="0.2">
      <c r="A633" s="172">
        <v>607</v>
      </c>
      <c r="B633" s="141" t="str">
        <f t="shared" si="216"/>
        <v>PULP-KD037VAK</v>
      </c>
      <c r="C633" s="172" t="s">
        <v>27</v>
      </c>
      <c r="D633" s="142" t="str">
        <f t="shared" si="217"/>
        <v>KD037</v>
      </c>
      <c r="E633" s="173" t="s">
        <v>899</v>
      </c>
      <c r="F633" s="174">
        <v>9.5</v>
      </c>
      <c r="G633" s="174">
        <v>10.63</v>
      </c>
      <c r="H633" s="145">
        <f t="shared" si="218"/>
        <v>947.36842105263156</v>
      </c>
      <c r="I633" s="146">
        <f t="shared" si="219"/>
        <v>1473.6842105263158</v>
      </c>
      <c r="J633" s="147">
        <f t="shared" si="220"/>
        <v>1684.2105263157894</v>
      </c>
      <c r="K633" s="148">
        <v>400</v>
      </c>
      <c r="L633" s="149">
        <v>310</v>
      </c>
      <c r="M633" s="150">
        <v>340</v>
      </c>
      <c r="N633" s="151">
        <f t="shared" si="221"/>
        <v>4.2160000000000003E-2</v>
      </c>
      <c r="O633" s="152">
        <f t="shared" si="222"/>
        <v>597.56035228463008</v>
      </c>
      <c r="P633" s="153">
        <f t="shared" si="223"/>
        <v>1438.6784962064519</v>
      </c>
      <c r="Q633" s="154">
        <f t="shared" si="224"/>
        <v>712.16096779127133</v>
      </c>
      <c r="R633" s="175">
        <f t="shared" si="225"/>
        <v>847</v>
      </c>
      <c r="S633" s="176">
        <f t="shared" si="226"/>
        <v>1317</v>
      </c>
      <c r="T633" s="177">
        <f t="shared" si="227"/>
        <v>1505</v>
      </c>
      <c r="U633" s="178">
        <f t="shared" si="228"/>
        <v>5677</v>
      </c>
      <c r="V633" s="179">
        <f t="shared" si="229"/>
        <v>13667</v>
      </c>
      <c r="W633" s="180">
        <f t="shared" si="230"/>
        <v>6766</v>
      </c>
      <c r="X633" s="181">
        <f t="shared" si="231"/>
        <v>1.5853443720274794</v>
      </c>
      <c r="Y633" s="182">
        <f t="shared" si="232"/>
        <v>1.0243652593839174</v>
      </c>
      <c r="Z633" s="183">
        <f t="shared" si="233"/>
        <v>2.364765001477978</v>
      </c>
      <c r="AA633" s="164">
        <f t="shared" si="234"/>
        <v>15.060771534261054</v>
      </c>
      <c r="AB633" s="164">
        <f t="shared" si="235"/>
        <v>9.731469964147216</v>
      </c>
      <c r="AC633" s="165">
        <f t="shared" si="236"/>
        <v>22.465267514040789</v>
      </c>
      <c r="AD633" s="184">
        <f t="shared" si="237"/>
        <v>8999.7199436913634</v>
      </c>
      <c r="AE633" s="184">
        <f t="shared" si="237"/>
        <v>14000.456573897571</v>
      </c>
      <c r="AF633" s="185">
        <f t="shared" si="237"/>
        <v>15998.886654489097</v>
      </c>
      <c r="AG633" s="186" t="s">
        <v>900</v>
      </c>
      <c r="AH633" s="169">
        <f t="shared" si="238"/>
        <v>1</v>
      </c>
      <c r="AI633" s="189">
        <v>1</v>
      </c>
      <c r="AJ633" s="190" t="s">
        <v>83</v>
      </c>
    </row>
    <row r="634" spans="1:36" x14ac:dyDescent="0.2">
      <c r="A634" s="172">
        <v>608</v>
      </c>
      <c r="B634" s="141" t="str">
        <f t="shared" si="216"/>
        <v>PULP-KD038VAJ</v>
      </c>
      <c r="C634" s="172" t="s">
        <v>27</v>
      </c>
      <c r="D634" s="142" t="str">
        <f t="shared" si="217"/>
        <v>KD038</v>
      </c>
      <c r="E634" s="173" t="s">
        <v>901</v>
      </c>
      <c r="F634" s="174">
        <v>16.8</v>
      </c>
      <c r="G634" s="174">
        <v>17.8</v>
      </c>
      <c r="H634" s="145">
        <f t="shared" si="218"/>
        <v>535.71428571428567</v>
      </c>
      <c r="I634" s="146">
        <f t="shared" si="219"/>
        <v>833.33333333333326</v>
      </c>
      <c r="J634" s="147">
        <f t="shared" si="220"/>
        <v>952.38095238095229</v>
      </c>
      <c r="K634" s="148">
        <v>450</v>
      </c>
      <c r="L634" s="149">
        <v>410</v>
      </c>
      <c r="M634" s="150">
        <v>270</v>
      </c>
      <c r="N634" s="151">
        <f t="shared" si="221"/>
        <v>4.9814999999999998E-2</v>
      </c>
      <c r="O634" s="152">
        <f t="shared" si="222"/>
        <v>505.73410523577252</v>
      </c>
      <c r="P634" s="153">
        <f t="shared" si="223"/>
        <v>1217.5988236487808</v>
      </c>
      <c r="Q634" s="154">
        <f t="shared" si="224"/>
        <v>602.72420760975615</v>
      </c>
      <c r="R634" s="175">
        <f t="shared" si="225"/>
        <v>506</v>
      </c>
      <c r="S634" s="176">
        <f t="shared" si="226"/>
        <v>787</v>
      </c>
      <c r="T634" s="177">
        <f t="shared" si="227"/>
        <v>899</v>
      </c>
      <c r="U634" s="178">
        <f t="shared" si="228"/>
        <v>8496</v>
      </c>
      <c r="V634" s="179">
        <f t="shared" si="229"/>
        <v>20456</v>
      </c>
      <c r="W634" s="180">
        <f t="shared" si="230"/>
        <v>10126</v>
      </c>
      <c r="X634" s="181">
        <f t="shared" si="231"/>
        <v>1.0593220338983051</v>
      </c>
      <c r="Y634" s="182">
        <f t="shared" si="232"/>
        <v>0.68439577630035198</v>
      </c>
      <c r="Z634" s="183">
        <f t="shared" si="233"/>
        <v>1.5800908552241755</v>
      </c>
      <c r="AA634" s="164">
        <f t="shared" si="234"/>
        <v>17.796610169491526</v>
      </c>
      <c r="AB634" s="164">
        <f t="shared" si="235"/>
        <v>11.497849041845914</v>
      </c>
      <c r="AC634" s="165">
        <f t="shared" si="236"/>
        <v>26.545526367766151</v>
      </c>
      <c r="AD634" s="184">
        <f t="shared" si="237"/>
        <v>9000.3527202976475</v>
      </c>
      <c r="AE634" s="184">
        <f t="shared" si="237"/>
        <v>13999.767467842847</v>
      </c>
      <c r="AF634" s="185">
        <f t="shared" si="237"/>
        <v>15999.631345595741</v>
      </c>
      <c r="AG634" s="186" t="s">
        <v>902</v>
      </c>
      <c r="AH634" s="169">
        <f t="shared" si="238"/>
        <v>1</v>
      </c>
      <c r="AI634" s="189">
        <v>1</v>
      </c>
      <c r="AJ634" s="190" t="s">
        <v>83</v>
      </c>
    </row>
    <row r="635" spans="1:36" x14ac:dyDescent="0.2">
      <c r="A635" s="172">
        <v>609</v>
      </c>
      <c r="B635" s="141" t="str">
        <f t="shared" si="216"/>
        <v>PULP-KD038VAH</v>
      </c>
      <c r="C635" s="172" t="s">
        <v>27</v>
      </c>
      <c r="D635" s="142" t="str">
        <f t="shared" si="217"/>
        <v>KD038</v>
      </c>
      <c r="E635" s="173" t="s">
        <v>903</v>
      </c>
      <c r="F635" s="174">
        <v>9.6</v>
      </c>
      <c r="G635" s="174">
        <v>9.9624000000000006</v>
      </c>
      <c r="H635" s="145">
        <f t="shared" si="218"/>
        <v>937.5</v>
      </c>
      <c r="I635" s="146">
        <f t="shared" si="219"/>
        <v>1458.3333333333335</v>
      </c>
      <c r="J635" s="147">
        <f t="shared" si="220"/>
        <v>1666.6666666666667</v>
      </c>
      <c r="K635" s="148">
        <v>340</v>
      </c>
      <c r="L635" s="149">
        <v>340</v>
      </c>
      <c r="M635" s="150">
        <v>250</v>
      </c>
      <c r="N635" s="151">
        <f t="shared" si="221"/>
        <v>2.8899999999999999E-2</v>
      </c>
      <c r="O635" s="152">
        <f t="shared" si="222"/>
        <v>871.73510215640158</v>
      </c>
      <c r="P635" s="153">
        <f t="shared" si="223"/>
        <v>2098.7780415247062</v>
      </c>
      <c r="Q635" s="154">
        <f t="shared" si="224"/>
        <v>1038.9171765425608</v>
      </c>
      <c r="R635" s="175">
        <f t="shared" si="225"/>
        <v>903</v>
      </c>
      <c r="S635" s="176">
        <f t="shared" si="226"/>
        <v>1405</v>
      </c>
      <c r="T635" s="177">
        <f t="shared" si="227"/>
        <v>1606</v>
      </c>
      <c r="U635" s="178">
        <f t="shared" si="228"/>
        <v>8369</v>
      </c>
      <c r="V635" s="179">
        <f t="shared" si="229"/>
        <v>20148</v>
      </c>
      <c r="W635" s="180">
        <f t="shared" si="230"/>
        <v>9974</v>
      </c>
      <c r="X635" s="181">
        <f t="shared" si="231"/>
        <v>1.0753972995578922</v>
      </c>
      <c r="Y635" s="182">
        <f t="shared" si="232"/>
        <v>0.69485805042684134</v>
      </c>
      <c r="Z635" s="183">
        <f t="shared" si="233"/>
        <v>1.6041708441949067</v>
      </c>
      <c r="AA635" s="164">
        <f t="shared" si="234"/>
        <v>10.323814075755765</v>
      </c>
      <c r="AB635" s="164">
        <f t="shared" si="235"/>
        <v>6.6706372840976771</v>
      </c>
      <c r="AC635" s="165">
        <f t="shared" si="236"/>
        <v>15.400040104271104</v>
      </c>
      <c r="AD635" s="184">
        <f t="shared" si="237"/>
        <v>8999.631117972649</v>
      </c>
      <c r="AE635" s="184">
        <f t="shared" si="237"/>
        <v>14000.187054840208</v>
      </c>
      <c r="AF635" s="185">
        <f t="shared" si="237"/>
        <v>15999.366183771539</v>
      </c>
      <c r="AG635" s="186" t="s">
        <v>904</v>
      </c>
      <c r="AH635" s="169">
        <f t="shared" si="238"/>
        <v>1</v>
      </c>
      <c r="AI635" s="189">
        <v>1</v>
      </c>
      <c r="AJ635" s="190" t="s">
        <v>83</v>
      </c>
    </row>
    <row r="636" spans="1:36" x14ac:dyDescent="0.2">
      <c r="A636" s="172">
        <v>610</v>
      </c>
      <c r="B636" s="141" t="str">
        <f t="shared" si="216"/>
        <v>PULP-KD039VAA</v>
      </c>
      <c r="C636" s="172" t="s">
        <v>27</v>
      </c>
      <c r="D636" s="142" t="str">
        <f t="shared" si="217"/>
        <v>KD039</v>
      </c>
      <c r="E636" s="173" t="s">
        <v>905</v>
      </c>
      <c r="F636" s="174">
        <v>8.75</v>
      </c>
      <c r="G636" s="174">
        <v>9.8800000000000008</v>
      </c>
      <c r="H636" s="145">
        <f t="shared" si="218"/>
        <v>1028.5714285714287</v>
      </c>
      <c r="I636" s="146">
        <f t="shared" si="219"/>
        <v>1600</v>
      </c>
      <c r="J636" s="147">
        <f t="shared" si="220"/>
        <v>1828.5714285714287</v>
      </c>
      <c r="K636" s="148">
        <v>400</v>
      </c>
      <c r="L636" s="149">
        <v>310</v>
      </c>
      <c r="M636" s="150">
        <v>340</v>
      </c>
      <c r="N636" s="151">
        <f t="shared" si="221"/>
        <v>4.2160000000000003E-2</v>
      </c>
      <c r="O636" s="152">
        <f t="shared" si="222"/>
        <v>597.56035228463008</v>
      </c>
      <c r="P636" s="153">
        <f t="shared" si="223"/>
        <v>1438.6784962064519</v>
      </c>
      <c r="Q636" s="154">
        <f t="shared" si="224"/>
        <v>712.16096779127133</v>
      </c>
      <c r="R636" s="175">
        <f t="shared" si="225"/>
        <v>911</v>
      </c>
      <c r="S636" s="176">
        <f t="shared" si="226"/>
        <v>1417</v>
      </c>
      <c r="T636" s="177">
        <f t="shared" si="227"/>
        <v>1619</v>
      </c>
      <c r="U636" s="178">
        <f t="shared" si="228"/>
        <v>5229</v>
      </c>
      <c r="V636" s="179">
        <f t="shared" si="229"/>
        <v>12588</v>
      </c>
      <c r="W636" s="180">
        <f t="shared" si="230"/>
        <v>6231</v>
      </c>
      <c r="X636" s="181">
        <f t="shared" si="231"/>
        <v>1.7211703958691911</v>
      </c>
      <c r="Y636" s="182">
        <f t="shared" si="232"/>
        <v>1.1121703209405784</v>
      </c>
      <c r="Z636" s="183">
        <f t="shared" si="233"/>
        <v>2.5678061306371367</v>
      </c>
      <c r="AA636" s="164">
        <f t="shared" si="234"/>
        <v>15.060240963855422</v>
      </c>
      <c r="AB636" s="164">
        <f t="shared" si="235"/>
        <v>9.731490308230061</v>
      </c>
      <c r="AC636" s="165">
        <f t="shared" si="236"/>
        <v>22.468303643074947</v>
      </c>
      <c r="AD636" s="184">
        <f t="shared" si="237"/>
        <v>8999.4028958528634</v>
      </c>
      <c r="AE636" s="184">
        <f t="shared" si="237"/>
        <v>14000.485842492086</v>
      </c>
      <c r="AF636" s="185">
        <f t="shared" si="237"/>
        <v>16001.048867080401</v>
      </c>
      <c r="AG636" s="186" t="s">
        <v>906</v>
      </c>
      <c r="AH636" s="169">
        <f t="shared" si="238"/>
        <v>1</v>
      </c>
      <c r="AI636" s="189">
        <v>1</v>
      </c>
      <c r="AJ636" s="190" t="s">
        <v>83</v>
      </c>
    </row>
    <row r="637" spans="1:36" x14ac:dyDescent="0.2">
      <c r="A637" s="172">
        <v>611</v>
      </c>
      <c r="B637" s="141" t="str">
        <f t="shared" si="216"/>
        <v>PULP-KD046PAI</v>
      </c>
      <c r="C637" s="172" t="s">
        <v>27</v>
      </c>
      <c r="D637" s="142" t="str">
        <f t="shared" si="217"/>
        <v>KD046</v>
      </c>
      <c r="E637" s="173" t="s">
        <v>907</v>
      </c>
      <c r="F637" s="174">
        <v>16.8</v>
      </c>
      <c r="G637" s="174">
        <v>17.8</v>
      </c>
      <c r="H637" s="145">
        <f t="shared" si="218"/>
        <v>535.71428571428567</v>
      </c>
      <c r="I637" s="146">
        <f t="shared" si="219"/>
        <v>833.33333333333326</v>
      </c>
      <c r="J637" s="147">
        <f t="shared" si="220"/>
        <v>952.38095238095229</v>
      </c>
      <c r="K637" s="148">
        <v>450</v>
      </c>
      <c r="L637" s="149">
        <v>410</v>
      </c>
      <c r="M637" s="150">
        <v>270</v>
      </c>
      <c r="N637" s="151">
        <f t="shared" si="221"/>
        <v>4.9814999999999998E-2</v>
      </c>
      <c r="O637" s="152">
        <f t="shared" si="222"/>
        <v>505.73410523577252</v>
      </c>
      <c r="P637" s="153">
        <f t="shared" si="223"/>
        <v>1217.5988236487808</v>
      </c>
      <c r="Q637" s="154">
        <f t="shared" si="224"/>
        <v>602.72420760975615</v>
      </c>
      <c r="R637" s="175">
        <f t="shared" si="225"/>
        <v>506</v>
      </c>
      <c r="S637" s="176">
        <f t="shared" si="226"/>
        <v>787</v>
      </c>
      <c r="T637" s="177">
        <f t="shared" si="227"/>
        <v>899</v>
      </c>
      <c r="U637" s="178">
        <f t="shared" si="228"/>
        <v>8496</v>
      </c>
      <c r="V637" s="179">
        <f t="shared" si="229"/>
        <v>20456</v>
      </c>
      <c r="W637" s="180">
        <f t="shared" si="230"/>
        <v>10126</v>
      </c>
      <c r="X637" s="181">
        <f t="shared" si="231"/>
        <v>1.0593220338983051</v>
      </c>
      <c r="Y637" s="182">
        <f t="shared" si="232"/>
        <v>0.68439577630035198</v>
      </c>
      <c r="Z637" s="183">
        <f t="shared" si="233"/>
        <v>1.5800908552241755</v>
      </c>
      <c r="AA637" s="164">
        <f t="shared" si="234"/>
        <v>17.796610169491526</v>
      </c>
      <c r="AB637" s="164">
        <f t="shared" si="235"/>
        <v>11.497849041845914</v>
      </c>
      <c r="AC637" s="165">
        <f t="shared" si="236"/>
        <v>26.545526367766151</v>
      </c>
      <c r="AD637" s="184">
        <f t="shared" si="237"/>
        <v>9000.3527202976475</v>
      </c>
      <c r="AE637" s="184">
        <f t="shared" si="237"/>
        <v>13999.767467842847</v>
      </c>
      <c r="AF637" s="185">
        <f t="shared" si="237"/>
        <v>15999.631345595741</v>
      </c>
      <c r="AG637" s="186" t="s">
        <v>908</v>
      </c>
      <c r="AH637" s="169">
        <f t="shared" si="238"/>
        <v>1</v>
      </c>
      <c r="AI637" s="189">
        <v>1</v>
      </c>
      <c r="AJ637" s="190" t="s">
        <v>83</v>
      </c>
    </row>
    <row r="638" spans="1:36" x14ac:dyDescent="0.2">
      <c r="A638" s="172">
        <v>612</v>
      </c>
      <c r="B638" s="141" t="str">
        <f t="shared" si="216"/>
        <v>PULP-KD046VAI</v>
      </c>
      <c r="C638" s="172" t="s">
        <v>27</v>
      </c>
      <c r="D638" s="142" t="str">
        <f t="shared" si="217"/>
        <v>KD046</v>
      </c>
      <c r="E638" s="173" t="s">
        <v>909</v>
      </c>
      <c r="F638" s="174">
        <v>9.6</v>
      </c>
      <c r="G638" s="174">
        <v>11.24</v>
      </c>
      <c r="H638" s="145">
        <f t="shared" si="218"/>
        <v>937.5</v>
      </c>
      <c r="I638" s="146">
        <f t="shared" si="219"/>
        <v>1458.3333333333335</v>
      </c>
      <c r="J638" s="147">
        <f t="shared" si="220"/>
        <v>1666.6666666666667</v>
      </c>
      <c r="K638" s="148">
        <v>450</v>
      </c>
      <c r="L638" s="149">
        <v>410</v>
      </c>
      <c r="M638" s="150">
        <v>270</v>
      </c>
      <c r="N638" s="151">
        <f t="shared" si="221"/>
        <v>4.9814999999999998E-2</v>
      </c>
      <c r="O638" s="152">
        <f t="shared" si="222"/>
        <v>505.73410523577252</v>
      </c>
      <c r="P638" s="153">
        <f t="shared" si="223"/>
        <v>1217.5988236487808</v>
      </c>
      <c r="Q638" s="154">
        <f t="shared" si="224"/>
        <v>602.72420760975615</v>
      </c>
      <c r="R638" s="175">
        <f t="shared" si="225"/>
        <v>801</v>
      </c>
      <c r="S638" s="176">
        <f t="shared" si="226"/>
        <v>1246</v>
      </c>
      <c r="T638" s="177">
        <f t="shared" si="227"/>
        <v>1423</v>
      </c>
      <c r="U638" s="178">
        <f t="shared" si="228"/>
        <v>4855</v>
      </c>
      <c r="V638" s="179">
        <f t="shared" si="229"/>
        <v>11689</v>
      </c>
      <c r="W638" s="180">
        <f t="shared" si="230"/>
        <v>5786</v>
      </c>
      <c r="X638" s="181">
        <f t="shared" si="231"/>
        <v>1.8537590113285274</v>
      </c>
      <c r="Y638" s="182">
        <f t="shared" si="232"/>
        <v>1.1977072461288392</v>
      </c>
      <c r="Z638" s="183">
        <f t="shared" si="233"/>
        <v>2.7652955409609401</v>
      </c>
      <c r="AA638" s="164">
        <f t="shared" si="234"/>
        <v>17.796086508753863</v>
      </c>
      <c r="AB638" s="164">
        <f t="shared" si="235"/>
        <v>11.497989562836855</v>
      </c>
      <c r="AC638" s="165">
        <f t="shared" si="236"/>
        <v>26.546837193225024</v>
      </c>
      <c r="AD638" s="184">
        <f t="shared" si="237"/>
        <v>9000.0878872030371</v>
      </c>
      <c r="AE638" s="184">
        <f t="shared" si="237"/>
        <v>13999.938566036115</v>
      </c>
      <c r="AF638" s="185">
        <f t="shared" si="237"/>
        <v>16000.421411831756</v>
      </c>
      <c r="AG638" s="186" t="s">
        <v>910</v>
      </c>
      <c r="AH638" s="169">
        <f t="shared" si="238"/>
        <v>1</v>
      </c>
      <c r="AI638" s="189">
        <v>1</v>
      </c>
      <c r="AJ638" s="190" t="s">
        <v>83</v>
      </c>
    </row>
    <row r="639" spans="1:36" x14ac:dyDescent="0.2">
      <c r="A639" s="172">
        <v>613</v>
      </c>
      <c r="B639" s="141" t="str">
        <f t="shared" si="216"/>
        <v>PULP-KD046VAm</v>
      </c>
      <c r="C639" s="172" t="s">
        <v>27</v>
      </c>
      <c r="D639" s="142" t="str">
        <f t="shared" si="217"/>
        <v>KD046</v>
      </c>
      <c r="E639" s="173" t="s">
        <v>911</v>
      </c>
      <c r="F639" s="174">
        <v>12</v>
      </c>
      <c r="G639" s="174">
        <v>13.5</v>
      </c>
      <c r="H639" s="145">
        <f t="shared" si="218"/>
        <v>750</v>
      </c>
      <c r="I639" s="146">
        <f t="shared" si="219"/>
        <v>1166.6666666666667</v>
      </c>
      <c r="J639" s="147">
        <f t="shared" si="220"/>
        <v>1333.3333333333333</v>
      </c>
      <c r="K639" s="148">
        <v>450</v>
      </c>
      <c r="L639" s="149">
        <v>410</v>
      </c>
      <c r="M639" s="150">
        <v>210</v>
      </c>
      <c r="N639" s="151">
        <f t="shared" si="221"/>
        <v>3.8745000000000002E-2</v>
      </c>
      <c r="O639" s="152">
        <f t="shared" si="222"/>
        <v>650.22956387456463</v>
      </c>
      <c r="P639" s="153">
        <f t="shared" si="223"/>
        <v>1565.4842018341465</v>
      </c>
      <c r="Q639" s="154">
        <f t="shared" si="224"/>
        <v>774.93112406968646</v>
      </c>
      <c r="R639" s="175">
        <f t="shared" si="225"/>
        <v>667</v>
      </c>
      <c r="S639" s="176">
        <f t="shared" si="226"/>
        <v>1037</v>
      </c>
      <c r="T639" s="177">
        <f t="shared" si="227"/>
        <v>1185</v>
      </c>
      <c r="U639" s="178">
        <f t="shared" si="228"/>
        <v>7803</v>
      </c>
      <c r="V639" s="179">
        <f t="shared" si="229"/>
        <v>18786</v>
      </c>
      <c r="W639" s="180">
        <f t="shared" si="230"/>
        <v>9299</v>
      </c>
      <c r="X639" s="181">
        <f t="shared" si="231"/>
        <v>1.1534025374855825</v>
      </c>
      <c r="Y639" s="182">
        <f t="shared" si="232"/>
        <v>0.74523581390397109</v>
      </c>
      <c r="Z639" s="183">
        <f t="shared" si="233"/>
        <v>1.7206151199053661</v>
      </c>
      <c r="AA639" s="164">
        <f t="shared" si="234"/>
        <v>13.84083044982699</v>
      </c>
      <c r="AB639" s="164">
        <f t="shared" si="235"/>
        <v>8.9428297668476535</v>
      </c>
      <c r="AC639" s="165">
        <f t="shared" si="236"/>
        <v>20.647381438864393</v>
      </c>
      <c r="AD639" s="184">
        <f t="shared" si="237"/>
        <v>8999.7171470527974</v>
      </c>
      <c r="AE639" s="184">
        <f t="shared" si="237"/>
        <v>13999.858719692145</v>
      </c>
      <c r="AF639" s="185">
        <f t="shared" si="237"/>
        <v>16000.298507514764</v>
      </c>
      <c r="AG639" s="186" t="s">
        <v>912</v>
      </c>
      <c r="AH639" s="169">
        <f t="shared" si="238"/>
        <v>1</v>
      </c>
      <c r="AI639" s="189">
        <v>1</v>
      </c>
      <c r="AJ639" s="190" t="s">
        <v>83</v>
      </c>
    </row>
    <row r="640" spans="1:36" x14ac:dyDescent="0.2">
      <c r="A640" s="172">
        <v>614</v>
      </c>
      <c r="B640" s="141" t="str">
        <f t="shared" si="216"/>
        <v>PULP-KD046VAL</v>
      </c>
      <c r="C640" s="172" t="s">
        <v>27</v>
      </c>
      <c r="D640" s="142" t="str">
        <f t="shared" si="217"/>
        <v>KD046</v>
      </c>
      <c r="E640" s="173" t="s">
        <v>913</v>
      </c>
      <c r="F640" s="174">
        <v>16.8</v>
      </c>
      <c r="G640" s="174">
        <v>17.8</v>
      </c>
      <c r="H640" s="145">
        <f t="shared" si="218"/>
        <v>535.71428571428567</v>
      </c>
      <c r="I640" s="146">
        <f t="shared" si="219"/>
        <v>833.33333333333326</v>
      </c>
      <c r="J640" s="147">
        <f t="shared" si="220"/>
        <v>952.38095238095229</v>
      </c>
      <c r="K640" s="148">
        <v>450</v>
      </c>
      <c r="L640" s="149">
        <v>410</v>
      </c>
      <c r="M640" s="150">
        <v>270</v>
      </c>
      <c r="N640" s="151">
        <f t="shared" si="221"/>
        <v>4.9814999999999998E-2</v>
      </c>
      <c r="O640" s="152">
        <f t="shared" si="222"/>
        <v>505.73410523577252</v>
      </c>
      <c r="P640" s="153">
        <f t="shared" si="223"/>
        <v>1217.5988236487808</v>
      </c>
      <c r="Q640" s="154">
        <f t="shared" si="224"/>
        <v>602.72420760975615</v>
      </c>
      <c r="R640" s="175">
        <f t="shared" si="225"/>
        <v>506</v>
      </c>
      <c r="S640" s="176">
        <f t="shared" si="226"/>
        <v>787</v>
      </c>
      <c r="T640" s="177">
        <f t="shared" si="227"/>
        <v>899</v>
      </c>
      <c r="U640" s="178">
        <f t="shared" si="228"/>
        <v>8496</v>
      </c>
      <c r="V640" s="179">
        <f t="shared" si="229"/>
        <v>20456</v>
      </c>
      <c r="W640" s="180">
        <f t="shared" si="230"/>
        <v>10126</v>
      </c>
      <c r="X640" s="181">
        <f t="shared" si="231"/>
        <v>1.0593220338983051</v>
      </c>
      <c r="Y640" s="182">
        <f t="shared" si="232"/>
        <v>0.68439577630035198</v>
      </c>
      <c r="Z640" s="183">
        <f t="shared" si="233"/>
        <v>1.5800908552241755</v>
      </c>
      <c r="AA640" s="164">
        <f t="shared" si="234"/>
        <v>17.796610169491526</v>
      </c>
      <c r="AB640" s="164">
        <f t="shared" si="235"/>
        <v>11.497849041845914</v>
      </c>
      <c r="AC640" s="165">
        <f t="shared" si="236"/>
        <v>26.545526367766151</v>
      </c>
      <c r="AD640" s="184">
        <f t="shared" si="237"/>
        <v>9000.3527202976475</v>
      </c>
      <c r="AE640" s="184">
        <f t="shared" si="237"/>
        <v>13999.767467842847</v>
      </c>
      <c r="AF640" s="185">
        <f t="shared" si="237"/>
        <v>15999.631345595741</v>
      </c>
      <c r="AG640" s="186" t="s">
        <v>914</v>
      </c>
      <c r="AH640" s="169">
        <f t="shared" si="238"/>
        <v>1</v>
      </c>
      <c r="AI640" s="189">
        <v>1</v>
      </c>
      <c r="AJ640" s="190" t="s">
        <v>83</v>
      </c>
    </row>
    <row r="641" spans="1:36" x14ac:dyDescent="0.2">
      <c r="A641" s="172">
        <v>615</v>
      </c>
      <c r="B641" s="141" t="str">
        <f t="shared" si="216"/>
        <v>PULP-KD055</v>
      </c>
      <c r="C641" s="172" t="s">
        <v>27</v>
      </c>
      <c r="D641" s="142" t="str">
        <f t="shared" si="217"/>
        <v>KD055</v>
      </c>
      <c r="E641" s="173" t="s">
        <v>915</v>
      </c>
      <c r="F641" s="174">
        <v>24</v>
      </c>
      <c r="G641" s="174">
        <v>26.27</v>
      </c>
      <c r="H641" s="145">
        <f t="shared" si="218"/>
        <v>375</v>
      </c>
      <c r="I641" s="146">
        <f t="shared" si="219"/>
        <v>583.33333333333337</v>
      </c>
      <c r="J641" s="147">
        <f t="shared" si="220"/>
        <v>666.66666666666663</v>
      </c>
      <c r="K641" s="148">
        <v>510</v>
      </c>
      <c r="L641" s="149">
        <v>450</v>
      </c>
      <c r="M641" s="150">
        <v>240</v>
      </c>
      <c r="N641" s="151">
        <f t="shared" si="221"/>
        <v>5.5079999999999997E-2</v>
      </c>
      <c r="O641" s="152">
        <f t="shared" si="222"/>
        <v>457.3918745882354</v>
      </c>
      <c r="P641" s="153">
        <f t="shared" si="223"/>
        <v>1101.2107008000003</v>
      </c>
      <c r="Q641" s="154">
        <f t="shared" si="224"/>
        <v>545.11086423529423</v>
      </c>
      <c r="R641" s="175">
        <f t="shared" si="225"/>
        <v>343</v>
      </c>
      <c r="S641" s="176">
        <f t="shared" si="226"/>
        <v>533</v>
      </c>
      <c r="T641" s="177">
        <f t="shared" si="227"/>
        <v>609</v>
      </c>
      <c r="U641" s="178">
        <f t="shared" si="228"/>
        <v>10977</v>
      </c>
      <c r="V641" s="179">
        <f t="shared" si="229"/>
        <v>26429</v>
      </c>
      <c r="W641" s="180">
        <f t="shared" si="230"/>
        <v>13083</v>
      </c>
      <c r="X641" s="181">
        <f t="shared" si="231"/>
        <v>0.81989614648811149</v>
      </c>
      <c r="Y641" s="182">
        <f t="shared" si="232"/>
        <v>0.5297211396571947</v>
      </c>
      <c r="Z641" s="183">
        <f t="shared" si="233"/>
        <v>1.2229610945501797</v>
      </c>
      <c r="AA641" s="164">
        <f t="shared" si="234"/>
        <v>19.677507515714677</v>
      </c>
      <c r="AB641" s="164">
        <f t="shared" si="235"/>
        <v>12.713307351772674</v>
      </c>
      <c r="AC641" s="165">
        <f t="shared" si="236"/>
        <v>29.35106626920431</v>
      </c>
      <c r="AD641" s="184">
        <f t="shared" si="237"/>
        <v>9000.3320498368266</v>
      </c>
      <c r="AE641" s="184">
        <f t="shared" si="237"/>
        <v>14000.030098331381</v>
      </c>
      <c r="AF641" s="185">
        <f t="shared" si="237"/>
        <v>15999.585100233355</v>
      </c>
      <c r="AG641" s="186" t="s">
        <v>916</v>
      </c>
      <c r="AH641" s="169">
        <f t="shared" si="238"/>
        <v>1</v>
      </c>
      <c r="AI641" s="189">
        <v>1</v>
      </c>
      <c r="AJ641" s="190" t="s">
        <v>83</v>
      </c>
    </row>
    <row r="642" spans="1:36" x14ac:dyDescent="0.2">
      <c r="A642" s="172">
        <v>616</v>
      </c>
      <c r="B642" s="141" t="str">
        <f t="shared" si="216"/>
        <v>PULP-KD056</v>
      </c>
      <c r="C642" s="172" t="s">
        <v>27</v>
      </c>
      <c r="D642" s="142" t="str">
        <f t="shared" si="217"/>
        <v>KD056</v>
      </c>
      <c r="E642" s="173" t="s">
        <v>917</v>
      </c>
      <c r="F642" s="174">
        <v>24</v>
      </c>
      <c r="G642" s="174">
        <v>25.66</v>
      </c>
      <c r="H642" s="145">
        <f t="shared" si="218"/>
        <v>375</v>
      </c>
      <c r="I642" s="146">
        <f t="shared" si="219"/>
        <v>583.33333333333337</v>
      </c>
      <c r="J642" s="147">
        <f t="shared" si="220"/>
        <v>666.66666666666663</v>
      </c>
      <c r="K642" s="148">
        <v>490</v>
      </c>
      <c r="L642" s="149">
        <v>320</v>
      </c>
      <c r="M642" s="150">
        <v>330</v>
      </c>
      <c r="N642" s="151">
        <f t="shared" si="221"/>
        <v>5.1743999999999998E-2</v>
      </c>
      <c r="O642" s="152">
        <f t="shared" si="222"/>
        <v>486.88049730055673</v>
      </c>
      <c r="P642" s="153">
        <f t="shared" si="223"/>
        <v>1172.2071235324677</v>
      </c>
      <c r="Q642" s="154">
        <f t="shared" si="224"/>
        <v>580.25483924860862</v>
      </c>
      <c r="R642" s="175">
        <f t="shared" si="225"/>
        <v>351</v>
      </c>
      <c r="S642" s="176">
        <f t="shared" si="226"/>
        <v>546</v>
      </c>
      <c r="T642" s="177">
        <f t="shared" si="227"/>
        <v>624</v>
      </c>
      <c r="U642" s="178">
        <f t="shared" si="228"/>
        <v>11685</v>
      </c>
      <c r="V642" s="179">
        <f t="shared" si="229"/>
        <v>28133</v>
      </c>
      <c r="W642" s="180">
        <f t="shared" si="230"/>
        <v>13926</v>
      </c>
      <c r="X642" s="181">
        <f t="shared" si="231"/>
        <v>0.77021822849807442</v>
      </c>
      <c r="Y642" s="182">
        <f t="shared" si="232"/>
        <v>0.49763622791739237</v>
      </c>
      <c r="Z642" s="183">
        <f t="shared" si="233"/>
        <v>1.1489300588826654</v>
      </c>
      <c r="AA642" s="164">
        <f t="shared" si="234"/>
        <v>18.485237483953785</v>
      </c>
      <c r="AB642" s="164">
        <f t="shared" si="235"/>
        <v>11.943269470017416</v>
      </c>
      <c r="AC642" s="165">
        <f t="shared" si="236"/>
        <v>27.57432141318397</v>
      </c>
      <c r="AD642" s="184">
        <f t="shared" si="237"/>
        <v>9000.1016189063103</v>
      </c>
      <c r="AE642" s="184">
        <f t="shared" si="237"/>
        <v>13999.985551022255</v>
      </c>
      <c r="AF642" s="185">
        <f t="shared" si="237"/>
        <v>16000.13343899653</v>
      </c>
      <c r="AG642" s="186" t="s">
        <v>918</v>
      </c>
      <c r="AH642" s="169">
        <f t="shared" si="238"/>
        <v>1</v>
      </c>
      <c r="AI642" s="189">
        <v>1</v>
      </c>
      <c r="AJ642" s="190" t="s">
        <v>83</v>
      </c>
    </row>
    <row r="643" spans="1:36" x14ac:dyDescent="0.2">
      <c r="A643" s="172">
        <v>617</v>
      </c>
      <c r="B643" s="141" t="str">
        <f t="shared" si="216"/>
        <v>PULP-KD056PAH</v>
      </c>
      <c r="C643" s="172" t="s">
        <v>27</v>
      </c>
      <c r="D643" s="142" t="str">
        <f t="shared" si="217"/>
        <v>KD056</v>
      </c>
      <c r="E643" s="173" t="s">
        <v>919</v>
      </c>
      <c r="F643" s="174">
        <v>24</v>
      </c>
      <c r="G643" s="174">
        <v>25.44</v>
      </c>
      <c r="H643" s="145">
        <f t="shared" si="218"/>
        <v>375</v>
      </c>
      <c r="I643" s="146">
        <f t="shared" si="219"/>
        <v>583.33333333333337</v>
      </c>
      <c r="J643" s="147">
        <f t="shared" si="220"/>
        <v>666.66666666666663</v>
      </c>
      <c r="K643" s="148">
        <v>490</v>
      </c>
      <c r="L643" s="149">
        <v>320</v>
      </c>
      <c r="M643" s="150">
        <v>330</v>
      </c>
      <c r="N643" s="151">
        <f t="shared" si="221"/>
        <v>5.1743999999999998E-2</v>
      </c>
      <c r="O643" s="152">
        <f t="shared" si="222"/>
        <v>486.88049730055673</v>
      </c>
      <c r="P643" s="153">
        <f t="shared" si="223"/>
        <v>1172.2071235324677</v>
      </c>
      <c r="Q643" s="154">
        <f t="shared" si="224"/>
        <v>580.25483924860862</v>
      </c>
      <c r="R643" s="175">
        <f t="shared" si="225"/>
        <v>354</v>
      </c>
      <c r="S643" s="176">
        <f t="shared" si="226"/>
        <v>550</v>
      </c>
      <c r="T643" s="177">
        <f t="shared" si="227"/>
        <v>629</v>
      </c>
      <c r="U643" s="178">
        <f t="shared" si="228"/>
        <v>11685</v>
      </c>
      <c r="V643" s="179">
        <f t="shared" si="229"/>
        <v>28133</v>
      </c>
      <c r="W643" s="180">
        <f t="shared" si="230"/>
        <v>13926</v>
      </c>
      <c r="X643" s="181">
        <f t="shared" si="231"/>
        <v>0.77021822849807442</v>
      </c>
      <c r="Y643" s="182">
        <f t="shared" si="232"/>
        <v>0.49763622791739237</v>
      </c>
      <c r="Z643" s="183">
        <f t="shared" si="233"/>
        <v>1.1489300588826654</v>
      </c>
      <c r="AA643" s="164">
        <f t="shared" si="234"/>
        <v>18.485237483953785</v>
      </c>
      <c r="AB643" s="164">
        <f t="shared" si="235"/>
        <v>11.943269470017416</v>
      </c>
      <c r="AC643" s="165">
        <f t="shared" si="236"/>
        <v>27.57432141318397</v>
      </c>
      <c r="AD643" s="184">
        <f t="shared" si="237"/>
        <v>9000.1016189063103</v>
      </c>
      <c r="AE643" s="184">
        <f t="shared" si="237"/>
        <v>13999.985551022255</v>
      </c>
      <c r="AF643" s="185">
        <f t="shared" si="237"/>
        <v>16000.13343899653</v>
      </c>
      <c r="AG643" s="186" t="s">
        <v>920</v>
      </c>
      <c r="AH643" s="169">
        <f t="shared" si="238"/>
        <v>1</v>
      </c>
      <c r="AI643" s="189">
        <v>1</v>
      </c>
      <c r="AJ643" s="190" t="s">
        <v>83</v>
      </c>
    </row>
    <row r="644" spans="1:36" x14ac:dyDescent="0.2">
      <c r="A644" s="172">
        <v>618</v>
      </c>
      <c r="B644" s="141" t="str">
        <f t="shared" si="216"/>
        <v>PULP-KD057</v>
      </c>
      <c r="C644" s="172" t="s">
        <v>27</v>
      </c>
      <c r="D644" s="142" t="str">
        <f t="shared" si="217"/>
        <v>KD057</v>
      </c>
      <c r="E644" s="173" t="s">
        <v>921</v>
      </c>
      <c r="F644" s="174">
        <v>24</v>
      </c>
      <c r="G644" s="174">
        <v>25.67</v>
      </c>
      <c r="H644" s="145">
        <f t="shared" si="218"/>
        <v>375</v>
      </c>
      <c r="I644" s="146">
        <f t="shared" si="219"/>
        <v>583.33333333333337</v>
      </c>
      <c r="J644" s="147">
        <f t="shared" si="220"/>
        <v>666.66666666666663</v>
      </c>
      <c r="K644" s="148">
        <v>600</v>
      </c>
      <c r="L644" s="149">
        <v>350</v>
      </c>
      <c r="M644" s="150">
        <v>240</v>
      </c>
      <c r="N644" s="151">
        <f t="shared" si="221"/>
        <v>5.04E-2</v>
      </c>
      <c r="O644" s="152">
        <f t="shared" si="222"/>
        <v>499.86397722857151</v>
      </c>
      <c r="P644" s="153">
        <f t="shared" si="223"/>
        <v>1203.4659801600003</v>
      </c>
      <c r="Q644" s="154">
        <f t="shared" si="224"/>
        <v>595.72830162857144</v>
      </c>
      <c r="R644" s="175">
        <f t="shared" si="225"/>
        <v>351</v>
      </c>
      <c r="S644" s="176">
        <f t="shared" si="226"/>
        <v>545</v>
      </c>
      <c r="T644" s="177">
        <f t="shared" si="227"/>
        <v>623</v>
      </c>
      <c r="U644" s="178">
        <f t="shared" si="228"/>
        <v>11997</v>
      </c>
      <c r="V644" s="179">
        <f t="shared" si="229"/>
        <v>28883</v>
      </c>
      <c r="W644" s="180">
        <f t="shared" si="230"/>
        <v>14297</v>
      </c>
      <c r="X644" s="181">
        <f t="shared" si="231"/>
        <v>0.75018754688672173</v>
      </c>
      <c r="Y644" s="182">
        <f t="shared" si="232"/>
        <v>0.48471419173908525</v>
      </c>
      <c r="Z644" s="183">
        <f t="shared" si="233"/>
        <v>1.1191158984402323</v>
      </c>
      <c r="AA644" s="164">
        <f t="shared" si="234"/>
        <v>18.004501125281323</v>
      </c>
      <c r="AB644" s="164">
        <f t="shared" si="235"/>
        <v>11.633140601738045</v>
      </c>
      <c r="AC644" s="165">
        <f t="shared" si="236"/>
        <v>26.858781562565575</v>
      </c>
      <c r="AD644" s="184">
        <f t="shared" si="237"/>
        <v>8999.801540499413</v>
      </c>
      <c r="AE644" s="184">
        <f t="shared" si="237"/>
        <v>14000.088956609772</v>
      </c>
      <c r="AF644" s="185">
        <f t="shared" si="237"/>
        <v>16000.536324079978</v>
      </c>
      <c r="AG644" s="186" t="s">
        <v>922</v>
      </c>
      <c r="AH644" s="169">
        <f t="shared" si="238"/>
        <v>1</v>
      </c>
      <c r="AI644" s="189">
        <v>1</v>
      </c>
      <c r="AJ644" s="190" t="s">
        <v>83</v>
      </c>
    </row>
    <row r="645" spans="1:36" x14ac:dyDescent="0.2">
      <c r="A645" s="172">
        <v>619</v>
      </c>
      <c r="B645" s="141" t="str">
        <f t="shared" si="216"/>
        <v>PULP-KD058</v>
      </c>
      <c r="C645" s="172" t="s">
        <v>27</v>
      </c>
      <c r="D645" s="142" t="str">
        <f t="shared" si="217"/>
        <v>KD058</v>
      </c>
      <c r="E645" s="173" t="s">
        <v>923</v>
      </c>
      <c r="F645" s="174">
        <v>24</v>
      </c>
      <c r="G645" s="174">
        <v>25.17</v>
      </c>
      <c r="H645" s="145">
        <f t="shared" si="218"/>
        <v>375</v>
      </c>
      <c r="I645" s="146">
        <f t="shared" si="219"/>
        <v>583.33333333333337</v>
      </c>
      <c r="J645" s="147">
        <f t="shared" si="220"/>
        <v>666.66666666666663</v>
      </c>
      <c r="K645" s="148">
        <v>455</v>
      </c>
      <c r="L645" s="149">
        <v>355</v>
      </c>
      <c r="M645" s="150">
        <v>370</v>
      </c>
      <c r="N645" s="151">
        <f t="shared" si="221"/>
        <v>5.9764249999999998E-2</v>
      </c>
      <c r="O645" s="152">
        <f t="shared" si="222"/>
        <v>421.54204984284092</v>
      </c>
      <c r="P645" s="153">
        <f t="shared" si="223"/>
        <v>1014.8991311706247</v>
      </c>
      <c r="Q645" s="154">
        <f t="shared" si="224"/>
        <v>502.3857306346186</v>
      </c>
      <c r="R645" s="175">
        <f t="shared" si="225"/>
        <v>358</v>
      </c>
      <c r="S645" s="176">
        <f t="shared" si="226"/>
        <v>556</v>
      </c>
      <c r="T645" s="177">
        <f t="shared" si="227"/>
        <v>636</v>
      </c>
      <c r="U645" s="178">
        <f t="shared" si="228"/>
        <v>10117</v>
      </c>
      <c r="V645" s="179">
        <f t="shared" si="229"/>
        <v>24358</v>
      </c>
      <c r="W645" s="180">
        <f t="shared" si="230"/>
        <v>12057</v>
      </c>
      <c r="X645" s="181">
        <f t="shared" si="231"/>
        <v>0.88959177621824648</v>
      </c>
      <c r="Y645" s="182">
        <f t="shared" si="232"/>
        <v>0.57475983249856311</v>
      </c>
      <c r="Z645" s="183">
        <f t="shared" si="233"/>
        <v>1.3270299411130464</v>
      </c>
      <c r="AA645" s="164">
        <f t="shared" si="234"/>
        <v>21.350202629237916</v>
      </c>
      <c r="AB645" s="164">
        <f t="shared" si="235"/>
        <v>13.794235979965514</v>
      </c>
      <c r="AC645" s="165">
        <f t="shared" si="236"/>
        <v>31.848718586713112</v>
      </c>
      <c r="AD645" s="184">
        <f t="shared" si="237"/>
        <v>9000.0081808889627</v>
      </c>
      <c r="AE645" s="184">
        <f t="shared" si="237"/>
        <v>13999.758111229572</v>
      </c>
      <c r="AF645" s="185">
        <f t="shared" si="237"/>
        <v>16000.341756962223</v>
      </c>
      <c r="AG645" s="186" t="s">
        <v>924</v>
      </c>
      <c r="AH645" s="169">
        <f t="shared" si="238"/>
        <v>1</v>
      </c>
      <c r="AI645" s="189">
        <v>1</v>
      </c>
      <c r="AJ645" s="190" t="s">
        <v>83</v>
      </c>
    </row>
    <row r="646" spans="1:36" x14ac:dyDescent="0.2">
      <c r="A646" s="172">
        <v>620</v>
      </c>
      <c r="B646" s="141" t="str">
        <f t="shared" si="216"/>
        <v>PULP-KD058PAB</v>
      </c>
      <c r="C646" s="172" t="s">
        <v>27</v>
      </c>
      <c r="D646" s="142" t="str">
        <f t="shared" si="217"/>
        <v>KD058</v>
      </c>
      <c r="E646" s="173" t="s">
        <v>925</v>
      </c>
      <c r="F646" s="174">
        <v>24</v>
      </c>
      <c r="G646" s="174">
        <v>25.17</v>
      </c>
      <c r="H646" s="145">
        <f t="shared" si="218"/>
        <v>375</v>
      </c>
      <c r="I646" s="146">
        <f t="shared" si="219"/>
        <v>583.33333333333337</v>
      </c>
      <c r="J646" s="147">
        <f t="shared" si="220"/>
        <v>666.66666666666663</v>
      </c>
      <c r="K646" s="148">
        <v>445</v>
      </c>
      <c r="L646" s="149">
        <v>350</v>
      </c>
      <c r="M646" s="150">
        <v>300</v>
      </c>
      <c r="N646" s="151">
        <f t="shared" si="221"/>
        <v>4.6725000000000003E-2</v>
      </c>
      <c r="O646" s="152">
        <f t="shared" si="222"/>
        <v>539.17912150497602</v>
      </c>
      <c r="P646" s="153">
        <f t="shared" si="223"/>
        <v>1298.1206078130338</v>
      </c>
      <c r="Q646" s="154">
        <f t="shared" si="224"/>
        <v>642.58333658812205</v>
      </c>
      <c r="R646" s="175">
        <f t="shared" si="225"/>
        <v>358</v>
      </c>
      <c r="S646" s="176">
        <f t="shared" si="226"/>
        <v>556</v>
      </c>
      <c r="T646" s="177">
        <f t="shared" si="227"/>
        <v>636</v>
      </c>
      <c r="U646" s="178">
        <f t="shared" si="228"/>
        <v>12940</v>
      </c>
      <c r="V646" s="179">
        <f t="shared" si="229"/>
        <v>31155</v>
      </c>
      <c r="W646" s="180">
        <f t="shared" si="230"/>
        <v>15422</v>
      </c>
      <c r="X646" s="181">
        <f t="shared" si="231"/>
        <v>0.69551777434312212</v>
      </c>
      <c r="Y646" s="182">
        <f t="shared" si="232"/>
        <v>0.44936607286149893</v>
      </c>
      <c r="Z646" s="183">
        <f t="shared" si="233"/>
        <v>1.0374789262093114</v>
      </c>
      <c r="AA646" s="164">
        <f t="shared" si="234"/>
        <v>16.69242658423493</v>
      </c>
      <c r="AB646" s="164">
        <f t="shared" si="235"/>
        <v>10.784785748675974</v>
      </c>
      <c r="AC646" s="165">
        <f t="shared" si="236"/>
        <v>24.899494229023475</v>
      </c>
      <c r="AD646" s="184">
        <f t="shared" si="237"/>
        <v>9000.2079014740975</v>
      </c>
      <c r="AE646" s="184">
        <f t="shared" si="237"/>
        <v>13999.9526312046</v>
      </c>
      <c r="AF646" s="185">
        <f t="shared" si="237"/>
        <v>16000.000081042594</v>
      </c>
      <c r="AG646" s="186" t="s">
        <v>926</v>
      </c>
      <c r="AH646" s="169">
        <f t="shared" si="238"/>
        <v>1</v>
      </c>
      <c r="AI646" s="189">
        <v>1</v>
      </c>
      <c r="AJ646" s="190" t="s">
        <v>83</v>
      </c>
    </row>
    <row r="647" spans="1:36" x14ac:dyDescent="0.2">
      <c r="A647" s="172">
        <v>621</v>
      </c>
      <c r="B647" s="141" t="str">
        <f t="shared" si="216"/>
        <v>PULP-KD059</v>
      </c>
      <c r="C647" s="172" t="s">
        <v>27</v>
      </c>
      <c r="D647" s="142" t="str">
        <f t="shared" si="217"/>
        <v>KD059</v>
      </c>
      <c r="E647" s="173" t="s">
        <v>927</v>
      </c>
      <c r="F647" s="174">
        <v>24</v>
      </c>
      <c r="G647" s="174">
        <v>25.17</v>
      </c>
      <c r="H647" s="145">
        <f t="shared" si="218"/>
        <v>375</v>
      </c>
      <c r="I647" s="146">
        <f t="shared" si="219"/>
        <v>583.33333333333337</v>
      </c>
      <c r="J647" s="147">
        <f t="shared" si="220"/>
        <v>666.66666666666663</v>
      </c>
      <c r="K647" s="148">
        <v>455</v>
      </c>
      <c r="L647" s="149">
        <v>355</v>
      </c>
      <c r="M647" s="150">
        <v>370</v>
      </c>
      <c r="N647" s="151">
        <f t="shared" si="221"/>
        <v>5.9764249999999998E-2</v>
      </c>
      <c r="O647" s="152">
        <f t="shared" si="222"/>
        <v>421.54204984284092</v>
      </c>
      <c r="P647" s="153">
        <f t="shared" si="223"/>
        <v>1014.8991311706247</v>
      </c>
      <c r="Q647" s="154">
        <f t="shared" si="224"/>
        <v>502.3857306346186</v>
      </c>
      <c r="R647" s="175">
        <f t="shared" si="225"/>
        <v>358</v>
      </c>
      <c r="S647" s="176">
        <f t="shared" si="226"/>
        <v>556</v>
      </c>
      <c r="T647" s="177">
        <f t="shared" si="227"/>
        <v>636</v>
      </c>
      <c r="U647" s="178">
        <f t="shared" si="228"/>
        <v>10117</v>
      </c>
      <c r="V647" s="179">
        <f t="shared" si="229"/>
        <v>24358</v>
      </c>
      <c r="W647" s="180">
        <f t="shared" si="230"/>
        <v>12057</v>
      </c>
      <c r="X647" s="181">
        <f t="shared" si="231"/>
        <v>0.88959177621824648</v>
      </c>
      <c r="Y647" s="182">
        <f t="shared" si="232"/>
        <v>0.57475983249856311</v>
      </c>
      <c r="Z647" s="183">
        <f t="shared" si="233"/>
        <v>1.3270299411130464</v>
      </c>
      <c r="AA647" s="164">
        <f t="shared" si="234"/>
        <v>21.350202629237916</v>
      </c>
      <c r="AB647" s="164">
        <f t="shared" si="235"/>
        <v>13.794235979965514</v>
      </c>
      <c r="AC647" s="165">
        <f t="shared" si="236"/>
        <v>31.848718586713112</v>
      </c>
      <c r="AD647" s="184">
        <f t="shared" si="237"/>
        <v>9000.0081808889627</v>
      </c>
      <c r="AE647" s="184">
        <f t="shared" si="237"/>
        <v>13999.758111229572</v>
      </c>
      <c r="AF647" s="185">
        <f t="shared" si="237"/>
        <v>16000.341756962223</v>
      </c>
      <c r="AG647" s="186" t="s">
        <v>928</v>
      </c>
      <c r="AH647" s="169">
        <f t="shared" si="238"/>
        <v>1</v>
      </c>
      <c r="AI647" s="189">
        <v>1</v>
      </c>
      <c r="AJ647" s="190" t="s">
        <v>83</v>
      </c>
    </row>
    <row r="648" spans="1:36" x14ac:dyDescent="0.2">
      <c r="A648" s="172">
        <v>622</v>
      </c>
      <c r="B648" s="141" t="str">
        <f t="shared" si="216"/>
        <v>PULP-KD059PAE</v>
      </c>
      <c r="C648" s="172" t="s">
        <v>27</v>
      </c>
      <c r="D648" s="142" t="str">
        <f t="shared" si="217"/>
        <v>KD059</v>
      </c>
      <c r="E648" s="173" t="s">
        <v>929</v>
      </c>
      <c r="F648" s="174">
        <v>24</v>
      </c>
      <c r="G648" s="174">
        <v>25.17</v>
      </c>
      <c r="H648" s="145">
        <f t="shared" si="218"/>
        <v>375</v>
      </c>
      <c r="I648" s="146">
        <f t="shared" si="219"/>
        <v>583.33333333333337</v>
      </c>
      <c r="J648" s="147">
        <f t="shared" si="220"/>
        <v>666.66666666666663</v>
      </c>
      <c r="K648" s="148">
        <v>450</v>
      </c>
      <c r="L648" s="149">
        <v>350</v>
      </c>
      <c r="M648" s="150">
        <v>320</v>
      </c>
      <c r="N648" s="151">
        <f t="shared" si="221"/>
        <v>5.04E-2</v>
      </c>
      <c r="O648" s="152">
        <f t="shared" si="222"/>
        <v>499.86397722857151</v>
      </c>
      <c r="P648" s="153">
        <f t="shared" si="223"/>
        <v>1203.4659801600003</v>
      </c>
      <c r="Q648" s="154">
        <f t="shared" si="224"/>
        <v>595.72830162857144</v>
      </c>
      <c r="R648" s="175">
        <f t="shared" si="225"/>
        <v>358</v>
      </c>
      <c r="S648" s="176">
        <f t="shared" si="226"/>
        <v>556</v>
      </c>
      <c r="T648" s="177">
        <f t="shared" si="227"/>
        <v>636</v>
      </c>
      <c r="U648" s="178">
        <f t="shared" si="228"/>
        <v>11997</v>
      </c>
      <c r="V648" s="179">
        <f t="shared" si="229"/>
        <v>28883</v>
      </c>
      <c r="W648" s="180">
        <f t="shared" si="230"/>
        <v>14297</v>
      </c>
      <c r="X648" s="181">
        <f t="shared" si="231"/>
        <v>0.75018754688672173</v>
      </c>
      <c r="Y648" s="182">
        <f t="shared" si="232"/>
        <v>0.48471419173908525</v>
      </c>
      <c r="Z648" s="183">
        <f t="shared" si="233"/>
        <v>1.1191158984402323</v>
      </c>
      <c r="AA648" s="164">
        <f t="shared" si="234"/>
        <v>18.004501125281323</v>
      </c>
      <c r="AB648" s="164">
        <f t="shared" si="235"/>
        <v>11.633140601738045</v>
      </c>
      <c r="AC648" s="165">
        <f t="shared" si="236"/>
        <v>26.858781562565575</v>
      </c>
      <c r="AD648" s="184">
        <f t="shared" si="237"/>
        <v>8999.801540499413</v>
      </c>
      <c r="AE648" s="184">
        <f t="shared" si="237"/>
        <v>14000.088956609772</v>
      </c>
      <c r="AF648" s="185">
        <f t="shared" si="237"/>
        <v>16000.536324079978</v>
      </c>
      <c r="AG648" s="186" t="s">
        <v>930</v>
      </c>
      <c r="AH648" s="169">
        <f t="shared" si="238"/>
        <v>1</v>
      </c>
      <c r="AI648" s="189">
        <v>1</v>
      </c>
      <c r="AJ648" s="190" t="s">
        <v>83</v>
      </c>
    </row>
    <row r="649" spans="1:36" x14ac:dyDescent="0.2">
      <c r="A649" s="172">
        <v>623</v>
      </c>
      <c r="B649" s="141" t="str">
        <f t="shared" si="216"/>
        <v>PULP-KD059PAH</v>
      </c>
      <c r="C649" s="172" t="s">
        <v>27</v>
      </c>
      <c r="D649" s="142" t="str">
        <f t="shared" si="217"/>
        <v>KD059</v>
      </c>
      <c r="E649" s="173" t="s">
        <v>931</v>
      </c>
      <c r="F649" s="174">
        <v>24</v>
      </c>
      <c r="G649" s="174">
        <v>25.17</v>
      </c>
      <c r="H649" s="145">
        <f t="shared" si="218"/>
        <v>375</v>
      </c>
      <c r="I649" s="146">
        <f t="shared" si="219"/>
        <v>583.33333333333337</v>
      </c>
      <c r="J649" s="147">
        <f t="shared" si="220"/>
        <v>666.66666666666663</v>
      </c>
      <c r="K649" s="148">
        <v>450</v>
      </c>
      <c r="L649" s="149">
        <v>350</v>
      </c>
      <c r="M649" s="150">
        <v>320</v>
      </c>
      <c r="N649" s="151">
        <f t="shared" si="221"/>
        <v>5.04E-2</v>
      </c>
      <c r="O649" s="152">
        <f t="shared" si="222"/>
        <v>499.86397722857151</v>
      </c>
      <c r="P649" s="153">
        <f t="shared" si="223"/>
        <v>1203.4659801600003</v>
      </c>
      <c r="Q649" s="154">
        <f t="shared" si="224"/>
        <v>595.72830162857144</v>
      </c>
      <c r="R649" s="175">
        <f t="shared" si="225"/>
        <v>358</v>
      </c>
      <c r="S649" s="176">
        <f t="shared" si="226"/>
        <v>556</v>
      </c>
      <c r="T649" s="177">
        <f t="shared" si="227"/>
        <v>636</v>
      </c>
      <c r="U649" s="178">
        <f t="shared" si="228"/>
        <v>11997</v>
      </c>
      <c r="V649" s="179">
        <f t="shared" si="229"/>
        <v>28883</v>
      </c>
      <c r="W649" s="180">
        <f t="shared" si="230"/>
        <v>14297</v>
      </c>
      <c r="X649" s="181">
        <f t="shared" si="231"/>
        <v>0.75018754688672173</v>
      </c>
      <c r="Y649" s="182">
        <f t="shared" si="232"/>
        <v>0.48471419173908525</v>
      </c>
      <c r="Z649" s="183">
        <f t="shared" si="233"/>
        <v>1.1191158984402323</v>
      </c>
      <c r="AA649" s="164">
        <f t="shared" si="234"/>
        <v>18.004501125281323</v>
      </c>
      <c r="AB649" s="164">
        <f t="shared" si="235"/>
        <v>11.633140601738045</v>
      </c>
      <c r="AC649" s="165">
        <f t="shared" si="236"/>
        <v>26.858781562565575</v>
      </c>
      <c r="AD649" s="184">
        <f t="shared" si="237"/>
        <v>8999.801540499413</v>
      </c>
      <c r="AE649" s="184">
        <f t="shared" si="237"/>
        <v>14000.088956609772</v>
      </c>
      <c r="AF649" s="185">
        <f t="shared" si="237"/>
        <v>16000.536324079978</v>
      </c>
      <c r="AG649" s="186" t="s">
        <v>932</v>
      </c>
      <c r="AH649" s="169">
        <f t="shared" si="238"/>
        <v>1</v>
      </c>
      <c r="AI649" s="189">
        <v>1</v>
      </c>
      <c r="AJ649" s="190" t="s">
        <v>83</v>
      </c>
    </row>
    <row r="650" spans="1:36" x14ac:dyDescent="0.2">
      <c r="A650" s="172">
        <v>624</v>
      </c>
      <c r="B650" s="141" t="str">
        <f t="shared" si="216"/>
        <v>PULP-KD060</v>
      </c>
      <c r="C650" s="172" t="s">
        <v>27</v>
      </c>
      <c r="D650" s="142" t="str">
        <f t="shared" si="217"/>
        <v>KD060</v>
      </c>
      <c r="E650" s="173" t="s">
        <v>933</v>
      </c>
      <c r="F650" s="174">
        <v>24</v>
      </c>
      <c r="G650" s="174">
        <v>25.67</v>
      </c>
      <c r="H650" s="145">
        <f t="shared" si="218"/>
        <v>375</v>
      </c>
      <c r="I650" s="146">
        <f t="shared" si="219"/>
        <v>583.33333333333337</v>
      </c>
      <c r="J650" s="147">
        <f t="shared" si="220"/>
        <v>666.66666666666663</v>
      </c>
      <c r="K650" s="148">
        <v>600</v>
      </c>
      <c r="L650" s="149">
        <v>350</v>
      </c>
      <c r="M650" s="150">
        <v>250</v>
      </c>
      <c r="N650" s="151">
        <f t="shared" si="221"/>
        <v>5.2499999999999998E-2</v>
      </c>
      <c r="O650" s="152">
        <f t="shared" si="222"/>
        <v>479.86941813942872</v>
      </c>
      <c r="P650" s="153">
        <f t="shared" si="223"/>
        <v>1155.3273409536002</v>
      </c>
      <c r="Q650" s="154">
        <f t="shared" si="224"/>
        <v>571.8991695634287</v>
      </c>
      <c r="R650" s="175">
        <f t="shared" si="225"/>
        <v>351</v>
      </c>
      <c r="S650" s="176">
        <f t="shared" si="226"/>
        <v>545</v>
      </c>
      <c r="T650" s="177">
        <f t="shared" si="227"/>
        <v>623</v>
      </c>
      <c r="U650" s="178">
        <f t="shared" si="228"/>
        <v>11517</v>
      </c>
      <c r="V650" s="179">
        <f t="shared" si="229"/>
        <v>27728</v>
      </c>
      <c r="W650" s="180">
        <f t="shared" si="230"/>
        <v>13726</v>
      </c>
      <c r="X650" s="181">
        <f t="shared" si="231"/>
        <v>0.78145350351654075</v>
      </c>
      <c r="Y650" s="182">
        <f t="shared" si="232"/>
        <v>0.50490478938257355</v>
      </c>
      <c r="Z650" s="183">
        <f t="shared" si="233"/>
        <v>1.1656709893632522</v>
      </c>
      <c r="AA650" s="164">
        <f t="shared" si="234"/>
        <v>18.754884084396977</v>
      </c>
      <c r="AB650" s="164">
        <f t="shared" si="235"/>
        <v>12.117714945181765</v>
      </c>
      <c r="AC650" s="165">
        <f t="shared" si="236"/>
        <v>27.976103744718053</v>
      </c>
      <c r="AD650" s="184">
        <f t="shared" si="237"/>
        <v>8999.8953128520097</v>
      </c>
      <c r="AE650" s="184">
        <f t="shared" si="237"/>
        <v>13999.927386050551</v>
      </c>
      <c r="AF650" s="185">
        <f t="shared" si="237"/>
        <v>15999.510499224582</v>
      </c>
      <c r="AG650" s="186" t="s">
        <v>934</v>
      </c>
      <c r="AH650" s="169">
        <f t="shared" si="238"/>
        <v>1</v>
      </c>
      <c r="AI650" s="189">
        <v>1</v>
      </c>
      <c r="AJ650" s="190" t="s">
        <v>83</v>
      </c>
    </row>
    <row r="651" spans="1:36" x14ac:dyDescent="0.2">
      <c r="A651" s="172">
        <v>625</v>
      </c>
      <c r="B651" s="141" t="str">
        <f t="shared" ref="B651:B719" si="239">IF((C651&amp;"-"&amp;E651)="-","",(C651&amp;"-"&amp;E651))</f>
        <v>PULP-KD061</v>
      </c>
      <c r="C651" s="172" t="s">
        <v>27</v>
      </c>
      <c r="D651" s="142" t="str">
        <f t="shared" ref="D651:D719" si="240">LEFT(E651,5)</f>
        <v>KD061</v>
      </c>
      <c r="E651" s="173" t="s">
        <v>935</v>
      </c>
      <c r="F651" s="174">
        <v>24</v>
      </c>
      <c r="G651" s="174">
        <v>25.66</v>
      </c>
      <c r="H651" s="145">
        <f t="shared" ref="H651:H717" si="241">IF(ISERROR($C$21/F651),"",$C$21/F651)</f>
        <v>375</v>
      </c>
      <c r="I651" s="146">
        <f t="shared" ref="I651:I717" si="242">IF(ISERROR($C$22/F651),"",$C$22/F651)</f>
        <v>583.33333333333337</v>
      </c>
      <c r="J651" s="147">
        <f t="shared" ref="J651:J717" si="243">IF(ISERROR($C$23/F651),"",$C$23/F651)</f>
        <v>666.66666666666663</v>
      </c>
      <c r="K651" s="148">
        <v>490</v>
      </c>
      <c r="L651" s="149">
        <v>320</v>
      </c>
      <c r="M651" s="150">
        <v>360</v>
      </c>
      <c r="N651" s="151">
        <f t="shared" ref="N651:N719" si="244">IF((K651*L651*M651)=0," ",((K651*L651*M651)/1000000000))</f>
        <v>5.6447999999999998E-2</v>
      </c>
      <c r="O651" s="152">
        <f t="shared" ref="O651:O719" si="245">IF(ISERROR((VLOOKUP(C651,$B$5:$F$17,5,0)/N651))," ",(VLOOKUP(C651,$B$5:$F$17,5,0)/N651))</f>
        <v>446.30712252551029</v>
      </c>
      <c r="P651" s="153">
        <f t="shared" ref="P651:P719" si="246">IF(ISERROR((VLOOKUP(C651,$B$5:$J$17,9,0)/N651))," ",(VLOOKUP(C651,$B$5:$J$17,9,0)/N651))</f>
        <v>1074.5231965714288</v>
      </c>
      <c r="Q651" s="154">
        <f t="shared" ref="Q651:Q719" si="247">IF(ISERROR((VLOOKUP(C651,$B$5:$N$17,13,0)/N651))," ",(VLOOKUP(C651,$B$5:$N$17,13,0)/N651))</f>
        <v>531.90026931122452</v>
      </c>
      <c r="R651" s="175">
        <f t="shared" ref="R651:R719" si="248">IF(ISERROR(ROUND($C$21/G651,0)),"",ROUND($C$21/G651,0))</f>
        <v>351</v>
      </c>
      <c r="S651" s="176">
        <f t="shared" ref="S651:S719" si="249">IF(ISERROR(ROUND($C$22/G651,0)),"",ROUND($C$22/G651,0))</f>
        <v>546</v>
      </c>
      <c r="T651" s="177">
        <f t="shared" ref="T651:T719" si="250">IF(ISERROR(ROUND($C$23/G651,0)),"",ROUND($C$23/G651,0))</f>
        <v>624</v>
      </c>
      <c r="U651" s="178">
        <f t="shared" ref="U651:U719" si="251">IF(ISERROR(ROUND((O651*F651),0)),"",ROUND((O651*F651),0))</f>
        <v>10711</v>
      </c>
      <c r="V651" s="179">
        <f t="shared" ref="V651:V719" si="252">IF(ISERROR(ROUND((P651*F651),0)),"",ROUND((P651*F651),0))</f>
        <v>25789</v>
      </c>
      <c r="W651" s="180">
        <f t="shared" ref="W651:W719" si="253">IF(ISERROR(ROUND((Q651*F651),0)),"",ROUND((Q651*F651),0))</f>
        <v>12766</v>
      </c>
      <c r="X651" s="181">
        <f t="shared" ref="X651:X719" si="254">IF(ISERROR($C$21/U651),"",$C$21/U651)</f>
        <v>0.84025767902156656</v>
      </c>
      <c r="Y651" s="182">
        <f t="shared" ref="Y651:Y719" si="255">IF(ISERROR($C$22/V651),"",$C$22/V651)</f>
        <v>0.54286711388576525</v>
      </c>
      <c r="Z651" s="183">
        <f t="shared" ref="Z651:Z719" si="256">IF(ISERROR($C$23/W651),"",$C$23/W651)</f>
        <v>1.2533291555694814</v>
      </c>
      <c r="AA651" s="164">
        <f t="shared" ref="AA651:AA719" si="257">IF(ISERROR(F651*X651),"",(F651*X651))</f>
        <v>20.166184296517599</v>
      </c>
      <c r="AB651" s="164">
        <f t="shared" ref="AB651:AB719" si="258">IF(ISERROR(F651*Y651),"",(F651*Y651))</f>
        <v>13.028810733258366</v>
      </c>
      <c r="AC651" s="165">
        <f t="shared" ref="AC651:AC719" si="259">IF(ISERROR(F651*Z651),"",F651*Z651)</f>
        <v>30.079899733667553</v>
      </c>
      <c r="AD651" s="184">
        <f t="shared" ref="AD651:AF719" si="260">IF(ISERROR(AA651*O651),"",AA651*O651)</f>
        <v>9000.3116856979013</v>
      </c>
      <c r="AE651" s="184">
        <f t="shared" si="260"/>
        <v>13999.75935662492</v>
      </c>
      <c r="AF651" s="185">
        <f t="shared" si="260"/>
        <v>15999.506769192401</v>
      </c>
      <c r="AG651" s="186" t="s">
        <v>936</v>
      </c>
      <c r="AH651" s="169">
        <f t="shared" ref="AH651:AH717" si="261">IF(AI651="",1,IF(AI651=1,1,AI651))</f>
        <v>1</v>
      </c>
      <c r="AI651" s="189">
        <v>1</v>
      </c>
      <c r="AJ651" s="190" t="s">
        <v>83</v>
      </c>
    </row>
    <row r="652" spans="1:36" x14ac:dyDescent="0.2">
      <c r="A652" s="172">
        <v>626</v>
      </c>
      <c r="B652" s="141" t="str">
        <f t="shared" si="239"/>
        <v>PULP-KD062</v>
      </c>
      <c r="C652" s="172" t="s">
        <v>27</v>
      </c>
      <c r="D652" s="142" t="str">
        <f t="shared" si="240"/>
        <v>KD062</v>
      </c>
      <c r="E652" s="173" t="s">
        <v>937</v>
      </c>
      <c r="F652" s="174">
        <v>24</v>
      </c>
      <c r="G652" s="174">
        <v>26.27</v>
      </c>
      <c r="H652" s="145">
        <f t="shared" si="241"/>
        <v>375</v>
      </c>
      <c r="I652" s="146">
        <f t="shared" si="242"/>
        <v>583.33333333333337</v>
      </c>
      <c r="J652" s="147">
        <f t="shared" si="243"/>
        <v>666.66666666666663</v>
      </c>
      <c r="K652" s="148">
        <v>510</v>
      </c>
      <c r="L652" s="149">
        <v>450</v>
      </c>
      <c r="M652" s="150">
        <v>250</v>
      </c>
      <c r="N652" s="151">
        <f t="shared" si="244"/>
        <v>5.7375000000000002E-2</v>
      </c>
      <c r="O652" s="152">
        <f t="shared" si="245"/>
        <v>439.09619960470599</v>
      </c>
      <c r="P652" s="153">
        <f t="shared" si="246"/>
        <v>1057.1622727680001</v>
      </c>
      <c r="Q652" s="154">
        <f t="shared" si="247"/>
        <v>523.30642966588243</v>
      </c>
      <c r="R652" s="175">
        <f t="shared" si="248"/>
        <v>343</v>
      </c>
      <c r="S652" s="176">
        <f t="shared" si="249"/>
        <v>533</v>
      </c>
      <c r="T652" s="177">
        <f t="shared" si="250"/>
        <v>609</v>
      </c>
      <c r="U652" s="178">
        <f t="shared" si="251"/>
        <v>10538</v>
      </c>
      <c r="V652" s="179">
        <f t="shared" si="252"/>
        <v>25372</v>
      </c>
      <c r="W652" s="180">
        <f t="shared" si="253"/>
        <v>12559</v>
      </c>
      <c r="X652" s="181">
        <f t="shared" si="254"/>
        <v>0.85405200227747202</v>
      </c>
      <c r="Y652" s="182">
        <f t="shared" si="255"/>
        <v>0.55178937411319562</v>
      </c>
      <c r="Z652" s="183">
        <f t="shared" si="256"/>
        <v>1.2739867823871327</v>
      </c>
      <c r="AA652" s="164">
        <f t="shared" si="257"/>
        <v>20.49724805465933</v>
      </c>
      <c r="AB652" s="164">
        <f t="shared" si="258"/>
        <v>13.242944978716695</v>
      </c>
      <c r="AC652" s="165">
        <f t="shared" si="259"/>
        <v>30.575682777291185</v>
      </c>
      <c r="AD652" s="184">
        <f t="shared" si="260"/>
        <v>9000.2637231558656</v>
      </c>
      <c r="AE652" s="184">
        <f t="shared" si="260"/>
        <v>13999.941811841716</v>
      </c>
      <c r="AF652" s="185">
        <f t="shared" si="260"/>
        <v>16000.451388780863</v>
      </c>
      <c r="AG652" s="186" t="s">
        <v>938</v>
      </c>
      <c r="AH652" s="169">
        <f t="shared" si="261"/>
        <v>1</v>
      </c>
      <c r="AI652" s="189">
        <v>1</v>
      </c>
      <c r="AJ652" s="190" t="s">
        <v>83</v>
      </c>
    </row>
    <row r="653" spans="1:36" x14ac:dyDescent="0.2">
      <c r="A653" s="172">
        <v>627</v>
      </c>
      <c r="B653" s="141" t="str">
        <f t="shared" si="239"/>
        <v>PULP-kd066</v>
      </c>
      <c r="C653" s="172" t="s">
        <v>27</v>
      </c>
      <c r="D653" s="142" t="str">
        <f t="shared" si="240"/>
        <v>kd066</v>
      </c>
      <c r="E653" s="173" t="s">
        <v>939</v>
      </c>
      <c r="F653" s="174">
        <v>24</v>
      </c>
      <c r="G653" s="174">
        <v>25.75</v>
      </c>
      <c r="H653" s="145">
        <f t="shared" si="241"/>
        <v>375</v>
      </c>
      <c r="I653" s="146">
        <f t="shared" si="242"/>
        <v>583.33333333333337</v>
      </c>
      <c r="J653" s="147">
        <f t="shared" si="243"/>
        <v>666.66666666666663</v>
      </c>
      <c r="K653" s="148">
        <v>460</v>
      </c>
      <c r="L653" s="149">
        <v>340</v>
      </c>
      <c r="M653" s="150">
        <v>320</v>
      </c>
      <c r="N653" s="151">
        <f t="shared" si="244"/>
        <v>5.0048000000000002E-2</v>
      </c>
      <c r="O653" s="152">
        <f t="shared" si="245"/>
        <v>503.37964458759598</v>
      </c>
      <c r="P653" s="153">
        <f t="shared" si="246"/>
        <v>1211.9302549565218</v>
      </c>
      <c r="Q653" s="154">
        <f t="shared" si="247"/>
        <v>599.91820656329924</v>
      </c>
      <c r="R653" s="175">
        <f t="shared" si="248"/>
        <v>350</v>
      </c>
      <c r="S653" s="176">
        <f t="shared" si="249"/>
        <v>544</v>
      </c>
      <c r="T653" s="177">
        <f t="shared" si="250"/>
        <v>621</v>
      </c>
      <c r="U653" s="178">
        <f t="shared" si="251"/>
        <v>12081</v>
      </c>
      <c r="V653" s="179">
        <f t="shared" si="252"/>
        <v>29086</v>
      </c>
      <c r="W653" s="180">
        <f t="shared" si="253"/>
        <v>14398</v>
      </c>
      <c r="X653" s="181">
        <f t="shared" si="254"/>
        <v>0.74497144276136085</v>
      </c>
      <c r="Y653" s="182">
        <f t="shared" si="255"/>
        <v>0.48133122464415873</v>
      </c>
      <c r="Z653" s="183">
        <f t="shared" si="256"/>
        <v>1.1112654535352133</v>
      </c>
      <c r="AA653" s="164">
        <f t="shared" si="257"/>
        <v>17.879314626272659</v>
      </c>
      <c r="AB653" s="164">
        <f t="shared" si="258"/>
        <v>11.551949391459809</v>
      </c>
      <c r="AC653" s="165">
        <f t="shared" si="259"/>
        <v>26.67037088484512</v>
      </c>
      <c r="AD653" s="184">
        <f t="shared" si="260"/>
        <v>9000.0830420429374</v>
      </c>
      <c r="AE653" s="184">
        <f t="shared" si="260"/>
        <v>14000.156971236724</v>
      </c>
      <c r="AF653" s="185">
        <f t="shared" si="260"/>
        <v>16000.041069614317</v>
      </c>
      <c r="AG653" s="186" t="s">
        <v>940</v>
      </c>
      <c r="AH653" s="169">
        <f t="shared" si="261"/>
        <v>1</v>
      </c>
      <c r="AI653" s="189">
        <v>1</v>
      </c>
      <c r="AJ653" s="190" t="s">
        <v>83</v>
      </c>
    </row>
    <row r="654" spans="1:36" x14ac:dyDescent="0.2">
      <c r="A654" s="172">
        <v>628</v>
      </c>
      <c r="B654" s="141" t="str">
        <f t="shared" si="239"/>
        <v>PULP-trial2</v>
      </c>
      <c r="C654" s="172" t="s">
        <v>27</v>
      </c>
      <c r="D654" s="142" t="str">
        <f t="shared" si="240"/>
        <v>trial</v>
      </c>
      <c r="E654" s="173" t="s">
        <v>941</v>
      </c>
      <c r="F654" s="174">
        <v>24</v>
      </c>
      <c r="G654" s="174">
        <v>25.75</v>
      </c>
      <c r="H654" s="145">
        <f t="shared" si="241"/>
        <v>375</v>
      </c>
      <c r="I654" s="146">
        <f t="shared" si="242"/>
        <v>583.33333333333337</v>
      </c>
      <c r="J654" s="147">
        <f t="shared" si="243"/>
        <v>666.66666666666663</v>
      </c>
      <c r="K654" s="148" t="e">
        <v>#N/A</v>
      </c>
      <c r="L654" s="149" t="e">
        <v>#N/A</v>
      </c>
      <c r="M654" s="150" t="e">
        <v>#N/A</v>
      </c>
      <c r="N654" s="151" t="e">
        <f t="shared" si="244"/>
        <v>#N/A</v>
      </c>
      <c r="O654" s="152" t="str">
        <f t="shared" si="245"/>
        <v xml:space="preserve"> </v>
      </c>
      <c r="P654" s="153" t="str">
        <f t="shared" si="246"/>
        <v xml:space="preserve"> </v>
      </c>
      <c r="Q654" s="154" t="str">
        <f t="shared" si="247"/>
        <v xml:space="preserve"> </v>
      </c>
      <c r="R654" s="175">
        <f t="shared" si="248"/>
        <v>350</v>
      </c>
      <c r="S654" s="176">
        <f t="shared" si="249"/>
        <v>544</v>
      </c>
      <c r="T654" s="177">
        <f t="shared" si="250"/>
        <v>621</v>
      </c>
      <c r="U654" s="178" t="str">
        <f t="shared" si="251"/>
        <v/>
      </c>
      <c r="V654" s="179" t="str">
        <f t="shared" si="252"/>
        <v/>
      </c>
      <c r="W654" s="180" t="str">
        <f t="shared" si="253"/>
        <v/>
      </c>
      <c r="X654" s="181" t="str">
        <f t="shared" si="254"/>
        <v/>
      </c>
      <c r="Y654" s="182" t="str">
        <f t="shared" si="255"/>
        <v/>
      </c>
      <c r="Z654" s="183" t="str">
        <f t="shared" si="256"/>
        <v/>
      </c>
      <c r="AA654" s="164" t="str">
        <f t="shared" si="257"/>
        <v/>
      </c>
      <c r="AB654" s="164" t="str">
        <f t="shared" si="258"/>
        <v/>
      </c>
      <c r="AC654" s="165" t="str">
        <f t="shared" si="259"/>
        <v/>
      </c>
      <c r="AD654" s="184" t="str">
        <f t="shared" si="260"/>
        <v/>
      </c>
      <c r="AE654" s="184" t="str">
        <f t="shared" si="260"/>
        <v/>
      </c>
      <c r="AF654" s="185" t="str">
        <f t="shared" si="260"/>
        <v/>
      </c>
      <c r="AG654" s="186" t="s">
        <v>926</v>
      </c>
      <c r="AH654" s="169">
        <f t="shared" si="261"/>
        <v>1</v>
      </c>
      <c r="AI654" s="189">
        <v>1</v>
      </c>
      <c r="AJ654" s="190" t="s">
        <v>83</v>
      </c>
    </row>
    <row r="655" spans="1:36" x14ac:dyDescent="0.2">
      <c r="A655" s="172">
        <v>629</v>
      </c>
      <c r="B655" s="141" t="str">
        <f t="shared" si="239"/>
        <v>PULP-trial6</v>
      </c>
      <c r="C655" s="172" t="s">
        <v>27</v>
      </c>
      <c r="D655" s="142" t="str">
        <f t="shared" si="240"/>
        <v>trial</v>
      </c>
      <c r="E655" s="173" t="s">
        <v>942</v>
      </c>
      <c r="F655" s="174">
        <v>24</v>
      </c>
      <c r="G655" s="174">
        <v>25.75</v>
      </c>
      <c r="H655" s="145">
        <f t="shared" si="241"/>
        <v>375</v>
      </c>
      <c r="I655" s="146">
        <f t="shared" si="242"/>
        <v>583.33333333333337</v>
      </c>
      <c r="J655" s="147">
        <f t="shared" si="243"/>
        <v>666.66666666666663</v>
      </c>
      <c r="K655" s="148" t="e">
        <v>#N/A</v>
      </c>
      <c r="L655" s="149" t="e">
        <v>#N/A</v>
      </c>
      <c r="M655" s="150" t="e">
        <v>#N/A</v>
      </c>
      <c r="N655" s="151" t="e">
        <f t="shared" si="244"/>
        <v>#N/A</v>
      </c>
      <c r="O655" s="152" t="str">
        <f t="shared" si="245"/>
        <v xml:space="preserve"> </v>
      </c>
      <c r="P655" s="153" t="str">
        <f t="shared" si="246"/>
        <v xml:space="preserve"> </v>
      </c>
      <c r="Q655" s="154" t="str">
        <f t="shared" si="247"/>
        <v xml:space="preserve"> </v>
      </c>
      <c r="R655" s="175">
        <f t="shared" si="248"/>
        <v>350</v>
      </c>
      <c r="S655" s="176">
        <f t="shared" si="249"/>
        <v>544</v>
      </c>
      <c r="T655" s="177">
        <f t="shared" si="250"/>
        <v>621</v>
      </c>
      <c r="U655" s="178" t="str">
        <f t="shared" si="251"/>
        <v/>
      </c>
      <c r="V655" s="179" t="str">
        <f t="shared" si="252"/>
        <v/>
      </c>
      <c r="W655" s="180" t="str">
        <f t="shared" si="253"/>
        <v/>
      </c>
      <c r="X655" s="181" t="str">
        <f t="shared" si="254"/>
        <v/>
      </c>
      <c r="Y655" s="182" t="str">
        <f t="shared" si="255"/>
        <v/>
      </c>
      <c r="Z655" s="183" t="str">
        <f t="shared" si="256"/>
        <v/>
      </c>
      <c r="AA655" s="164" t="str">
        <f t="shared" si="257"/>
        <v/>
      </c>
      <c r="AB655" s="164" t="str">
        <f t="shared" si="258"/>
        <v/>
      </c>
      <c r="AC655" s="165" t="str">
        <f t="shared" si="259"/>
        <v/>
      </c>
      <c r="AD655" s="184" t="str">
        <f t="shared" si="260"/>
        <v/>
      </c>
      <c r="AE655" s="184" t="str">
        <f t="shared" si="260"/>
        <v/>
      </c>
      <c r="AF655" s="185" t="str">
        <f t="shared" si="260"/>
        <v/>
      </c>
      <c r="AG655" s="186" t="s">
        <v>849</v>
      </c>
      <c r="AH655" s="169">
        <f t="shared" si="261"/>
        <v>1</v>
      </c>
      <c r="AI655" s="189">
        <v>1</v>
      </c>
      <c r="AJ655" s="190" t="s">
        <v>83</v>
      </c>
    </row>
    <row r="656" spans="1:36" x14ac:dyDescent="0.2">
      <c r="A656" s="172">
        <v>630</v>
      </c>
      <c r="B656" s="141" t="str">
        <f t="shared" si="239"/>
        <v>PULP-KD071PAJ</v>
      </c>
      <c r="C656" s="172" t="s">
        <v>27</v>
      </c>
      <c r="D656" s="142" t="str">
        <f t="shared" si="240"/>
        <v>KD071</v>
      </c>
      <c r="E656" s="173" t="s">
        <v>943</v>
      </c>
      <c r="F656" s="174">
        <v>24</v>
      </c>
      <c r="G656" s="174">
        <v>25.75</v>
      </c>
      <c r="H656" s="145">
        <f t="shared" si="241"/>
        <v>375</v>
      </c>
      <c r="I656" s="146">
        <f t="shared" si="242"/>
        <v>583.33333333333337</v>
      </c>
      <c r="J656" s="147">
        <f t="shared" si="243"/>
        <v>666.66666666666663</v>
      </c>
      <c r="K656" s="148">
        <v>450</v>
      </c>
      <c r="L656" s="149">
        <v>380</v>
      </c>
      <c r="M656" s="150">
        <v>350</v>
      </c>
      <c r="N656" s="151">
        <f t="shared" si="244"/>
        <v>5.985E-2</v>
      </c>
      <c r="O656" s="152">
        <f t="shared" si="245"/>
        <v>420.93808608721815</v>
      </c>
      <c r="P656" s="153">
        <f t="shared" si="246"/>
        <v>1013.4450359242107</v>
      </c>
      <c r="Q656" s="154">
        <f t="shared" si="247"/>
        <v>501.66593821353388</v>
      </c>
      <c r="R656" s="175">
        <f t="shared" si="248"/>
        <v>350</v>
      </c>
      <c r="S656" s="176">
        <f t="shared" si="249"/>
        <v>544</v>
      </c>
      <c r="T656" s="177">
        <f t="shared" si="250"/>
        <v>621</v>
      </c>
      <c r="U656" s="178">
        <f t="shared" si="251"/>
        <v>10103</v>
      </c>
      <c r="V656" s="179">
        <f t="shared" si="252"/>
        <v>24323</v>
      </c>
      <c r="W656" s="180">
        <f t="shared" si="253"/>
        <v>12040</v>
      </c>
      <c r="X656" s="181">
        <f t="shared" si="254"/>
        <v>0.89082450757200826</v>
      </c>
      <c r="Y656" s="182">
        <f t="shared" si="255"/>
        <v>0.57558689306417798</v>
      </c>
      <c r="Z656" s="183">
        <f t="shared" si="256"/>
        <v>1.3289036544850499</v>
      </c>
      <c r="AA656" s="164">
        <f t="shared" si="257"/>
        <v>21.379788181728198</v>
      </c>
      <c r="AB656" s="164">
        <f t="shared" si="258"/>
        <v>13.814085433540271</v>
      </c>
      <c r="AC656" s="165">
        <f t="shared" si="259"/>
        <v>31.893687707641199</v>
      </c>
      <c r="AD656" s="184">
        <f t="shared" si="260"/>
        <v>8999.5671181667931</v>
      </c>
      <c r="AE656" s="184">
        <f t="shared" si="260"/>
        <v>13999.816308454336</v>
      </c>
      <c r="AF656" s="185">
        <f t="shared" si="260"/>
        <v>15999.976766943275</v>
      </c>
      <c r="AG656" s="186" t="s">
        <v>944</v>
      </c>
      <c r="AH656" s="169">
        <f t="shared" si="261"/>
        <v>1</v>
      </c>
      <c r="AI656" s="189">
        <v>1</v>
      </c>
      <c r="AJ656" s="190" t="s">
        <v>83</v>
      </c>
    </row>
    <row r="657" spans="1:36" x14ac:dyDescent="0.2">
      <c r="A657" s="172">
        <v>631</v>
      </c>
      <c r="B657" s="141" t="str">
        <f t="shared" si="239"/>
        <v>PULP-KD072</v>
      </c>
      <c r="C657" s="172" t="s">
        <v>27</v>
      </c>
      <c r="D657" s="142" t="str">
        <f t="shared" si="240"/>
        <v>KD072</v>
      </c>
      <c r="E657" s="173" t="s">
        <v>945</v>
      </c>
      <c r="F657" s="174">
        <v>24</v>
      </c>
      <c r="G657" s="174">
        <v>25.75</v>
      </c>
      <c r="H657" s="145">
        <f t="shared" si="241"/>
        <v>375</v>
      </c>
      <c r="I657" s="146">
        <f t="shared" si="242"/>
        <v>583.33333333333337</v>
      </c>
      <c r="J657" s="147">
        <f t="shared" si="243"/>
        <v>666.66666666666663</v>
      </c>
      <c r="K657" s="148">
        <v>450</v>
      </c>
      <c r="L657" s="149">
        <v>380</v>
      </c>
      <c r="M657" s="150">
        <v>350</v>
      </c>
      <c r="N657" s="151">
        <f t="shared" si="244"/>
        <v>5.985E-2</v>
      </c>
      <c r="O657" s="152">
        <f t="shared" si="245"/>
        <v>420.93808608721815</v>
      </c>
      <c r="P657" s="153">
        <f t="shared" si="246"/>
        <v>1013.4450359242107</v>
      </c>
      <c r="Q657" s="154">
        <f t="shared" si="247"/>
        <v>501.66593821353388</v>
      </c>
      <c r="R657" s="175">
        <f t="shared" si="248"/>
        <v>350</v>
      </c>
      <c r="S657" s="176">
        <f t="shared" si="249"/>
        <v>544</v>
      </c>
      <c r="T657" s="177">
        <f t="shared" si="250"/>
        <v>621</v>
      </c>
      <c r="U657" s="178">
        <f t="shared" si="251"/>
        <v>10103</v>
      </c>
      <c r="V657" s="179">
        <f t="shared" si="252"/>
        <v>24323</v>
      </c>
      <c r="W657" s="180">
        <f t="shared" si="253"/>
        <v>12040</v>
      </c>
      <c r="X657" s="181">
        <f t="shared" si="254"/>
        <v>0.89082450757200826</v>
      </c>
      <c r="Y657" s="182">
        <f t="shared" si="255"/>
        <v>0.57558689306417798</v>
      </c>
      <c r="Z657" s="183">
        <f t="shared" si="256"/>
        <v>1.3289036544850499</v>
      </c>
      <c r="AA657" s="164">
        <f t="shared" si="257"/>
        <v>21.379788181728198</v>
      </c>
      <c r="AB657" s="164">
        <f t="shared" si="258"/>
        <v>13.814085433540271</v>
      </c>
      <c r="AC657" s="165">
        <f t="shared" si="259"/>
        <v>31.893687707641199</v>
      </c>
      <c r="AD657" s="184">
        <f t="shared" si="260"/>
        <v>8999.5671181667931</v>
      </c>
      <c r="AE657" s="184">
        <f t="shared" si="260"/>
        <v>13999.816308454336</v>
      </c>
      <c r="AF657" s="185">
        <f t="shared" si="260"/>
        <v>15999.976766943275</v>
      </c>
      <c r="AG657" s="186" t="s">
        <v>946</v>
      </c>
      <c r="AH657" s="169">
        <f t="shared" si="261"/>
        <v>1</v>
      </c>
      <c r="AI657" s="189">
        <v>1</v>
      </c>
      <c r="AJ657" s="190" t="s">
        <v>83</v>
      </c>
    </row>
    <row r="658" spans="1:36" x14ac:dyDescent="0.2">
      <c r="A658" s="172">
        <v>632</v>
      </c>
      <c r="B658" s="141" t="str">
        <f t="shared" si="239"/>
        <v>PULP-KD072PAA</v>
      </c>
      <c r="C658" s="172" t="s">
        <v>27</v>
      </c>
      <c r="D658" s="142" t="str">
        <f t="shared" si="240"/>
        <v>KD072</v>
      </c>
      <c r="E658" s="173" t="s">
        <v>947</v>
      </c>
      <c r="F658" s="174">
        <v>24</v>
      </c>
      <c r="G658" s="174">
        <v>25.75</v>
      </c>
      <c r="H658" s="145">
        <f t="shared" si="241"/>
        <v>375</v>
      </c>
      <c r="I658" s="146">
        <f t="shared" si="242"/>
        <v>583.33333333333337</v>
      </c>
      <c r="J658" s="147">
        <f t="shared" si="243"/>
        <v>666.66666666666663</v>
      </c>
      <c r="K658" s="148">
        <v>450</v>
      </c>
      <c r="L658" s="149">
        <v>380</v>
      </c>
      <c r="M658" s="150">
        <v>350</v>
      </c>
      <c r="N658" s="151">
        <f t="shared" si="244"/>
        <v>5.985E-2</v>
      </c>
      <c r="O658" s="152">
        <f t="shared" si="245"/>
        <v>420.93808608721815</v>
      </c>
      <c r="P658" s="153">
        <f t="shared" si="246"/>
        <v>1013.4450359242107</v>
      </c>
      <c r="Q658" s="154">
        <f t="shared" si="247"/>
        <v>501.66593821353388</v>
      </c>
      <c r="R658" s="175">
        <f t="shared" si="248"/>
        <v>350</v>
      </c>
      <c r="S658" s="176">
        <f t="shared" si="249"/>
        <v>544</v>
      </c>
      <c r="T658" s="177">
        <f t="shared" si="250"/>
        <v>621</v>
      </c>
      <c r="U658" s="178">
        <f t="shared" si="251"/>
        <v>10103</v>
      </c>
      <c r="V658" s="179">
        <f t="shared" si="252"/>
        <v>24323</v>
      </c>
      <c r="W658" s="180">
        <f t="shared" si="253"/>
        <v>12040</v>
      </c>
      <c r="X658" s="181">
        <f t="shared" si="254"/>
        <v>0.89082450757200826</v>
      </c>
      <c r="Y658" s="182">
        <f t="shared" si="255"/>
        <v>0.57558689306417798</v>
      </c>
      <c r="Z658" s="183">
        <f t="shared" si="256"/>
        <v>1.3289036544850499</v>
      </c>
      <c r="AA658" s="164">
        <f t="shared" si="257"/>
        <v>21.379788181728198</v>
      </c>
      <c r="AB658" s="164">
        <f t="shared" si="258"/>
        <v>13.814085433540271</v>
      </c>
      <c r="AC658" s="165">
        <f t="shared" si="259"/>
        <v>31.893687707641199</v>
      </c>
      <c r="AD658" s="184">
        <f t="shared" si="260"/>
        <v>8999.5671181667931</v>
      </c>
      <c r="AE658" s="184">
        <f t="shared" si="260"/>
        <v>13999.816308454336</v>
      </c>
      <c r="AF658" s="185">
        <f t="shared" si="260"/>
        <v>15999.976766943275</v>
      </c>
      <c r="AG658" s="186" t="s">
        <v>948</v>
      </c>
      <c r="AH658" s="169">
        <f t="shared" si="261"/>
        <v>1</v>
      </c>
      <c r="AI658" s="189">
        <v>1</v>
      </c>
      <c r="AJ658" s="190" t="s">
        <v>83</v>
      </c>
    </row>
    <row r="659" spans="1:36" x14ac:dyDescent="0.2">
      <c r="A659" s="172">
        <v>633</v>
      </c>
      <c r="B659" s="141" t="str">
        <f t="shared" si="239"/>
        <v>PULP-KD073VAH</v>
      </c>
      <c r="C659" s="172" t="s">
        <v>27</v>
      </c>
      <c r="D659" s="142" t="str">
        <f t="shared" si="240"/>
        <v>KD073</v>
      </c>
      <c r="E659" s="173" t="s">
        <v>949</v>
      </c>
      <c r="F659" s="174">
        <v>10</v>
      </c>
      <c r="G659" s="174">
        <v>11.13</v>
      </c>
      <c r="H659" s="145">
        <f t="shared" si="241"/>
        <v>900</v>
      </c>
      <c r="I659" s="146">
        <f t="shared" si="242"/>
        <v>1400</v>
      </c>
      <c r="J659" s="147">
        <f t="shared" si="243"/>
        <v>1600</v>
      </c>
      <c r="K659" s="148">
        <v>520</v>
      </c>
      <c r="L659" s="149">
        <v>250</v>
      </c>
      <c r="M659" s="150">
        <v>290</v>
      </c>
      <c r="N659" s="151">
        <f t="shared" si="244"/>
        <v>3.7699999999999997E-2</v>
      </c>
      <c r="O659" s="152">
        <f t="shared" si="245"/>
        <v>668.25316849655189</v>
      </c>
      <c r="P659" s="153">
        <f t="shared" si="246"/>
        <v>1608.8775968186742</v>
      </c>
      <c r="Q659" s="154">
        <f t="shared" si="247"/>
        <v>796.41131040000016</v>
      </c>
      <c r="R659" s="175">
        <f t="shared" si="248"/>
        <v>809</v>
      </c>
      <c r="S659" s="176">
        <f t="shared" si="249"/>
        <v>1258</v>
      </c>
      <c r="T659" s="177">
        <f t="shared" si="250"/>
        <v>1438</v>
      </c>
      <c r="U659" s="178">
        <f t="shared" si="251"/>
        <v>6683</v>
      </c>
      <c r="V659" s="179">
        <f t="shared" si="252"/>
        <v>16089</v>
      </c>
      <c r="W659" s="180">
        <f t="shared" si="253"/>
        <v>7964</v>
      </c>
      <c r="X659" s="181">
        <f t="shared" si="254"/>
        <v>1.3467005835702528</v>
      </c>
      <c r="Y659" s="182">
        <f t="shared" si="255"/>
        <v>0.87015973646590838</v>
      </c>
      <c r="Z659" s="183">
        <f t="shared" si="256"/>
        <v>2.0090406830738323</v>
      </c>
      <c r="AA659" s="164">
        <f t="shared" si="257"/>
        <v>13.467005835702528</v>
      </c>
      <c r="AB659" s="164">
        <f t="shared" si="258"/>
        <v>8.701597364659083</v>
      </c>
      <c r="AC659" s="165">
        <f t="shared" si="259"/>
        <v>20.090406830738324</v>
      </c>
      <c r="AD659" s="184">
        <f t="shared" si="260"/>
        <v>8999.3693198697692</v>
      </c>
      <c r="AE659" s="184">
        <f t="shared" si="260"/>
        <v>13999.805056536414</v>
      </c>
      <c r="AF659" s="185">
        <f t="shared" si="260"/>
        <v>16000.227230537423</v>
      </c>
      <c r="AG659" s="186" t="s">
        <v>950</v>
      </c>
      <c r="AH659" s="169">
        <f t="shared" si="261"/>
        <v>1</v>
      </c>
      <c r="AI659" s="189">
        <v>1</v>
      </c>
      <c r="AJ659" s="190" t="s">
        <v>83</v>
      </c>
    </row>
    <row r="660" spans="1:36" x14ac:dyDescent="0.2">
      <c r="A660" s="172">
        <v>634</v>
      </c>
      <c r="B660" s="141" t="str">
        <f t="shared" si="239"/>
        <v>PULP-KD074VAH</v>
      </c>
      <c r="C660" s="172" t="s">
        <v>27</v>
      </c>
      <c r="D660" s="142" t="str">
        <f t="shared" si="240"/>
        <v>KD074</v>
      </c>
      <c r="E660" s="173" t="s">
        <v>951</v>
      </c>
      <c r="F660" s="174">
        <v>9.6</v>
      </c>
      <c r="G660" s="174">
        <v>9.9624000000000006</v>
      </c>
      <c r="H660" s="145">
        <f t="shared" si="241"/>
        <v>937.5</v>
      </c>
      <c r="I660" s="146">
        <f t="shared" si="242"/>
        <v>1458.3333333333335</v>
      </c>
      <c r="J660" s="147">
        <f t="shared" si="243"/>
        <v>1666.6666666666667</v>
      </c>
      <c r="K660" s="148">
        <v>340</v>
      </c>
      <c r="L660" s="149">
        <v>340</v>
      </c>
      <c r="M660" s="150">
        <v>250</v>
      </c>
      <c r="N660" s="151">
        <f t="shared" si="244"/>
        <v>2.8899999999999999E-2</v>
      </c>
      <c r="O660" s="152">
        <f t="shared" si="245"/>
        <v>871.73510215640158</v>
      </c>
      <c r="P660" s="153">
        <f t="shared" si="246"/>
        <v>2098.7780415247062</v>
      </c>
      <c r="Q660" s="154">
        <f t="shared" si="247"/>
        <v>1038.9171765425608</v>
      </c>
      <c r="R660" s="175">
        <f t="shared" si="248"/>
        <v>903</v>
      </c>
      <c r="S660" s="176">
        <f t="shared" si="249"/>
        <v>1405</v>
      </c>
      <c r="T660" s="177">
        <f t="shared" si="250"/>
        <v>1606</v>
      </c>
      <c r="U660" s="178">
        <f t="shared" si="251"/>
        <v>8369</v>
      </c>
      <c r="V660" s="179">
        <f t="shared" si="252"/>
        <v>20148</v>
      </c>
      <c r="W660" s="180">
        <f t="shared" si="253"/>
        <v>9974</v>
      </c>
      <c r="X660" s="181">
        <f t="shared" si="254"/>
        <v>1.0753972995578922</v>
      </c>
      <c r="Y660" s="182">
        <f t="shared" si="255"/>
        <v>0.69485805042684134</v>
      </c>
      <c r="Z660" s="183">
        <f t="shared" si="256"/>
        <v>1.6041708441949067</v>
      </c>
      <c r="AA660" s="164">
        <f t="shared" si="257"/>
        <v>10.323814075755765</v>
      </c>
      <c r="AB660" s="164">
        <f t="shared" si="258"/>
        <v>6.6706372840976771</v>
      </c>
      <c r="AC660" s="165">
        <f t="shared" si="259"/>
        <v>15.400040104271104</v>
      </c>
      <c r="AD660" s="184">
        <f t="shared" si="260"/>
        <v>8999.631117972649</v>
      </c>
      <c r="AE660" s="184">
        <f t="shared" si="260"/>
        <v>14000.187054840208</v>
      </c>
      <c r="AF660" s="185">
        <f t="shared" si="260"/>
        <v>15999.366183771539</v>
      </c>
      <c r="AG660" s="186" t="s">
        <v>952</v>
      </c>
      <c r="AH660" s="169">
        <f t="shared" si="261"/>
        <v>1</v>
      </c>
      <c r="AI660" s="189">
        <v>1</v>
      </c>
      <c r="AJ660" s="190" t="s">
        <v>83</v>
      </c>
    </row>
    <row r="661" spans="1:36" x14ac:dyDescent="0.2">
      <c r="A661" s="172">
        <v>635</v>
      </c>
      <c r="B661" s="141" t="str">
        <f t="shared" si="239"/>
        <v>PULP-KD074VAJ</v>
      </c>
      <c r="C661" s="172" t="s">
        <v>27</v>
      </c>
      <c r="D661" s="142" t="str">
        <f t="shared" si="240"/>
        <v>KD074</v>
      </c>
      <c r="E661" s="173" t="s">
        <v>953</v>
      </c>
      <c r="F661" s="174">
        <v>16.8</v>
      </c>
      <c r="G661" s="174">
        <v>17.8</v>
      </c>
      <c r="H661" s="145">
        <f t="shared" si="241"/>
        <v>535.71428571428567</v>
      </c>
      <c r="I661" s="146">
        <f t="shared" si="242"/>
        <v>833.33333333333326</v>
      </c>
      <c r="J661" s="147">
        <f t="shared" si="243"/>
        <v>952.38095238095229</v>
      </c>
      <c r="K661" s="148">
        <v>450</v>
      </c>
      <c r="L661" s="149">
        <v>410</v>
      </c>
      <c r="M661" s="150">
        <v>270</v>
      </c>
      <c r="N661" s="151">
        <f t="shared" si="244"/>
        <v>4.9814999999999998E-2</v>
      </c>
      <c r="O661" s="152">
        <f t="shared" si="245"/>
        <v>505.73410523577252</v>
      </c>
      <c r="P661" s="153">
        <f t="shared" si="246"/>
        <v>1217.5988236487808</v>
      </c>
      <c r="Q661" s="154">
        <f t="shared" si="247"/>
        <v>602.72420760975615</v>
      </c>
      <c r="R661" s="175">
        <f t="shared" si="248"/>
        <v>506</v>
      </c>
      <c r="S661" s="176">
        <f t="shared" si="249"/>
        <v>787</v>
      </c>
      <c r="T661" s="177">
        <f t="shared" si="250"/>
        <v>899</v>
      </c>
      <c r="U661" s="178">
        <f t="shared" si="251"/>
        <v>8496</v>
      </c>
      <c r="V661" s="179">
        <f t="shared" si="252"/>
        <v>20456</v>
      </c>
      <c r="W661" s="180">
        <f t="shared" si="253"/>
        <v>10126</v>
      </c>
      <c r="X661" s="181">
        <f t="shared" si="254"/>
        <v>1.0593220338983051</v>
      </c>
      <c r="Y661" s="182">
        <f t="shared" si="255"/>
        <v>0.68439577630035198</v>
      </c>
      <c r="Z661" s="183">
        <f t="shared" si="256"/>
        <v>1.5800908552241755</v>
      </c>
      <c r="AA661" s="164">
        <f t="shared" si="257"/>
        <v>17.796610169491526</v>
      </c>
      <c r="AB661" s="164">
        <f t="shared" si="258"/>
        <v>11.497849041845914</v>
      </c>
      <c r="AC661" s="165">
        <f t="shared" si="259"/>
        <v>26.545526367766151</v>
      </c>
      <c r="AD661" s="184">
        <f t="shared" si="260"/>
        <v>9000.3527202976475</v>
      </c>
      <c r="AE661" s="184">
        <f t="shared" si="260"/>
        <v>13999.767467842847</v>
      </c>
      <c r="AF661" s="185">
        <f t="shared" si="260"/>
        <v>15999.631345595741</v>
      </c>
      <c r="AG661" s="186" t="s">
        <v>954</v>
      </c>
      <c r="AH661" s="169">
        <f t="shared" si="261"/>
        <v>1</v>
      </c>
      <c r="AI661" s="189">
        <v>1</v>
      </c>
      <c r="AJ661" s="190" t="s">
        <v>83</v>
      </c>
    </row>
    <row r="662" spans="1:36" x14ac:dyDescent="0.2">
      <c r="A662" s="172">
        <v>636</v>
      </c>
      <c r="B662" s="141" t="str">
        <f t="shared" si="239"/>
        <v>PULP-KD077</v>
      </c>
      <c r="C662" s="172" t="s">
        <v>27</v>
      </c>
      <c r="D662" s="142" t="str">
        <f t="shared" si="240"/>
        <v>KD077</v>
      </c>
      <c r="E662" s="173" t="s">
        <v>955</v>
      </c>
      <c r="F662" s="174">
        <v>24</v>
      </c>
      <c r="G662" s="174">
        <v>25.92</v>
      </c>
      <c r="H662" s="145">
        <f t="shared" si="241"/>
        <v>375</v>
      </c>
      <c r="I662" s="146">
        <f t="shared" si="242"/>
        <v>583.33333333333337</v>
      </c>
      <c r="J662" s="147">
        <f t="shared" si="243"/>
        <v>666.66666666666663</v>
      </c>
      <c r="K662" s="148">
        <v>470</v>
      </c>
      <c r="L662" s="149">
        <v>450</v>
      </c>
      <c r="M662" s="150">
        <v>280</v>
      </c>
      <c r="N662" s="151">
        <f t="shared" si="244"/>
        <v>5.9220000000000002E-2</v>
      </c>
      <c r="O662" s="152">
        <f t="shared" si="245"/>
        <v>425.41615083282682</v>
      </c>
      <c r="P662" s="153">
        <f t="shared" si="246"/>
        <v>1024.2263660936171</v>
      </c>
      <c r="Q662" s="154">
        <f t="shared" si="247"/>
        <v>507.00280989665657</v>
      </c>
      <c r="R662" s="175">
        <f t="shared" si="248"/>
        <v>347</v>
      </c>
      <c r="S662" s="176">
        <f t="shared" si="249"/>
        <v>540</v>
      </c>
      <c r="T662" s="177">
        <f t="shared" si="250"/>
        <v>617</v>
      </c>
      <c r="U662" s="178">
        <f t="shared" si="251"/>
        <v>10210</v>
      </c>
      <c r="V662" s="179">
        <f t="shared" si="252"/>
        <v>24581</v>
      </c>
      <c r="W662" s="180">
        <f t="shared" si="253"/>
        <v>12168</v>
      </c>
      <c r="X662" s="181">
        <f t="shared" si="254"/>
        <v>0.88148873653281101</v>
      </c>
      <c r="Y662" s="182">
        <f t="shared" si="255"/>
        <v>0.56954558398763278</v>
      </c>
      <c r="Z662" s="183">
        <f t="shared" si="256"/>
        <v>1.3149243918474687</v>
      </c>
      <c r="AA662" s="164">
        <f t="shared" si="257"/>
        <v>21.155729676787466</v>
      </c>
      <c r="AB662" s="164">
        <f t="shared" si="258"/>
        <v>13.669094015703187</v>
      </c>
      <c r="AC662" s="165">
        <f t="shared" si="259"/>
        <v>31.558185404339248</v>
      </c>
      <c r="AD662" s="184">
        <f t="shared" si="260"/>
        <v>8999.9890871587268</v>
      </c>
      <c r="AE662" s="184">
        <f t="shared" si="260"/>
        <v>14000.246491495684</v>
      </c>
      <c r="AF662" s="185">
        <f t="shared" si="260"/>
        <v>16000.088675239655</v>
      </c>
      <c r="AG662" s="186" t="s">
        <v>956</v>
      </c>
      <c r="AH662" s="169">
        <f t="shared" si="261"/>
        <v>1</v>
      </c>
      <c r="AI662" s="189">
        <v>1</v>
      </c>
      <c r="AJ662" s="190" t="s">
        <v>83</v>
      </c>
    </row>
    <row r="663" spans="1:36" x14ac:dyDescent="0.2">
      <c r="A663" s="172">
        <v>637</v>
      </c>
      <c r="B663" s="141" t="str">
        <f t="shared" si="239"/>
        <v>PULP-SB002</v>
      </c>
      <c r="C663" s="172" t="s">
        <v>27</v>
      </c>
      <c r="D663" s="142" t="str">
        <f t="shared" si="240"/>
        <v>SB002</v>
      </c>
      <c r="E663" s="173" t="s">
        <v>957</v>
      </c>
      <c r="F663" s="174">
        <v>10</v>
      </c>
      <c r="G663" s="174">
        <v>16</v>
      </c>
      <c r="H663" s="145">
        <f t="shared" si="241"/>
        <v>900</v>
      </c>
      <c r="I663" s="146">
        <f t="shared" si="242"/>
        <v>1400</v>
      </c>
      <c r="J663" s="147">
        <f t="shared" si="243"/>
        <v>1600</v>
      </c>
      <c r="K663" s="148" t="e">
        <v>#N/A</v>
      </c>
      <c r="L663" s="149" t="e">
        <v>#N/A</v>
      </c>
      <c r="M663" s="150" t="e">
        <v>#N/A</v>
      </c>
      <c r="N663" s="151" t="e">
        <f t="shared" si="244"/>
        <v>#N/A</v>
      </c>
      <c r="O663" s="152" t="str">
        <f t="shared" si="245"/>
        <v xml:space="preserve"> </v>
      </c>
      <c r="P663" s="153" t="str">
        <f t="shared" si="246"/>
        <v xml:space="preserve"> </v>
      </c>
      <c r="Q663" s="154" t="str">
        <f t="shared" si="247"/>
        <v xml:space="preserve"> </v>
      </c>
      <c r="R663" s="175">
        <f t="shared" si="248"/>
        <v>563</v>
      </c>
      <c r="S663" s="176">
        <f t="shared" si="249"/>
        <v>875</v>
      </c>
      <c r="T663" s="177">
        <f t="shared" si="250"/>
        <v>1000</v>
      </c>
      <c r="U663" s="178" t="str">
        <f t="shared" si="251"/>
        <v/>
      </c>
      <c r="V663" s="179" t="str">
        <f t="shared" si="252"/>
        <v/>
      </c>
      <c r="W663" s="180" t="str">
        <f t="shared" si="253"/>
        <v/>
      </c>
      <c r="X663" s="181" t="str">
        <f t="shared" si="254"/>
        <v/>
      </c>
      <c r="Y663" s="182" t="str">
        <f t="shared" si="255"/>
        <v/>
      </c>
      <c r="Z663" s="183" t="str">
        <f t="shared" si="256"/>
        <v/>
      </c>
      <c r="AA663" s="164" t="str">
        <f t="shared" si="257"/>
        <v/>
      </c>
      <c r="AB663" s="164" t="str">
        <f t="shared" si="258"/>
        <v/>
      </c>
      <c r="AC663" s="165" t="str">
        <f t="shared" si="259"/>
        <v/>
      </c>
      <c r="AD663" s="184" t="str">
        <f t="shared" si="260"/>
        <v/>
      </c>
      <c r="AE663" s="184" t="str">
        <f t="shared" si="260"/>
        <v/>
      </c>
      <c r="AF663" s="185" t="str">
        <f t="shared" si="260"/>
        <v/>
      </c>
      <c r="AG663" s="186" t="s">
        <v>958</v>
      </c>
      <c r="AH663" s="169">
        <f t="shared" si="261"/>
        <v>1</v>
      </c>
      <c r="AI663" s="189">
        <v>1</v>
      </c>
      <c r="AJ663" s="190" t="s">
        <v>83</v>
      </c>
    </row>
    <row r="664" spans="1:36" x14ac:dyDescent="0.2">
      <c r="A664" s="172">
        <f>A663+1</f>
        <v>638</v>
      </c>
      <c r="B664" s="141" t="str">
        <f t="shared" si="239"/>
        <v>PULP-KD081</v>
      </c>
      <c r="C664" s="172" t="s">
        <v>27</v>
      </c>
      <c r="D664" s="142" t="str">
        <f t="shared" si="240"/>
        <v>KD081</v>
      </c>
      <c r="E664" s="173" t="s">
        <v>959</v>
      </c>
      <c r="F664" s="174">
        <v>12</v>
      </c>
      <c r="G664" s="174">
        <v>13.2</v>
      </c>
      <c r="H664" s="145">
        <f t="shared" si="241"/>
        <v>750</v>
      </c>
      <c r="I664" s="146">
        <f t="shared" si="242"/>
        <v>1166.6666666666667</v>
      </c>
      <c r="J664" s="147">
        <f t="shared" si="243"/>
        <v>1333.3333333333333</v>
      </c>
      <c r="K664" s="148">
        <v>490</v>
      </c>
      <c r="L664" s="149">
        <v>450</v>
      </c>
      <c r="M664" s="150">
        <v>185</v>
      </c>
      <c r="N664" s="151">
        <f t="shared" si="244"/>
        <v>4.0792500000000002E-2</v>
      </c>
      <c r="O664" s="152">
        <f t="shared" si="245"/>
        <v>617.59255873800339</v>
      </c>
      <c r="P664" s="153">
        <f t="shared" si="246"/>
        <v>1486.9077747150582</v>
      </c>
      <c r="Q664" s="154">
        <f t="shared" si="247"/>
        <v>736.03496726309982</v>
      </c>
      <c r="R664" s="175">
        <f t="shared" si="248"/>
        <v>682</v>
      </c>
      <c r="S664" s="176">
        <f t="shared" si="249"/>
        <v>1061</v>
      </c>
      <c r="T664" s="177">
        <f t="shared" si="250"/>
        <v>1212</v>
      </c>
      <c r="U664" s="178">
        <f t="shared" si="251"/>
        <v>7411</v>
      </c>
      <c r="V664" s="179">
        <f t="shared" si="252"/>
        <v>17843</v>
      </c>
      <c r="W664" s="180">
        <f t="shared" si="253"/>
        <v>8832</v>
      </c>
      <c r="X664" s="181">
        <f t="shared" si="254"/>
        <v>1.21441101065983</v>
      </c>
      <c r="Y664" s="182">
        <f t="shared" si="255"/>
        <v>0.78462142016477054</v>
      </c>
      <c r="Z664" s="183">
        <f t="shared" si="256"/>
        <v>1.8115942028985508</v>
      </c>
      <c r="AA664" s="164">
        <f t="shared" si="257"/>
        <v>14.57293212791796</v>
      </c>
      <c r="AB664" s="164">
        <f t="shared" si="258"/>
        <v>9.4154570419772465</v>
      </c>
      <c r="AC664" s="165">
        <f t="shared" si="259"/>
        <v>21.739130434782609</v>
      </c>
      <c r="AD664" s="184">
        <f t="shared" si="260"/>
        <v>9000.134441196109</v>
      </c>
      <c r="AE664" s="184">
        <f t="shared" si="260"/>
        <v>13999.916278211611</v>
      </c>
      <c r="AF664" s="185">
        <f t="shared" si="260"/>
        <v>16000.760157893475</v>
      </c>
      <c r="AG664" s="186" t="s">
        <v>960</v>
      </c>
      <c r="AH664" s="169">
        <f t="shared" si="261"/>
        <v>1</v>
      </c>
      <c r="AI664" s="189">
        <v>1</v>
      </c>
      <c r="AJ664" s="190" t="s">
        <v>83</v>
      </c>
    </row>
    <row r="665" spans="1:36" x14ac:dyDescent="0.2">
      <c r="A665" s="172">
        <f t="shared" ref="A665:A728" si="262">A664+1</f>
        <v>639</v>
      </c>
      <c r="B665" s="141" t="str">
        <f t="shared" si="239"/>
        <v>PULP-KD082</v>
      </c>
      <c r="C665" s="172" t="s">
        <v>27</v>
      </c>
      <c r="D665" s="142" t="str">
        <f t="shared" si="240"/>
        <v>KD082</v>
      </c>
      <c r="E665" s="173" t="s">
        <v>961</v>
      </c>
      <c r="F665" s="174">
        <v>12</v>
      </c>
      <c r="G665" s="174">
        <v>13.2</v>
      </c>
      <c r="H665" s="145">
        <f t="shared" si="241"/>
        <v>750</v>
      </c>
      <c r="I665" s="146">
        <f t="shared" si="242"/>
        <v>1166.6666666666667</v>
      </c>
      <c r="J665" s="147">
        <f t="shared" si="243"/>
        <v>1333.3333333333333</v>
      </c>
      <c r="K665" s="148">
        <v>540</v>
      </c>
      <c r="L665" s="149">
        <v>355</v>
      </c>
      <c r="M665" s="150">
        <v>215</v>
      </c>
      <c r="N665" s="151">
        <f t="shared" si="244"/>
        <v>4.1215500000000002E-2</v>
      </c>
      <c r="O665" s="152">
        <f t="shared" si="245"/>
        <v>611.25412653783178</v>
      </c>
      <c r="P665" s="153">
        <f t="shared" si="246"/>
        <v>1471.6474481703244</v>
      </c>
      <c r="Q665" s="154">
        <f t="shared" si="247"/>
        <v>728.48094532590903</v>
      </c>
      <c r="R665" s="175">
        <f t="shared" si="248"/>
        <v>682</v>
      </c>
      <c r="S665" s="176">
        <f t="shared" si="249"/>
        <v>1061</v>
      </c>
      <c r="T665" s="177">
        <f t="shared" si="250"/>
        <v>1212</v>
      </c>
      <c r="U665" s="178">
        <f t="shared" si="251"/>
        <v>7335</v>
      </c>
      <c r="V665" s="179">
        <f t="shared" si="252"/>
        <v>17660</v>
      </c>
      <c r="W665" s="180">
        <f t="shared" si="253"/>
        <v>8742</v>
      </c>
      <c r="X665" s="181">
        <f t="shared" si="254"/>
        <v>1.2269938650306749</v>
      </c>
      <c r="Y665" s="182">
        <f t="shared" si="255"/>
        <v>0.79275198187995466</v>
      </c>
      <c r="Z665" s="183">
        <f t="shared" si="256"/>
        <v>1.8302447952413636</v>
      </c>
      <c r="AA665" s="164">
        <f t="shared" si="257"/>
        <v>14.723926380368098</v>
      </c>
      <c r="AB665" s="164">
        <f t="shared" si="258"/>
        <v>9.5130237825594559</v>
      </c>
      <c r="AC665" s="165">
        <f t="shared" si="259"/>
        <v>21.962937542896363</v>
      </c>
      <c r="AD665" s="184">
        <f t="shared" si="260"/>
        <v>9000.0607588392413</v>
      </c>
      <c r="AE665" s="184">
        <f t="shared" si="260"/>
        <v>13999.81717398723</v>
      </c>
      <c r="AF665" s="185">
        <f t="shared" si="260"/>
        <v>15999.58150338304</v>
      </c>
      <c r="AG665" s="186" t="s">
        <v>960</v>
      </c>
      <c r="AH665" s="169">
        <f t="shared" si="261"/>
        <v>1</v>
      </c>
      <c r="AI665" s="189">
        <v>1</v>
      </c>
      <c r="AJ665" s="190" t="s">
        <v>83</v>
      </c>
    </row>
    <row r="666" spans="1:36" x14ac:dyDescent="0.2">
      <c r="A666" s="172">
        <f t="shared" si="262"/>
        <v>640</v>
      </c>
      <c r="B666" s="141"/>
      <c r="C666" s="172" t="s">
        <v>27</v>
      </c>
      <c r="D666" s="142"/>
      <c r="E666" s="173" t="s">
        <v>962</v>
      </c>
      <c r="F666" s="174">
        <v>12</v>
      </c>
      <c r="G666" s="174">
        <v>13.2</v>
      </c>
      <c r="H666" s="145">
        <f>IF(ISERROR($C$21/F666),"",$C$21/F666)</f>
        <v>750</v>
      </c>
      <c r="I666" s="146">
        <f>IF(ISERROR($C$22/F666),"",$C$22/F666)</f>
        <v>1166.6666666666667</v>
      </c>
      <c r="J666" s="147">
        <f>IF(ISERROR($C$23/F666),"",$C$23/F666)</f>
        <v>1333.3333333333333</v>
      </c>
      <c r="K666" s="148">
        <v>490</v>
      </c>
      <c r="L666" s="149">
        <v>450</v>
      </c>
      <c r="M666" s="150">
        <v>185</v>
      </c>
      <c r="N666" s="151">
        <f>IF((K666*L666*M666)=0," ",((K666*L666*M666)/1000000000))</f>
        <v>4.0792500000000002E-2</v>
      </c>
      <c r="O666" s="152">
        <f>IF(ISERROR((VLOOKUP(C666,$B$5:$F$17,5,0)/N666))," ",(VLOOKUP(C666,$B$5:$F$17,5,0)/N666))</f>
        <v>617.59255873800339</v>
      </c>
      <c r="P666" s="153">
        <f>IF(ISERROR((VLOOKUP(C666,$B$5:$J$17,9,0)/N666))," ",(VLOOKUP(C666,$B$5:$J$17,9,0)/N666))</f>
        <v>1486.9077747150582</v>
      </c>
      <c r="Q666" s="154">
        <f>IF(ISERROR((VLOOKUP(C666,$B$5:$N$17,13,0)/N666))," ",(VLOOKUP(C666,$B$5:$N$17,13,0)/N666))</f>
        <v>736.03496726309982</v>
      </c>
      <c r="R666" s="175">
        <f>IF(ISERROR(ROUND($C$21/G666,0)),"",ROUND($C$21/G666,0))</f>
        <v>682</v>
      </c>
      <c r="S666" s="176">
        <f>IF(ISERROR(ROUND($C$22/G666,0)),"",ROUND($C$22/G666,0))</f>
        <v>1061</v>
      </c>
      <c r="T666" s="177">
        <f>IF(ISERROR(ROUND($C$23/G666,0)),"",ROUND($C$23/G666,0))</f>
        <v>1212</v>
      </c>
      <c r="U666" s="178">
        <f>IF(ISERROR(ROUND((O666*F666),0)),"",ROUND((O666*F666),0))</f>
        <v>7411</v>
      </c>
      <c r="V666" s="179">
        <f>IF(ISERROR(ROUND((P666*F666),0)),"",ROUND((P666*F666),0))</f>
        <v>17843</v>
      </c>
      <c r="W666" s="180">
        <f>IF(ISERROR(ROUND((Q666*F666),0)),"",ROUND((Q666*F666),0))</f>
        <v>8832</v>
      </c>
      <c r="X666" s="181">
        <f>IF(ISERROR($C$21/U666),"",$C$21/U666)</f>
        <v>1.21441101065983</v>
      </c>
      <c r="Y666" s="182">
        <f>IF(ISERROR($C$22/V666),"",$C$22/V666)</f>
        <v>0.78462142016477054</v>
      </c>
      <c r="Z666" s="183">
        <f>IF(ISERROR($C$23/W666),"",$C$23/W666)</f>
        <v>1.8115942028985508</v>
      </c>
      <c r="AA666" s="164">
        <f>IF(ISERROR(F666*X666),"",(F666*X666))</f>
        <v>14.57293212791796</v>
      </c>
      <c r="AB666" s="164">
        <f>IF(ISERROR(F666*Y666),"",(F666*Y666))</f>
        <v>9.4154570419772465</v>
      </c>
      <c r="AC666" s="165">
        <f>IF(ISERROR(F666*Z666),"",F666*Z666)</f>
        <v>21.739130434782609</v>
      </c>
      <c r="AD666" s="184">
        <f t="shared" si="260"/>
        <v>9000.134441196109</v>
      </c>
      <c r="AE666" s="184">
        <f t="shared" si="260"/>
        <v>13999.916278211611</v>
      </c>
      <c r="AF666" s="185">
        <f t="shared" si="260"/>
        <v>16000.760157893475</v>
      </c>
      <c r="AG666" s="186" t="s">
        <v>963</v>
      </c>
      <c r="AH666" s="169">
        <f>IF(AI666="",1,IF(AI666=1,1,AI666))</f>
        <v>1</v>
      </c>
      <c r="AI666" s="189">
        <v>1</v>
      </c>
      <c r="AJ666" s="190" t="s">
        <v>83</v>
      </c>
    </row>
    <row r="667" spans="1:36" x14ac:dyDescent="0.2">
      <c r="A667" s="172">
        <f t="shared" si="262"/>
        <v>641</v>
      </c>
      <c r="B667" s="141"/>
      <c r="C667" s="172" t="s">
        <v>27</v>
      </c>
      <c r="D667" s="142"/>
      <c r="E667" s="173" t="s">
        <v>964</v>
      </c>
      <c r="F667" s="174">
        <v>12</v>
      </c>
      <c r="G667" s="174">
        <v>13.2</v>
      </c>
      <c r="H667" s="145">
        <f>IF(ISERROR($C$21/F667),"",$C$21/F667)</f>
        <v>750</v>
      </c>
      <c r="I667" s="146">
        <f>IF(ISERROR($C$22/F667),"",$C$22/F667)</f>
        <v>1166.6666666666667</v>
      </c>
      <c r="J667" s="147">
        <f>IF(ISERROR($C$23/F667),"",$C$23/F667)</f>
        <v>1333.3333333333333</v>
      </c>
      <c r="K667" s="148">
        <v>540</v>
      </c>
      <c r="L667" s="149">
        <v>355</v>
      </c>
      <c r="M667" s="150">
        <v>215</v>
      </c>
      <c r="N667" s="151">
        <f>IF((K667*L667*M667)=0," ",((K667*L667*M667)/1000000000))</f>
        <v>4.1215500000000002E-2</v>
      </c>
      <c r="O667" s="152">
        <f>IF(ISERROR((VLOOKUP(C667,$B$5:$F$17,5,0)/N667))," ",(VLOOKUP(C667,$B$5:$F$17,5,0)/N667))</f>
        <v>611.25412653783178</v>
      </c>
      <c r="P667" s="153">
        <f>IF(ISERROR((VLOOKUP(C667,$B$5:$J$17,9,0)/N667))," ",(VLOOKUP(C667,$B$5:$J$17,9,0)/N667))</f>
        <v>1471.6474481703244</v>
      </c>
      <c r="Q667" s="154">
        <f>IF(ISERROR((VLOOKUP(C667,$B$5:$N$17,13,0)/N667))," ",(VLOOKUP(C667,$B$5:$N$17,13,0)/N667))</f>
        <v>728.48094532590903</v>
      </c>
      <c r="R667" s="175">
        <f>IF(ISERROR(ROUND($C$21/G667,0)),"",ROUND($C$21/G667,0))</f>
        <v>682</v>
      </c>
      <c r="S667" s="176">
        <f>IF(ISERROR(ROUND($C$22/G667,0)),"",ROUND($C$22/G667,0))</f>
        <v>1061</v>
      </c>
      <c r="T667" s="177">
        <f>IF(ISERROR(ROUND($C$23/G667,0)),"",ROUND($C$23/G667,0))</f>
        <v>1212</v>
      </c>
      <c r="U667" s="178">
        <f>IF(ISERROR(ROUND((O667*F667),0)),"",ROUND((O667*F667),0))</f>
        <v>7335</v>
      </c>
      <c r="V667" s="179">
        <f>IF(ISERROR(ROUND((P667*F667),0)),"",ROUND((P667*F667),0))</f>
        <v>17660</v>
      </c>
      <c r="W667" s="180">
        <f>IF(ISERROR(ROUND((Q667*F667),0)),"",ROUND((Q667*F667),0))</f>
        <v>8742</v>
      </c>
      <c r="X667" s="181">
        <f>IF(ISERROR($C$21/U667),"",$C$21/U667)</f>
        <v>1.2269938650306749</v>
      </c>
      <c r="Y667" s="182">
        <f>IF(ISERROR($C$22/V667),"",$C$22/V667)</f>
        <v>0.79275198187995466</v>
      </c>
      <c r="Z667" s="183">
        <f>IF(ISERROR($C$23/W667),"",$C$23/W667)</f>
        <v>1.8302447952413636</v>
      </c>
      <c r="AA667" s="164">
        <f>IF(ISERROR(F667*X667),"",(F667*X667))</f>
        <v>14.723926380368098</v>
      </c>
      <c r="AB667" s="164">
        <f>IF(ISERROR(F667*Y667),"",(F667*Y667))</f>
        <v>9.5130237825594559</v>
      </c>
      <c r="AC667" s="165">
        <f>IF(ISERROR(F667*Z667),"",F667*Z667)</f>
        <v>21.962937542896363</v>
      </c>
      <c r="AD667" s="184">
        <f t="shared" si="260"/>
        <v>9000.0607588392413</v>
      </c>
      <c r="AE667" s="184">
        <f t="shared" si="260"/>
        <v>13999.81717398723</v>
      </c>
      <c r="AF667" s="185">
        <f t="shared" si="260"/>
        <v>15999.58150338304</v>
      </c>
      <c r="AG667" s="186" t="s">
        <v>965</v>
      </c>
      <c r="AH667" s="169">
        <f>IF(AI667="",1,IF(AI667=1,1,AI667))</f>
        <v>1</v>
      </c>
      <c r="AI667" s="189">
        <v>1</v>
      </c>
      <c r="AJ667" s="190" t="s">
        <v>83</v>
      </c>
    </row>
    <row r="668" spans="1:36" x14ac:dyDescent="0.2">
      <c r="A668" s="172">
        <f t="shared" si="262"/>
        <v>642</v>
      </c>
      <c r="B668" s="141" t="str">
        <f t="shared" si="239"/>
        <v>PULP-TE115</v>
      </c>
      <c r="C668" s="172" t="s">
        <v>27</v>
      </c>
      <c r="D668" s="142" t="str">
        <f t="shared" si="240"/>
        <v>TE115</v>
      </c>
      <c r="E668" s="173" t="s">
        <v>966</v>
      </c>
      <c r="F668" s="174">
        <v>0.36</v>
      </c>
      <c r="G668" s="174">
        <v>1.4</v>
      </c>
      <c r="H668" s="145">
        <f t="shared" si="241"/>
        <v>25000</v>
      </c>
      <c r="I668" s="146">
        <f t="shared" si="242"/>
        <v>38888.888888888891</v>
      </c>
      <c r="J668" s="147">
        <f t="shared" si="243"/>
        <v>44444.444444444445</v>
      </c>
      <c r="K668" s="148">
        <v>245</v>
      </c>
      <c r="L668" s="149">
        <v>235</v>
      </c>
      <c r="M668" s="150">
        <v>178</v>
      </c>
      <c r="N668" s="151">
        <f t="shared" si="244"/>
        <v>1.024835E-2</v>
      </c>
      <c r="O668" s="152">
        <f t="shared" si="245"/>
        <v>2458.2634719071857</v>
      </c>
      <c r="P668" s="153">
        <f t="shared" si="246"/>
        <v>5918.48301434514</v>
      </c>
      <c r="Q668" s="154">
        <f t="shared" si="247"/>
        <v>2929.7112610400704</v>
      </c>
      <c r="R668" s="175">
        <f t="shared" si="248"/>
        <v>6429</v>
      </c>
      <c r="S668" s="176">
        <f t="shared" si="249"/>
        <v>10000</v>
      </c>
      <c r="T668" s="177">
        <f t="shared" si="250"/>
        <v>11429</v>
      </c>
      <c r="U668" s="178">
        <f t="shared" si="251"/>
        <v>885</v>
      </c>
      <c r="V668" s="179">
        <f t="shared" si="252"/>
        <v>2131</v>
      </c>
      <c r="W668" s="180">
        <f t="shared" si="253"/>
        <v>1055</v>
      </c>
      <c r="X668" s="181">
        <f t="shared" si="254"/>
        <v>10.169491525423728</v>
      </c>
      <c r="Y668" s="182">
        <f t="shared" si="255"/>
        <v>6.5696855936180194</v>
      </c>
      <c r="Z668" s="183">
        <f t="shared" si="256"/>
        <v>15.165876777251185</v>
      </c>
      <c r="AA668" s="164">
        <f t="shared" si="257"/>
        <v>3.6610169491525419</v>
      </c>
      <c r="AB668" s="164">
        <f t="shared" si="258"/>
        <v>2.365086813702487</v>
      </c>
      <c r="AC668" s="165">
        <f t="shared" si="259"/>
        <v>5.4597156398104261</v>
      </c>
      <c r="AD668" s="184">
        <f t="shared" si="260"/>
        <v>8999.7442361347803</v>
      </c>
      <c r="AE668" s="184">
        <f t="shared" si="260"/>
        <v>13997.726134349838</v>
      </c>
      <c r="AF668" s="185">
        <f t="shared" si="260"/>
        <v>15995.390392029198</v>
      </c>
      <c r="AG668" s="186" t="s">
        <v>967</v>
      </c>
      <c r="AH668" s="169">
        <f t="shared" si="261"/>
        <v>1</v>
      </c>
      <c r="AI668" s="189">
        <v>1</v>
      </c>
      <c r="AJ668" s="190" t="s">
        <v>83</v>
      </c>
    </row>
    <row r="669" spans="1:36" x14ac:dyDescent="0.2">
      <c r="A669" s="172">
        <f t="shared" si="262"/>
        <v>643</v>
      </c>
      <c r="B669" s="141" t="str">
        <f t="shared" si="239"/>
        <v>PULP-TE116</v>
      </c>
      <c r="C669" s="172" t="s">
        <v>27</v>
      </c>
      <c r="D669" s="142" t="str">
        <f t="shared" si="240"/>
        <v>TE116</v>
      </c>
      <c r="E669" s="173" t="s">
        <v>968</v>
      </c>
      <c r="F669" s="174">
        <v>1.35</v>
      </c>
      <c r="G669" s="174">
        <v>4.5</v>
      </c>
      <c r="H669" s="145">
        <f t="shared" si="241"/>
        <v>6666.6666666666661</v>
      </c>
      <c r="I669" s="146">
        <f t="shared" si="242"/>
        <v>10370.37037037037</v>
      </c>
      <c r="J669" s="147">
        <f t="shared" si="243"/>
        <v>11851.85185185185</v>
      </c>
      <c r="K669" s="148">
        <v>480</v>
      </c>
      <c r="L669" s="149">
        <v>395</v>
      </c>
      <c r="M669" s="150">
        <v>178</v>
      </c>
      <c r="N669" s="151">
        <f t="shared" si="244"/>
        <v>3.3748800000000002E-2</v>
      </c>
      <c r="O669" s="152">
        <f t="shared" si="245"/>
        <v>746.49008119755376</v>
      </c>
      <c r="P669" s="153">
        <f t="shared" si="246"/>
        <v>1797.2397655639313</v>
      </c>
      <c r="Q669" s="154">
        <f t="shared" si="247"/>
        <v>889.65256252311201</v>
      </c>
      <c r="R669" s="175">
        <f t="shared" si="248"/>
        <v>2000</v>
      </c>
      <c r="S669" s="176">
        <f t="shared" si="249"/>
        <v>3111</v>
      </c>
      <c r="T669" s="177">
        <f t="shared" si="250"/>
        <v>3556</v>
      </c>
      <c r="U669" s="178">
        <f t="shared" si="251"/>
        <v>1008</v>
      </c>
      <c r="V669" s="179">
        <f t="shared" si="252"/>
        <v>2426</v>
      </c>
      <c r="W669" s="180">
        <f t="shared" si="253"/>
        <v>1201</v>
      </c>
      <c r="X669" s="181">
        <f t="shared" si="254"/>
        <v>8.9285714285714288</v>
      </c>
      <c r="Y669" s="182">
        <f t="shared" si="255"/>
        <v>5.7708161582852435</v>
      </c>
      <c r="Z669" s="183">
        <f t="shared" si="256"/>
        <v>13.322231473771856</v>
      </c>
      <c r="AA669" s="164">
        <f t="shared" si="257"/>
        <v>12.053571428571429</v>
      </c>
      <c r="AB669" s="164">
        <f t="shared" si="258"/>
        <v>7.790601813685079</v>
      </c>
      <c r="AC669" s="165">
        <f t="shared" si="259"/>
        <v>17.985012489592005</v>
      </c>
      <c r="AD669" s="184">
        <f t="shared" si="260"/>
        <v>8997.8715144348007</v>
      </c>
      <c r="AE669" s="184">
        <f t="shared" si="260"/>
        <v>14001.579377229309</v>
      </c>
      <c r="AF669" s="185">
        <f t="shared" si="260"/>
        <v>16000.412448375702</v>
      </c>
      <c r="AG669" s="186" t="s">
        <v>969</v>
      </c>
      <c r="AH669" s="169">
        <f t="shared" si="261"/>
        <v>1</v>
      </c>
      <c r="AI669" s="189">
        <v>1</v>
      </c>
      <c r="AJ669" s="190" t="s">
        <v>83</v>
      </c>
    </row>
    <row r="670" spans="1:36" x14ac:dyDescent="0.2">
      <c r="A670" s="172">
        <f t="shared" si="262"/>
        <v>644</v>
      </c>
      <c r="B670" s="141" t="str">
        <f t="shared" si="239"/>
        <v>PULP-TE117</v>
      </c>
      <c r="C670" s="172" t="s">
        <v>27</v>
      </c>
      <c r="D670" s="142" t="str">
        <f t="shared" si="240"/>
        <v>TE117</v>
      </c>
      <c r="E670" s="173" t="s">
        <v>970</v>
      </c>
      <c r="F670" s="174">
        <v>0.36</v>
      </c>
      <c r="G670" s="174">
        <v>1.4</v>
      </c>
      <c r="H670" s="145">
        <f t="shared" si="241"/>
        <v>25000</v>
      </c>
      <c r="I670" s="146">
        <f t="shared" si="242"/>
        <v>38888.888888888891</v>
      </c>
      <c r="J670" s="147">
        <f t="shared" si="243"/>
        <v>44444.444444444445</v>
      </c>
      <c r="K670" s="148">
        <v>245</v>
      </c>
      <c r="L670" s="149">
        <v>235</v>
      </c>
      <c r="M670" s="150">
        <v>178</v>
      </c>
      <c r="N670" s="151">
        <f t="shared" si="244"/>
        <v>1.024835E-2</v>
      </c>
      <c r="O670" s="152">
        <f t="shared" si="245"/>
        <v>2458.2634719071857</v>
      </c>
      <c r="P670" s="153">
        <f t="shared" si="246"/>
        <v>5918.48301434514</v>
      </c>
      <c r="Q670" s="154">
        <f t="shared" si="247"/>
        <v>2929.7112610400704</v>
      </c>
      <c r="R670" s="175">
        <f t="shared" si="248"/>
        <v>6429</v>
      </c>
      <c r="S670" s="176">
        <f t="shared" si="249"/>
        <v>10000</v>
      </c>
      <c r="T670" s="177">
        <f t="shared" si="250"/>
        <v>11429</v>
      </c>
      <c r="U670" s="178">
        <f t="shared" si="251"/>
        <v>885</v>
      </c>
      <c r="V670" s="179">
        <f t="shared" si="252"/>
        <v>2131</v>
      </c>
      <c r="W670" s="180">
        <f t="shared" si="253"/>
        <v>1055</v>
      </c>
      <c r="X670" s="181">
        <f t="shared" si="254"/>
        <v>10.169491525423728</v>
      </c>
      <c r="Y670" s="182">
        <f t="shared" si="255"/>
        <v>6.5696855936180194</v>
      </c>
      <c r="Z670" s="183">
        <f t="shared" si="256"/>
        <v>15.165876777251185</v>
      </c>
      <c r="AA670" s="164">
        <f t="shared" si="257"/>
        <v>3.6610169491525419</v>
      </c>
      <c r="AB670" s="164">
        <f t="shared" si="258"/>
        <v>2.365086813702487</v>
      </c>
      <c r="AC670" s="165">
        <f t="shared" si="259"/>
        <v>5.4597156398104261</v>
      </c>
      <c r="AD670" s="184">
        <f t="shared" si="260"/>
        <v>8999.7442361347803</v>
      </c>
      <c r="AE670" s="184">
        <f t="shared" si="260"/>
        <v>13997.726134349838</v>
      </c>
      <c r="AF670" s="185">
        <f t="shared" si="260"/>
        <v>15995.390392029198</v>
      </c>
      <c r="AG670" s="186" t="s">
        <v>971</v>
      </c>
      <c r="AH670" s="169">
        <f t="shared" si="261"/>
        <v>1</v>
      </c>
      <c r="AI670" s="189">
        <v>1</v>
      </c>
      <c r="AJ670" s="190" t="s">
        <v>83</v>
      </c>
    </row>
    <row r="671" spans="1:36" x14ac:dyDescent="0.2">
      <c r="A671" s="172">
        <f t="shared" si="262"/>
        <v>645</v>
      </c>
      <c r="B671" s="141" t="str">
        <f t="shared" si="239"/>
        <v>PULP-te110</v>
      </c>
      <c r="C671" s="172" t="s">
        <v>27</v>
      </c>
      <c r="D671" s="142" t="str">
        <f t="shared" si="240"/>
        <v>te110</v>
      </c>
      <c r="E671" s="173" t="s">
        <v>972</v>
      </c>
      <c r="F671" s="174">
        <v>1.35</v>
      </c>
      <c r="G671" s="174">
        <v>2.95</v>
      </c>
      <c r="H671" s="145">
        <f t="shared" si="241"/>
        <v>6666.6666666666661</v>
      </c>
      <c r="I671" s="146">
        <f t="shared" si="242"/>
        <v>10370.37037037037</v>
      </c>
      <c r="J671" s="147">
        <f t="shared" si="243"/>
        <v>11851.85185185185</v>
      </c>
      <c r="K671" s="148">
        <v>480</v>
      </c>
      <c r="L671" s="149">
        <v>395</v>
      </c>
      <c r="M671" s="150">
        <v>178</v>
      </c>
      <c r="N671" s="151">
        <f t="shared" si="244"/>
        <v>3.3748800000000002E-2</v>
      </c>
      <c r="O671" s="152">
        <f t="shared" si="245"/>
        <v>746.49008119755376</v>
      </c>
      <c r="P671" s="153">
        <f t="shared" si="246"/>
        <v>1797.2397655639313</v>
      </c>
      <c r="Q671" s="154">
        <f t="shared" si="247"/>
        <v>889.65256252311201</v>
      </c>
      <c r="R671" s="175">
        <f t="shared" si="248"/>
        <v>3051</v>
      </c>
      <c r="S671" s="176">
        <f t="shared" si="249"/>
        <v>4746</v>
      </c>
      <c r="T671" s="177">
        <f t="shared" si="250"/>
        <v>5424</v>
      </c>
      <c r="U671" s="178">
        <f t="shared" si="251"/>
        <v>1008</v>
      </c>
      <c r="V671" s="179">
        <f t="shared" si="252"/>
        <v>2426</v>
      </c>
      <c r="W671" s="180">
        <f t="shared" si="253"/>
        <v>1201</v>
      </c>
      <c r="X671" s="181">
        <f t="shared" si="254"/>
        <v>8.9285714285714288</v>
      </c>
      <c r="Y671" s="182">
        <f t="shared" si="255"/>
        <v>5.7708161582852435</v>
      </c>
      <c r="Z671" s="183">
        <f t="shared" si="256"/>
        <v>13.322231473771856</v>
      </c>
      <c r="AA671" s="164">
        <f t="shared" si="257"/>
        <v>12.053571428571429</v>
      </c>
      <c r="AB671" s="164">
        <f t="shared" si="258"/>
        <v>7.790601813685079</v>
      </c>
      <c r="AC671" s="165">
        <f t="shared" si="259"/>
        <v>17.985012489592005</v>
      </c>
      <c r="AD671" s="184">
        <f t="shared" si="260"/>
        <v>8997.8715144348007</v>
      </c>
      <c r="AE671" s="184">
        <f t="shared" si="260"/>
        <v>14001.579377229309</v>
      </c>
      <c r="AF671" s="185">
        <f t="shared" si="260"/>
        <v>16000.412448375702</v>
      </c>
      <c r="AG671" s="186" t="s">
        <v>660</v>
      </c>
      <c r="AH671" s="169">
        <f t="shared" si="261"/>
        <v>1</v>
      </c>
      <c r="AI671" s="189">
        <v>1</v>
      </c>
      <c r="AJ671" s="190" t="s">
        <v>83</v>
      </c>
    </row>
    <row r="672" spans="1:36" x14ac:dyDescent="0.2">
      <c r="A672" s="172">
        <f t="shared" si="262"/>
        <v>646</v>
      </c>
      <c r="B672" s="141" t="str">
        <f t="shared" si="239"/>
        <v>PULP-te112</v>
      </c>
      <c r="C672" s="172" t="s">
        <v>27</v>
      </c>
      <c r="D672" s="142" t="str">
        <f t="shared" si="240"/>
        <v>te112</v>
      </c>
      <c r="E672" s="173" t="s">
        <v>973</v>
      </c>
      <c r="F672" s="174">
        <v>1.8</v>
      </c>
      <c r="G672" s="174">
        <v>3.2290000000000001</v>
      </c>
      <c r="H672" s="145">
        <f t="shared" si="241"/>
        <v>5000</v>
      </c>
      <c r="I672" s="146">
        <f t="shared" si="242"/>
        <v>7777.7777777777774</v>
      </c>
      <c r="J672" s="147">
        <f t="shared" si="243"/>
        <v>8888.8888888888887</v>
      </c>
      <c r="K672" s="148">
        <v>609</v>
      </c>
      <c r="L672" s="149">
        <v>378</v>
      </c>
      <c r="M672" s="150">
        <v>178</v>
      </c>
      <c r="N672" s="151">
        <f t="shared" si="244"/>
        <v>4.0975956000000001E-2</v>
      </c>
      <c r="O672" s="152">
        <f t="shared" si="245"/>
        <v>614.82749669879593</v>
      </c>
      <c r="P672" s="153">
        <f t="shared" si="246"/>
        <v>1480.250647478829</v>
      </c>
      <c r="Q672" s="154">
        <f t="shared" si="247"/>
        <v>732.73961935335933</v>
      </c>
      <c r="R672" s="175">
        <f t="shared" si="248"/>
        <v>2787</v>
      </c>
      <c r="S672" s="176">
        <f t="shared" si="249"/>
        <v>4336</v>
      </c>
      <c r="T672" s="177">
        <f t="shared" si="250"/>
        <v>4955</v>
      </c>
      <c r="U672" s="178">
        <f t="shared" si="251"/>
        <v>1107</v>
      </c>
      <c r="V672" s="179">
        <f t="shared" si="252"/>
        <v>2664</v>
      </c>
      <c r="W672" s="180">
        <f t="shared" si="253"/>
        <v>1319</v>
      </c>
      <c r="X672" s="181">
        <f t="shared" si="254"/>
        <v>8.1300813008130088</v>
      </c>
      <c r="Y672" s="182">
        <f t="shared" si="255"/>
        <v>5.2552552552552552</v>
      </c>
      <c r="Z672" s="183">
        <f t="shared" si="256"/>
        <v>12.130401819560273</v>
      </c>
      <c r="AA672" s="164">
        <f t="shared" si="257"/>
        <v>14.634146341463417</v>
      </c>
      <c r="AB672" s="164">
        <f t="shared" si="258"/>
        <v>9.4594594594594597</v>
      </c>
      <c r="AC672" s="165">
        <f t="shared" si="259"/>
        <v>21.834723275208493</v>
      </c>
      <c r="AD672" s="184">
        <f t="shared" si="260"/>
        <v>8997.4755614457954</v>
      </c>
      <c r="AE672" s="184">
        <f t="shared" si="260"/>
        <v>14002.3709896646</v>
      </c>
      <c r="AF672" s="185">
        <f t="shared" si="260"/>
        <v>15999.166821362207</v>
      </c>
      <c r="AG672" s="186" t="s">
        <v>666</v>
      </c>
      <c r="AH672" s="169">
        <f t="shared" si="261"/>
        <v>1</v>
      </c>
      <c r="AI672" s="189">
        <v>1</v>
      </c>
      <c r="AJ672" s="190" t="s">
        <v>83</v>
      </c>
    </row>
    <row r="673" spans="1:36" x14ac:dyDescent="0.2">
      <c r="A673" s="172">
        <f t="shared" si="262"/>
        <v>647</v>
      </c>
      <c r="B673" s="141" t="str">
        <f t="shared" si="239"/>
        <v>PULP-TA018</v>
      </c>
      <c r="C673" s="172" t="s">
        <v>27</v>
      </c>
      <c r="D673" s="142" t="str">
        <f t="shared" si="240"/>
        <v>TA018</v>
      </c>
      <c r="E673" s="173" t="s">
        <v>250</v>
      </c>
      <c r="F673" s="174">
        <v>30</v>
      </c>
      <c r="G673" s="174">
        <v>31.9</v>
      </c>
      <c r="H673" s="145">
        <f t="shared" si="241"/>
        <v>300</v>
      </c>
      <c r="I673" s="146">
        <f t="shared" si="242"/>
        <v>466.66666666666669</v>
      </c>
      <c r="J673" s="147">
        <f t="shared" si="243"/>
        <v>533.33333333333337</v>
      </c>
      <c r="K673" s="148">
        <v>540</v>
      </c>
      <c r="L673" s="149">
        <v>340</v>
      </c>
      <c r="M673" s="150">
        <v>440</v>
      </c>
      <c r="N673" s="151">
        <f t="shared" si="244"/>
        <v>8.0783999999999995E-2</v>
      </c>
      <c r="O673" s="152">
        <f t="shared" si="245"/>
        <v>311.85809631016053</v>
      </c>
      <c r="P673" s="153">
        <f t="shared" si="246"/>
        <v>750.82547781818198</v>
      </c>
      <c r="Q673" s="154">
        <f t="shared" si="247"/>
        <v>371.66649834224603</v>
      </c>
      <c r="R673" s="175">
        <f t="shared" si="248"/>
        <v>282</v>
      </c>
      <c r="S673" s="176">
        <f t="shared" si="249"/>
        <v>439</v>
      </c>
      <c r="T673" s="177">
        <f t="shared" si="250"/>
        <v>502</v>
      </c>
      <c r="U673" s="178">
        <f t="shared" si="251"/>
        <v>9356</v>
      </c>
      <c r="V673" s="179">
        <f t="shared" si="252"/>
        <v>22525</v>
      </c>
      <c r="W673" s="180">
        <f t="shared" si="253"/>
        <v>11150</v>
      </c>
      <c r="X673" s="181">
        <f t="shared" si="254"/>
        <v>0.96194955109020952</v>
      </c>
      <c r="Y673" s="182">
        <f t="shared" si="255"/>
        <v>0.6215316315205327</v>
      </c>
      <c r="Z673" s="183">
        <f t="shared" si="256"/>
        <v>1.4349775784753362</v>
      </c>
      <c r="AA673" s="164">
        <f t="shared" si="257"/>
        <v>28.858486532706287</v>
      </c>
      <c r="AB673" s="164">
        <f t="shared" si="258"/>
        <v>18.645948945615981</v>
      </c>
      <c r="AC673" s="165">
        <f t="shared" si="259"/>
        <v>43.049327354260086</v>
      </c>
      <c r="AD673" s="184">
        <f t="shared" si="260"/>
        <v>8999.7526724821873</v>
      </c>
      <c r="AE673" s="184">
        <f t="shared" si="260"/>
        <v>13999.853526465546</v>
      </c>
      <c r="AF673" s="185">
        <f t="shared" si="260"/>
        <v>15999.992753746912</v>
      </c>
      <c r="AG673" s="186" t="s">
        <v>251</v>
      </c>
      <c r="AH673" s="169">
        <f t="shared" si="261"/>
        <v>1</v>
      </c>
      <c r="AI673" s="189">
        <v>1</v>
      </c>
      <c r="AJ673" s="190" t="s">
        <v>83</v>
      </c>
    </row>
    <row r="674" spans="1:36" x14ac:dyDescent="0.2">
      <c r="A674" s="172">
        <f t="shared" si="262"/>
        <v>648</v>
      </c>
      <c r="B674" s="141" t="str">
        <f t="shared" si="239"/>
        <v>PULP-TA019</v>
      </c>
      <c r="C674" s="172" t="s">
        <v>27</v>
      </c>
      <c r="D674" s="142" t="str">
        <f t="shared" si="240"/>
        <v>TA019</v>
      </c>
      <c r="E674" s="173" t="s">
        <v>252</v>
      </c>
      <c r="F674" s="174">
        <v>30</v>
      </c>
      <c r="G674" s="174">
        <v>31.22</v>
      </c>
      <c r="H674" s="145">
        <f t="shared" si="241"/>
        <v>300</v>
      </c>
      <c r="I674" s="146">
        <f t="shared" si="242"/>
        <v>466.66666666666669</v>
      </c>
      <c r="J674" s="147">
        <f t="shared" si="243"/>
        <v>533.33333333333337</v>
      </c>
      <c r="K674" s="148">
        <v>540</v>
      </c>
      <c r="L674" s="149">
        <v>320</v>
      </c>
      <c r="M674" s="150">
        <v>440</v>
      </c>
      <c r="N674" s="151">
        <f t="shared" si="244"/>
        <v>7.6032000000000002E-2</v>
      </c>
      <c r="O674" s="152">
        <f t="shared" si="245"/>
        <v>331.3492273295455</v>
      </c>
      <c r="P674" s="153">
        <f t="shared" si="246"/>
        <v>797.75207018181834</v>
      </c>
      <c r="Q674" s="154">
        <f t="shared" si="247"/>
        <v>394.89565448863641</v>
      </c>
      <c r="R674" s="175">
        <f t="shared" si="248"/>
        <v>288</v>
      </c>
      <c r="S674" s="176">
        <f t="shared" si="249"/>
        <v>448</v>
      </c>
      <c r="T674" s="177">
        <f t="shared" si="250"/>
        <v>512</v>
      </c>
      <c r="U674" s="178">
        <f t="shared" si="251"/>
        <v>9940</v>
      </c>
      <c r="V674" s="179">
        <f t="shared" si="252"/>
        <v>23933</v>
      </c>
      <c r="W674" s="180">
        <f t="shared" si="253"/>
        <v>11847</v>
      </c>
      <c r="X674" s="181">
        <f t="shared" si="254"/>
        <v>0.90543259557344069</v>
      </c>
      <c r="Y674" s="182">
        <f t="shared" si="255"/>
        <v>0.58496636443404504</v>
      </c>
      <c r="Z674" s="183">
        <f t="shared" si="256"/>
        <v>1.3505528825863087</v>
      </c>
      <c r="AA674" s="164">
        <f t="shared" si="257"/>
        <v>27.162977867203221</v>
      </c>
      <c r="AB674" s="164">
        <f t="shared" si="258"/>
        <v>17.548990933021351</v>
      </c>
      <c r="AC674" s="165">
        <f t="shared" si="259"/>
        <v>40.516586477589257</v>
      </c>
      <c r="AD674" s="184">
        <f t="shared" si="260"/>
        <v>9000.4317282673328</v>
      </c>
      <c r="AE674" s="184">
        <f t="shared" si="260"/>
        <v>13999.743846419742</v>
      </c>
      <c r="AF674" s="185">
        <f t="shared" si="260"/>
        <v>15999.823934713046</v>
      </c>
      <c r="AG674" s="186" t="s">
        <v>253</v>
      </c>
      <c r="AH674" s="169">
        <f t="shared" si="261"/>
        <v>0.99764848490000002</v>
      </c>
      <c r="AI674" s="189">
        <v>0.99764848490000002</v>
      </c>
      <c r="AJ674" s="190" t="s">
        <v>80</v>
      </c>
    </row>
    <row r="675" spans="1:36" x14ac:dyDescent="0.2">
      <c r="A675" s="172">
        <f t="shared" si="262"/>
        <v>649</v>
      </c>
      <c r="B675" s="141" t="str">
        <f t="shared" si="239"/>
        <v>PULP-TA020</v>
      </c>
      <c r="C675" s="172" t="s">
        <v>27</v>
      </c>
      <c r="D675" s="142" t="str">
        <f t="shared" si="240"/>
        <v>TA020</v>
      </c>
      <c r="E675" s="173" t="s">
        <v>254</v>
      </c>
      <c r="F675" s="174">
        <v>30</v>
      </c>
      <c r="G675" s="174">
        <v>30.94</v>
      </c>
      <c r="H675" s="145">
        <f t="shared" si="241"/>
        <v>300</v>
      </c>
      <c r="I675" s="146">
        <f t="shared" si="242"/>
        <v>466.66666666666669</v>
      </c>
      <c r="J675" s="147">
        <f t="shared" si="243"/>
        <v>533.33333333333337</v>
      </c>
      <c r="K675" s="148">
        <v>540</v>
      </c>
      <c r="L675" s="149">
        <v>340</v>
      </c>
      <c r="M675" s="150">
        <v>440</v>
      </c>
      <c r="N675" s="151">
        <f t="shared" si="244"/>
        <v>8.0783999999999995E-2</v>
      </c>
      <c r="O675" s="152">
        <f t="shared" si="245"/>
        <v>311.85809631016053</v>
      </c>
      <c r="P675" s="153">
        <f t="shared" si="246"/>
        <v>750.82547781818198</v>
      </c>
      <c r="Q675" s="154">
        <f t="shared" si="247"/>
        <v>371.66649834224603</v>
      </c>
      <c r="R675" s="175">
        <f t="shared" si="248"/>
        <v>291</v>
      </c>
      <c r="S675" s="176">
        <f t="shared" si="249"/>
        <v>452</v>
      </c>
      <c r="T675" s="177">
        <f t="shared" si="250"/>
        <v>517</v>
      </c>
      <c r="U675" s="178">
        <f t="shared" si="251"/>
        <v>9356</v>
      </c>
      <c r="V675" s="179">
        <f t="shared" si="252"/>
        <v>22525</v>
      </c>
      <c r="W675" s="180">
        <f t="shared" si="253"/>
        <v>11150</v>
      </c>
      <c r="X675" s="181">
        <f t="shared" si="254"/>
        <v>0.96194955109020952</v>
      </c>
      <c r="Y675" s="182">
        <f t="shared" si="255"/>
        <v>0.6215316315205327</v>
      </c>
      <c r="Z675" s="183">
        <f t="shared" si="256"/>
        <v>1.4349775784753362</v>
      </c>
      <c r="AA675" s="164">
        <f t="shared" si="257"/>
        <v>28.858486532706287</v>
      </c>
      <c r="AB675" s="164">
        <f t="shared" si="258"/>
        <v>18.645948945615981</v>
      </c>
      <c r="AC675" s="165">
        <f t="shared" si="259"/>
        <v>43.049327354260086</v>
      </c>
      <c r="AD675" s="184">
        <f t="shared" si="260"/>
        <v>8999.7526724821873</v>
      </c>
      <c r="AE675" s="184">
        <f t="shared" si="260"/>
        <v>13999.853526465546</v>
      </c>
      <c r="AF675" s="185">
        <f t="shared" si="260"/>
        <v>15999.992753746912</v>
      </c>
      <c r="AG675" s="186" t="s">
        <v>255</v>
      </c>
      <c r="AH675" s="169">
        <f t="shared" si="261"/>
        <v>0.94667893999999997</v>
      </c>
      <c r="AI675" s="189">
        <v>0.94667893999999997</v>
      </c>
      <c r="AJ675" s="190" t="s">
        <v>80</v>
      </c>
    </row>
    <row r="676" spans="1:36" x14ac:dyDescent="0.2">
      <c r="A676" s="172">
        <f t="shared" si="262"/>
        <v>650</v>
      </c>
      <c r="B676" s="141" t="str">
        <f t="shared" si="239"/>
        <v>PULP-TA021</v>
      </c>
      <c r="C676" s="172" t="s">
        <v>27</v>
      </c>
      <c r="D676" s="142" t="str">
        <f t="shared" si="240"/>
        <v>TA021</v>
      </c>
      <c r="E676" s="173" t="s">
        <v>256</v>
      </c>
      <c r="F676" s="174">
        <v>30</v>
      </c>
      <c r="G676" s="174">
        <v>30.71</v>
      </c>
      <c r="H676" s="145">
        <f t="shared" si="241"/>
        <v>300</v>
      </c>
      <c r="I676" s="146">
        <f t="shared" si="242"/>
        <v>466.66666666666669</v>
      </c>
      <c r="J676" s="147">
        <f t="shared" si="243"/>
        <v>533.33333333333337</v>
      </c>
      <c r="K676" s="148">
        <v>540</v>
      </c>
      <c r="L676" s="149">
        <v>340</v>
      </c>
      <c r="M676" s="150">
        <v>460</v>
      </c>
      <c r="N676" s="151">
        <f t="shared" si="244"/>
        <v>8.4456000000000003E-2</v>
      </c>
      <c r="O676" s="152">
        <f t="shared" si="245"/>
        <v>298.29904864450134</v>
      </c>
      <c r="P676" s="153">
        <f t="shared" si="246"/>
        <v>718.18089182608708</v>
      </c>
      <c r="Q676" s="154">
        <f t="shared" si="247"/>
        <v>355.50708537084404</v>
      </c>
      <c r="R676" s="175">
        <f t="shared" si="248"/>
        <v>293</v>
      </c>
      <c r="S676" s="176">
        <f t="shared" si="249"/>
        <v>456</v>
      </c>
      <c r="T676" s="177">
        <f t="shared" si="250"/>
        <v>521</v>
      </c>
      <c r="U676" s="178">
        <f t="shared" si="251"/>
        <v>8949</v>
      </c>
      <c r="V676" s="179">
        <f t="shared" si="252"/>
        <v>21545</v>
      </c>
      <c r="W676" s="180">
        <f t="shared" si="253"/>
        <v>10665</v>
      </c>
      <c r="X676" s="181">
        <f t="shared" si="254"/>
        <v>1.0056989607777405</v>
      </c>
      <c r="Y676" s="182">
        <f t="shared" si="255"/>
        <v>0.64980273845439773</v>
      </c>
      <c r="Z676" s="183">
        <f t="shared" si="256"/>
        <v>1.5002344116268167</v>
      </c>
      <c r="AA676" s="164">
        <f t="shared" si="257"/>
        <v>30.170968823332213</v>
      </c>
      <c r="AB676" s="164">
        <f t="shared" si="258"/>
        <v>19.494082153631933</v>
      </c>
      <c r="AC676" s="165">
        <f t="shared" si="259"/>
        <v>45.007032348804501</v>
      </c>
      <c r="AD676" s="184">
        <f t="shared" si="260"/>
        <v>8999.9712966829084</v>
      </c>
      <c r="AE676" s="184">
        <f t="shared" si="260"/>
        <v>14000.277306426389</v>
      </c>
      <c r="AF676" s="185">
        <f t="shared" si="260"/>
        <v>16000.31889151478</v>
      </c>
      <c r="AG676" s="186" t="s">
        <v>257</v>
      </c>
      <c r="AH676" s="169">
        <f t="shared" si="261"/>
        <v>0.94667893999999997</v>
      </c>
      <c r="AI676" s="189">
        <v>0.94667893999999997</v>
      </c>
      <c r="AJ676" s="190" t="s">
        <v>80</v>
      </c>
    </row>
    <row r="677" spans="1:36" x14ac:dyDescent="0.2">
      <c r="A677" s="172">
        <f t="shared" si="262"/>
        <v>651</v>
      </c>
      <c r="B677" s="141" t="str">
        <f t="shared" si="239"/>
        <v>PULP-TA022</v>
      </c>
      <c r="C677" s="172" t="s">
        <v>27</v>
      </c>
      <c r="D677" s="142" t="str">
        <f t="shared" si="240"/>
        <v>TA022</v>
      </c>
      <c r="E677" s="173" t="s">
        <v>258</v>
      </c>
      <c r="F677" s="174">
        <v>30</v>
      </c>
      <c r="G677" s="174">
        <v>30.66</v>
      </c>
      <c r="H677" s="145">
        <f t="shared" si="241"/>
        <v>300</v>
      </c>
      <c r="I677" s="146">
        <f t="shared" si="242"/>
        <v>466.66666666666669</v>
      </c>
      <c r="J677" s="147">
        <f t="shared" si="243"/>
        <v>533.33333333333337</v>
      </c>
      <c r="K677" s="148">
        <v>540</v>
      </c>
      <c r="L677" s="149">
        <v>340</v>
      </c>
      <c r="M677" s="150">
        <v>400</v>
      </c>
      <c r="N677" s="151">
        <f t="shared" si="244"/>
        <v>7.3440000000000005E-2</v>
      </c>
      <c r="O677" s="152">
        <f t="shared" si="245"/>
        <v>343.04390594117655</v>
      </c>
      <c r="P677" s="153">
        <f t="shared" si="246"/>
        <v>825.90802560000009</v>
      </c>
      <c r="Q677" s="154">
        <f t="shared" si="247"/>
        <v>408.83314817647062</v>
      </c>
      <c r="R677" s="175">
        <f t="shared" si="248"/>
        <v>294</v>
      </c>
      <c r="S677" s="176">
        <f t="shared" si="249"/>
        <v>457</v>
      </c>
      <c r="T677" s="177">
        <f t="shared" si="250"/>
        <v>522</v>
      </c>
      <c r="U677" s="178">
        <f t="shared" si="251"/>
        <v>10291</v>
      </c>
      <c r="V677" s="179">
        <f t="shared" si="252"/>
        <v>24777</v>
      </c>
      <c r="W677" s="180">
        <f t="shared" si="253"/>
        <v>12265</v>
      </c>
      <c r="X677" s="181">
        <f t="shared" si="254"/>
        <v>0.87455057817510451</v>
      </c>
      <c r="Y677" s="182">
        <f t="shared" si="255"/>
        <v>0.56504015821124431</v>
      </c>
      <c r="Z677" s="183">
        <f t="shared" si="256"/>
        <v>1.3045250713412149</v>
      </c>
      <c r="AA677" s="164">
        <f t="shared" si="257"/>
        <v>26.236517345253134</v>
      </c>
      <c r="AB677" s="164">
        <f t="shared" si="258"/>
        <v>16.951204746337329</v>
      </c>
      <c r="AC677" s="165">
        <f t="shared" si="259"/>
        <v>39.135752140236448</v>
      </c>
      <c r="AD677" s="184">
        <f t="shared" si="260"/>
        <v>9000.2773884090639</v>
      </c>
      <c r="AE677" s="184">
        <f t="shared" si="260"/>
        <v>14000.136043588813</v>
      </c>
      <c r="AF677" s="185">
        <f t="shared" si="260"/>
        <v>15999.992753746916</v>
      </c>
      <c r="AG677" s="186" t="s">
        <v>259</v>
      </c>
      <c r="AH677" s="169">
        <f t="shared" si="261"/>
        <v>0.98763455</v>
      </c>
      <c r="AI677" s="189">
        <v>0.98763455</v>
      </c>
      <c r="AJ677" s="190" t="s">
        <v>80</v>
      </c>
    </row>
    <row r="678" spans="1:36" x14ac:dyDescent="0.2">
      <c r="A678" s="172">
        <f t="shared" si="262"/>
        <v>652</v>
      </c>
      <c r="B678" s="141" t="str">
        <f t="shared" si="239"/>
        <v>PULP-TE005</v>
      </c>
      <c r="C678" s="172" t="s">
        <v>27</v>
      </c>
      <c r="D678" s="142" t="str">
        <f t="shared" si="240"/>
        <v>TE005</v>
      </c>
      <c r="E678" s="173" t="s">
        <v>593</v>
      </c>
      <c r="F678" s="174">
        <v>7.2</v>
      </c>
      <c r="G678" s="174">
        <v>11.304</v>
      </c>
      <c r="H678" s="145">
        <f t="shared" si="241"/>
        <v>1250</v>
      </c>
      <c r="I678" s="146">
        <f t="shared" si="242"/>
        <v>1944.4444444444443</v>
      </c>
      <c r="J678" s="147">
        <f t="shared" si="243"/>
        <v>2222.2222222222222</v>
      </c>
      <c r="K678" s="148">
        <v>590</v>
      </c>
      <c r="L678" s="149">
        <v>340</v>
      </c>
      <c r="M678" s="150">
        <v>270</v>
      </c>
      <c r="N678" s="151">
        <f t="shared" si="244"/>
        <v>5.4162000000000002E-2</v>
      </c>
      <c r="O678" s="152">
        <f t="shared" si="245"/>
        <v>465.14427924227329</v>
      </c>
      <c r="P678" s="153">
        <f t="shared" si="246"/>
        <v>1119.8752889491527</v>
      </c>
      <c r="Q678" s="154">
        <f t="shared" si="247"/>
        <v>554.35003142572282</v>
      </c>
      <c r="R678" s="175">
        <f t="shared" si="248"/>
        <v>796</v>
      </c>
      <c r="S678" s="176">
        <f t="shared" si="249"/>
        <v>1238</v>
      </c>
      <c r="T678" s="177">
        <f t="shared" si="250"/>
        <v>1415</v>
      </c>
      <c r="U678" s="178">
        <f t="shared" si="251"/>
        <v>3349</v>
      </c>
      <c r="V678" s="179">
        <f t="shared" si="252"/>
        <v>8063</v>
      </c>
      <c r="W678" s="180">
        <f t="shared" si="253"/>
        <v>3991</v>
      </c>
      <c r="X678" s="181">
        <f t="shared" si="254"/>
        <v>2.6873693639892506</v>
      </c>
      <c r="Y678" s="182">
        <f t="shared" si="255"/>
        <v>1.7363264293687213</v>
      </c>
      <c r="Z678" s="183">
        <f t="shared" si="256"/>
        <v>4.0090202956652465</v>
      </c>
      <c r="AA678" s="164">
        <f t="shared" si="257"/>
        <v>19.349059420722604</v>
      </c>
      <c r="AB678" s="164">
        <f t="shared" si="258"/>
        <v>12.501550291454793</v>
      </c>
      <c r="AC678" s="165">
        <f t="shared" si="259"/>
        <v>28.864946128789775</v>
      </c>
      <c r="AD678" s="184">
        <f t="shared" si="260"/>
        <v>9000.1042982679337</v>
      </c>
      <c r="AE678" s="184">
        <f t="shared" si="260"/>
        <v>14000.177244955301</v>
      </c>
      <c r="AF678" s="185">
        <f t="shared" si="260"/>
        <v>16001.283793596407</v>
      </c>
      <c r="AG678" s="186" t="s">
        <v>594</v>
      </c>
      <c r="AH678" s="169">
        <f t="shared" si="261"/>
        <v>1</v>
      </c>
      <c r="AI678" s="189">
        <v>1</v>
      </c>
      <c r="AJ678" s="190" t="s">
        <v>83</v>
      </c>
    </row>
    <row r="679" spans="1:36" x14ac:dyDescent="0.2">
      <c r="A679" s="172">
        <f t="shared" si="262"/>
        <v>653</v>
      </c>
      <c r="B679" s="141" t="str">
        <f t="shared" si="239"/>
        <v>PULP-TE038</v>
      </c>
      <c r="C679" s="172" t="s">
        <v>27</v>
      </c>
      <c r="D679" s="142" t="str">
        <f t="shared" si="240"/>
        <v>TE038</v>
      </c>
      <c r="E679" s="173" t="s">
        <v>621</v>
      </c>
      <c r="F679" s="174">
        <v>0.432</v>
      </c>
      <c r="G679" s="174">
        <v>1.39968</v>
      </c>
      <c r="H679" s="145">
        <f t="shared" si="241"/>
        <v>20833.333333333332</v>
      </c>
      <c r="I679" s="146">
        <f t="shared" si="242"/>
        <v>32407.407407407409</v>
      </c>
      <c r="J679" s="147">
        <f t="shared" si="243"/>
        <v>37037.037037037036</v>
      </c>
      <c r="K679" s="148">
        <v>275</v>
      </c>
      <c r="L679" s="149">
        <v>235</v>
      </c>
      <c r="M679" s="150">
        <v>180</v>
      </c>
      <c r="N679" s="151">
        <f t="shared" si="244"/>
        <v>1.16325E-2</v>
      </c>
      <c r="O679" s="152">
        <f t="shared" si="245"/>
        <v>2165.7549496943911</v>
      </c>
      <c r="P679" s="153">
        <f t="shared" si="246"/>
        <v>5214.243318294778</v>
      </c>
      <c r="Q679" s="154">
        <f t="shared" si="247"/>
        <v>2581.1052140193424</v>
      </c>
      <c r="R679" s="175">
        <f t="shared" si="248"/>
        <v>6430</v>
      </c>
      <c r="S679" s="176">
        <f t="shared" si="249"/>
        <v>10002</v>
      </c>
      <c r="T679" s="177">
        <f t="shared" si="250"/>
        <v>11431</v>
      </c>
      <c r="U679" s="178">
        <f t="shared" si="251"/>
        <v>936</v>
      </c>
      <c r="V679" s="179">
        <f t="shared" si="252"/>
        <v>2253</v>
      </c>
      <c r="W679" s="180">
        <f t="shared" si="253"/>
        <v>1115</v>
      </c>
      <c r="X679" s="181">
        <f t="shared" si="254"/>
        <v>9.615384615384615</v>
      </c>
      <c r="Y679" s="182">
        <f t="shared" si="255"/>
        <v>6.2139369729249889</v>
      </c>
      <c r="Z679" s="183">
        <f t="shared" si="256"/>
        <v>14.349775784753364</v>
      </c>
      <c r="AA679" s="164">
        <f t="shared" si="257"/>
        <v>4.1538461538461533</v>
      </c>
      <c r="AB679" s="164">
        <f t="shared" si="258"/>
        <v>2.6844207723035951</v>
      </c>
      <c r="AC679" s="165">
        <f t="shared" si="259"/>
        <v>6.1991031390134532</v>
      </c>
      <c r="AD679" s="184">
        <f t="shared" si="260"/>
        <v>8996.2128679613161</v>
      </c>
      <c r="AE679" s="184">
        <f t="shared" si="260"/>
        <v>13997.223075475727</v>
      </c>
      <c r="AF679" s="185">
        <f t="shared" si="260"/>
        <v>16000.537434351296</v>
      </c>
      <c r="AG679" s="186" t="s">
        <v>622</v>
      </c>
      <c r="AH679" s="169">
        <f t="shared" si="261"/>
        <v>1</v>
      </c>
      <c r="AI679" s="189">
        <v>1</v>
      </c>
      <c r="AJ679" s="190" t="s">
        <v>83</v>
      </c>
    </row>
    <row r="680" spans="1:36" x14ac:dyDescent="0.2">
      <c r="A680" s="172">
        <f t="shared" si="262"/>
        <v>654</v>
      </c>
      <c r="B680" s="141" t="str">
        <f t="shared" si="239"/>
        <v>PULP-TE068</v>
      </c>
      <c r="C680" s="172" t="s">
        <v>27</v>
      </c>
      <c r="D680" s="142" t="str">
        <f t="shared" si="240"/>
        <v>TE068</v>
      </c>
      <c r="E680" s="173" t="s">
        <v>657</v>
      </c>
      <c r="F680" s="174">
        <v>1.62</v>
      </c>
      <c r="G680" s="174">
        <v>3.2205600000000003</v>
      </c>
      <c r="H680" s="145">
        <f t="shared" si="241"/>
        <v>5555.5555555555547</v>
      </c>
      <c r="I680" s="146">
        <f t="shared" si="242"/>
        <v>8641.9753086419751</v>
      </c>
      <c r="J680" s="147">
        <f t="shared" si="243"/>
        <v>9876.5432098765432</v>
      </c>
      <c r="K680" s="148">
        <v>480</v>
      </c>
      <c r="L680" s="149">
        <v>395</v>
      </c>
      <c r="M680" s="150">
        <v>178</v>
      </c>
      <c r="N680" s="151">
        <f t="shared" si="244"/>
        <v>3.3748800000000002E-2</v>
      </c>
      <c r="O680" s="152">
        <f t="shared" si="245"/>
        <v>746.49008119755376</v>
      </c>
      <c r="P680" s="153">
        <f t="shared" si="246"/>
        <v>1797.2397655639313</v>
      </c>
      <c r="Q680" s="154">
        <f t="shared" si="247"/>
        <v>889.65256252311201</v>
      </c>
      <c r="R680" s="175">
        <f t="shared" si="248"/>
        <v>2795</v>
      </c>
      <c r="S680" s="176">
        <f t="shared" si="249"/>
        <v>4347</v>
      </c>
      <c r="T680" s="177">
        <f t="shared" si="250"/>
        <v>4968</v>
      </c>
      <c r="U680" s="178">
        <f t="shared" si="251"/>
        <v>1209</v>
      </c>
      <c r="V680" s="179">
        <f t="shared" si="252"/>
        <v>2912</v>
      </c>
      <c r="W680" s="180">
        <f t="shared" si="253"/>
        <v>1441</v>
      </c>
      <c r="X680" s="181">
        <f t="shared" si="254"/>
        <v>7.4441687344913152</v>
      </c>
      <c r="Y680" s="182">
        <f t="shared" si="255"/>
        <v>4.8076923076923075</v>
      </c>
      <c r="Z680" s="183">
        <f t="shared" si="256"/>
        <v>11.103400416377516</v>
      </c>
      <c r="AA680" s="164">
        <f t="shared" si="257"/>
        <v>12.059553349875932</v>
      </c>
      <c r="AB680" s="164">
        <f t="shared" si="258"/>
        <v>7.7884615384615383</v>
      </c>
      <c r="AC680" s="165">
        <f t="shared" si="259"/>
        <v>17.987508674531579</v>
      </c>
      <c r="AD680" s="184">
        <f t="shared" si="260"/>
        <v>9002.3369593551161</v>
      </c>
      <c r="AE680" s="184">
        <f t="shared" si="260"/>
        <v>13997.732789488311</v>
      </c>
      <c r="AF680" s="185">
        <f t="shared" si="260"/>
        <v>16002.633185703726</v>
      </c>
      <c r="AG680" s="186" t="s">
        <v>658</v>
      </c>
      <c r="AH680" s="169">
        <f t="shared" si="261"/>
        <v>1</v>
      </c>
      <c r="AI680" s="189">
        <v>1</v>
      </c>
      <c r="AJ680" s="190" t="s">
        <v>83</v>
      </c>
    </row>
    <row r="681" spans="1:36" x14ac:dyDescent="0.2">
      <c r="A681" s="172">
        <f t="shared" si="262"/>
        <v>655</v>
      </c>
      <c r="B681" s="141" t="str">
        <f t="shared" si="239"/>
        <v>PULP-TE069</v>
      </c>
      <c r="C681" s="172" t="s">
        <v>27</v>
      </c>
      <c r="D681" s="142" t="str">
        <f t="shared" si="240"/>
        <v>TE069</v>
      </c>
      <c r="E681" s="173" t="s">
        <v>659</v>
      </c>
      <c r="F681" s="174">
        <v>1.35</v>
      </c>
      <c r="G681" s="174">
        <v>2.9497500000000003</v>
      </c>
      <c r="H681" s="145">
        <f t="shared" si="241"/>
        <v>6666.6666666666661</v>
      </c>
      <c r="I681" s="146">
        <f t="shared" si="242"/>
        <v>10370.37037037037</v>
      </c>
      <c r="J681" s="147">
        <f t="shared" si="243"/>
        <v>11851.85185185185</v>
      </c>
      <c r="K681" s="148">
        <v>480</v>
      </c>
      <c r="L681" s="149">
        <v>395</v>
      </c>
      <c r="M681" s="150">
        <v>178</v>
      </c>
      <c r="N681" s="151">
        <f t="shared" si="244"/>
        <v>3.3748800000000002E-2</v>
      </c>
      <c r="O681" s="152">
        <f t="shared" si="245"/>
        <v>746.49008119755376</v>
      </c>
      <c r="P681" s="153">
        <f t="shared" si="246"/>
        <v>1797.2397655639313</v>
      </c>
      <c r="Q681" s="154">
        <f t="shared" si="247"/>
        <v>889.65256252311201</v>
      </c>
      <c r="R681" s="175">
        <f t="shared" si="248"/>
        <v>3051</v>
      </c>
      <c r="S681" s="176">
        <f t="shared" si="249"/>
        <v>4746</v>
      </c>
      <c r="T681" s="177">
        <f t="shared" si="250"/>
        <v>5424</v>
      </c>
      <c r="U681" s="178">
        <f t="shared" si="251"/>
        <v>1008</v>
      </c>
      <c r="V681" s="179">
        <f t="shared" si="252"/>
        <v>2426</v>
      </c>
      <c r="W681" s="180">
        <f t="shared" si="253"/>
        <v>1201</v>
      </c>
      <c r="X681" s="181">
        <f t="shared" si="254"/>
        <v>8.9285714285714288</v>
      </c>
      <c r="Y681" s="182">
        <f t="shared" si="255"/>
        <v>5.7708161582852435</v>
      </c>
      <c r="Z681" s="183">
        <f t="shared" si="256"/>
        <v>13.322231473771856</v>
      </c>
      <c r="AA681" s="164">
        <f t="shared" si="257"/>
        <v>12.053571428571429</v>
      </c>
      <c r="AB681" s="164">
        <f t="shared" si="258"/>
        <v>7.790601813685079</v>
      </c>
      <c r="AC681" s="165">
        <f t="shared" si="259"/>
        <v>17.985012489592005</v>
      </c>
      <c r="AD681" s="184">
        <f t="shared" si="260"/>
        <v>8997.8715144348007</v>
      </c>
      <c r="AE681" s="184">
        <f t="shared" si="260"/>
        <v>14001.579377229309</v>
      </c>
      <c r="AF681" s="185">
        <f t="shared" si="260"/>
        <v>16000.412448375702</v>
      </c>
      <c r="AG681" s="186" t="s">
        <v>660</v>
      </c>
      <c r="AH681" s="169">
        <f t="shared" si="261"/>
        <v>1</v>
      </c>
      <c r="AI681" s="189">
        <v>1</v>
      </c>
      <c r="AJ681" s="190" t="s">
        <v>83</v>
      </c>
    </row>
    <row r="682" spans="1:36" x14ac:dyDescent="0.2">
      <c r="A682" s="172">
        <f t="shared" si="262"/>
        <v>656</v>
      </c>
      <c r="B682" s="141" t="str">
        <f t="shared" si="239"/>
        <v>PULP-TE071</v>
      </c>
      <c r="C682" s="172" t="s">
        <v>27</v>
      </c>
      <c r="D682" s="142" t="str">
        <f t="shared" si="240"/>
        <v>TE071</v>
      </c>
      <c r="E682" s="173" t="s">
        <v>663</v>
      </c>
      <c r="F682" s="174">
        <v>2.16</v>
      </c>
      <c r="G682" s="174">
        <v>3.6590400000000001</v>
      </c>
      <c r="H682" s="145">
        <f t="shared" si="241"/>
        <v>4166.6666666666661</v>
      </c>
      <c r="I682" s="146">
        <f t="shared" si="242"/>
        <v>6481.4814814814808</v>
      </c>
      <c r="J682" s="147">
        <f t="shared" si="243"/>
        <v>7407.4074074074069</v>
      </c>
      <c r="K682" s="148">
        <v>609</v>
      </c>
      <c r="L682" s="149">
        <v>378</v>
      </c>
      <c r="M682" s="150">
        <v>178</v>
      </c>
      <c r="N682" s="151">
        <f t="shared" si="244"/>
        <v>4.0975956000000001E-2</v>
      </c>
      <c r="O682" s="152">
        <f t="shared" si="245"/>
        <v>614.82749669879593</v>
      </c>
      <c r="P682" s="153">
        <f t="shared" si="246"/>
        <v>1480.250647478829</v>
      </c>
      <c r="Q682" s="154">
        <f t="shared" si="247"/>
        <v>732.73961935335933</v>
      </c>
      <c r="R682" s="175">
        <f t="shared" si="248"/>
        <v>2460</v>
      </c>
      <c r="S682" s="176">
        <f t="shared" si="249"/>
        <v>3826</v>
      </c>
      <c r="T682" s="177">
        <f t="shared" si="250"/>
        <v>4373</v>
      </c>
      <c r="U682" s="178">
        <f t="shared" si="251"/>
        <v>1328</v>
      </c>
      <c r="V682" s="179">
        <f t="shared" si="252"/>
        <v>3197</v>
      </c>
      <c r="W682" s="180">
        <f t="shared" si="253"/>
        <v>1583</v>
      </c>
      <c r="X682" s="181">
        <f t="shared" si="254"/>
        <v>6.7771084337349397</v>
      </c>
      <c r="Y682" s="182">
        <f t="shared" si="255"/>
        <v>4.3791054113231151</v>
      </c>
      <c r="Z682" s="183">
        <f t="shared" si="256"/>
        <v>10.107391029690461</v>
      </c>
      <c r="AA682" s="164">
        <f t="shared" si="257"/>
        <v>14.638554216867471</v>
      </c>
      <c r="AB682" s="164">
        <f t="shared" si="258"/>
        <v>9.4588676884579286</v>
      </c>
      <c r="AC682" s="165">
        <f t="shared" si="259"/>
        <v>21.831964624131398</v>
      </c>
      <c r="AD682" s="184">
        <f t="shared" si="260"/>
        <v>9000.1856444462301</v>
      </c>
      <c r="AE682" s="184">
        <f t="shared" si="260"/>
        <v>14001.495020256423</v>
      </c>
      <c r="AF682" s="185">
        <f t="shared" si="260"/>
        <v>15997.145448422047</v>
      </c>
      <c r="AG682" s="186" t="s">
        <v>664</v>
      </c>
      <c r="AH682" s="169">
        <f t="shared" si="261"/>
        <v>1</v>
      </c>
      <c r="AI682" s="189">
        <v>1</v>
      </c>
      <c r="AJ682" s="190" t="s">
        <v>83</v>
      </c>
    </row>
    <row r="683" spans="1:36" x14ac:dyDescent="0.2">
      <c r="A683" s="172">
        <f t="shared" si="262"/>
        <v>657</v>
      </c>
      <c r="B683" s="141" t="str">
        <f t="shared" si="239"/>
        <v>PULP-TE112</v>
      </c>
      <c r="C683" s="172" t="s">
        <v>27</v>
      </c>
      <c r="D683" s="142" t="str">
        <f t="shared" si="240"/>
        <v>TE112</v>
      </c>
      <c r="E683" s="173" t="s">
        <v>974</v>
      </c>
      <c r="F683" s="174">
        <v>1.8</v>
      </c>
      <c r="G683" s="174">
        <v>3.2993999999999999</v>
      </c>
      <c r="H683" s="145">
        <f t="shared" si="241"/>
        <v>5000</v>
      </c>
      <c r="I683" s="146">
        <f t="shared" si="242"/>
        <v>7777.7777777777774</v>
      </c>
      <c r="J683" s="147">
        <f t="shared" si="243"/>
        <v>8888.8888888888887</v>
      </c>
      <c r="K683" s="148">
        <v>609</v>
      </c>
      <c r="L683" s="149">
        <v>378</v>
      </c>
      <c r="M683" s="150">
        <v>178</v>
      </c>
      <c r="N683" s="151">
        <f t="shared" si="244"/>
        <v>4.0975956000000001E-2</v>
      </c>
      <c r="O683" s="152">
        <f t="shared" si="245"/>
        <v>614.82749669879593</v>
      </c>
      <c r="P683" s="153">
        <f t="shared" si="246"/>
        <v>1480.250647478829</v>
      </c>
      <c r="Q683" s="154">
        <f t="shared" si="247"/>
        <v>732.73961935335933</v>
      </c>
      <c r="R683" s="175">
        <f t="shared" si="248"/>
        <v>2728</v>
      </c>
      <c r="S683" s="176">
        <f t="shared" si="249"/>
        <v>4243</v>
      </c>
      <c r="T683" s="177">
        <f t="shared" si="250"/>
        <v>4849</v>
      </c>
      <c r="U683" s="178">
        <f t="shared" si="251"/>
        <v>1107</v>
      </c>
      <c r="V683" s="179">
        <f t="shared" si="252"/>
        <v>2664</v>
      </c>
      <c r="W683" s="180">
        <f t="shared" si="253"/>
        <v>1319</v>
      </c>
      <c r="X683" s="181">
        <f t="shared" si="254"/>
        <v>8.1300813008130088</v>
      </c>
      <c r="Y683" s="182">
        <f t="shared" si="255"/>
        <v>5.2552552552552552</v>
      </c>
      <c r="Z683" s="183">
        <f t="shared" si="256"/>
        <v>12.130401819560273</v>
      </c>
      <c r="AA683" s="164">
        <f t="shared" si="257"/>
        <v>14.634146341463417</v>
      </c>
      <c r="AB683" s="164">
        <f t="shared" si="258"/>
        <v>9.4594594594594597</v>
      </c>
      <c r="AC683" s="165">
        <f t="shared" si="259"/>
        <v>21.834723275208493</v>
      </c>
      <c r="AD683" s="184">
        <f t="shared" si="260"/>
        <v>8997.4755614457954</v>
      </c>
      <c r="AE683" s="184">
        <f t="shared" si="260"/>
        <v>14002.3709896646</v>
      </c>
      <c r="AF683" s="185">
        <f t="shared" si="260"/>
        <v>15999.166821362207</v>
      </c>
      <c r="AG683" s="186" t="s">
        <v>666</v>
      </c>
      <c r="AH683" s="169">
        <f t="shared" si="261"/>
        <v>1</v>
      </c>
      <c r="AI683" s="189">
        <v>1</v>
      </c>
      <c r="AJ683" s="190" t="s">
        <v>83</v>
      </c>
    </row>
    <row r="684" spans="1:36" x14ac:dyDescent="0.2">
      <c r="A684" s="172">
        <f t="shared" si="262"/>
        <v>658</v>
      </c>
      <c r="B684" s="141" t="str">
        <f t="shared" si="239"/>
        <v>PULP-TE091</v>
      </c>
      <c r="C684" s="172" t="s">
        <v>27</v>
      </c>
      <c r="D684" s="142" t="str">
        <f t="shared" si="240"/>
        <v>TE091</v>
      </c>
      <c r="E684" s="173" t="s">
        <v>694</v>
      </c>
      <c r="F684" s="174">
        <v>3</v>
      </c>
      <c r="G684" s="174">
        <v>4.18</v>
      </c>
      <c r="H684" s="145">
        <f t="shared" si="241"/>
        <v>3000</v>
      </c>
      <c r="I684" s="146">
        <f t="shared" si="242"/>
        <v>4666.666666666667</v>
      </c>
      <c r="J684" s="147">
        <f t="shared" si="243"/>
        <v>5333.333333333333</v>
      </c>
      <c r="K684" s="148">
        <v>490</v>
      </c>
      <c r="L684" s="149">
        <v>220</v>
      </c>
      <c r="M684" s="150">
        <v>120</v>
      </c>
      <c r="N684" s="151">
        <f t="shared" si="244"/>
        <v>1.2936E-2</v>
      </c>
      <c r="O684" s="152">
        <f t="shared" si="245"/>
        <v>1947.5219892022269</v>
      </c>
      <c r="P684" s="153">
        <f t="shared" si="246"/>
        <v>4688.8284941298707</v>
      </c>
      <c r="Q684" s="154">
        <f t="shared" si="247"/>
        <v>2321.0193569944345</v>
      </c>
      <c r="R684" s="175">
        <f t="shared" si="248"/>
        <v>2153</v>
      </c>
      <c r="S684" s="176">
        <f t="shared" si="249"/>
        <v>3349</v>
      </c>
      <c r="T684" s="177">
        <f t="shared" si="250"/>
        <v>3828</v>
      </c>
      <c r="U684" s="178">
        <f t="shared" si="251"/>
        <v>5843</v>
      </c>
      <c r="V684" s="179">
        <f t="shared" si="252"/>
        <v>14066</v>
      </c>
      <c r="W684" s="180">
        <f t="shared" si="253"/>
        <v>6963</v>
      </c>
      <c r="X684" s="181">
        <f t="shared" si="254"/>
        <v>1.54030463802841</v>
      </c>
      <c r="Y684" s="182">
        <f t="shared" si="255"/>
        <v>0.99530783449452576</v>
      </c>
      <c r="Z684" s="183">
        <f t="shared" si="256"/>
        <v>2.2978601177653308</v>
      </c>
      <c r="AA684" s="164">
        <f t="shared" si="257"/>
        <v>4.6209139140852304</v>
      </c>
      <c r="AB684" s="164">
        <f t="shared" si="258"/>
        <v>2.9859235034835772</v>
      </c>
      <c r="AC684" s="165">
        <f t="shared" si="259"/>
        <v>6.8935803532959925</v>
      </c>
      <c r="AD684" s="184">
        <f t="shared" si="260"/>
        <v>8999.331457891516</v>
      </c>
      <c r="AE684" s="184">
        <f t="shared" si="260"/>
        <v>14000.483204425889</v>
      </c>
      <c r="AF684" s="185">
        <f t="shared" si="260"/>
        <v>16000.13343899653</v>
      </c>
      <c r="AG684" s="186" t="s">
        <v>695</v>
      </c>
      <c r="AH684" s="169">
        <f t="shared" si="261"/>
        <v>1</v>
      </c>
      <c r="AI684" s="189">
        <v>1</v>
      </c>
      <c r="AJ684" s="190" t="s">
        <v>83</v>
      </c>
    </row>
    <row r="685" spans="1:36" x14ac:dyDescent="0.2">
      <c r="A685" s="172">
        <f t="shared" si="262"/>
        <v>659</v>
      </c>
      <c r="B685" s="141" t="str">
        <f t="shared" si="239"/>
        <v>PULP-TE092</v>
      </c>
      <c r="C685" s="172" t="s">
        <v>27</v>
      </c>
      <c r="D685" s="142" t="str">
        <f t="shared" si="240"/>
        <v>TE092</v>
      </c>
      <c r="E685" s="173" t="s">
        <v>696</v>
      </c>
      <c r="F685" s="174">
        <v>3</v>
      </c>
      <c r="G685" s="174">
        <v>4.45</v>
      </c>
      <c r="H685" s="145">
        <f t="shared" si="241"/>
        <v>3000</v>
      </c>
      <c r="I685" s="146">
        <f t="shared" si="242"/>
        <v>4666.666666666667</v>
      </c>
      <c r="J685" s="147">
        <f t="shared" si="243"/>
        <v>5333.333333333333</v>
      </c>
      <c r="K685" s="148">
        <v>390</v>
      </c>
      <c r="L685" s="149">
        <v>260</v>
      </c>
      <c r="M685" s="150">
        <v>190</v>
      </c>
      <c r="N685" s="151">
        <f t="shared" si="244"/>
        <v>1.9265999999999998E-2</v>
      </c>
      <c r="O685" s="152">
        <f t="shared" si="245"/>
        <v>1307.647900566802</v>
      </c>
      <c r="P685" s="153">
        <f t="shared" si="246"/>
        <v>3148.275999172844</v>
      </c>
      <c r="Q685" s="154">
        <f t="shared" si="247"/>
        <v>1558.4296897165996</v>
      </c>
      <c r="R685" s="175">
        <f t="shared" si="248"/>
        <v>2022</v>
      </c>
      <c r="S685" s="176">
        <f t="shared" si="249"/>
        <v>3146</v>
      </c>
      <c r="T685" s="177">
        <f t="shared" si="250"/>
        <v>3596</v>
      </c>
      <c r="U685" s="178">
        <f t="shared" si="251"/>
        <v>3923</v>
      </c>
      <c r="V685" s="179">
        <f t="shared" si="252"/>
        <v>9445</v>
      </c>
      <c r="W685" s="180">
        <f t="shared" si="253"/>
        <v>4675</v>
      </c>
      <c r="X685" s="181">
        <f t="shared" si="254"/>
        <v>2.2941626306398164</v>
      </c>
      <c r="Y685" s="182">
        <f t="shared" si="255"/>
        <v>1.482265749073584</v>
      </c>
      <c r="Z685" s="183">
        <f t="shared" si="256"/>
        <v>3.4224598930481283</v>
      </c>
      <c r="AA685" s="164">
        <f t="shared" si="257"/>
        <v>6.8824878919194497</v>
      </c>
      <c r="AB685" s="164">
        <f t="shared" si="258"/>
        <v>4.4467972472207524</v>
      </c>
      <c r="AC685" s="165">
        <f t="shared" si="259"/>
        <v>10.267379679144385</v>
      </c>
      <c r="AD685" s="184">
        <f t="shared" si="260"/>
        <v>8999.870842544904</v>
      </c>
      <c r="AE685" s="184">
        <f t="shared" si="260"/>
        <v>13999.745046612967</v>
      </c>
      <c r="AF685" s="185">
        <f t="shared" si="260"/>
        <v>16000.989327571504</v>
      </c>
      <c r="AG685" s="186" t="s">
        <v>697</v>
      </c>
      <c r="AH685" s="169">
        <f t="shared" si="261"/>
        <v>1</v>
      </c>
      <c r="AI685" s="189">
        <v>1</v>
      </c>
      <c r="AJ685" s="190" t="s">
        <v>83</v>
      </c>
    </row>
    <row r="686" spans="1:36" x14ac:dyDescent="0.2">
      <c r="A686" s="172">
        <f t="shared" si="262"/>
        <v>660</v>
      </c>
      <c r="B686" s="141" t="str">
        <f t="shared" si="239"/>
        <v>PULP-TT139</v>
      </c>
      <c r="C686" s="172" t="s">
        <v>27</v>
      </c>
      <c r="D686" s="142" t="str">
        <f t="shared" si="240"/>
        <v>TT139</v>
      </c>
      <c r="E686" s="173" t="s">
        <v>748</v>
      </c>
      <c r="F686" s="174">
        <v>1.2</v>
      </c>
      <c r="G686" s="174">
        <v>1.81</v>
      </c>
      <c r="H686" s="145">
        <f t="shared" si="241"/>
        <v>7500</v>
      </c>
      <c r="I686" s="146">
        <f t="shared" si="242"/>
        <v>11666.666666666668</v>
      </c>
      <c r="J686" s="147">
        <f t="shared" si="243"/>
        <v>13333.333333333334</v>
      </c>
      <c r="K686" s="148" t="e">
        <v>#N/A</v>
      </c>
      <c r="L686" s="149" t="e">
        <v>#N/A</v>
      </c>
      <c r="M686" s="150" t="e">
        <v>#N/A</v>
      </c>
      <c r="N686" s="151" t="e">
        <f t="shared" si="244"/>
        <v>#N/A</v>
      </c>
      <c r="O686" s="152" t="str">
        <f t="shared" si="245"/>
        <v xml:space="preserve"> </v>
      </c>
      <c r="P686" s="153" t="str">
        <f t="shared" si="246"/>
        <v xml:space="preserve"> </v>
      </c>
      <c r="Q686" s="154" t="str">
        <f t="shared" si="247"/>
        <v xml:space="preserve"> </v>
      </c>
      <c r="R686" s="175">
        <f t="shared" si="248"/>
        <v>4972</v>
      </c>
      <c r="S686" s="176">
        <f t="shared" si="249"/>
        <v>7735</v>
      </c>
      <c r="T686" s="177">
        <f t="shared" si="250"/>
        <v>8840</v>
      </c>
      <c r="U686" s="178" t="str">
        <f t="shared" si="251"/>
        <v/>
      </c>
      <c r="V686" s="179" t="str">
        <f t="shared" si="252"/>
        <v/>
      </c>
      <c r="W686" s="180" t="str">
        <f t="shared" si="253"/>
        <v/>
      </c>
      <c r="X686" s="181" t="str">
        <f t="shared" si="254"/>
        <v/>
      </c>
      <c r="Y686" s="182" t="str">
        <f t="shared" si="255"/>
        <v/>
      </c>
      <c r="Z686" s="183" t="str">
        <f t="shared" si="256"/>
        <v/>
      </c>
      <c r="AA686" s="164" t="str">
        <f t="shared" si="257"/>
        <v/>
      </c>
      <c r="AB686" s="164" t="str">
        <f t="shared" si="258"/>
        <v/>
      </c>
      <c r="AC686" s="165" t="str">
        <f t="shared" si="259"/>
        <v/>
      </c>
      <c r="AD686" s="184" t="str">
        <f t="shared" si="260"/>
        <v/>
      </c>
      <c r="AE686" s="184" t="str">
        <f t="shared" si="260"/>
        <v/>
      </c>
      <c r="AF686" s="185" t="str">
        <f t="shared" si="260"/>
        <v/>
      </c>
      <c r="AG686" s="186" t="s">
        <v>749</v>
      </c>
      <c r="AH686" s="169">
        <f t="shared" si="261"/>
        <v>1</v>
      </c>
      <c r="AI686" s="189">
        <v>1</v>
      </c>
      <c r="AJ686" s="190" t="s">
        <v>83</v>
      </c>
    </row>
    <row r="687" spans="1:36" x14ac:dyDescent="0.2">
      <c r="A687" s="172">
        <f t="shared" si="262"/>
        <v>661</v>
      </c>
      <c r="B687" s="141" t="str">
        <f t="shared" si="239"/>
        <v>PULP-trial10</v>
      </c>
      <c r="C687" s="172" t="s">
        <v>27</v>
      </c>
      <c r="D687" s="142" t="str">
        <f t="shared" si="240"/>
        <v>trial</v>
      </c>
      <c r="E687" s="173" t="s">
        <v>975</v>
      </c>
      <c r="F687" s="174">
        <v>24</v>
      </c>
      <c r="G687" s="191">
        <v>25.66</v>
      </c>
      <c r="H687" s="145">
        <f t="shared" si="241"/>
        <v>375</v>
      </c>
      <c r="I687" s="146">
        <f t="shared" si="242"/>
        <v>583.33333333333337</v>
      </c>
      <c r="J687" s="147">
        <f t="shared" si="243"/>
        <v>666.66666666666663</v>
      </c>
      <c r="K687" s="148" t="e">
        <v>#N/A</v>
      </c>
      <c r="L687" s="149" t="e">
        <v>#N/A</v>
      </c>
      <c r="M687" s="150" t="e">
        <v>#N/A</v>
      </c>
      <c r="N687" s="151" t="e">
        <f t="shared" si="244"/>
        <v>#N/A</v>
      </c>
      <c r="O687" s="152" t="str">
        <f t="shared" si="245"/>
        <v xml:space="preserve"> </v>
      </c>
      <c r="P687" s="153" t="str">
        <f t="shared" si="246"/>
        <v xml:space="preserve"> </v>
      </c>
      <c r="Q687" s="154" t="str">
        <f t="shared" si="247"/>
        <v xml:space="preserve"> </v>
      </c>
      <c r="R687" s="175">
        <f t="shared" si="248"/>
        <v>351</v>
      </c>
      <c r="S687" s="176">
        <f t="shared" si="249"/>
        <v>546</v>
      </c>
      <c r="T687" s="177">
        <f t="shared" si="250"/>
        <v>624</v>
      </c>
      <c r="U687" s="178" t="str">
        <f t="shared" si="251"/>
        <v/>
      </c>
      <c r="V687" s="179" t="str">
        <f t="shared" si="252"/>
        <v/>
      </c>
      <c r="W687" s="180" t="str">
        <f t="shared" si="253"/>
        <v/>
      </c>
      <c r="X687" s="181" t="str">
        <f t="shared" si="254"/>
        <v/>
      </c>
      <c r="Y687" s="182" t="str">
        <f t="shared" si="255"/>
        <v/>
      </c>
      <c r="Z687" s="183" t="str">
        <f t="shared" si="256"/>
        <v/>
      </c>
      <c r="AA687" s="164" t="str">
        <f t="shared" si="257"/>
        <v/>
      </c>
      <c r="AB687" s="164" t="str">
        <f t="shared" si="258"/>
        <v/>
      </c>
      <c r="AC687" s="165" t="str">
        <f t="shared" si="259"/>
        <v/>
      </c>
      <c r="AD687" s="184" t="str">
        <f t="shared" si="260"/>
        <v/>
      </c>
      <c r="AE687" s="184" t="str">
        <f t="shared" si="260"/>
        <v/>
      </c>
      <c r="AF687" s="185" t="str">
        <f t="shared" si="260"/>
        <v/>
      </c>
      <c r="AG687" s="186" t="s">
        <v>815</v>
      </c>
      <c r="AH687" s="169">
        <f t="shared" si="261"/>
        <v>1</v>
      </c>
      <c r="AI687" s="189">
        <v>1</v>
      </c>
      <c r="AJ687" s="190" t="s">
        <v>83</v>
      </c>
    </row>
    <row r="688" spans="1:36" x14ac:dyDescent="0.2">
      <c r="A688" s="172">
        <f t="shared" si="262"/>
        <v>662</v>
      </c>
      <c r="B688" s="141" t="str">
        <f t="shared" si="239"/>
        <v>PULP-CG033VAz</v>
      </c>
      <c r="C688" s="172" t="s">
        <v>27</v>
      </c>
      <c r="D688" s="142" t="str">
        <f t="shared" si="240"/>
        <v>CG033</v>
      </c>
      <c r="E688" s="173" t="s">
        <v>976</v>
      </c>
      <c r="F688" s="174">
        <v>19.8</v>
      </c>
      <c r="G688" s="174">
        <v>24.6</v>
      </c>
      <c r="H688" s="145">
        <f t="shared" si="241"/>
        <v>454.5454545454545</v>
      </c>
      <c r="I688" s="146">
        <f t="shared" si="242"/>
        <v>707.07070707070704</v>
      </c>
      <c r="J688" s="147">
        <f t="shared" si="243"/>
        <v>808.08080808080808</v>
      </c>
      <c r="K688" s="148">
        <v>610</v>
      </c>
      <c r="L688" s="149">
        <v>390</v>
      </c>
      <c r="M688" s="150">
        <v>310</v>
      </c>
      <c r="N688" s="151">
        <f t="shared" si="244"/>
        <v>7.3748999999999995E-2</v>
      </c>
      <c r="O688" s="152">
        <f t="shared" si="245"/>
        <v>341.60659062929676</v>
      </c>
      <c r="P688" s="153">
        <f t="shared" si="246"/>
        <v>822.44756403563463</v>
      </c>
      <c r="Q688" s="154">
        <f t="shared" si="247"/>
        <v>407.12018335272347</v>
      </c>
      <c r="R688" s="175">
        <f t="shared" si="248"/>
        <v>366</v>
      </c>
      <c r="S688" s="176">
        <f t="shared" si="249"/>
        <v>569</v>
      </c>
      <c r="T688" s="177">
        <f t="shared" si="250"/>
        <v>650</v>
      </c>
      <c r="U688" s="178">
        <f t="shared" si="251"/>
        <v>6764</v>
      </c>
      <c r="V688" s="179">
        <f t="shared" si="252"/>
        <v>16284</v>
      </c>
      <c r="W688" s="180">
        <f t="shared" si="253"/>
        <v>8061</v>
      </c>
      <c r="X688" s="181">
        <f t="shared" si="254"/>
        <v>1.3305736250739209</v>
      </c>
      <c r="Y688" s="182">
        <f t="shared" si="255"/>
        <v>0.85973962171456642</v>
      </c>
      <c r="Z688" s="183">
        <f t="shared" si="256"/>
        <v>1.9848654013149734</v>
      </c>
      <c r="AA688" s="164">
        <f t="shared" si="257"/>
        <v>26.345357776463633</v>
      </c>
      <c r="AB688" s="164">
        <f t="shared" si="258"/>
        <v>17.022844509948417</v>
      </c>
      <c r="AC688" s="165">
        <f t="shared" si="259"/>
        <v>39.300334946036472</v>
      </c>
      <c r="AD688" s="184">
        <f t="shared" si="260"/>
        <v>8999.7478489267723</v>
      </c>
      <c r="AE688" s="184">
        <f t="shared" si="260"/>
        <v>14000.397000164452</v>
      </c>
      <c r="AF688" s="185">
        <f t="shared" si="260"/>
        <v>15999.959569053814</v>
      </c>
      <c r="AG688" s="186" t="s">
        <v>977</v>
      </c>
      <c r="AH688" s="169">
        <f t="shared" si="261"/>
        <v>1</v>
      </c>
      <c r="AI688" s="190">
        <v>1</v>
      </c>
      <c r="AJ688" s="190" t="s">
        <v>83</v>
      </c>
    </row>
    <row r="689" spans="1:36" x14ac:dyDescent="0.2">
      <c r="A689" s="172">
        <f t="shared" si="262"/>
        <v>663</v>
      </c>
      <c r="B689" s="141" t="str">
        <f t="shared" si="239"/>
        <v>PULP-CG037VAQ</v>
      </c>
      <c r="C689" s="172" t="s">
        <v>27</v>
      </c>
      <c r="D689" s="142" t="str">
        <f t="shared" si="240"/>
        <v>CG037</v>
      </c>
      <c r="E689" s="173" t="s">
        <v>978</v>
      </c>
      <c r="F689" s="174">
        <v>15.12</v>
      </c>
      <c r="G689" s="174">
        <v>17.82</v>
      </c>
      <c r="H689" s="145">
        <f t="shared" si="241"/>
        <v>595.2380952380953</v>
      </c>
      <c r="I689" s="146">
        <f t="shared" si="242"/>
        <v>925.92592592592598</v>
      </c>
      <c r="J689" s="147">
        <f t="shared" si="243"/>
        <v>1058.2010582010582</v>
      </c>
      <c r="K689" s="148">
        <v>490</v>
      </c>
      <c r="L689" s="149">
        <v>440</v>
      </c>
      <c r="M689" s="150">
        <v>305</v>
      </c>
      <c r="N689" s="151">
        <f t="shared" si="244"/>
        <v>6.5757999999999997E-2</v>
      </c>
      <c r="O689" s="152">
        <f t="shared" si="245"/>
        <v>383.119079843061</v>
      </c>
      <c r="P689" s="153">
        <f t="shared" si="246"/>
        <v>922.39249064849923</v>
      </c>
      <c r="Q689" s="154">
        <f t="shared" si="247"/>
        <v>456.5939718677576</v>
      </c>
      <c r="R689" s="175">
        <f t="shared" si="248"/>
        <v>505</v>
      </c>
      <c r="S689" s="176">
        <f t="shared" si="249"/>
        <v>786</v>
      </c>
      <c r="T689" s="177">
        <f t="shared" si="250"/>
        <v>898</v>
      </c>
      <c r="U689" s="178">
        <f t="shared" si="251"/>
        <v>5793</v>
      </c>
      <c r="V689" s="179">
        <f t="shared" si="252"/>
        <v>13947</v>
      </c>
      <c r="W689" s="180">
        <f t="shared" si="253"/>
        <v>6904</v>
      </c>
      <c r="X689" s="181">
        <f t="shared" si="254"/>
        <v>1.5535991714137753</v>
      </c>
      <c r="Y689" s="182">
        <f t="shared" si="255"/>
        <v>1.0038001003800101</v>
      </c>
      <c r="Z689" s="183">
        <f t="shared" si="256"/>
        <v>2.3174971031286211</v>
      </c>
      <c r="AA689" s="164">
        <f t="shared" si="257"/>
        <v>23.490419471776281</v>
      </c>
      <c r="AB689" s="164">
        <f t="shared" si="258"/>
        <v>15.177457517745752</v>
      </c>
      <c r="AC689" s="165">
        <f t="shared" si="259"/>
        <v>35.040556199304753</v>
      </c>
      <c r="AD689" s="184">
        <f t="shared" si="260"/>
        <v>8999.6278931544512</v>
      </c>
      <c r="AE689" s="184">
        <f t="shared" si="260"/>
        <v>13999.572841505293</v>
      </c>
      <c r="AF689" s="185">
        <f t="shared" si="260"/>
        <v>15999.306731495933</v>
      </c>
      <c r="AG689" s="186" t="s">
        <v>979</v>
      </c>
      <c r="AH689" s="169">
        <f t="shared" si="261"/>
        <v>1</v>
      </c>
      <c r="AI689" s="189">
        <v>1</v>
      </c>
      <c r="AJ689" s="190" t="s">
        <v>83</v>
      </c>
    </row>
    <row r="690" spans="1:36" x14ac:dyDescent="0.2">
      <c r="A690" s="172">
        <f t="shared" si="262"/>
        <v>664</v>
      </c>
      <c r="B690" s="141" t="str">
        <f t="shared" si="239"/>
        <v>PULP-TE105</v>
      </c>
      <c r="C690" s="172" t="s">
        <v>27</v>
      </c>
      <c r="D690" s="142" t="str">
        <f t="shared" si="240"/>
        <v>TE105</v>
      </c>
      <c r="E690" s="173" t="s">
        <v>980</v>
      </c>
      <c r="F690" s="174">
        <v>1.56</v>
      </c>
      <c r="G690" s="191">
        <v>3.0590000000000002</v>
      </c>
      <c r="H690" s="145">
        <f t="shared" si="241"/>
        <v>5769.2307692307686</v>
      </c>
      <c r="I690" s="146">
        <f t="shared" si="242"/>
        <v>8974.3589743589746</v>
      </c>
      <c r="J690" s="147">
        <f t="shared" si="243"/>
        <v>10256.410256410256</v>
      </c>
      <c r="K690" s="148">
        <v>609</v>
      </c>
      <c r="L690" s="149">
        <v>378</v>
      </c>
      <c r="M690" s="150">
        <v>178</v>
      </c>
      <c r="N690" s="151">
        <f t="shared" si="244"/>
        <v>4.0975956000000001E-2</v>
      </c>
      <c r="O690" s="152">
        <f t="shared" si="245"/>
        <v>614.82749669879593</v>
      </c>
      <c r="P690" s="153">
        <f t="shared" si="246"/>
        <v>1480.250647478829</v>
      </c>
      <c r="Q690" s="154">
        <f t="shared" si="247"/>
        <v>732.73961935335933</v>
      </c>
      <c r="R690" s="175">
        <f t="shared" si="248"/>
        <v>2942</v>
      </c>
      <c r="S690" s="176">
        <f t="shared" si="249"/>
        <v>4577</v>
      </c>
      <c r="T690" s="177">
        <f t="shared" si="250"/>
        <v>5230</v>
      </c>
      <c r="U690" s="178">
        <f t="shared" si="251"/>
        <v>959</v>
      </c>
      <c r="V690" s="179">
        <f t="shared" si="252"/>
        <v>2309</v>
      </c>
      <c r="W690" s="180">
        <f t="shared" si="253"/>
        <v>1143</v>
      </c>
      <c r="X690" s="181">
        <f t="shared" si="254"/>
        <v>9.3847758081334725</v>
      </c>
      <c r="Y690" s="182">
        <f t="shared" si="255"/>
        <v>6.0632308358596791</v>
      </c>
      <c r="Z690" s="183">
        <f t="shared" si="256"/>
        <v>13.99825021872266</v>
      </c>
      <c r="AA690" s="164">
        <f t="shared" si="257"/>
        <v>14.640250260688218</v>
      </c>
      <c r="AB690" s="164">
        <f t="shared" si="258"/>
        <v>9.4586401039411001</v>
      </c>
      <c r="AC690" s="165">
        <f t="shared" si="259"/>
        <v>21.837270341207351</v>
      </c>
      <c r="AD690" s="184">
        <f t="shared" si="260"/>
        <v>9001.2284188228314</v>
      </c>
      <c r="AE690" s="184">
        <f t="shared" si="260"/>
        <v>14001.158138128032</v>
      </c>
      <c r="AF690" s="185">
        <f t="shared" si="260"/>
        <v>16001.033157532678</v>
      </c>
      <c r="AG690" s="186" t="s">
        <v>664</v>
      </c>
      <c r="AH690" s="169">
        <f t="shared" si="261"/>
        <v>1</v>
      </c>
      <c r="AI690" s="189">
        <v>1</v>
      </c>
      <c r="AJ690" s="190" t="s">
        <v>83</v>
      </c>
    </row>
    <row r="691" spans="1:36" x14ac:dyDescent="0.2">
      <c r="A691" s="172">
        <f t="shared" si="262"/>
        <v>665</v>
      </c>
      <c r="B691" s="141" t="str">
        <f t="shared" si="239"/>
        <v>PULP-KD039VAB</v>
      </c>
      <c r="C691" s="172" t="s">
        <v>27</v>
      </c>
      <c r="D691" s="142" t="str">
        <f t="shared" si="240"/>
        <v>KD039</v>
      </c>
      <c r="E691" s="173" t="s">
        <v>981</v>
      </c>
      <c r="F691" s="174">
        <v>14.12</v>
      </c>
      <c r="G691" s="174">
        <v>17.149999999999999</v>
      </c>
      <c r="H691" s="145">
        <f t="shared" si="241"/>
        <v>637.39376770538252</v>
      </c>
      <c r="I691" s="146">
        <f t="shared" si="242"/>
        <v>991.50141643059499</v>
      </c>
      <c r="J691" s="147">
        <f t="shared" si="243"/>
        <v>1133.14447592068</v>
      </c>
      <c r="K691" s="148">
        <v>400</v>
      </c>
      <c r="L691" s="149">
        <v>310</v>
      </c>
      <c r="M691" s="150">
        <v>340</v>
      </c>
      <c r="N691" s="151">
        <f t="shared" si="244"/>
        <v>4.2160000000000003E-2</v>
      </c>
      <c r="O691" s="152">
        <f t="shared" si="245"/>
        <v>597.56035228463008</v>
      </c>
      <c r="P691" s="153">
        <f t="shared" si="246"/>
        <v>1438.6784962064519</v>
      </c>
      <c r="Q691" s="154">
        <f t="shared" si="247"/>
        <v>712.16096779127133</v>
      </c>
      <c r="R691" s="175">
        <f t="shared" si="248"/>
        <v>525</v>
      </c>
      <c r="S691" s="176">
        <f t="shared" si="249"/>
        <v>816</v>
      </c>
      <c r="T691" s="177">
        <f t="shared" si="250"/>
        <v>933</v>
      </c>
      <c r="U691" s="178">
        <f t="shared" si="251"/>
        <v>8438</v>
      </c>
      <c r="V691" s="179">
        <f t="shared" si="252"/>
        <v>20314</v>
      </c>
      <c r="W691" s="180">
        <f t="shared" si="253"/>
        <v>10056</v>
      </c>
      <c r="X691" s="181">
        <f t="shared" si="254"/>
        <v>1.066603460535672</v>
      </c>
      <c r="Y691" s="182">
        <f t="shared" si="255"/>
        <v>0.68917987594762231</v>
      </c>
      <c r="Z691" s="183">
        <f t="shared" si="256"/>
        <v>1.5910898965791567</v>
      </c>
      <c r="AA691" s="164">
        <f t="shared" si="257"/>
        <v>15.060440862763688</v>
      </c>
      <c r="AB691" s="164">
        <f t="shared" si="258"/>
        <v>9.7312198483804266</v>
      </c>
      <c r="AC691" s="165">
        <f t="shared" si="259"/>
        <v>22.466189339697692</v>
      </c>
      <c r="AD691" s="184">
        <f t="shared" si="260"/>
        <v>8999.5223475149069</v>
      </c>
      <c r="AE691" s="184">
        <f t="shared" si="260"/>
        <v>14000.09673772233</v>
      </c>
      <c r="AF691" s="185">
        <f t="shared" si="260"/>
        <v>15999.543142741051</v>
      </c>
      <c r="AG691" s="186" t="s">
        <v>906</v>
      </c>
      <c r="AH691" s="169">
        <f t="shared" si="261"/>
        <v>1</v>
      </c>
      <c r="AI691" s="189">
        <v>1</v>
      </c>
      <c r="AJ691" s="190" t="s">
        <v>83</v>
      </c>
    </row>
    <row r="692" spans="1:36" x14ac:dyDescent="0.2">
      <c r="A692" s="172">
        <f t="shared" si="262"/>
        <v>666</v>
      </c>
      <c r="B692" s="141" t="str">
        <f t="shared" si="239"/>
        <v>PULP-KD037VAL</v>
      </c>
      <c r="C692" s="172" t="s">
        <v>27</v>
      </c>
      <c r="D692" s="192" t="str">
        <f t="shared" si="240"/>
        <v>KD037</v>
      </c>
      <c r="E692" s="173" t="s">
        <v>982</v>
      </c>
      <c r="F692" s="174">
        <v>15.96</v>
      </c>
      <c r="G692" s="174">
        <v>17.46</v>
      </c>
      <c r="H692" s="193">
        <f t="shared" si="241"/>
        <v>563.90977443609017</v>
      </c>
      <c r="I692" s="194">
        <f t="shared" si="242"/>
        <v>877.19298245614027</v>
      </c>
      <c r="J692" s="195">
        <f t="shared" si="243"/>
        <v>1002.5062656641603</v>
      </c>
      <c r="K692" s="148">
        <v>400</v>
      </c>
      <c r="L692" s="149">
        <v>310</v>
      </c>
      <c r="M692" s="150">
        <v>340</v>
      </c>
      <c r="N692" s="151">
        <f t="shared" si="244"/>
        <v>4.2160000000000003E-2</v>
      </c>
      <c r="O692" s="152">
        <f t="shared" si="245"/>
        <v>597.56035228463008</v>
      </c>
      <c r="P692" s="153">
        <f t="shared" si="246"/>
        <v>1438.6784962064519</v>
      </c>
      <c r="Q692" s="154">
        <f t="shared" si="247"/>
        <v>712.16096779127133</v>
      </c>
      <c r="R692" s="175">
        <f t="shared" si="248"/>
        <v>515</v>
      </c>
      <c r="S692" s="176">
        <f t="shared" si="249"/>
        <v>802</v>
      </c>
      <c r="T692" s="177">
        <f t="shared" si="250"/>
        <v>916</v>
      </c>
      <c r="U692" s="178">
        <f t="shared" si="251"/>
        <v>9537</v>
      </c>
      <c r="V692" s="179">
        <f t="shared" si="252"/>
        <v>22961</v>
      </c>
      <c r="W692" s="180">
        <f t="shared" si="253"/>
        <v>11366</v>
      </c>
      <c r="X692" s="181">
        <f t="shared" si="254"/>
        <v>0.94369298521547651</v>
      </c>
      <c r="Y692" s="182">
        <f t="shared" si="255"/>
        <v>0.60972954139628066</v>
      </c>
      <c r="Z692" s="183">
        <f t="shared" si="256"/>
        <v>1.4077071969030441</v>
      </c>
      <c r="AA692" s="164">
        <f t="shared" si="257"/>
        <v>15.061340044039007</v>
      </c>
      <c r="AB692" s="164">
        <f t="shared" si="258"/>
        <v>9.73128348068464</v>
      </c>
      <c r="AC692" s="165">
        <f t="shared" si="259"/>
        <v>22.467006862572585</v>
      </c>
      <c r="AD692" s="184">
        <f t="shared" si="260"/>
        <v>9000.0596625945545</v>
      </c>
      <c r="AE692" s="184">
        <f t="shared" si="260"/>
        <v>14000.188284150065</v>
      </c>
      <c r="AF692" s="185">
        <f t="shared" si="260"/>
        <v>16000.125350622828</v>
      </c>
      <c r="AG692" s="186" t="s">
        <v>898</v>
      </c>
      <c r="AH692" s="169">
        <f t="shared" si="261"/>
        <v>1</v>
      </c>
      <c r="AI692" s="189">
        <v>1</v>
      </c>
      <c r="AJ692" s="190" t="s">
        <v>83</v>
      </c>
    </row>
    <row r="693" spans="1:36" x14ac:dyDescent="0.2">
      <c r="A693" s="172">
        <f t="shared" si="262"/>
        <v>667</v>
      </c>
      <c r="B693" s="141" t="str">
        <f t="shared" si="239"/>
        <v>PULP-KD002VAF</v>
      </c>
      <c r="C693" s="172" t="s">
        <v>27</v>
      </c>
      <c r="D693" s="142" t="str">
        <f t="shared" si="240"/>
        <v>KD002</v>
      </c>
      <c r="E693" s="173" t="s">
        <v>983</v>
      </c>
      <c r="F693" s="174">
        <v>6</v>
      </c>
      <c r="G693" s="174">
        <v>7.19</v>
      </c>
      <c r="H693" s="145">
        <f t="shared" si="241"/>
        <v>1500</v>
      </c>
      <c r="I693" s="146">
        <f t="shared" si="242"/>
        <v>2333.3333333333335</v>
      </c>
      <c r="J693" s="147">
        <f t="shared" si="243"/>
        <v>2666.6666666666665</v>
      </c>
      <c r="K693" s="148">
        <v>420</v>
      </c>
      <c r="L693" s="149">
        <v>330</v>
      </c>
      <c r="M693" s="150">
        <v>175</v>
      </c>
      <c r="N693" s="151">
        <f t="shared" si="244"/>
        <v>2.4254999999999999E-2</v>
      </c>
      <c r="O693" s="152">
        <f t="shared" si="245"/>
        <v>1038.6783942411876</v>
      </c>
      <c r="P693" s="153">
        <f t="shared" si="246"/>
        <v>2500.708530202598</v>
      </c>
      <c r="Q693" s="154">
        <f t="shared" si="247"/>
        <v>1237.8769903970317</v>
      </c>
      <c r="R693" s="175">
        <f t="shared" si="248"/>
        <v>1252</v>
      </c>
      <c r="S693" s="176">
        <f t="shared" si="249"/>
        <v>1947</v>
      </c>
      <c r="T693" s="177">
        <f t="shared" si="250"/>
        <v>2225</v>
      </c>
      <c r="U693" s="178">
        <f t="shared" si="251"/>
        <v>6232</v>
      </c>
      <c r="V693" s="179">
        <f t="shared" si="252"/>
        <v>15004</v>
      </c>
      <c r="W693" s="180">
        <f t="shared" si="253"/>
        <v>7427</v>
      </c>
      <c r="X693" s="181">
        <f t="shared" si="254"/>
        <v>1.4441591784338896</v>
      </c>
      <c r="Y693" s="182">
        <f t="shared" si="255"/>
        <v>0.93308451079712074</v>
      </c>
      <c r="Z693" s="183">
        <f t="shared" si="256"/>
        <v>2.1543018715497508</v>
      </c>
      <c r="AA693" s="164">
        <f t="shared" si="257"/>
        <v>8.6649550706033374</v>
      </c>
      <c r="AB693" s="164">
        <f t="shared" si="258"/>
        <v>5.5985070647827246</v>
      </c>
      <c r="AC693" s="165">
        <f t="shared" si="259"/>
        <v>12.925811229298505</v>
      </c>
      <c r="AD693" s="184">
        <f t="shared" si="260"/>
        <v>9000.1016189063103</v>
      </c>
      <c r="AE693" s="184">
        <f t="shared" si="260"/>
        <v>14000.234373301668</v>
      </c>
      <c r="AF693" s="185">
        <f t="shared" si="260"/>
        <v>16000.564302964191</v>
      </c>
      <c r="AG693" s="186" t="s">
        <v>801</v>
      </c>
      <c r="AH693" s="169">
        <f t="shared" si="261"/>
        <v>1</v>
      </c>
      <c r="AI693" s="189">
        <v>1</v>
      </c>
      <c r="AJ693" s="190" t="s">
        <v>83</v>
      </c>
    </row>
    <row r="694" spans="1:36" x14ac:dyDescent="0.2">
      <c r="A694" s="172">
        <f t="shared" si="262"/>
        <v>668</v>
      </c>
      <c r="B694" s="141" t="str">
        <f t="shared" si="239"/>
        <v>PULP-CG037VAN</v>
      </c>
      <c r="C694" s="172" t="s">
        <v>27</v>
      </c>
      <c r="D694" s="142" t="str">
        <f t="shared" si="240"/>
        <v>CG037</v>
      </c>
      <c r="E694" s="173" t="s">
        <v>984</v>
      </c>
      <c r="F694" s="174">
        <v>15.12</v>
      </c>
      <c r="G694" s="174">
        <v>17.82</v>
      </c>
      <c r="H694" s="145">
        <f t="shared" si="241"/>
        <v>595.2380952380953</v>
      </c>
      <c r="I694" s="146">
        <f t="shared" si="242"/>
        <v>925.92592592592598</v>
      </c>
      <c r="J694" s="147">
        <f t="shared" si="243"/>
        <v>1058.2010582010582</v>
      </c>
      <c r="K694" s="148">
        <v>490</v>
      </c>
      <c r="L694" s="149">
        <v>440</v>
      </c>
      <c r="M694" s="150">
        <v>305</v>
      </c>
      <c r="N694" s="151">
        <f t="shared" si="244"/>
        <v>6.5757999999999997E-2</v>
      </c>
      <c r="O694" s="152">
        <f t="shared" si="245"/>
        <v>383.119079843061</v>
      </c>
      <c r="P694" s="153">
        <f t="shared" si="246"/>
        <v>922.39249064849923</v>
      </c>
      <c r="Q694" s="154">
        <f t="shared" si="247"/>
        <v>456.5939718677576</v>
      </c>
      <c r="R694" s="175">
        <f t="shared" si="248"/>
        <v>505</v>
      </c>
      <c r="S694" s="176">
        <f t="shared" si="249"/>
        <v>786</v>
      </c>
      <c r="T694" s="177">
        <f t="shared" si="250"/>
        <v>898</v>
      </c>
      <c r="U694" s="178">
        <f t="shared" si="251"/>
        <v>5793</v>
      </c>
      <c r="V694" s="179">
        <f t="shared" si="252"/>
        <v>13947</v>
      </c>
      <c r="W694" s="180">
        <f t="shared" si="253"/>
        <v>6904</v>
      </c>
      <c r="X694" s="181">
        <f t="shared" si="254"/>
        <v>1.5535991714137753</v>
      </c>
      <c r="Y694" s="182">
        <f t="shared" si="255"/>
        <v>1.0038001003800101</v>
      </c>
      <c r="Z694" s="183">
        <f t="shared" si="256"/>
        <v>2.3174971031286211</v>
      </c>
      <c r="AA694" s="164">
        <f t="shared" si="257"/>
        <v>23.490419471776281</v>
      </c>
      <c r="AB694" s="164">
        <f t="shared" si="258"/>
        <v>15.177457517745752</v>
      </c>
      <c r="AC694" s="165">
        <f t="shared" si="259"/>
        <v>35.040556199304753</v>
      </c>
      <c r="AD694" s="184">
        <f t="shared" si="260"/>
        <v>8999.6278931544512</v>
      </c>
      <c r="AE694" s="184">
        <f t="shared" si="260"/>
        <v>13999.572841505293</v>
      </c>
      <c r="AF694" s="185">
        <f t="shared" si="260"/>
        <v>15999.306731495933</v>
      </c>
      <c r="AG694" s="186" t="s">
        <v>979</v>
      </c>
      <c r="AH694" s="169">
        <f t="shared" si="261"/>
        <v>1</v>
      </c>
      <c r="AI694" s="189">
        <v>1</v>
      </c>
      <c r="AJ694" s="190" t="s">
        <v>83</v>
      </c>
    </row>
    <row r="695" spans="1:36" x14ac:dyDescent="0.2">
      <c r="A695" s="172">
        <f t="shared" si="262"/>
        <v>669</v>
      </c>
      <c r="B695" s="141" t="str">
        <f t="shared" si="239"/>
        <v>PULP-TE095</v>
      </c>
      <c r="C695" s="172" t="s">
        <v>27</v>
      </c>
      <c r="D695" s="142" t="str">
        <f t="shared" si="240"/>
        <v>TE095</v>
      </c>
      <c r="E695" s="173" t="s">
        <v>985</v>
      </c>
      <c r="F695" s="174">
        <v>3</v>
      </c>
      <c r="G695" s="174">
        <v>4.18</v>
      </c>
      <c r="H695" s="145">
        <f t="shared" si="241"/>
        <v>3000</v>
      </c>
      <c r="I695" s="146">
        <f t="shared" si="242"/>
        <v>4666.666666666667</v>
      </c>
      <c r="J695" s="147">
        <f t="shared" si="243"/>
        <v>5333.333333333333</v>
      </c>
      <c r="K695" s="148">
        <v>490</v>
      </c>
      <c r="L695" s="149">
        <v>220</v>
      </c>
      <c r="M695" s="150">
        <v>120</v>
      </c>
      <c r="N695" s="151">
        <f t="shared" si="244"/>
        <v>1.2936E-2</v>
      </c>
      <c r="O695" s="152">
        <f t="shared" si="245"/>
        <v>1947.5219892022269</v>
      </c>
      <c r="P695" s="153">
        <f t="shared" si="246"/>
        <v>4688.8284941298707</v>
      </c>
      <c r="Q695" s="154">
        <f t="shared" si="247"/>
        <v>2321.0193569944345</v>
      </c>
      <c r="R695" s="175">
        <f t="shared" si="248"/>
        <v>2153</v>
      </c>
      <c r="S695" s="176">
        <f t="shared" si="249"/>
        <v>3349</v>
      </c>
      <c r="T695" s="177">
        <f t="shared" si="250"/>
        <v>3828</v>
      </c>
      <c r="U695" s="178">
        <f t="shared" si="251"/>
        <v>5843</v>
      </c>
      <c r="V695" s="179">
        <f t="shared" si="252"/>
        <v>14066</v>
      </c>
      <c r="W695" s="180">
        <f t="shared" si="253"/>
        <v>6963</v>
      </c>
      <c r="X695" s="181">
        <f t="shared" si="254"/>
        <v>1.54030463802841</v>
      </c>
      <c r="Y695" s="182">
        <f t="shared" si="255"/>
        <v>0.99530783449452576</v>
      </c>
      <c r="Z695" s="183">
        <f t="shared" si="256"/>
        <v>2.2978601177653308</v>
      </c>
      <c r="AA695" s="164">
        <f t="shared" si="257"/>
        <v>4.6209139140852304</v>
      </c>
      <c r="AB695" s="164">
        <f t="shared" si="258"/>
        <v>2.9859235034835772</v>
      </c>
      <c r="AC695" s="165">
        <f t="shared" si="259"/>
        <v>6.8935803532959925</v>
      </c>
      <c r="AD695" s="184">
        <f t="shared" si="260"/>
        <v>8999.331457891516</v>
      </c>
      <c r="AE695" s="184">
        <f t="shared" si="260"/>
        <v>14000.483204425889</v>
      </c>
      <c r="AF695" s="185">
        <f t="shared" si="260"/>
        <v>16000.13343899653</v>
      </c>
      <c r="AG695" s="186" t="s">
        <v>986</v>
      </c>
      <c r="AH695" s="169">
        <f t="shared" si="261"/>
        <v>1</v>
      </c>
      <c r="AI695" s="189">
        <v>1</v>
      </c>
      <c r="AJ695" s="190" t="s">
        <v>83</v>
      </c>
    </row>
    <row r="696" spans="1:36" x14ac:dyDescent="0.2">
      <c r="A696" s="172">
        <f t="shared" si="262"/>
        <v>670</v>
      </c>
      <c r="B696" s="141" t="str">
        <f t="shared" si="239"/>
        <v>PULP-TE104</v>
      </c>
      <c r="C696" s="172" t="s">
        <v>27</v>
      </c>
      <c r="D696" s="142" t="str">
        <f t="shared" si="240"/>
        <v>TE104</v>
      </c>
      <c r="E696" s="173" t="s">
        <v>987</v>
      </c>
      <c r="F696" s="196">
        <v>1.117</v>
      </c>
      <c r="G696" s="197">
        <v>3.9870000000000001</v>
      </c>
      <c r="H696" s="145">
        <f t="shared" si="241"/>
        <v>8057.296329453894</v>
      </c>
      <c r="I696" s="146">
        <f t="shared" si="242"/>
        <v>12533.572068039392</v>
      </c>
      <c r="J696" s="147">
        <f t="shared" si="243"/>
        <v>14324.08236347359</v>
      </c>
      <c r="K696" s="148">
        <v>480</v>
      </c>
      <c r="L696" s="149">
        <v>395</v>
      </c>
      <c r="M696" s="150">
        <v>178</v>
      </c>
      <c r="N696" s="151">
        <f t="shared" si="244"/>
        <v>3.3748800000000002E-2</v>
      </c>
      <c r="O696" s="152">
        <f t="shared" si="245"/>
        <v>746.49008119755376</v>
      </c>
      <c r="P696" s="153">
        <f t="shared" si="246"/>
        <v>1797.2397655639313</v>
      </c>
      <c r="Q696" s="154">
        <f t="shared" si="247"/>
        <v>889.65256252311201</v>
      </c>
      <c r="R696" s="175">
        <f t="shared" si="248"/>
        <v>2257</v>
      </c>
      <c r="S696" s="176">
        <f t="shared" si="249"/>
        <v>3511</v>
      </c>
      <c r="T696" s="177">
        <f t="shared" si="250"/>
        <v>4013</v>
      </c>
      <c r="U696" s="178">
        <f t="shared" si="251"/>
        <v>834</v>
      </c>
      <c r="V696" s="179">
        <f t="shared" si="252"/>
        <v>2008</v>
      </c>
      <c r="W696" s="180">
        <f t="shared" si="253"/>
        <v>994</v>
      </c>
      <c r="X696" s="181">
        <f t="shared" si="254"/>
        <v>10.791366906474821</v>
      </c>
      <c r="Y696" s="182">
        <f t="shared" si="255"/>
        <v>6.9721115537848606</v>
      </c>
      <c r="Z696" s="183">
        <f t="shared" si="256"/>
        <v>16.096579476861166</v>
      </c>
      <c r="AA696" s="164">
        <f t="shared" si="257"/>
        <v>12.053956834532375</v>
      </c>
      <c r="AB696" s="164">
        <f t="shared" si="258"/>
        <v>7.7878486055776897</v>
      </c>
      <c r="AC696" s="165">
        <f t="shared" si="259"/>
        <v>17.979879275653921</v>
      </c>
      <c r="AD696" s="184">
        <f t="shared" si="260"/>
        <v>8998.159216161881</v>
      </c>
      <c r="AE696" s="184">
        <f t="shared" si="260"/>
        <v>13996.631202135837</v>
      </c>
      <c r="AF696" s="185">
        <f t="shared" si="260"/>
        <v>15995.845671441706</v>
      </c>
      <c r="AG696" s="186" t="s">
        <v>658</v>
      </c>
      <c r="AH696" s="169">
        <f t="shared" si="261"/>
        <v>1</v>
      </c>
      <c r="AI696" s="189">
        <v>1</v>
      </c>
      <c r="AJ696" s="190" t="s">
        <v>83</v>
      </c>
    </row>
    <row r="697" spans="1:36" x14ac:dyDescent="0.2">
      <c r="A697" s="172">
        <f t="shared" si="262"/>
        <v>671</v>
      </c>
      <c r="B697" s="141" t="str">
        <f t="shared" si="239"/>
        <v>PULP-KD078</v>
      </c>
      <c r="C697" s="172" t="s">
        <v>27</v>
      </c>
      <c r="D697" s="142" t="str">
        <f t="shared" si="240"/>
        <v>KD078</v>
      </c>
      <c r="E697" s="173" t="s">
        <v>988</v>
      </c>
      <c r="F697" s="174">
        <v>12</v>
      </c>
      <c r="G697" s="191">
        <v>14.5</v>
      </c>
      <c r="H697" s="145">
        <f t="shared" si="241"/>
        <v>750</v>
      </c>
      <c r="I697" s="146">
        <f t="shared" si="242"/>
        <v>1166.6666666666667</v>
      </c>
      <c r="J697" s="147">
        <f t="shared" si="243"/>
        <v>1333.3333333333333</v>
      </c>
      <c r="K697" s="148">
        <v>490</v>
      </c>
      <c r="L697" s="149">
        <v>365</v>
      </c>
      <c r="M697" s="150">
        <v>355</v>
      </c>
      <c r="N697" s="151">
        <f t="shared" si="244"/>
        <v>6.349175E-2</v>
      </c>
      <c r="O697" s="152">
        <f t="shared" si="245"/>
        <v>396.79398429433752</v>
      </c>
      <c r="P697" s="153">
        <f t="shared" si="246"/>
        <v>955.31601192381709</v>
      </c>
      <c r="Q697" s="154">
        <f t="shared" si="247"/>
        <v>472.89146073434745</v>
      </c>
      <c r="R697" s="175">
        <f t="shared" si="248"/>
        <v>621</v>
      </c>
      <c r="S697" s="176">
        <f t="shared" si="249"/>
        <v>966</v>
      </c>
      <c r="T697" s="177">
        <f t="shared" si="250"/>
        <v>1103</v>
      </c>
      <c r="U697" s="178">
        <f t="shared" si="251"/>
        <v>4762</v>
      </c>
      <c r="V697" s="179">
        <f t="shared" si="252"/>
        <v>11464</v>
      </c>
      <c r="W697" s="180">
        <f t="shared" si="253"/>
        <v>5675</v>
      </c>
      <c r="X697" s="181">
        <f t="shared" si="254"/>
        <v>1.8899622007559849</v>
      </c>
      <c r="Y697" s="182">
        <f t="shared" si="255"/>
        <v>1.2212142358688067</v>
      </c>
      <c r="Z697" s="183">
        <f t="shared" si="256"/>
        <v>2.8193832599118944</v>
      </c>
      <c r="AA697" s="164">
        <f t="shared" si="257"/>
        <v>22.679546409071818</v>
      </c>
      <c r="AB697" s="164">
        <f t="shared" si="258"/>
        <v>14.65457083042568</v>
      </c>
      <c r="AC697" s="165">
        <f t="shared" si="259"/>
        <v>33.832599118942731</v>
      </c>
      <c r="AD697" s="184">
        <f t="shared" si="260"/>
        <v>8999.1075816439425</v>
      </c>
      <c r="AE697" s="184">
        <f t="shared" si="260"/>
        <v>13999.74616217736</v>
      </c>
      <c r="AF697" s="185">
        <f t="shared" si="260"/>
        <v>15999.147217796424</v>
      </c>
      <c r="AG697" s="186" t="s">
        <v>835</v>
      </c>
      <c r="AH697" s="169">
        <f t="shared" si="261"/>
        <v>1</v>
      </c>
      <c r="AI697" s="189">
        <v>1</v>
      </c>
      <c r="AJ697" s="190" t="s">
        <v>83</v>
      </c>
    </row>
    <row r="698" spans="1:36" x14ac:dyDescent="0.2">
      <c r="A698" s="172">
        <f t="shared" si="262"/>
        <v>672</v>
      </c>
      <c r="B698" s="141" t="str">
        <f t="shared" si="239"/>
        <v>PULP-KD079</v>
      </c>
      <c r="C698" s="172" t="s">
        <v>27</v>
      </c>
      <c r="D698" s="142" t="str">
        <f t="shared" si="240"/>
        <v>KD079</v>
      </c>
      <c r="E698" s="173" t="s">
        <v>989</v>
      </c>
      <c r="F698" s="174">
        <v>12</v>
      </c>
      <c r="G698" s="191">
        <v>14.5</v>
      </c>
      <c r="H698" s="145">
        <f t="shared" si="241"/>
        <v>750</v>
      </c>
      <c r="I698" s="146">
        <f t="shared" si="242"/>
        <v>1166.6666666666667</v>
      </c>
      <c r="J698" s="147">
        <f t="shared" si="243"/>
        <v>1333.3333333333333</v>
      </c>
      <c r="K698" s="148">
        <v>490</v>
      </c>
      <c r="L698" s="149">
        <v>365</v>
      </c>
      <c r="M698" s="150">
        <v>355</v>
      </c>
      <c r="N698" s="151">
        <f t="shared" si="244"/>
        <v>6.349175E-2</v>
      </c>
      <c r="O698" s="152">
        <f t="shared" si="245"/>
        <v>396.79398429433752</v>
      </c>
      <c r="P698" s="153">
        <f t="shared" si="246"/>
        <v>955.31601192381709</v>
      </c>
      <c r="Q698" s="154">
        <f t="shared" si="247"/>
        <v>472.89146073434745</v>
      </c>
      <c r="R698" s="175">
        <f t="shared" si="248"/>
        <v>621</v>
      </c>
      <c r="S698" s="176">
        <f t="shared" si="249"/>
        <v>966</v>
      </c>
      <c r="T698" s="177">
        <f t="shared" si="250"/>
        <v>1103</v>
      </c>
      <c r="U698" s="178">
        <f t="shared" si="251"/>
        <v>4762</v>
      </c>
      <c r="V698" s="179">
        <f t="shared" si="252"/>
        <v>11464</v>
      </c>
      <c r="W698" s="180">
        <f t="shared" si="253"/>
        <v>5675</v>
      </c>
      <c r="X698" s="181">
        <f t="shared" si="254"/>
        <v>1.8899622007559849</v>
      </c>
      <c r="Y698" s="182">
        <f t="shared" si="255"/>
        <v>1.2212142358688067</v>
      </c>
      <c r="Z698" s="183">
        <f t="shared" si="256"/>
        <v>2.8193832599118944</v>
      </c>
      <c r="AA698" s="164">
        <f t="shared" si="257"/>
        <v>22.679546409071818</v>
      </c>
      <c r="AB698" s="164">
        <f t="shared" si="258"/>
        <v>14.65457083042568</v>
      </c>
      <c r="AC698" s="165">
        <f t="shared" si="259"/>
        <v>33.832599118942731</v>
      </c>
      <c r="AD698" s="184">
        <f t="shared" si="260"/>
        <v>8999.1075816439425</v>
      </c>
      <c r="AE698" s="184">
        <f t="shared" si="260"/>
        <v>13999.74616217736</v>
      </c>
      <c r="AF698" s="185">
        <f t="shared" si="260"/>
        <v>15999.147217796424</v>
      </c>
      <c r="AG698" s="186" t="s">
        <v>861</v>
      </c>
      <c r="AH698" s="169">
        <f t="shared" si="261"/>
        <v>1</v>
      </c>
      <c r="AI698" s="189">
        <v>1</v>
      </c>
      <c r="AJ698" s="190" t="s">
        <v>83</v>
      </c>
    </row>
    <row r="699" spans="1:36" x14ac:dyDescent="0.2">
      <c r="A699" s="172">
        <f t="shared" si="262"/>
        <v>673</v>
      </c>
      <c r="B699" s="141" t="str">
        <f t="shared" si="239"/>
        <v>PULP-KD080</v>
      </c>
      <c r="C699" s="172" t="s">
        <v>27</v>
      </c>
      <c r="D699" s="142" t="str">
        <f t="shared" si="240"/>
        <v>KD080</v>
      </c>
      <c r="E699" s="173" t="s">
        <v>990</v>
      </c>
      <c r="F699" s="174">
        <v>12</v>
      </c>
      <c r="G699" s="191">
        <v>14.5</v>
      </c>
      <c r="H699" s="145">
        <f t="shared" si="241"/>
        <v>750</v>
      </c>
      <c r="I699" s="146">
        <f t="shared" si="242"/>
        <v>1166.6666666666667</v>
      </c>
      <c r="J699" s="147">
        <f t="shared" si="243"/>
        <v>1333.3333333333333</v>
      </c>
      <c r="K699" s="148">
        <v>490</v>
      </c>
      <c r="L699" s="149">
        <v>365</v>
      </c>
      <c r="M699" s="150">
        <v>355</v>
      </c>
      <c r="N699" s="151">
        <f t="shared" si="244"/>
        <v>6.349175E-2</v>
      </c>
      <c r="O699" s="152">
        <f t="shared" si="245"/>
        <v>396.79398429433752</v>
      </c>
      <c r="P699" s="153">
        <f t="shared" si="246"/>
        <v>955.31601192381709</v>
      </c>
      <c r="Q699" s="154">
        <f t="shared" si="247"/>
        <v>472.89146073434745</v>
      </c>
      <c r="R699" s="175">
        <f t="shared" si="248"/>
        <v>621</v>
      </c>
      <c r="S699" s="176">
        <f t="shared" si="249"/>
        <v>966</v>
      </c>
      <c r="T699" s="177">
        <f t="shared" si="250"/>
        <v>1103</v>
      </c>
      <c r="U699" s="178">
        <f t="shared" si="251"/>
        <v>4762</v>
      </c>
      <c r="V699" s="179">
        <f t="shared" si="252"/>
        <v>11464</v>
      </c>
      <c r="W699" s="180">
        <f t="shared" si="253"/>
        <v>5675</v>
      </c>
      <c r="X699" s="181">
        <f t="shared" si="254"/>
        <v>1.8899622007559849</v>
      </c>
      <c r="Y699" s="182">
        <f t="shared" si="255"/>
        <v>1.2212142358688067</v>
      </c>
      <c r="Z699" s="183">
        <f t="shared" si="256"/>
        <v>2.8193832599118944</v>
      </c>
      <c r="AA699" s="164">
        <f t="shared" si="257"/>
        <v>22.679546409071818</v>
      </c>
      <c r="AB699" s="164">
        <f t="shared" si="258"/>
        <v>14.65457083042568</v>
      </c>
      <c r="AC699" s="165">
        <f t="shared" si="259"/>
        <v>33.832599118942731</v>
      </c>
      <c r="AD699" s="184">
        <f t="shared" si="260"/>
        <v>8999.1075816439425</v>
      </c>
      <c r="AE699" s="184">
        <f t="shared" si="260"/>
        <v>13999.74616217736</v>
      </c>
      <c r="AF699" s="185">
        <f t="shared" si="260"/>
        <v>15999.147217796424</v>
      </c>
      <c r="AG699" s="186" t="s">
        <v>896</v>
      </c>
      <c r="AH699" s="169">
        <f t="shared" si="261"/>
        <v>1</v>
      </c>
      <c r="AI699" s="189">
        <v>1</v>
      </c>
      <c r="AJ699" s="190" t="s">
        <v>83</v>
      </c>
    </row>
    <row r="700" spans="1:36" x14ac:dyDescent="0.2">
      <c r="A700" s="172">
        <f t="shared" si="262"/>
        <v>674</v>
      </c>
      <c r="B700" s="141" t="str">
        <f t="shared" si="239"/>
        <v>PULP-KD075</v>
      </c>
      <c r="C700" s="172" t="s">
        <v>27</v>
      </c>
      <c r="D700" s="142" t="str">
        <f t="shared" si="240"/>
        <v>KD075</v>
      </c>
      <c r="E700" s="173" t="s">
        <v>991</v>
      </c>
      <c r="F700" s="174">
        <v>24</v>
      </c>
      <c r="G700" s="174">
        <v>25.75</v>
      </c>
      <c r="H700" s="145">
        <f t="shared" si="241"/>
        <v>375</v>
      </c>
      <c r="I700" s="146">
        <f t="shared" si="242"/>
        <v>583.33333333333337</v>
      </c>
      <c r="J700" s="147">
        <f t="shared" si="243"/>
        <v>666.66666666666663</v>
      </c>
      <c r="K700" s="148">
        <v>450</v>
      </c>
      <c r="L700" s="149">
        <v>380</v>
      </c>
      <c r="M700" s="150">
        <v>350</v>
      </c>
      <c r="N700" s="151">
        <f t="shared" si="244"/>
        <v>5.985E-2</v>
      </c>
      <c r="O700" s="152">
        <f t="shared" si="245"/>
        <v>420.93808608721815</v>
      </c>
      <c r="P700" s="153">
        <f t="shared" si="246"/>
        <v>1013.4450359242107</v>
      </c>
      <c r="Q700" s="154">
        <f t="shared" si="247"/>
        <v>501.66593821353388</v>
      </c>
      <c r="R700" s="175">
        <f t="shared" si="248"/>
        <v>350</v>
      </c>
      <c r="S700" s="176">
        <f t="shared" si="249"/>
        <v>544</v>
      </c>
      <c r="T700" s="177">
        <f t="shared" si="250"/>
        <v>621</v>
      </c>
      <c r="U700" s="178">
        <f t="shared" si="251"/>
        <v>10103</v>
      </c>
      <c r="V700" s="179">
        <f t="shared" si="252"/>
        <v>24323</v>
      </c>
      <c r="W700" s="180">
        <f t="shared" si="253"/>
        <v>12040</v>
      </c>
      <c r="X700" s="181">
        <f t="shared" si="254"/>
        <v>0.89082450757200826</v>
      </c>
      <c r="Y700" s="182">
        <f t="shared" si="255"/>
        <v>0.57558689306417798</v>
      </c>
      <c r="Z700" s="183">
        <f t="shared" si="256"/>
        <v>1.3289036544850499</v>
      </c>
      <c r="AA700" s="164">
        <f t="shared" si="257"/>
        <v>21.379788181728198</v>
      </c>
      <c r="AB700" s="164">
        <f t="shared" si="258"/>
        <v>13.814085433540271</v>
      </c>
      <c r="AC700" s="165">
        <f t="shared" si="259"/>
        <v>31.893687707641199</v>
      </c>
      <c r="AD700" s="184">
        <f t="shared" si="260"/>
        <v>8999.5671181667931</v>
      </c>
      <c r="AE700" s="184">
        <f t="shared" si="260"/>
        <v>13999.816308454336</v>
      </c>
      <c r="AF700" s="185">
        <f t="shared" si="260"/>
        <v>15999.976766943275</v>
      </c>
      <c r="AG700" s="186" t="s">
        <v>992</v>
      </c>
      <c r="AH700" s="169">
        <f t="shared" si="261"/>
        <v>1</v>
      </c>
      <c r="AI700" s="189">
        <v>1</v>
      </c>
      <c r="AJ700" s="190" t="s">
        <v>83</v>
      </c>
    </row>
    <row r="701" spans="1:36" x14ac:dyDescent="0.2">
      <c r="A701" s="172">
        <f t="shared" si="262"/>
        <v>675</v>
      </c>
      <c r="B701" s="141" t="str">
        <f t="shared" si="239"/>
        <v>PULP-TE097</v>
      </c>
      <c r="C701" s="172" t="s">
        <v>27</v>
      </c>
      <c r="D701" s="142" t="str">
        <f t="shared" si="240"/>
        <v>TE097</v>
      </c>
      <c r="E701" s="173" t="s">
        <v>993</v>
      </c>
      <c r="F701" s="174">
        <v>6.2</v>
      </c>
      <c r="G701" s="191">
        <v>10.304</v>
      </c>
      <c r="H701" s="145">
        <f t="shared" si="241"/>
        <v>1451.6129032258063</v>
      </c>
      <c r="I701" s="146">
        <f t="shared" si="242"/>
        <v>2258.0645161290322</v>
      </c>
      <c r="J701" s="147">
        <f t="shared" si="243"/>
        <v>2580.6451612903224</v>
      </c>
      <c r="K701" s="148">
        <v>590</v>
      </c>
      <c r="L701" s="149">
        <v>340</v>
      </c>
      <c r="M701" s="150">
        <v>270</v>
      </c>
      <c r="N701" s="151">
        <f t="shared" si="244"/>
        <v>5.4162000000000002E-2</v>
      </c>
      <c r="O701" s="152">
        <f t="shared" si="245"/>
        <v>465.14427924227329</v>
      </c>
      <c r="P701" s="153">
        <f t="shared" si="246"/>
        <v>1119.8752889491527</v>
      </c>
      <c r="Q701" s="154">
        <f t="shared" si="247"/>
        <v>554.35003142572282</v>
      </c>
      <c r="R701" s="175">
        <f t="shared" si="248"/>
        <v>873</v>
      </c>
      <c r="S701" s="176">
        <f t="shared" si="249"/>
        <v>1359</v>
      </c>
      <c r="T701" s="177">
        <f t="shared" si="250"/>
        <v>1553</v>
      </c>
      <c r="U701" s="178">
        <f t="shared" si="251"/>
        <v>2884</v>
      </c>
      <c r="V701" s="179">
        <f t="shared" si="252"/>
        <v>6943</v>
      </c>
      <c r="W701" s="180">
        <f t="shared" si="253"/>
        <v>3437</v>
      </c>
      <c r="X701" s="181">
        <f t="shared" si="254"/>
        <v>3.1206657420249653</v>
      </c>
      <c r="Y701" s="182">
        <f t="shared" si="255"/>
        <v>2.0164194152383694</v>
      </c>
      <c r="Z701" s="183">
        <f t="shared" si="256"/>
        <v>4.6552225778295027</v>
      </c>
      <c r="AA701" s="164">
        <f t="shared" si="257"/>
        <v>19.348127600554786</v>
      </c>
      <c r="AB701" s="164">
        <f t="shared" si="258"/>
        <v>12.501800374477892</v>
      </c>
      <c r="AC701" s="165">
        <f t="shared" si="259"/>
        <v>28.862379982542919</v>
      </c>
      <c r="AD701" s="184">
        <f t="shared" si="260"/>
        <v>8999.6708674475904</v>
      </c>
      <c r="AE701" s="184">
        <f t="shared" si="260"/>
        <v>14000.457306753055</v>
      </c>
      <c r="AF701" s="185">
        <f t="shared" si="260"/>
        <v>15999.86125034382</v>
      </c>
      <c r="AG701" s="186" t="s">
        <v>594</v>
      </c>
      <c r="AH701" s="169">
        <f t="shared" si="261"/>
        <v>1</v>
      </c>
      <c r="AI701" s="189">
        <v>1</v>
      </c>
      <c r="AJ701" s="190" t="s">
        <v>83</v>
      </c>
    </row>
    <row r="702" spans="1:36" x14ac:dyDescent="0.2">
      <c r="A702" s="172">
        <f t="shared" si="262"/>
        <v>676</v>
      </c>
      <c r="B702" s="141" t="str">
        <f t="shared" si="239"/>
        <v>PULP-TE097PAA</v>
      </c>
      <c r="C702" s="172" t="s">
        <v>27</v>
      </c>
      <c r="D702" s="142" t="str">
        <f t="shared" si="240"/>
        <v>TE097</v>
      </c>
      <c r="E702" s="173" t="s">
        <v>994</v>
      </c>
      <c r="F702" s="174">
        <v>6.2</v>
      </c>
      <c r="G702" s="191">
        <v>10.304</v>
      </c>
      <c r="H702" s="145">
        <f t="shared" si="241"/>
        <v>1451.6129032258063</v>
      </c>
      <c r="I702" s="146">
        <f t="shared" si="242"/>
        <v>2258.0645161290322</v>
      </c>
      <c r="J702" s="147">
        <f t="shared" si="243"/>
        <v>2580.6451612903224</v>
      </c>
      <c r="K702" s="148">
        <v>590</v>
      </c>
      <c r="L702" s="149">
        <v>340</v>
      </c>
      <c r="M702" s="150">
        <v>270</v>
      </c>
      <c r="N702" s="151">
        <f t="shared" si="244"/>
        <v>5.4162000000000002E-2</v>
      </c>
      <c r="O702" s="152">
        <f t="shared" si="245"/>
        <v>465.14427924227329</v>
      </c>
      <c r="P702" s="153">
        <f t="shared" si="246"/>
        <v>1119.8752889491527</v>
      </c>
      <c r="Q702" s="154">
        <f t="shared" si="247"/>
        <v>554.35003142572282</v>
      </c>
      <c r="R702" s="175">
        <f t="shared" si="248"/>
        <v>873</v>
      </c>
      <c r="S702" s="176">
        <f t="shared" si="249"/>
        <v>1359</v>
      </c>
      <c r="T702" s="177">
        <f t="shared" si="250"/>
        <v>1553</v>
      </c>
      <c r="U702" s="178">
        <f t="shared" si="251"/>
        <v>2884</v>
      </c>
      <c r="V702" s="179">
        <f t="shared" si="252"/>
        <v>6943</v>
      </c>
      <c r="W702" s="180">
        <f t="shared" si="253"/>
        <v>3437</v>
      </c>
      <c r="X702" s="181">
        <f t="shared" si="254"/>
        <v>3.1206657420249653</v>
      </c>
      <c r="Y702" s="182">
        <f t="shared" si="255"/>
        <v>2.0164194152383694</v>
      </c>
      <c r="Z702" s="183">
        <f t="shared" si="256"/>
        <v>4.6552225778295027</v>
      </c>
      <c r="AA702" s="164">
        <f t="shared" si="257"/>
        <v>19.348127600554786</v>
      </c>
      <c r="AB702" s="164">
        <f t="shared" si="258"/>
        <v>12.501800374477892</v>
      </c>
      <c r="AC702" s="165">
        <f t="shared" si="259"/>
        <v>28.862379982542919</v>
      </c>
      <c r="AD702" s="184">
        <f t="shared" si="260"/>
        <v>8999.6708674475904</v>
      </c>
      <c r="AE702" s="184">
        <f t="shared" si="260"/>
        <v>14000.457306753055</v>
      </c>
      <c r="AF702" s="185">
        <f t="shared" si="260"/>
        <v>15999.86125034382</v>
      </c>
      <c r="AG702" s="186" t="s">
        <v>995</v>
      </c>
      <c r="AH702" s="169">
        <f t="shared" si="261"/>
        <v>1</v>
      </c>
      <c r="AI702" s="189">
        <v>1</v>
      </c>
      <c r="AJ702" s="190" t="s">
        <v>83</v>
      </c>
    </row>
    <row r="703" spans="1:36" x14ac:dyDescent="0.2">
      <c r="A703" s="172">
        <f t="shared" si="262"/>
        <v>677</v>
      </c>
      <c r="B703" s="141" t="str">
        <f t="shared" si="239"/>
        <v>PULP-KD058PAB</v>
      </c>
      <c r="C703" s="172" t="s">
        <v>27</v>
      </c>
      <c r="D703" s="142" t="str">
        <f t="shared" si="240"/>
        <v>KD058</v>
      </c>
      <c r="E703" s="173" t="s">
        <v>925</v>
      </c>
      <c r="F703" s="174">
        <v>24</v>
      </c>
      <c r="G703" s="174">
        <v>25.17</v>
      </c>
      <c r="H703" s="145">
        <f t="shared" si="241"/>
        <v>375</v>
      </c>
      <c r="I703" s="146">
        <f t="shared" si="242"/>
        <v>583.33333333333337</v>
      </c>
      <c r="J703" s="147">
        <f t="shared" si="243"/>
        <v>666.66666666666663</v>
      </c>
      <c r="K703" s="148">
        <v>445</v>
      </c>
      <c r="L703" s="149">
        <v>350</v>
      </c>
      <c r="M703" s="150">
        <v>300</v>
      </c>
      <c r="N703" s="151">
        <f t="shared" si="244"/>
        <v>4.6725000000000003E-2</v>
      </c>
      <c r="O703" s="152">
        <f t="shared" si="245"/>
        <v>539.17912150497602</v>
      </c>
      <c r="P703" s="153">
        <f t="shared" si="246"/>
        <v>1298.1206078130338</v>
      </c>
      <c r="Q703" s="154">
        <f t="shared" si="247"/>
        <v>642.58333658812205</v>
      </c>
      <c r="R703" s="175">
        <f t="shared" si="248"/>
        <v>358</v>
      </c>
      <c r="S703" s="176">
        <f t="shared" si="249"/>
        <v>556</v>
      </c>
      <c r="T703" s="177">
        <f t="shared" si="250"/>
        <v>636</v>
      </c>
      <c r="U703" s="178">
        <f t="shared" si="251"/>
        <v>12940</v>
      </c>
      <c r="V703" s="179">
        <f t="shared" si="252"/>
        <v>31155</v>
      </c>
      <c r="W703" s="180">
        <f t="shared" si="253"/>
        <v>15422</v>
      </c>
      <c r="X703" s="181">
        <f t="shared" si="254"/>
        <v>0.69551777434312212</v>
      </c>
      <c r="Y703" s="182">
        <f t="shared" si="255"/>
        <v>0.44936607286149893</v>
      </c>
      <c r="Z703" s="183">
        <f t="shared" si="256"/>
        <v>1.0374789262093114</v>
      </c>
      <c r="AA703" s="164">
        <f t="shared" si="257"/>
        <v>16.69242658423493</v>
      </c>
      <c r="AB703" s="164">
        <f t="shared" si="258"/>
        <v>10.784785748675974</v>
      </c>
      <c r="AC703" s="165">
        <f t="shared" si="259"/>
        <v>24.899494229023475</v>
      </c>
      <c r="AD703" s="184">
        <f t="shared" si="260"/>
        <v>9000.2079014740975</v>
      </c>
      <c r="AE703" s="184">
        <f t="shared" si="260"/>
        <v>13999.9526312046</v>
      </c>
      <c r="AF703" s="185">
        <f t="shared" si="260"/>
        <v>16000.000081042594</v>
      </c>
      <c r="AG703" s="186" t="s">
        <v>926</v>
      </c>
      <c r="AH703" s="169">
        <f t="shared" si="261"/>
        <v>1</v>
      </c>
      <c r="AI703" s="189">
        <v>1</v>
      </c>
      <c r="AJ703" s="190" t="s">
        <v>83</v>
      </c>
    </row>
    <row r="704" spans="1:36" s="219" customFormat="1" x14ac:dyDescent="0.2">
      <c r="A704" s="172">
        <f t="shared" si="262"/>
        <v>678</v>
      </c>
      <c r="B704" s="198" t="str">
        <f>IF((C704&amp;"-"&amp;E704)="-","",(C704&amp;"-"&amp;E704))</f>
        <v>PULP-TE118</v>
      </c>
      <c r="C704" s="199" t="s">
        <v>27</v>
      </c>
      <c r="D704" s="200" t="str">
        <f>LEFT(E704,5)</f>
        <v>TE118</v>
      </c>
      <c r="E704" s="201" t="s">
        <v>996</v>
      </c>
      <c r="F704" s="174">
        <v>1.35</v>
      </c>
      <c r="G704" s="174">
        <v>4.5</v>
      </c>
      <c r="H704" s="145">
        <f>IF(ISERROR($C$21/F704),"",$C$21/F704)</f>
        <v>6666.6666666666661</v>
      </c>
      <c r="I704" s="146">
        <f>IF(ISERROR($C$22/F704),"",$C$22/F704)</f>
        <v>10370.37037037037</v>
      </c>
      <c r="J704" s="147">
        <f>IF(ISERROR($C$23/F704),"",$C$23/F704)</f>
        <v>11851.85185185185</v>
      </c>
      <c r="K704" s="148">
        <v>480</v>
      </c>
      <c r="L704" s="149">
        <v>395</v>
      </c>
      <c r="M704" s="150">
        <v>178</v>
      </c>
      <c r="N704" s="202">
        <f>IF((K704*L704*M704)=0," ",((K704*L704*M704)/1000000000))</f>
        <v>3.3748800000000002E-2</v>
      </c>
      <c r="O704" s="203">
        <f>IF(ISERROR((VLOOKUP(C704,$B$5:$F$17,5,0)/N704))," ",(VLOOKUP(C704,$B$5:$F$17,5,0)/N704))</f>
        <v>746.49008119755376</v>
      </c>
      <c r="P704" s="204">
        <f>IF(ISERROR((VLOOKUP(C704,$B$5:$J$17,9,0)/N704))," ",(VLOOKUP(C704,$B$5:$J$17,9,0)/N704))</f>
        <v>1797.2397655639313</v>
      </c>
      <c r="Q704" s="205">
        <f>IF(ISERROR((VLOOKUP(C704,$B$5:$N$17,13,0)/N704))," ",(VLOOKUP(C704,$B$5:$N$17,13,0)/N704))</f>
        <v>889.65256252311201</v>
      </c>
      <c r="R704" s="206">
        <f>IF(ISERROR(ROUND($C$21/G704,0)),"",ROUND($C$21/G704,0))</f>
        <v>2000</v>
      </c>
      <c r="S704" s="207">
        <f>IF(ISERROR(ROUND($C$22/G704,0)),"",ROUND($C$22/G704,0))</f>
        <v>3111</v>
      </c>
      <c r="T704" s="208">
        <f>IF(ISERROR(ROUND($C$23/G704,0)),"",ROUND($C$23/G704,0))</f>
        <v>3556</v>
      </c>
      <c r="U704" s="209">
        <f>IF(ISERROR(ROUND((O704*F704),0)),"",ROUND((O704*F704),0))</f>
        <v>1008</v>
      </c>
      <c r="V704" s="210">
        <f>IF(ISERROR(ROUND((P704*F704),0)),"",ROUND((P704*F704),0))</f>
        <v>2426</v>
      </c>
      <c r="W704" s="211">
        <f>IF(ISERROR(ROUND((Q704*F704),0)),"",ROUND((Q704*F704),0))</f>
        <v>1201</v>
      </c>
      <c r="X704" s="212">
        <f>IF(ISERROR($C$21/U704),"",$C$21/U704)</f>
        <v>8.9285714285714288</v>
      </c>
      <c r="Y704" s="213">
        <f>IF(ISERROR($C$22/V704),"",$C$22/V704)</f>
        <v>5.7708161582852435</v>
      </c>
      <c r="Z704" s="214">
        <f>IF(ISERROR($C$23/W704),"",$C$23/W704)</f>
        <v>13.322231473771856</v>
      </c>
      <c r="AA704" s="215">
        <f>IF(ISERROR(F704*X704),"",(F704*X704))</f>
        <v>12.053571428571429</v>
      </c>
      <c r="AB704" s="215">
        <f>IF(ISERROR(F704*Y704),"",(F704*Y704))</f>
        <v>7.790601813685079</v>
      </c>
      <c r="AC704" s="216">
        <f>IF(ISERROR(F704*Z704),"",F704*Z704)</f>
        <v>17.985012489592005</v>
      </c>
      <c r="AD704" s="217">
        <f>IF(ISERROR(AA704*O704),"",AA704*O704)</f>
        <v>8997.8715144348007</v>
      </c>
      <c r="AE704" s="217">
        <f>IF(ISERROR(AB704*P704),"",AB704*P704)</f>
        <v>14001.579377229309</v>
      </c>
      <c r="AF704" s="218">
        <f>IF(ISERROR(AC704*Q704),"",AC704*Q704)</f>
        <v>16000.412448375702</v>
      </c>
      <c r="AG704" s="186" t="s">
        <v>997</v>
      </c>
      <c r="AH704" s="169">
        <f>IF(AI704="",1,IF(AI704=1,1,AI704))</f>
        <v>1</v>
      </c>
      <c r="AI704" s="189">
        <v>1</v>
      </c>
      <c r="AJ704" s="190" t="s">
        <v>83</v>
      </c>
    </row>
    <row r="705" spans="1:36" x14ac:dyDescent="0.2">
      <c r="A705" s="172">
        <f t="shared" si="262"/>
        <v>679</v>
      </c>
      <c r="B705" s="141" t="str">
        <f t="shared" ref="B705:B714" si="263">IF((C705&amp;"-"&amp;E705)="-","",(C705&amp;"-"&amp;E705))</f>
        <v>PULP-TA012</v>
      </c>
      <c r="C705" s="172" t="s">
        <v>27</v>
      </c>
      <c r="D705" s="142" t="str">
        <f t="shared" ref="D705:D714" si="264">LEFT(E705,5)</f>
        <v>TA012</v>
      </c>
      <c r="E705" s="173" t="s">
        <v>238</v>
      </c>
      <c r="F705" s="174">
        <v>30</v>
      </c>
      <c r="G705" s="174">
        <v>31.9</v>
      </c>
      <c r="H705" s="145">
        <f t="shared" ref="H705:H716" si="265">IF(ISERROR($C$21/F705),"",$C$21/F705)</f>
        <v>300</v>
      </c>
      <c r="I705" s="146">
        <f t="shared" ref="I705:I716" si="266">IF(ISERROR($C$22/F705),"",$C$22/F705)</f>
        <v>466.66666666666669</v>
      </c>
      <c r="J705" s="147">
        <f t="shared" ref="J705:J716" si="267">IF(ISERROR($C$23/F705),"",$C$23/F705)</f>
        <v>533.33333333333337</v>
      </c>
      <c r="K705" s="148">
        <v>540</v>
      </c>
      <c r="L705" s="149">
        <v>340</v>
      </c>
      <c r="M705" s="150">
        <v>440</v>
      </c>
      <c r="N705" s="151">
        <f t="shared" ref="N705:N716" si="268">IF((K705*L705*M705)=0," ",((K705*L705*M705)/1000000000))</f>
        <v>8.0783999999999995E-2</v>
      </c>
      <c r="O705" s="152">
        <f t="shared" ref="O705:O716" si="269">IF(ISERROR((VLOOKUP(C705,$B$5:$F$17,5,0)/N705))," ",(VLOOKUP(C705,$B$5:$F$17,5,0)/N705))</f>
        <v>311.85809631016053</v>
      </c>
      <c r="P705" s="153">
        <f t="shared" ref="P705:P716" si="270">IF(ISERROR((VLOOKUP(C705,$B$5:$J$17,9,0)/N705))," ",(VLOOKUP(C705,$B$5:$J$17,9,0)/N705))</f>
        <v>750.82547781818198</v>
      </c>
      <c r="Q705" s="154">
        <f t="shared" ref="Q705:Q716" si="271">IF(ISERROR((VLOOKUP(C705,$B$5:$N$17,13,0)/N705))," ",(VLOOKUP(C705,$B$5:$N$17,13,0)/N705))</f>
        <v>371.66649834224603</v>
      </c>
      <c r="R705" s="175">
        <f t="shared" ref="R705:R716" si="272">IF(ISERROR(ROUND($C$21/G705,0)),"",ROUND($C$21/G705,0))</f>
        <v>282</v>
      </c>
      <c r="S705" s="176">
        <f t="shared" ref="S705:S716" si="273">IF(ISERROR(ROUND($C$22/G705,0)),"",ROUND($C$22/G705,0))</f>
        <v>439</v>
      </c>
      <c r="T705" s="177">
        <f t="shared" ref="T705:T716" si="274">IF(ISERROR(ROUND($C$23/G705,0)),"",ROUND($C$23/G705,0))</f>
        <v>502</v>
      </c>
      <c r="U705" s="178">
        <f t="shared" ref="U705:U716" si="275">IF(ISERROR(ROUND((O705*F705),0)),"",ROUND((O705*F705),0))</f>
        <v>9356</v>
      </c>
      <c r="V705" s="179">
        <f t="shared" ref="V705:V716" si="276">IF(ISERROR(ROUND((P705*F705),0)),"",ROUND((P705*F705),0))</f>
        <v>22525</v>
      </c>
      <c r="W705" s="180">
        <f t="shared" ref="W705:W716" si="277">IF(ISERROR(ROUND((Q705*F705),0)),"",ROUND((Q705*F705),0))</f>
        <v>11150</v>
      </c>
      <c r="X705" s="181">
        <f t="shared" ref="X705:X716" si="278">IF(ISERROR($C$21/U705),"",$C$21/U705)</f>
        <v>0.96194955109020952</v>
      </c>
      <c r="Y705" s="182">
        <f t="shared" ref="Y705:Y716" si="279">IF(ISERROR($C$22/V705),"",$C$22/V705)</f>
        <v>0.6215316315205327</v>
      </c>
      <c r="Z705" s="183">
        <f t="shared" ref="Z705:Z716" si="280">IF(ISERROR($C$23/W705),"",$C$23/W705)</f>
        <v>1.4349775784753362</v>
      </c>
      <c r="AA705" s="164">
        <f t="shared" ref="AA705:AA716" si="281">IF(ISERROR(F705*X705),"",(F705*X705))</f>
        <v>28.858486532706287</v>
      </c>
      <c r="AB705" s="164">
        <f t="shared" ref="AB705:AB716" si="282">IF(ISERROR(F705*Y705),"",(F705*Y705))</f>
        <v>18.645948945615981</v>
      </c>
      <c r="AC705" s="165">
        <f t="shared" ref="AC705:AC716" si="283">IF(ISERROR(F705*Z705),"",F705*Z705)</f>
        <v>43.049327354260086</v>
      </c>
      <c r="AD705" s="184">
        <f t="shared" ref="AD705:AF716" si="284">IF(ISERROR(AA705*O705),"",AA705*O705)</f>
        <v>8999.7526724821873</v>
      </c>
      <c r="AE705" s="184">
        <f t="shared" si="284"/>
        <v>13999.853526465546</v>
      </c>
      <c r="AF705" s="185">
        <f t="shared" si="284"/>
        <v>15999.992753746912</v>
      </c>
      <c r="AG705" s="186" t="s">
        <v>239</v>
      </c>
      <c r="AH705" s="169">
        <f t="shared" ref="AH705:AH716" si="285">IF(AI705="",1,IF(AI705=1,1,AI705))</f>
        <v>0.99012344399999996</v>
      </c>
      <c r="AI705" s="189">
        <v>0.99012344399999996</v>
      </c>
      <c r="AJ705" s="190" t="s">
        <v>80</v>
      </c>
    </row>
    <row r="706" spans="1:36" x14ac:dyDescent="0.2">
      <c r="A706" s="172">
        <f t="shared" si="262"/>
        <v>680</v>
      </c>
      <c r="B706" s="141" t="str">
        <f t="shared" si="263"/>
        <v>PULP-TA013</v>
      </c>
      <c r="C706" s="172" t="s">
        <v>27</v>
      </c>
      <c r="D706" s="142" t="str">
        <f t="shared" si="264"/>
        <v>TA013</v>
      </c>
      <c r="E706" s="173" t="s">
        <v>240</v>
      </c>
      <c r="F706" s="174">
        <v>30</v>
      </c>
      <c r="G706" s="174">
        <v>31.22</v>
      </c>
      <c r="H706" s="145">
        <f t="shared" si="265"/>
        <v>300</v>
      </c>
      <c r="I706" s="146">
        <f t="shared" si="266"/>
        <v>466.66666666666669</v>
      </c>
      <c r="J706" s="147">
        <f t="shared" si="267"/>
        <v>533.33333333333337</v>
      </c>
      <c r="K706" s="148">
        <v>540</v>
      </c>
      <c r="L706" s="149">
        <v>320</v>
      </c>
      <c r="M706" s="150">
        <v>440</v>
      </c>
      <c r="N706" s="151">
        <f t="shared" si="268"/>
        <v>7.6032000000000002E-2</v>
      </c>
      <c r="O706" s="152">
        <f t="shared" si="269"/>
        <v>331.3492273295455</v>
      </c>
      <c r="P706" s="153">
        <f t="shared" si="270"/>
        <v>797.75207018181834</v>
      </c>
      <c r="Q706" s="154">
        <f t="shared" si="271"/>
        <v>394.89565448863641</v>
      </c>
      <c r="R706" s="175">
        <f t="shared" si="272"/>
        <v>288</v>
      </c>
      <c r="S706" s="176">
        <f t="shared" si="273"/>
        <v>448</v>
      </c>
      <c r="T706" s="177">
        <f t="shared" si="274"/>
        <v>512</v>
      </c>
      <c r="U706" s="178">
        <f t="shared" si="275"/>
        <v>9940</v>
      </c>
      <c r="V706" s="179">
        <f t="shared" si="276"/>
        <v>23933</v>
      </c>
      <c r="W706" s="180">
        <f t="shared" si="277"/>
        <v>11847</v>
      </c>
      <c r="X706" s="181">
        <f t="shared" si="278"/>
        <v>0.90543259557344069</v>
      </c>
      <c r="Y706" s="182">
        <f t="shared" si="279"/>
        <v>0.58496636443404504</v>
      </c>
      <c r="Z706" s="183">
        <f t="shared" si="280"/>
        <v>1.3505528825863087</v>
      </c>
      <c r="AA706" s="164">
        <f t="shared" si="281"/>
        <v>27.162977867203221</v>
      </c>
      <c r="AB706" s="164">
        <f t="shared" si="282"/>
        <v>17.548990933021351</v>
      </c>
      <c r="AC706" s="165">
        <f t="shared" si="283"/>
        <v>40.516586477589257</v>
      </c>
      <c r="AD706" s="184">
        <f t="shared" si="284"/>
        <v>9000.4317282673328</v>
      </c>
      <c r="AE706" s="184">
        <f t="shared" si="284"/>
        <v>13999.743846419742</v>
      </c>
      <c r="AF706" s="185">
        <f t="shared" si="284"/>
        <v>15999.823934713046</v>
      </c>
      <c r="AG706" s="186" t="s">
        <v>241</v>
      </c>
      <c r="AH706" s="169">
        <f t="shared" si="285"/>
        <v>0.99764848490000002</v>
      </c>
      <c r="AI706" s="189">
        <v>0.99764848490000002</v>
      </c>
      <c r="AJ706" s="190" t="s">
        <v>80</v>
      </c>
    </row>
    <row r="707" spans="1:36" x14ac:dyDescent="0.2">
      <c r="A707" s="172">
        <f t="shared" si="262"/>
        <v>681</v>
      </c>
      <c r="B707" s="141" t="str">
        <f t="shared" si="263"/>
        <v>PULP-TA014</v>
      </c>
      <c r="C707" s="172" t="s">
        <v>27</v>
      </c>
      <c r="D707" s="142" t="str">
        <f t="shared" si="264"/>
        <v>TA014</v>
      </c>
      <c r="E707" s="173" t="s">
        <v>242</v>
      </c>
      <c r="F707" s="174">
        <v>30</v>
      </c>
      <c r="G707" s="174">
        <v>30.94</v>
      </c>
      <c r="H707" s="145">
        <f t="shared" si="265"/>
        <v>300</v>
      </c>
      <c r="I707" s="146">
        <f t="shared" si="266"/>
        <v>466.66666666666669</v>
      </c>
      <c r="J707" s="147">
        <f t="shared" si="267"/>
        <v>533.33333333333337</v>
      </c>
      <c r="K707" s="148">
        <v>540</v>
      </c>
      <c r="L707" s="149">
        <v>340</v>
      </c>
      <c r="M707" s="150">
        <v>440</v>
      </c>
      <c r="N707" s="151">
        <f t="shared" si="268"/>
        <v>8.0783999999999995E-2</v>
      </c>
      <c r="O707" s="152">
        <f t="shared" si="269"/>
        <v>311.85809631016053</v>
      </c>
      <c r="P707" s="153">
        <f t="shared" si="270"/>
        <v>750.82547781818198</v>
      </c>
      <c r="Q707" s="154">
        <f t="shared" si="271"/>
        <v>371.66649834224603</v>
      </c>
      <c r="R707" s="175">
        <f t="shared" si="272"/>
        <v>291</v>
      </c>
      <c r="S707" s="176">
        <f t="shared" si="273"/>
        <v>452</v>
      </c>
      <c r="T707" s="177">
        <f t="shared" si="274"/>
        <v>517</v>
      </c>
      <c r="U707" s="178">
        <f t="shared" si="275"/>
        <v>9356</v>
      </c>
      <c r="V707" s="179">
        <f t="shared" si="276"/>
        <v>22525</v>
      </c>
      <c r="W707" s="180">
        <f t="shared" si="277"/>
        <v>11150</v>
      </c>
      <c r="X707" s="181">
        <f t="shared" si="278"/>
        <v>0.96194955109020952</v>
      </c>
      <c r="Y707" s="182">
        <f t="shared" si="279"/>
        <v>0.6215316315205327</v>
      </c>
      <c r="Z707" s="183">
        <f t="shared" si="280"/>
        <v>1.4349775784753362</v>
      </c>
      <c r="AA707" s="164">
        <f t="shared" si="281"/>
        <v>28.858486532706287</v>
      </c>
      <c r="AB707" s="164">
        <f t="shared" si="282"/>
        <v>18.645948945615981</v>
      </c>
      <c r="AC707" s="165">
        <f t="shared" si="283"/>
        <v>43.049327354260086</v>
      </c>
      <c r="AD707" s="184">
        <f t="shared" si="284"/>
        <v>8999.7526724821873</v>
      </c>
      <c r="AE707" s="184">
        <f t="shared" si="284"/>
        <v>13999.853526465546</v>
      </c>
      <c r="AF707" s="185">
        <f t="shared" si="284"/>
        <v>15999.992753746912</v>
      </c>
      <c r="AG707" s="186" t="s">
        <v>243</v>
      </c>
      <c r="AH707" s="169">
        <f t="shared" si="285"/>
        <v>0.94667893999999997</v>
      </c>
      <c r="AI707" s="189">
        <v>0.94667893999999997</v>
      </c>
      <c r="AJ707" s="190" t="s">
        <v>80</v>
      </c>
    </row>
    <row r="708" spans="1:36" x14ac:dyDescent="0.2">
      <c r="A708" s="172">
        <f t="shared" si="262"/>
        <v>682</v>
      </c>
      <c r="B708" s="141" t="str">
        <f t="shared" si="263"/>
        <v>PULP-TA015</v>
      </c>
      <c r="C708" s="172" t="s">
        <v>27</v>
      </c>
      <c r="D708" s="142" t="str">
        <f t="shared" si="264"/>
        <v>TA015</v>
      </c>
      <c r="E708" s="173" t="s">
        <v>244</v>
      </c>
      <c r="F708" s="174">
        <v>30</v>
      </c>
      <c r="G708" s="174">
        <v>30.71</v>
      </c>
      <c r="H708" s="145">
        <f t="shared" si="265"/>
        <v>300</v>
      </c>
      <c r="I708" s="146">
        <f t="shared" si="266"/>
        <v>466.66666666666669</v>
      </c>
      <c r="J708" s="147">
        <f t="shared" si="267"/>
        <v>533.33333333333337</v>
      </c>
      <c r="K708" s="148">
        <v>540</v>
      </c>
      <c r="L708" s="149">
        <v>340</v>
      </c>
      <c r="M708" s="150">
        <v>460</v>
      </c>
      <c r="N708" s="151">
        <f t="shared" si="268"/>
        <v>8.4456000000000003E-2</v>
      </c>
      <c r="O708" s="152">
        <f t="shared" si="269"/>
        <v>298.29904864450134</v>
      </c>
      <c r="P708" s="153">
        <f t="shared" si="270"/>
        <v>718.18089182608708</v>
      </c>
      <c r="Q708" s="154">
        <f t="shared" si="271"/>
        <v>355.50708537084404</v>
      </c>
      <c r="R708" s="175">
        <f t="shared" si="272"/>
        <v>293</v>
      </c>
      <c r="S708" s="176">
        <f t="shared" si="273"/>
        <v>456</v>
      </c>
      <c r="T708" s="177">
        <f t="shared" si="274"/>
        <v>521</v>
      </c>
      <c r="U708" s="178">
        <f t="shared" si="275"/>
        <v>8949</v>
      </c>
      <c r="V708" s="179">
        <f t="shared" si="276"/>
        <v>21545</v>
      </c>
      <c r="W708" s="180">
        <f t="shared" si="277"/>
        <v>10665</v>
      </c>
      <c r="X708" s="181">
        <f t="shared" si="278"/>
        <v>1.0056989607777405</v>
      </c>
      <c r="Y708" s="182">
        <f t="shared" si="279"/>
        <v>0.64980273845439773</v>
      </c>
      <c r="Z708" s="183">
        <f t="shared" si="280"/>
        <v>1.5002344116268167</v>
      </c>
      <c r="AA708" s="164">
        <f t="shared" si="281"/>
        <v>30.170968823332213</v>
      </c>
      <c r="AB708" s="164">
        <f t="shared" si="282"/>
        <v>19.494082153631933</v>
      </c>
      <c r="AC708" s="165">
        <f t="shared" si="283"/>
        <v>45.007032348804501</v>
      </c>
      <c r="AD708" s="184">
        <f t="shared" si="284"/>
        <v>8999.9712966829084</v>
      </c>
      <c r="AE708" s="184">
        <f t="shared" si="284"/>
        <v>14000.277306426389</v>
      </c>
      <c r="AF708" s="185">
        <f t="shared" si="284"/>
        <v>16000.31889151478</v>
      </c>
      <c r="AG708" s="186" t="s">
        <v>245</v>
      </c>
      <c r="AH708" s="169">
        <f t="shared" si="285"/>
        <v>0.94667893999999997</v>
      </c>
      <c r="AI708" s="189">
        <v>0.94667893999999997</v>
      </c>
      <c r="AJ708" s="190" t="s">
        <v>80</v>
      </c>
    </row>
    <row r="709" spans="1:36" x14ac:dyDescent="0.2">
      <c r="A709" s="172">
        <f t="shared" si="262"/>
        <v>683</v>
      </c>
      <c r="B709" s="141" t="str">
        <f t="shared" si="263"/>
        <v>PULP-TA016</v>
      </c>
      <c r="C709" s="172" t="s">
        <v>27</v>
      </c>
      <c r="D709" s="142" t="str">
        <f t="shared" si="264"/>
        <v>TA016</v>
      </c>
      <c r="E709" s="173" t="s">
        <v>246</v>
      </c>
      <c r="F709" s="174">
        <v>30</v>
      </c>
      <c r="G709" s="174">
        <v>30.66</v>
      </c>
      <c r="H709" s="145">
        <f t="shared" si="265"/>
        <v>300</v>
      </c>
      <c r="I709" s="146">
        <f t="shared" si="266"/>
        <v>466.66666666666669</v>
      </c>
      <c r="J709" s="147">
        <f t="shared" si="267"/>
        <v>533.33333333333337</v>
      </c>
      <c r="K709" s="148">
        <v>540</v>
      </c>
      <c r="L709" s="149">
        <v>340</v>
      </c>
      <c r="M709" s="150">
        <v>400</v>
      </c>
      <c r="N709" s="151">
        <f t="shared" si="268"/>
        <v>7.3440000000000005E-2</v>
      </c>
      <c r="O709" s="152">
        <f t="shared" si="269"/>
        <v>343.04390594117655</v>
      </c>
      <c r="P709" s="153">
        <f t="shared" si="270"/>
        <v>825.90802560000009</v>
      </c>
      <c r="Q709" s="154">
        <f t="shared" si="271"/>
        <v>408.83314817647062</v>
      </c>
      <c r="R709" s="175">
        <f t="shared" si="272"/>
        <v>294</v>
      </c>
      <c r="S709" s="176">
        <f t="shared" si="273"/>
        <v>457</v>
      </c>
      <c r="T709" s="177">
        <f t="shared" si="274"/>
        <v>522</v>
      </c>
      <c r="U709" s="178">
        <f t="shared" si="275"/>
        <v>10291</v>
      </c>
      <c r="V709" s="179">
        <f t="shared" si="276"/>
        <v>24777</v>
      </c>
      <c r="W709" s="180">
        <f t="shared" si="277"/>
        <v>12265</v>
      </c>
      <c r="X709" s="181">
        <f t="shared" si="278"/>
        <v>0.87455057817510451</v>
      </c>
      <c r="Y709" s="182">
        <f t="shared" si="279"/>
        <v>0.56504015821124431</v>
      </c>
      <c r="Z709" s="183">
        <f t="shared" si="280"/>
        <v>1.3045250713412149</v>
      </c>
      <c r="AA709" s="164">
        <f t="shared" si="281"/>
        <v>26.236517345253134</v>
      </c>
      <c r="AB709" s="164">
        <f t="shared" si="282"/>
        <v>16.951204746337329</v>
      </c>
      <c r="AC709" s="165">
        <f t="shared" si="283"/>
        <v>39.135752140236448</v>
      </c>
      <c r="AD709" s="184">
        <f t="shared" si="284"/>
        <v>9000.2773884090639</v>
      </c>
      <c r="AE709" s="184">
        <f t="shared" si="284"/>
        <v>14000.136043588813</v>
      </c>
      <c r="AF709" s="185">
        <f t="shared" si="284"/>
        <v>15999.992753746916</v>
      </c>
      <c r="AG709" s="186" t="s">
        <v>247</v>
      </c>
      <c r="AH709" s="169">
        <f t="shared" si="285"/>
        <v>0.98763455</v>
      </c>
      <c r="AI709" s="189">
        <v>0.98763455</v>
      </c>
      <c r="AJ709" s="190" t="s">
        <v>80</v>
      </c>
    </row>
    <row r="710" spans="1:36" x14ac:dyDescent="0.2">
      <c r="A710" s="172">
        <f t="shared" si="262"/>
        <v>684</v>
      </c>
      <c r="B710" s="141" t="str">
        <f t="shared" si="263"/>
        <v>PULP-TA018</v>
      </c>
      <c r="C710" s="172" t="s">
        <v>27</v>
      </c>
      <c r="D710" s="142" t="str">
        <f t="shared" si="264"/>
        <v>TA018</v>
      </c>
      <c r="E710" s="173" t="s">
        <v>250</v>
      </c>
      <c r="F710" s="174">
        <v>30</v>
      </c>
      <c r="G710" s="174">
        <v>31.9</v>
      </c>
      <c r="H710" s="145">
        <f t="shared" si="265"/>
        <v>300</v>
      </c>
      <c r="I710" s="146">
        <f t="shared" si="266"/>
        <v>466.66666666666669</v>
      </c>
      <c r="J710" s="147">
        <f t="shared" si="267"/>
        <v>533.33333333333337</v>
      </c>
      <c r="K710" s="148">
        <v>540</v>
      </c>
      <c r="L710" s="149">
        <v>340</v>
      </c>
      <c r="M710" s="150">
        <v>440</v>
      </c>
      <c r="N710" s="151">
        <f t="shared" si="268"/>
        <v>8.0783999999999995E-2</v>
      </c>
      <c r="O710" s="152">
        <f t="shared" si="269"/>
        <v>311.85809631016053</v>
      </c>
      <c r="P710" s="153">
        <f t="shared" si="270"/>
        <v>750.82547781818198</v>
      </c>
      <c r="Q710" s="154">
        <f t="shared" si="271"/>
        <v>371.66649834224603</v>
      </c>
      <c r="R710" s="175">
        <f t="shared" si="272"/>
        <v>282</v>
      </c>
      <c r="S710" s="176">
        <f t="shared" si="273"/>
        <v>439</v>
      </c>
      <c r="T710" s="177">
        <f t="shared" si="274"/>
        <v>502</v>
      </c>
      <c r="U710" s="178">
        <f t="shared" si="275"/>
        <v>9356</v>
      </c>
      <c r="V710" s="179">
        <f t="shared" si="276"/>
        <v>22525</v>
      </c>
      <c r="W710" s="180">
        <f t="shared" si="277"/>
        <v>11150</v>
      </c>
      <c r="X710" s="181">
        <f t="shared" si="278"/>
        <v>0.96194955109020952</v>
      </c>
      <c r="Y710" s="182">
        <f t="shared" si="279"/>
        <v>0.6215316315205327</v>
      </c>
      <c r="Z710" s="183">
        <f t="shared" si="280"/>
        <v>1.4349775784753362</v>
      </c>
      <c r="AA710" s="164">
        <f t="shared" si="281"/>
        <v>28.858486532706287</v>
      </c>
      <c r="AB710" s="164">
        <f t="shared" si="282"/>
        <v>18.645948945615981</v>
      </c>
      <c r="AC710" s="165">
        <f t="shared" si="283"/>
        <v>43.049327354260086</v>
      </c>
      <c r="AD710" s="184">
        <f t="shared" si="284"/>
        <v>8999.7526724821873</v>
      </c>
      <c r="AE710" s="184">
        <f t="shared" si="284"/>
        <v>13999.853526465546</v>
      </c>
      <c r="AF710" s="185">
        <f t="shared" si="284"/>
        <v>15999.992753746912</v>
      </c>
      <c r="AG710" s="186" t="s">
        <v>251</v>
      </c>
      <c r="AH710" s="169">
        <f t="shared" si="285"/>
        <v>0.99012344399999996</v>
      </c>
      <c r="AI710" s="189">
        <v>0.99012344399999996</v>
      </c>
      <c r="AJ710" s="190" t="s">
        <v>80</v>
      </c>
    </row>
    <row r="711" spans="1:36" x14ac:dyDescent="0.2">
      <c r="A711" s="172">
        <f t="shared" si="262"/>
        <v>685</v>
      </c>
      <c r="B711" s="141" t="str">
        <f t="shared" si="263"/>
        <v>PULP-TA019</v>
      </c>
      <c r="C711" s="172" t="s">
        <v>27</v>
      </c>
      <c r="D711" s="142" t="str">
        <f t="shared" si="264"/>
        <v>TA019</v>
      </c>
      <c r="E711" s="173" t="s">
        <v>252</v>
      </c>
      <c r="F711" s="174">
        <v>30</v>
      </c>
      <c r="G711" s="174">
        <v>31.22</v>
      </c>
      <c r="H711" s="145">
        <f t="shared" si="265"/>
        <v>300</v>
      </c>
      <c r="I711" s="146">
        <f t="shared" si="266"/>
        <v>466.66666666666669</v>
      </c>
      <c r="J711" s="147">
        <f t="shared" si="267"/>
        <v>533.33333333333337</v>
      </c>
      <c r="K711" s="148">
        <v>540</v>
      </c>
      <c r="L711" s="149">
        <v>320</v>
      </c>
      <c r="M711" s="150">
        <v>440</v>
      </c>
      <c r="N711" s="151">
        <f t="shared" si="268"/>
        <v>7.6032000000000002E-2</v>
      </c>
      <c r="O711" s="152">
        <f t="shared" si="269"/>
        <v>331.3492273295455</v>
      </c>
      <c r="P711" s="153">
        <f t="shared" si="270"/>
        <v>797.75207018181834</v>
      </c>
      <c r="Q711" s="154">
        <f t="shared" si="271"/>
        <v>394.89565448863641</v>
      </c>
      <c r="R711" s="175">
        <f t="shared" si="272"/>
        <v>288</v>
      </c>
      <c r="S711" s="176">
        <f t="shared" si="273"/>
        <v>448</v>
      </c>
      <c r="T711" s="177">
        <f t="shared" si="274"/>
        <v>512</v>
      </c>
      <c r="U711" s="178">
        <f t="shared" si="275"/>
        <v>9940</v>
      </c>
      <c r="V711" s="179">
        <f t="shared" si="276"/>
        <v>23933</v>
      </c>
      <c r="W711" s="180">
        <f t="shared" si="277"/>
        <v>11847</v>
      </c>
      <c r="X711" s="181">
        <f t="shared" si="278"/>
        <v>0.90543259557344069</v>
      </c>
      <c r="Y711" s="182">
        <f t="shared" si="279"/>
        <v>0.58496636443404504</v>
      </c>
      <c r="Z711" s="183">
        <f t="shared" si="280"/>
        <v>1.3505528825863087</v>
      </c>
      <c r="AA711" s="164">
        <f t="shared" si="281"/>
        <v>27.162977867203221</v>
      </c>
      <c r="AB711" s="164">
        <f t="shared" si="282"/>
        <v>17.548990933021351</v>
      </c>
      <c r="AC711" s="165">
        <f t="shared" si="283"/>
        <v>40.516586477589257</v>
      </c>
      <c r="AD711" s="184">
        <f t="shared" si="284"/>
        <v>9000.4317282673328</v>
      </c>
      <c r="AE711" s="184">
        <f t="shared" si="284"/>
        <v>13999.743846419742</v>
      </c>
      <c r="AF711" s="185">
        <f t="shared" si="284"/>
        <v>15999.823934713046</v>
      </c>
      <c r="AG711" s="186" t="s">
        <v>253</v>
      </c>
      <c r="AH711" s="169">
        <f t="shared" si="285"/>
        <v>0.99764848490000002</v>
      </c>
      <c r="AI711" s="189">
        <v>0.99764848490000002</v>
      </c>
      <c r="AJ711" s="190" t="s">
        <v>80</v>
      </c>
    </row>
    <row r="712" spans="1:36" x14ac:dyDescent="0.2">
      <c r="A712" s="172">
        <f t="shared" si="262"/>
        <v>686</v>
      </c>
      <c r="B712" s="141" t="str">
        <f t="shared" si="263"/>
        <v>PULP-TA020</v>
      </c>
      <c r="C712" s="172" t="s">
        <v>27</v>
      </c>
      <c r="D712" s="142" t="str">
        <f t="shared" si="264"/>
        <v>TA020</v>
      </c>
      <c r="E712" s="173" t="s">
        <v>254</v>
      </c>
      <c r="F712" s="174">
        <v>30</v>
      </c>
      <c r="G712" s="174">
        <v>30.94</v>
      </c>
      <c r="H712" s="145">
        <f t="shared" si="265"/>
        <v>300</v>
      </c>
      <c r="I712" s="146">
        <f t="shared" si="266"/>
        <v>466.66666666666669</v>
      </c>
      <c r="J712" s="147">
        <f t="shared" si="267"/>
        <v>533.33333333333337</v>
      </c>
      <c r="K712" s="148">
        <v>540</v>
      </c>
      <c r="L712" s="149">
        <v>340</v>
      </c>
      <c r="M712" s="150">
        <v>440</v>
      </c>
      <c r="N712" s="151">
        <f t="shared" si="268"/>
        <v>8.0783999999999995E-2</v>
      </c>
      <c r="O712" s="152">
        <f t="shared" si="269"/>
        <v>311.85809631016053</v>
      </c>
      <c r="P712" s="153">
        <f t="shared" si="270"/>
        <v>750.82547781818198</v>
      </c>
      <c r="Q712" s="154">
        <f t="shared" si="271"/>
        <v>371.66649834224603</v>
      </c>
      <c r="R712" s="175">
        <f t="shared" si="272"/>
        <v>291</v>
      </c>
      <c r="S712" s="176">
        <f t="shared" si="273"/>
        <v>452</v>
      </c>
      <c r="T712" s="177">
        <f t="shared" si="274"/>
        <v>517</v>
      </c>
      <c r="U712" s="178">
        <f t="shared" si="275"/>
        <v>9356</v>
      </c>
      <c r="V712" s="179">
        <f t="shared" si="276"/>
        <v>22525</v>
      </c>
      <c r="W712" s="180">
        <f t="shared" si="277"/>
        <v>11150</v>
      </c>
      <c r="X712" s="181">
        <f t="shared" si="278"/>
        <v>0.96194955109020952</v>
      </c>
      <c r="Y712" s="182">
        <f t="shared" si="279"/>
        <v>0.6215316315205327</v>
      </c>
      <c r="Z712" s="183">
        <f t="shared" si="280"/>
        <v>1.4349775784753362</v>
      </c>
      <c r="AA712" s="164">
        <f t="shared" si="281"/>
        <v>28.858486532706287</v>
      </c>
      <c r="AB712" s="164">
        <f t="shared" si="282"/>
        <v>18.645948945615981</v>
      </c>
      <c r="AC712" s="165">
        <f t="shared" si="283"/>
        <v>43.049327354260086</v>
      </c>
      <c r="AD712" s="184">
        <f t="shared" si="284"/>
        <v>8999.7526724821873</v>
      </c>
      <c r="AE712" s="184">
        <f t="shared" si="284"/>
        <v>13999.853526465546</v>
      </c>
      <c r="AF712" s="185">
        <f t="shared" si="284"/>
        <v>15999.992753746912</v>
      </c>
      <c r="AG712" s="186" t="s">
        <v>255</v>
      </c>
      <c r="AH712" s="169">
        <f t="shared" si="285"/>
        <v>0.94667893999999997</v>
      </c>
      <c r="AI712" s="189">
        <v>0.94667893999999997</v>
      </c>
      <c r="AJ712" s="190" t="s">
        <v>80</v>
      </c>
    </row>
    <row r="713" spans="1:36" x14ac:dyDescent="0.2">
      <c r="A713" s="172">
        <f t="shared" si="262"/>
        <v>687</v>
      </c>
      <c r="B713" s="141" t="str">
        <f t="shared" si="263"/>
        <v>PULP-TA021</v>
      </c>
      <c r="C713" s="172" t="s">
        <v>27</v>
      </c>
      <c r="D713" s="142" t="str">
        <f t="shared" si="264"/>
        <v>TA021</v>
      </c>
      <c r="E713" s="173" t="s">
        <v>256</v>
      </c>
      <c r="F713" s="174">
        <v>30</v>
      </c>
      <c r="G713" s="174">
        <v>30.71</v>
      </c>
      <c r="H713" s="145">
        <f t="shared" si="265"/>
        <v>300</v>
      </c>
      <c r="I713" s="146">
        <f t="shared" si="266"/>
        <v>466.66666666666669</v>
      </c>
      <c r="J713" s="147">
        <f t="shared" si="267"/>
        <v>533.33333333333337</v>
      </c>
      <c r="K713" s="148">
        <v>540</v>
      </c>
      <c r="L713" s="149">
        <v>340</v>
      </c>
      <c r="M713" s="150">
        <v>460</v>
      </c>
      <c r="N713" s="151">
        <f t="shared" si="268"/>
        <v>8.4456000000000003E-2</v>
      </c>
      <c r="O713" s="152">
        <f t="shared" si="269"/>
        <v>298.29904864450134</v>
      </c>
      <c r="P713" s="153">
        <f t="shared" si="270"/>
        <v>718.18089182608708</v>
      </c>
      <c r="Q713" s="154">
        <f t="shared" si="271"/>
        <v>355.50708537084404</v>
      </c>
      <c r="R713" s="175">
        <f t="shared" si="272"/>
        <v>293</v>
      </c>
      <c r="S713" s="176">
        <f t="shared" si="273"/>
        <v>456</v>
      </c>
      <c r="T713" s="177">
        <f t="shared" si="274"/>
        <v>521</v>
      </c>
      <c r="U713" s="178">
        <f t="shared" si="275"/>
        <v>8949</v>
      </c>
      <c r="V713" s="179">
        <f t="shared" si="276"/>
        <v>21545</v>
      </c>
      <c r="W713" s="180">
        <f t="shared" si="277"/>
        <v>10665</v>
      </c>
      <c r="X713" s="181">
        <f t="shared" si="278"/>
        <v>1.0056989607777405</v>
      </c>
      <c r="Y713" s="182">
        <f t="shared" si="279"/>
        <v>0.64980273845439773</v>
      </c>
      <c r="Z713" s="183">
        <f t="shared" si="280"/>
        <v>1.5002344116268167</v>
      </c>
      <c r="AA713" s="164">
        <f t="shared" si="281"/>
        <v>30.170968823332213</v>
      </c>
      <c r="AB713" s="164">
        <f t="shared" si="282"/>
        <v>19.494082153631933</v>
      </c>
      <c r="AC713" s="165">
        <f t="shared" si="283"/>
        <v>45.007032348804501</v>
      </c>
      <c r="AD713" s="184">
        <f t="shared" si="284"/>
        <v>8999.9712966829084</v>
      </c>
      <c r="AE713" s="184">
        <f t="shared" si="284"/>
        <v>14000.277306426389</v>
      </c>
      <c r="AF713" s="185">
        <f t="shared" si="284"/>
        <v>16000.31889151478</v>
      </c>
      <c r="AG713" s="186" t="s">
        <v>257</v>
      </c>
      <c r="AH713" s="169">
        <f t="shared" si="285"/>
        <v>0.94667893999999997</v>
      </c>
      <c r="AI713" s="189">
        <v>0.94667893999999997</v>
      </c>
      <c r="AJ713" s="190" t="s">
        <v>80</v>
      </c>
    </row>
    <row r="714" spans="1:36" x14ac:dyDescent="0.2">
      <c r="A714" s="172">
        <f t="shared" si="262"/>
        <v>688</v>
      </c>
      <c r="B714" s="141" t="str">
        <f t="shared" si="263"/>
        <v>PULP-TA022</v>
      </c>
      <c r="C714" s="172" t="s">
        <v>27</v>
      </c>
      <c r="D714" s="142" t="str">
        <f t="shared" si="264"/>
        <v>TA022</v>
      </c>
      <c r="E714" s="173" t="s">
        <v>258</v>
      </c>
      <c r="F714" s="174">
        <v>30</v>
      </c>
      <c r="G714" s="174">
        <v>30.66</v>
      </c>
      <c r="H714" s="145">
        <f t="shared" si="265"/>
        <v>300</v>
      </c>
      <c r="I714" s="146">
        <f t="shared" si="266"/>
        <v>466.66666666666669</v>
      </c>
      <c r="J714" s="147">
        <f t="shared" si="267"/>
        <v>533.33333333333337</v>
      </c>
      <c r="K714" s="148">
        <v>540</v>
      </c>
      <c r="L714" s="149">
        <v>340</v>
      </c>
      <c r="M714" s="150">
        <v>400</v>
      </c>
      <c r="N714" s="151">
        <f t="shared" si="268"/>
        <v>7.3440000000000005E-2</v>
      </c>
      <c r="O714" s="152">
        <f t="shared" si="269"/>
        <v>343.04390594117655</v>
      </c>
      <c r="P714" s="153">
        <f t="shared" si="270"/>
        <v>825.90802560000009</v>
      </c>
      <c r="Q714" s="154">
        <f t="shared" si="271"/>
        <v>408.83314817647062</v>
      </c>
      <c r="R714" s="175">
        <f t="shared" si="272"/>
        <v>294</v>
      </c>
      <c r="S714" s="176">
        <f t="shared" si="273"/>
        <v>457</v>
      </c>
      <c r="T714" s="177">
        <f t="shared" si="274"/>
        <v>522</v>
      </c>
      <c r="U714" s="178">
        <f t="shared" si="275"/>
        <v>10291</v>
      </c>
      <c r="V714" s="179">
        <f t="shared" si="276"/>
        <v>24777</v>
      </c>
      <c r="W714" s="180">
        <f t="shared" si="277"/>
        <v>12265</v>
      </c>
      <c r="X714" s="181">
        <f t="shared" si="278"/>
        <v>0.87455057817510451</v>
      </c>
      <c r="Y714" s="182">
        <f t="shared" si="279"/>
        <v>0.56504015821124431</v>
      </c>
      <c r="Z714" s="183">
        <f t="shared" si="280"/>
        <v>1.3045250713412149</v>
      </c>
      <c r="AA714" s="164">
        <f t="shared" si="281"/>
        <v>26.236517345253134</v>
      </c>
      <c r="AB714" s="164">
        <f t="shared" si="282"/>
        <v>16.951204746337329</v>
      </c>
      <c r="AC714" s="165">
        <f t="shared" si="283"/>
        <v>39.135752140236448</v>
      </c>
      <c r="AD714" s="184">
        <f t="shared" si="284"/>
        <v>9000.2773884090639</v>
      </c>
      <c r="AE714" s="184">
        <f t="shared" si="284"/>
        <v>14000.136043588813</v>
      </c>
      <c r="AF714" s="185">
        <f t="shared" si="284"/>
        <v>15999.992753746916</v>
      </c>
      <c r="AG714" s="186" t="s">
        <v>259</v>
      </c>
      <c r="AH714" s="169">
        <f t="shared" si="285"/>
        <v>0.98763455</v>
      </c>
      <c r="AI714" s="189">
        <v>0.98763455</v>
      </c>
      <c r="AJ714" s="190" t="s">
        <v>80</v>
      </c>
    </row>
    <row r="715" spans="1:36" x14ac:dyDescent="0.2">
      <c r="A715" s="172">
        <f t="shared" si="262"/>
        <v>689</v>
      </c>
      <c r="B715" s="141" t="str">
        <f t="shared" si="239"/>
        <v>PULP-KD037PAF</v>
      </c>
      <c r="C715" s="172" t="s">
        <v>27</v>
      </c>
      <c r="D715" s="142" t="str">
        <f t="shared" si="240"/>
        <v>KD037</v>
      </c>
      <c r="E715" s="173" t="s">
        <v>998</v>
      </c>
      <c r="F715" s="174">
        <v>17.472000000000001</v>
      </c>
      <c r="G715" s="174">
        <v>19</v>
      </c>
      <c r="H715" s="193">
        <f t="shared" si="265"/>
        <v>515.1098901098901</v>
      </c>
      <c r="I715" s="194">
        <f t="shared" si="266"/>
        <v>801.28205128205127</v>
      </c>
      <c r="J715" s="195">
        <f t="shared" si="267"/>
        <v>915.75091575091574</v>
      </c>
      <c r="K715" s="148">
        <v>490</v>
      </c>
      <c r="L715" s="149">
        <v>320</v>
      </c>
      <c r="M715" s="150">
        <v>320</v>
      </c>
      <c r="N715" s="151">
        <f t="shared" si="268"/>
        <v>5.0175999999999998E-2</v>
      </c>
      <c r="O715" s="152">
        <f t="shared" si="269"/>
        <v>502.09551284119908</v>
      </c>
      <c r="P715" s="153">
        <f t="shared" si="270"/>
        <v>1208.8385961428573</v>
      </c>
      <c r="Q715" s="154">
        <f t="shared" si="271"/>
        <v>598.38780297512767</v>
      </c>
      <c r="R715" s="175">
        <f t="shared" si="272"/>
        <v>474</v>
      </c>
      <c r="S715" s="176">
        <f t="shared" si="273"/>
        <v>737</v>
      </c>
      <c r="T715" s="177">
        <f t="shared" si="274"/>
        <v>842</v>
      </c>
      <c r="U715" s="178">
        <f t="shared" si="275"/>
        <v>8773</v>
      </c>
      <c r="V715" s="179">
        <f t="shared" si="276"/>
        <v>21121</v>
      </c>
      <c r="W715" s="180">
        <f t="shared" si="277"/>
        <v>10455</v>
      </c>
      <c r="X715" s="181">
        <f t="shared" si="278"/>
        <v>1.0258748432691212</v>
      </c>
      <c r="Y715" s="182">
        <f t="shared" si="279"/>
        <v>0.66284740305856726</v>
      </c>
      <c r="Z715" s="183">
        <f t="shared" si="280"/>
        <v>1.5303682448589191</v>
      </c>
      <c r="AA715" s="164">
        <f t="shared" si="281"/>
        <v>17.924085261598087</v>
      </c>
      <c r="AB715" s="164">
        <f t="shared" si="282"/>
        <v>11.581269826239287</v>
      </c>
      <c r="AC715" s="165">
        <f t="shared" si="283"/>
        <v>26.738593974175036</v>
      </c>
      <c r="AD715" s="184">
        <f t="shared" si="284"/>
        <v>8999.602781631469</v>
      </c>
      <c r="AE715" s="184">
        <f t="shared" si="284"/>
        <v>13999.885958302733</v>
      </c>
      <c r="AF715" s="185">
        <f t="shared" si="284"/>
        <v>16000.048502850586</v>
      </c>
      <c r="AG715" s="186" t="s">
        <v>999</v>
      </c>
      <c r="AH715" s="169">
        <f t="shared" si="285"/>
        <v>1</v>
      </c>
      <c r="AI715" s="189">
        <v>1</v>
      </c>
      <c r="AJ715" s="190" t="s">
        <v>83</v>
      </c>
    </row>
    <row r="716" spans="1:36" x14ac:dyDescent="0.2">
      <c r="A716" s="172">
        <f t="shared" si="262"/>
        <v>690</v>
      </c>
      <c r="B716" s="141" t="str">
        <f t="shared" si="239"/>
        <v>PULP-KD046VAk</v>
      </c>
      <c r="C716" s="172" t="s">
        <v>27</v>
      </c>
      <c r="D716" s="142" t="str">
        <f t="shared" si="240"/>
        <v>KD046</v>
      </c>
      <c r="E716" s="173" t="s">
        <v>1000</v>
      </c>
      <c r="F716" s="174">
        <v>17.024000000000001</v>
      </c>
      <c r="G716" s="174">
        <v>18</v>
      </c>
      <c r="H716" s="145">
        <f t="shared" si="265"/>
        <v>528.66541353383457</v>
      </c>
      <c r="I716" s="146">
        <f t="shared" si="266"/>
        <v>822.36842105263156</v>
      </c>
      <c r="J716" s="147">
        <f t="shared" si="267"/>
        <v>939.84962406015029</v>
      </c>
      <c r="K716" s="148">
        <v>450</v>
      </c>
      <c r="L716" s="149">
        <v>410</v>
      </c>
      <c r="M716" s="150">
        <v>270</v>
      </c>
      <c r="N716" s="151">
        <f t="shared" si="268"/>
        <v>4.9814999999999998E-2</v>
      </c>
      <c r="O716" s="152">
        <f t="shared" si="269"/>
        <v>505.73410523577252</v>
      </c>
      <c r="P716" s="153">
        <f t="shared" si="270"/>
        <v>1217.5988236487808</v>
      </c>
      <c r="Q716" s="154">
        <f t="shared" si="271"/>
        <v>602.72420760975615</v>
      </c>
      <c r="R716" s="175">
        <f t="shared" si="272"/>
        <v>500</v>
      </c>
      <c r="S716" s="176">
        <f t="shared" si="273"/>
        <v>778</v>
      </c>
      <c r="T716" s="177">
        <f t="shared" si="274"/>
        <v>889</v>
      </c>
      <c r="U716" s="178">
        <f t="shared" si="275"/>
        <v>8610</v>
      </c>
      <c r="V716" s="179">
        <f t="shared" si="276"/>
        <v>20728</v>
      </c>
      <c r="W716" s="180">
        <f t="shared" si="277"/>
        <v>10261</v>
      </c>
      <c r="X716" s="181">
        <f t="shared" si="278"/>
        <v>1.0452961672473868</v>
      </c>
      <c r="Y716" s="182">
        <f t="shared" si="279"/>
        <v>0.67541489772288688</v>
      </c>
      <c r="Z716" s="183">
        <f t="shared" si="280"/>
        <v>1.5593022122600138</v>
      </c>
      <c r="AA716" s="164">
        <f t="shared" si="281"/>
        <v>17.795121951219514</v>
      </c>
      <c r="AB716" s="164">
        <f t="shared" si="282"/>
        <v>11.498263218834428</v>
      </c>
      <c r="AC716" s="165">
        <f t="shared" si="283"/>
        <v>26.545560861514474</v>
      </c>
      <c r="AD716" s="184">
        <f t="shared" si="284"/>
        <v>8999.6000775614557</v>
      </c>
      <c r="AE716" s="184">
        <f t="shared" si="284"/>
        <v>14000.271769256842</v>
      </c>
      <c r="AF716" s="185">
        <f t="shared" si="284"/>
        <v>15999.652135812867</v>
      </c>
      <c r="AG716" s="186" t="s">
        <v>1001</v>
      </c>
      <c r="AH716" s="169">
        <f t="shared" si="285"/>
        <v>1</v>
      </c>
      <c r="AI716" s="189">
        <v>1</v>
      </c>
      <c r="AJ716" s="190" t="s">
        <v>83</v>
      </c>
    </row>
    <row r="717" spans="1:36" x14ac:dyDescent="0.2">
      <c r="A717" s="172">
        <f t="shared" si="262"/>
        <v>691</v>
      </c>
      <c r="B717" s="141" t="str">
        <f t="shared" si="239"/>
        <v>PULP-KD066</v>
      </c>
      <c r="C717" s="172" t="s">
        <v>27</v>
      </c>
      <c r="D717" s="142" t="str">
        <f t="shared" si="240"/>
        <v>KD066</v>
      </c>
      <c r="E717" s="173" t="s">
        <v>597</v>
      </c>
      <c r="F717" s="174">
        <v>6</v>
      </c>
      <c r="G717" s="174">
        <v>8.5</v>
      </c>
      <c r="H717" s="145">
        <f t="shared" si="241"/>
        <v>1500</v>
      </c>
      <c r="I717" s="146">
        <f t="shared" si="242"/>
        <v>2333.3333333333335</v>
      </c>
      <c r="J717" s="147">
        <f t="shared" si="243"/>
        <v>2666.6666666666665</v>
      </c>
      <c r="K717" s="148">
        <v>460</v>
      </c>
      <c r="L717" s="149">
        <v>340</v>
      </c>
      <c r="M717" s="150">
        <v>320</v>
      </c>
      <c r="N717" s="151">
        <f t="shared" si="244"/>
        <v>5.0048000000000002E-2</v>
      </c>
      <c r="O717" s="152">
        <f t="shared" si="245"/>
        <v>503.37964458759598</v>
      </c>
      <c r="P717" s="153">
        <f t="shared" si="246"/>
        <v>1211.9302549565218</v>
      </c>
      <c r="Q717" s="154">
        <f t="shared" si="247"/>
        <v>599.91820656329924</v>
      </c>
      <c r="R717" s="175">
        <f t="shared" si="248"/>
        <v>1059</v>
      </c>
      <c r="S717" s="176">
        <f t="shared" si="249"/>
        <v>1647</v>
      </c>
      <c r="T717" s="177">
        <f t="shared" si="250"/>
        <v>1882</v>
      </c>
      <c r="U717" s="178">
        <f t="shared" si="251"/>
        <v>3020</v>
      </c>
      <c r="V717" s="179">
        <f t="shared" si="252"/>
        <v>7272</v>
      </c>
      <c r="W717" s="180">
        <f t="shared" si="253"/>
        <v>3600</v>
      </c>
      <c r="X717" s="181">
        <f t="shared" si="254"/>
        <v>2.9801324503311259</v>
      </c>
      <c r="Y717" s="182">
        <f t="shared" si="255"/>
        <v>1.9251925192519252</v>
      </c>
      <c r="Z717" s="183">
        <f t="shared" si="256"/>
        <v>4.4444444444444446</v>
      </c>
      <c r="AA717" s="164">
        <f t="shared" si="257"/>
        <v>17.880794701986755</v>
      </c>
      <c r="AB717" s="164">
        <f t="shared" si="258"/>
        <v>11.551155115511552</v>
      </c>
      <c r="AC717" s="165">
        <f t="shared" si="259"/>
        <v>26.666666666666668</v>
      </c>
      <c r="AD717" s="184">
        <f t="shared" si="260"/>
        <v>9000.8280820298623</v>
      </c>
      <c r="AE717" s="184">
        <f t="shared" si="260"/>
        <v>13999.194364184246</v>
      </c>
      <c r="AF717" s="185">
        <f t="shared" si="260"/>
        <v>15997.81884168798</v>
      </c>
      <c r="AG717" s="186" t="s">
        <v>598</v>
      </c>
      <c r="AH717" s="169">
        <f t="shared" si="261"/>
        <v>1</v>
      </c>
      <c r="AI717" s="189">
        <v>1</v>
      </c>
      <c r="AJ717" s="190" t="s">
        <v>83</v>
      </c>
    </row>
    <row r="718" spans="1:36" x14ac:dyDescent="0.2">
      <c r="A718" s="172">
        <f t="shared" si="262"/>
        <v>692</v>
      </c>
      <c r="B718" s="141" t="str">
        <f t="shared" si="239"/>
        <v>PULP-kd085</v>
      </c>
      <c r="C718" s="172" t="s">
        <v>27</v>
      </c>
      <c r="D718" s="142" t="str">
        <f t="shared" si="240"/>
        <v>kd085</v>
      </c>
      <c r="E718" s="173" t="s">
        <v>1002</v>
      </c>
      <c r="F718" s="174">
        <v>12</v>
      </c>
      <c r="G718" s="174">
        <v>13.2</v>
      </c>
      <c r="H718" s="145">
        <f>IF(ISERROR($C$21/F718),"",$C$21/F718)</f>
        <v>750</v>
      </c>
      <c r="I718" s="146">
        <f>IF(ISERROR($C$22/F718),"",$C$22/F718)</f>
        <v>1166.6666666666667</v>
      </c>
      <c r="J718" s="147">
        <f>IF(ISERROR($C$23/F718),"",$C$23/F718)</f>
        <v>1333.3333333333333</v>
      </c>
      <c r="K718" s="148">
        <v>410</v>
      </c>
      <c r="L718" s="149">
        <v>290</v>
      </c>
      <c r="M718" s="150">
        <v>255</v>
      </c>
      <c r="N718" s="151">
        <f t="shared" si="244"/>
        <v>3.0319499999999999E-2</v>
      </c>
      <c r="O718" s="152">
        <f t="shared" si="245"/>
        <v>830.9221607322022</v>
      </c>
      <c r="P718" s="153">
        <f t="shared" si="246"/>
        <v>2000.5173370294369</v>
      </c>
      <c r="Q718" s="154">
        <f t="shared" si="247"/>
        <v>990.27709566714509</v>
      </c>
      <c r="R718" s="175">
        <f t="shared" si="248"/>
        <v>682</v>
      </c>
      <c r="S718" s="176">
        <f t="shared" si="249"/>
        <v>1061</v>
      </c>
      <c r="T718" s="177">
        <f t="shared" si="250"/>
        <v>1212</v>
      </c>
      <c r="U718" s="178">
        <f t="shared" si="251"/>
        <v>9971</v>
      </c>
      <c r="V718" s="179">
        <f t="shared" si="252"/>
        <v>24006</v>
      </c>
      <c r="W718" s="180">
        <f t="shared" si="253"/>
        <v>11883</v>
      </c>
      <c r="X718" s="181">
        <f t="shared" si="254"/>
        <v>0.90261759101394046</v>
      </c>
      <c r="Y718" s="182">
        <f t="shared" si="255"/>
        <v>0.58318753644922106</v>
      </c>
      <c r="Z718" s="183">
        <f t="shared" si="256"/>
        <v>1.3464613313136413</v>
      </c>
      <c r="AA718" s="164">
        <f t="shared" si="257"/>
        <v>10.831411092167286</v>
      </c>
      <c r="AB718" s="164">
        <f t="shared" si="258"/>
        <v>6.9982504373906522</v>
      </c>
      <c r="AC718" s="165">
        <f t="shared" si="259"/>
        <v>16.157535975763697</v>
      </c>
      <c r="AD718" s="184">
        <f t="shared" si="260"/>
        <v>9000.0595084823835</v>
      </c>
      <c r="AE718" s="184">
        <f t="shared" si="260"/>
        <v>14000.12132887384</v>
      </c>
      <c r="AF718" s="185">
        <f t="shared" si="260"/>
        <v>16000.437799216685</v>
      </c>
      <c r="AG718" s="186" t="s">
        <v>1003</v>
      </c>
      <c r="AH718" s="169">
        <f>IF(AI718="",1,IF(AI718=1,1,AI718))</f>
        <v>1</v>
      </c>
      <c r="AI718" s="189">
        <v>1</v>
      </c>
      <c r="AJ718" s="190" t="s">
        <v>83</v>
      </c>
    </row>
    <row r="719" spans="1:36" x14ac:dyDescent="0.2">
      <c r="A719" s="172">
        <f t="shared" si="262"/>
        <v>693</v>
      </c>
      <c r="B719" s="141" t="str">
        <f t="shared" si="239"/>
        <v>PULP-kd086</v>
      </c>
      <c r="C719" s="172" t="s">
        <v>27</v>
      </c>
      <c r="D719" s="142" t="str">
        <f t="shared" si="240"/>
        <v>kd086</v>
      </c>
      <c r="E719" s="173" t="s">
        <v>1004</v>
      </c>
      <c r="F719" s="174">
        <v>12</v>
      </c>
      <c r="G719" s="174">
        <v>13.2</v>
      </c>
      <c r="H719" s="145">
        <f>IF(ISERROR($C$21/F719),"",$C$21/F719)</f>
        <v>750</v>
      </c>
      <c r="I719" s="146">
        <f>IF(ISERROR($C$22/F719),"",$C$22/F719)</f>
        <v>1166.6666666666667</v>
      </c>
      <c r="J719" s="147">
        <f>IF(ISERROR($C$23/F719),"",$C$23/F719)</f>
        <v>1333.3333333333333</v>
      </c>
      <c r="K719" s="148">
        <v>450</v>
      </c>
      <c r="L719" s="149">
        <v>430</v>
      </c>
      <c r="M719" s="150">
        <v>195</v>
      </c>
      <c r="N719" s="151">
        <f t="shared" si="244"/>
        <v>3.7732500000000002E-2</v>
      </c>
      <c r="O719" s="152">
        <f t="shared" si="245"/>
        <v>667.67758437209318</v>
      </c>
      <c r="P719" s="153">
        <f t="shared" si="246"/>
        <v>1607.4918280014313</v>
      </c>
      <c r="Q719" s="154">
        <f t="shared" si="247"/>
        <v>795.72534027906977</v>
      </c>
      <c r="R719" s="175">
        <f t="shared" si="248"/>
        <v>682</v>
      </c>
      <c r="S719" s="176">
        <f t="shared" si="249"/>
        <v>1061</v>
      </c>
      <c r="T719" s="177">
        <f t="shared" si="250"/>
        <v>1212</v>
      </c>
      <c r="U719" s="178">
        <f t="shared" si="251"/>
        <v>8012</v>
      </c>
      <c r="V719" s="179">
        <f t="shared" si="252"/>
        <v>19290</v>
      </c>
      <c r="W719" s="180">
        <f t="shared" si="253"/>
        <v>9549</v>
      </c>
      <c r="X719" s="181">
        <f t="shared" si="254"/>
        <v>1.1233150274588117</v>
      </c>
      <c r="Y719" s="182">
        <f t="shared" si="255"/>
        <v>0.72576464489372727</v>
      </c>
      <c r="Z719" s="183">
        <f t="shared" si="256"/>
        <v>1.6755681223164729</v>
      </c>
      <c r="AA719" s="164">
        <f t="shared" si="257"/>
        <v>13.47978032950574</v>
      </c>
      <c r="AB719" s="164">
        <f t="shared" si="258"/>
        <v>8.7091757387247277</v>
      </c>
      <c r="AC719" s="165">
        <f t="shared" si="259"/>
        <v>20.106817467797676</v>
      </c>
      <c r="AD719" s="184">
        <f t="shared" si="260"/>
        <v>9000.1471682708507</v>
      </c>
      <c r="AE719" s="184">
        <f t="shared" si="260"/>
        <v>13999.928828628328</v>
      </c>
      <c r="AF719" s="185">
        <f t="shared" si="260"/>
        <v>15999.50417149245</v>
      </c>
      <c r="AG719" s="186" t="s">
        <v>963</v>
      </c>
      <c r="AH719" s="169">
        <f>IF(AI719="",1,IF(AI719=1,1,AI719))</f>
        <v>1</v>
      </c>
      <c r="AI719" s="189">
        <v>1</v>
      </c>
      <c r="AJ719" s="190" t="s">
        <v>83</v>
      </c>
    </row>
    <row r="720" spans="1:36" x14ac:dyDescent="0.2">
      <c r="A720" s="172">
        <f t="shared" si="262"/>
        <v>694</v>
      </c>
      <c r="B720" s="141" t="str">
        <f t="shared" ref="B720:B783" si="286">IF((C720&amp;"-"&amp;E720)="-","",(C720&amp;"-"&amp;E720))</f>
        <v>PULP-ST001</v>
      </c>
      <c r="C720" s="172" t="s">
        <v>27</v>
      </c>
      <c r="D720" s="142" t="str">
        <f t="shared" ref="D720:D783" si="287">LEFT(E720,5)</f>
        <v>ST001</v>
      </c>
      <c r="E720" s="173" t="s">
        <v>1005</v>
      </c>
      <c r="F720" s="174">
        <v>3.6</v>
      </c>
      <c r="G720" s="174">
        <v>5.5</v>
      </c>
      <c r="H720" s="145">
        <f t="shared" ref="H720:H783" si="288">IF(ISERROR($C$21/F720),"",$C$21/F720)</f>
        <v>2500</v>
      </c>
      <c r="I720" s="146">
        <f t="shared" ref="I720:I783" si="289">IF(ISERROR($C$22/F720),"",$C$22/F720)</f>
        <v>3888.8888888888887</v>
      </c>
      <c r="J720" s="147">
        <f t="shared" ref="J720:J783" si="290">IF(ISERROR($C$23/F720),"",$C$23/F720)</f>
        <v>4444.4444444444443</v>
      </c>
      <c r="K720" s="148">
        <v>510</v>
      </c>
      <c r="L720" s="149">
        <v>370</v>
      </c>
      <c r="M720" s="150">
        <v>205</v>
      </c>
      <c r="N720" s="151">
        <f t="shared" ref="N720:N783" si="291">IF((K720*L720*M720)=0," ",((K720*L720*M720)/1000000000))</f>
        <v>3.8683500000000003E-2</v>
      </c>
      <c r="O720" s="152">
        <f t="shared" ref="O720:O783" si="292">IF(ISERROR((VLOOKUP(C720,$B$5:$F$17,5,0)/N720))," ",(VLOOKUP(C720,$B$5:$F$17,5,0)/N720))</f>
        <v>651.26331516848279</v>
      </c>
      <c r="P720" s="153">
        <f t="shared" ref="P720:P783" si="293">IF(ISERROR((VLOOKUP(C720,$B$5:$J$17,9,0)/N720))," ",(VLOOKUP(C720,$B$5:$J$17,9,0)/N720))</f>
        <v>1567.9730479419909</v>
      </c>
      <c r="Q720" s="154">
        <f t="shared" ref="Q720:Q783" si="294">IF(ISERROR((VLOOKUP(C720,$B$5:$N$17,13,0)/N720))," ",(VLOOKUP(C720,$B$5:$N$17,13,0)/N720))</f>
        <v>776.16312903641085</v>
      </c>
      <c r="R720" s="175">
        <f t="shared" ref="R720:R783" si="295">IF(ISERROR(ROUND($C$21/G720,0)),"",ROUND($C$21/G720,0))</f>
        <v>1636</v>
      </c>
      <c r="S720" s="176">
        <f t="shared" ref="S720:S783" si="296">IF(ISERROR(ROUND($C$22/G720,0)),"",ROUND($C$22/G720,0))</f>
        <v>2545</v>
      </c>
      <c r="T720" s="177">
        <f t="shared" ref="T720:T783" si="297">IF(ISERROR(ROUND($C$23/G720,0)),"",ROUND($C$23/G720,0))</f>
        <v>2909</v>
      </c>
      <c r="U720" s="178">
        <f t="shared" ref="U720:U783" si="298">IF(ISERROR(ROUND((O720*F720),0)),"",ROUND((O720*F720),0))</f>
        <v>2345</v>
      </c>
      <c r="V720" s="179">
        <f t="shared" ref="V720:V783" si="299">IF(ISERROR(ROUND((P720*F720),0)),"",ROUND((P720*F720),0))</f>
        <v>5645</v>
      </c>
      <c r="W720" s="180">
        <f t="shared" ref="W720:W783" si="300">IF(ISERROR(ROUND((Q720*F720),0)),"",ROUND((Q720*F720),0))</f>
        <v>2794</v>
      </c>
      <c r="X720" s="181">
        <f t="shared" ref="X720:X783" si="301">IF(ISERROR($C$21/U720),"",$C$21/U720)</f>
        <v>3.8379530916844349</v>
      </c>
      <c r="Y720" s="182">
        <f t="shared" ref="Y720:Y783" si="302">IF(ISERROR($C$22/V720),"",$C$22/V720)</f>
        <v>2.4800708591674048</v>
      </c>
      <c r="Z720" s="183">
        <f t="shared" ref="Z720:Z783" si="303">IF(ISERROR($C$23/W720),"",$C$23/W720)</f>
        <v>5.7265569076592699</v>
      </c>
      <c r="AA720" s="164">
        <f t="shared" ref="AA720:AA783" si="304">IF(ISERROR(F720*X720),"",(F720*X720))</f>
        <v>13.816631130063966</v>
      </c>
      <c r="AB720" s="164">
        <f t="shared" ref="AB720:AB783" si="305">IF(ISERROR(F720*Y720),"",(F720*Y720))</f>
        <v>8.9282550930026581</v>
      </c>
      <c r="AC720" s="165">
        <f t="shared" ref="AC720:AC783" si="306">IF(ISERROR(F720*Z720),"",F720*Z720)</f>
        <v>20.615604867573371</v>
      </c>
      <c r="AD720" s="184">
        <f t="shared" ref="AD720:AF783" si="307">IF(ISERROR(AA720*O720),"",AA720*O720)</f>
        <v>8998.2649942255193</v>
      </c>
      <c r="AE720" s="184">
        <f t="shared" si="307"/>
        <v>13999.263350978981</v>
      </c>
      <c r="AF720" s="185">
        <f t="shared" si="307"/>
        <v>16001.07238099401</v>
      </c>
      <c r="AG720" s="186" t="s">
        <v>608</v>
      </c>
      <c r="AH720" s="169">
        <f t="shared" ref="AH720:AH783" si="308">IF(AI720="",1,IF(AI720=1,1,AI720))</f>
        <v>1</v>
      </c>
      <c r="AI720" s="189">
        <v>1</v>
      </c>
      <c r="AJ720" s="190" t="s">
        <v>83</v>
      </c>
    </row>
    <row r="721" spans="1:36" x14ac:dyDescent="0.2">
      <c r="A721" s="172">
        <f t="shared" si="262"/>
        <v>695</v>
      </c>
      <c r="B721" s="141" t="str">
        <f t="shared" si="286"/>
        <v>PULP-KD017PAI</v>
      </c>
      <c r="C721" s="172" t="s">
        <v>27</v>
      </c>
      <c r="D721" s="142" t="str">
        <f t="shared" si="287"/>
        <v>KD017</v>
      </c>
      <c r="E721" s="173" t="s">
        <v>1006</v>
      </c>
      <c r="F721" s="174">
        <v>25</v>
      </c>
      <c r="G721" s="174">
        <v>26.27</v>
      </c>
      <c r="H721" s="145">
        <f t="shared" si="288"/>
        <v>360</v>
      </c>
      <c r="I721" s="146">
        <f t="shared" si="289"/>
        <v>560</v>
      </c>
      <c r="J721" s="147">
        <f t="shared" si="290"/>
        <v>640</v>
      </c>
      <c r="K721" s="148">
        <v>510</v>
      </c>
      <c r="L721" s="149">
        <v>250</v>
      </c>
      <c r="M721" s="150">
        <v>500</v>
      </c>
      <c r="N721" s="151">
        <f t="shared" si="291"/>
        <v>6.3750000000000001E-2</v>
      </c>
      <c r="O721" s="152">
        <f t="shared" si="292"/>
        <v>395.18657964423539</v>
      </c>
      <c r="P721" s="153">
        <f t="shared" si="293"/>
        <v>951.44604549120015</v>
      </c>
      <c r="Q721" s="154">
        <f t="shared" si="294"/>
        <v>470.97578669929413</v>
      </c>
      <c r="R721" s="175">
        <f t="shared" si="295"/>
        <v>343</v>
      </c>
      <c r="S721" s="176">
        <f t="shared" si="296"/>
        <v>533</v>
      </c>
      <c r="T721" s="177">
        <f t="shared" si="297"/>
        <v>609</v>
      </c>
      <c r="U721" s="178">
        <f t="shared" si="298"/>
        <v>9880</v>
      </c>
      <c r="V721" s="179">
        <f t="shared" si="299"/>
        <v>23786</v>
      </c>
      <c r="W721" s="180">
        <f t="shared" si="300"/>
        <v>11774</v>
      </c>
      <c r="X721" s="181">
        <f t="shared" si="301"/>
        <v>0.91093117408906887</v>
      </c>
      <c r="Y721" s="182">
        <f t="shared" si="302"/>
        <v>0.58858151854031782</v>
      </c>
      <c r="Z721" s="183">
        <f t="shared" si="303"/>
        <v>1.3589264481059962</v>
      </c>
      <c r="AA721" s="164">
        <f t="shared" si="304"/>
        <v>22.773279352226723</v>
      </c>
      <c r="AB721" s="164">
        <f t="shared" si="305"/>
        <v>14.714537963507945</v>
      </c>
      <c r="AC721" s="165">
        <f t="shared" si="306"/>
        <v>33.973161202649905</v>
      </c>
      <c r="AD721" s="184">
        <f t="shared" si="307"/>
        <v>8999.6943744891669</v>
      </c>
      <c r="AE721" s="184">
        <f t="shared" si="307"/>
        <v>14000.088956609772</v>
      </c>
      <c r="AF721" s="185">
        <f t="shared" si="307"/>
        <v>16000.536324079976</v>
      </c>
      <c r="AG721" s="186" t="s">
        <v>1007</v>
      </c>
      <c r="AH721" s="169">
        <f t="shared" si="308"/>
        <v>1</v>
      </c>
      <c r="AI721" s="189">
        <v>1</v>
      </c>
      <c r="AJ721" s="190" t="s">
        <v>83</v>
      </c>
    </row>
    <row r="722" spans="1:36" x14ac:dyDescent="0.2">
      <c r="A722" s="172">
        <f t="shared" si="262"/>
        <v>696</v>
      </c>
      <c r="B722" s="141" t="str">
        <f t="shared" si="286"/>
        <v>PULP-KD092VAA</v>
      </c>
      <c r="C722" s="172" t="s">
        <v>27</v>
      </c>
      <c r="D722" s="142" t="str">
        <f t="shared" si="287"/>
        <v>KD092</v>
      </c>
      <c r="E722" s="173" t="s">
        <v>1008</v>
      </c>
      <c r="F722" s="174">
        <v>12</v>
      </c>
      <c r="G722" s="174">
        <v>15.1</v>
      </c>
      <c r="H722" s="145">
        <f t="shared" si="288"/>
        <v>750</v>
      </c>
      <c r="I722" s="146">
        <f t="shared" si="289"/>
        <v>1166.6666666666667</v>
      </c>
      <c r="J722" s="147">
        <f t="shared" si="290"/>
        <v>1333.3333333333333</v>
      </c>
      <c r="K722" s="148">
        <v>610</v>
      </c>
      <c r="L722" s="149">
        <v>390</v>
      </c>
      <c r="M722" s="150">
        <v>320</v>
      </c>
      <c r="N722" s="151">
        <f t="shared" si="291"/>
        <v>7.6128000000000001E-2</v>
      </c>
      <c r="O722" s="152">
        <f t="shared" si="292"/>
        <v>330.93138467213123</v>
      </c>
      <c r="P722" s="153">
        <f t="shared" si="293"/>
        <v>796.74607765952089</v>
      </c>
      <c r="Q722" s="154">
        <f t="shared" si="294"/>
        <v>394.39767762295088</v>
      </c>
      <c r="R722" s="175">
        <f t="shared" si="295"/>
        <v>596</v>
      </c>
      <c r="S722" s="176">
        <f t="shared" si="296"/>
        <v>927</v>
      </c>
      <c r="T722" s="177">
        <f t="shared" si="297"/>
        <v>1060</v>
      </c>
      <c r="U722" s="178">
        <f t="shared" si="298"/>
        <v>3971</v>
      </c>
      <c r="V722" s="179">
        <f t="shared" si="299"/>
        <v>9561</v>
      </c>
      <c r="W722" s="180">
        <f t="shared" si="300"/>
        <v>4733</v>
      </c>
      <c r="X722" s="181">
        <f t="shared" si="301"/>
        <v>2.2664316293125157</v>
      </c>
      <c r="Y722" s="182">
        <f t="shared" si="302"/>
        <v>1.4642819788725028</v>
      </c>
      <c r="Z722" s="183">
        <f t="shared" si="303"/>
        <v>3.3805197549123176</v>
      </c>
      <c r="AA722" s="164">
        <f t="shared" si="304"/>
        <v>27.197179551750189</v>
      </c>
      <c r="AB722" s="164">
        <f t="shared" si="305"/>
        <v>17.571383746470033</v>
      </c>
      <c r="AC722" s="165">
        <f t="shared" si="306"/>
        <v>40.566237058947813</v>
      </c>
      <c r="AD722" s="184">
        <f t="shared" si="307"/>
        <v>9000.4002882372642</v>
      </c>
      <c r="AE722" s="184">
        <f t="shared" si="307"/>
        <v>13999.931079050257</v>
      </c>
      <c r="AF722" s="185">
        <f t="shared" si="307"/>
        <v>15999.229685951103</v>
      </c>
      <c r="AG722" s="186" t="s">
        <v>1009</v>
      </c>
      <c r="AH722" s="169">
        <f t="shared" si="308"/>
        <v>1</v>
      </c>
      <c r="AI722" s="189">
        <v>1</v>
      </c>
      <c r="AJ722" s="190" t="s">
        <v>83</v>
      </c>
    </row>
    <row r="723" spans="1:36" x14ac:dyDescent="0.2">
      <c r="A723" s="172">
        <f t="shared" si="262"/>
        <v>697</v>
      </c>
      <c r="B723" s="141" t="str">
        <f t="shared" si="286"/>
        <v>SONP-TE009</v>
      </c>
      <c r="C723" s="172" t="s">
        <v>26</v>
      </c>
      <c r="D723" s="142" t="str">
        <f t="shared" si="287"/>
        <v>TE009</v>
      </c>
      <c r="E723" s="173" t="s">
        <v>613</v>
      </c>
      <c r="F723" s="174">
        <v>1.2</v>
      </c>
      <c r="G723" s="174">
        <v>2.5</v>
      </c>
      <c r="H723" s="145">
        <f t="shared" si="288"/>
        <v>7500</v>
      </c>
      <c r="I723" s="146">
        <f t="shared" si="289"/>
        <v>11666.666666666668</v>
      </c>
      <c r="J723" s="147">
        <f t="shared" si="290"/>
        <v>13333.333333333334</v>
      </c>
      <c r="K723" s="148">
        <v>398</v>
      </c>
      <c r="L723" s="149">
        <v>252</v>
      </c>
      <c r="M723" s="150">
        <v>150</v>
      </c>
      <c r="N723" s="151">
        <f t="shared" si="291"/>
        <v>1.5044399999999999E-2</v>
      </c>
      <c r="O723" s="152">
        <f t="shared" si="292"/>
        <v>1802.4123458894476</v>
      </c>
      <c r="P723" s="153">
        <f t="shared" si="293"/>
        <v>4031.7118263316593</v>
      </c>
      <c r="Q723" s="154">
        <f t="shared" si="294"/>
        <v>2263.0288342834169</v>
      </c>
      <c r="R723" s="175">
        <f t="shared" si="295"/>
        <v>3600</v>
      </c>
      <c r="S723" s="176">
        <f t="shared" si="296"/>
        <v>5600</v>
      </c>
      <c r="T723" s="177">
        <f t="shared" si="297"/>
        <v>6400</v>
      </c>
      <c r="U723" s="178">
        <f t="shared" si="298"/>
        <v>2163</v>
      </c>
      <c r="V723" s="179">
        <f t="shared" si="299"/>
        <v>4838</v>
      </c>
      <c r="W723" s="180">
        <f t="shared" si="300"/>
        <v>2716</v>
      </c>
      <c r="X723" s="181">
        <f t="shared" si="301"/>
        <v>4.160887656033287</v>
      </c>
      <c r="Y723" s="182">
        <f t="shared" si="302"/>
        <v>2.8937577511368335</v>
      </c>
      <c r="Z723" s="183">
        <f t="shared" si="303"/>
        <v>5.8910162002945512</v>
      </c>
      <c r="AA723" s="164">
        <f t="shared" si="304"/>
        <v>4.9930651872399441</v>
      </c>
      <c r="AB723" s="164">
        <f t="shared" si="305"/>
        <v>3.4725093013642003</v>
      </c>
      <c r="AC723" s="165">
        <f t="shared" si="306"/>
        <v>7.0692194403534616</v>
      </c>
      <c r="AD723" s="184">
        <f t="shared" si="307"/>
        <v>8999.5623373120816</v>
      </c>
      <c r="AE723" s="184">
        <f t="shared" si="307"/>
        <v>14000.156817356734</v>
      </c>
      <c r="AF723" s="185">
        <f t="shared" si="307"/>
        <v>15997.847429396763</v>
      </c>
      <c r="AG723" s="186" t="s">
        <v>614</v>
      </c>
      <c r="AH723" s="169">
        <f t="shared" si="308"/>
        <v>1</v>
      </c>
      <c r="AI723" s="189">
        <v>1</v>
      </c>
      <c r="AJ723" s="190" t="s">
        <v>83</v>
      </c>
    </row>
    <row r="724" spans="1:36" x14ac:dyDescent="0.2">
      <c r="A724" s="172">
        <f t="shared" si="262"/>
        <v>698</v>
      </c>
      <c r="B724" s="141" t="str">
        <f t="shared" si="286"/>
        <v>SONP-TE010</v>
      </c>
      <c r="C724" s="172" t="s">
        <v>26</v>
      </c>
      <c r="D724" s="142" t="str">
        <f t="shared" si="287"/>
        <v>TE010</v>
      </c>
      <c r="E724" s="173" t="s">
        <v>615</v>
      </c>
      <c r="F724" s="174">
        <v>1.2</v>
      </c>
      <c r="G724" s="174">
        <v>2.5</v>
      </c>
      <c r="H724" s="145">
        <f t="shared" si="288"/>
        <v>7500</v>
      </c>
      <c r="I724" s="146">
        <f t="shared" si="289"/>
        <v>11666.666666666668</v>
      </c>
      <c r="J724" s="147">
        <f t="shared" si="290"/>
        <v>13333.333333333334</v>
      </c>
      <c r="K724" s="148">
        <v>398</v>
      </c>
      <c r="L724" s="149">
        <v>252</v>
      </c>
      <c r="M724" s="150">
        <v>150</v>
      </c>
      <c r="N724" s="151">
        <f t="shared" si="291"/>
        <v>1.5044399999999999E-2</v>
      </c>
      <c r="O724" s="152">
        <f t="shared" si="292"/>
        <v>1802.4123458894476</v>
      </c>
      <c r="P724" s="153">
        <f t="shared" si="293"/>
        <v>4031.7118263316593</v>
      </c>
      <c r="Q724" s="154">
        <f t="shared" si="294"/>
        <v>2263.0288342834169</v>
      </c>
      <c r="R724" s="175">
        <f t="shared" si="295"/>
        <v>3600</v>
      </c>
      <c r="S724" s="176">
        <f t="shared" si="296"/>
        <v>5600</v>
      </c>
      <c r="T724" s="177">
        <f t="shared" si="297"/>
        <v>6400</v>
      </c>
      <c r="U724" s="178">
        <f t="shared" si="298"/>
        <v>2163</v>
      </c>
      <c r="V724" s="179">
        <f t="shared" si="299"/>
        <v>4838</v>
      </c>
      <c r="W724" s="180">
        <f t="shared" si="300"/>
        <v>2716</v>
      </c>
      <c r="X724" s="181">
        <f t="shared" si="301"/>
        <v>4.160887656033287</v>
      </c>
      <c r="Y724" s="182">
        <f t="shared" si="302"/>
        <v>2.8937577511368335</v>
      </c>
      <c r="Z724" s="183">
        <f t="shared" si="303"/>
        <v>5.8910162002945512</v>
      </c>
      <c r="AA724" s="164">
        <f t="shared" si="304"/>
        <v>4.9930651872399441</v>
      </c>
      <c r="AB724" s="164">
        <f t="shared" si="305"/>
        <v>3.4725093013642003</v>
      </c>
      <c r="AC724" s="165">
        <f t="shared" si="306"/>
        <v>7.0692194403534616</v>
      </c>
      <c r="AD724" s="184">
        <f t="shared" si="307"/>
        <v>8999.5623373120816</v>
      </c>
      <c r="AE724" s="184">
        <f t="shared" si="307"/>
        <v>14000.156817356734</v>
      </c>
      <c r="AF724" s="185">
        <f t="shared" si="307"/>
        <v>15997.847429396763</v>
      </c>
      <c r="AG724" s="186" t="s">
        <v>616</v>
      </c>
      <c r="AH724" s="169">
        <f t="shared" si="308"/>
        <v>1</v>
      </c>
      <c r="AI724" s="189">
        <v>1</v>
      </c>
      <c r="AJ724" s="190" t="s">
        <v>83</v>
      </c>
    </row>
    <row r="725" spans="1:36" x14ac:dyDescent="0.2">
      <c r="A725" s="172">
        <f t="shared" si="262"/>
        <v>699</v>
      </c>
      <c r="B725" s="141" t="str">
        <f t="shared" si="286"/>
        <v>SONP-TE014</v>
      </c>
      <c r="C725" s="172" t="s">
        <v>26</v>
      </c>
      <c r="D725" s="142" t="str">
        <f t="shared" si="287"/>
        <v>TE014</v>
      </c>
      <c r="E725" s="173" t="s">
        <v>617</v>
      </c>
      <c r="F725" s="174">
        <v>6</v>
      </c>
      <c r="G725" s="174">
        <v>8.9</v>
      </c>
      <c r="H725" s="145">
        <f t="shared" si="288"/>
        <v>1500</v>
      </c>
      <c r="I725" s="146">
        <f t="shared" si="289"/>
        <v>2333.3333333333335</v>
      </c>
      <c r="J725" s="147">
        <f t="shared" si="290"/>
        <v>2666.6666666666665</v>
      </c>
      <c r="K725" s="148">
        <v>420</v>
      </c>
      <c r="L725" s="149">
        <v>290</v>
      </c>
      <c r="M725" s="150">
        <v>385</v>
      </c>
      <c r="N725" s="151">
        <f t="shared" si="291"/>
        <v>4.6892999999999997E-2</v>
      </c>
      <c r="O725" s="152">
        <f t="shared" si="292"/>
        <v>578.2571449150023</v>
      </c>
      <c r="P725" s="153">
        <f t="shared" si="293"/>
        <v>1293.4699294151369</v>
      </c>
      <c r="Q725" s="154">
        <f t="shared" si="294"/>
        <v>726.03397083772506</v>
      </c>
      <c r="R725" s="175">
        <f t="shared" si="295"/>
        <v>1011</v>
      </c>
      <c r="S725" s="176">
        <f t="shared" si="296"/>
        <v>1573</v>
      </c>
      <c r="T725" s="177">
        <f t="shared" si="297"/>
        <v>1798</v>
      </c>
      <c r="U725" s="178">
        <f t="shared" si="298"/>
        <v>3470</v>
      </c>
      <c r="V725" s="179">
        <f t="shared" si="299"/>
        <v>7761</v>
      </c>
      <c r="W725" s="180">
        <f t="shared" si="300"/>
        <v>4356</v>
      </c>
      <c r="X725" s="181">
        <f t="shared" si="301"/>
        <v>2.5936599423631126</v>
      </c>
      <c r="Y725" s="182">
        <f t="shared" si="302"/>
        <v>1.8038912511274321</v>
      </c>
      <c r="Z725" s="183">
        <f t="shared" si="303"/>
        <v>3.6730945821854912</v>
      </c>
      <c r="AA725" s="164">
        <f t="shared" si="304"/>
        <v>15.561959654178676</v>
      </c>
      <c r="AB725" s="164">
        <f t="shared" si="305"/>
        <v>10.823347506764593</v>
      </c>
      <c r="AC725" s="165">
        <f t="shared" si="306"/>
        <v>22.038567493112946</v>
      </c>
      <c r="AD725" s="184">
        <f t="shared" si="307"/>
        <v>8998.8143589078172</v>
      </c>
      <c r="AE725" s="184">
        <f t="shared" si="307"/>
        <v>13999.674535610297</v>
      </c>
      <c r="AF725" s="185">
        <f t="shared" si="307"/>
        <v>16000.748668600001</v>
      </c>
      <c r="AG725" s="186" t="s">
        <v>618</v>
      </c>
      <c r="AH725" s="169">
        <f t="shared" si="308"/>
        <v>1</v>
      </c>
      <c r="AI725" s="189">
        <v>1</v>
      </c>
      <c r="AJ725" s="190" t="s">
        <v>83</v>
      </c>
    </row>
    <row r="726" spans="1:36" x14ac:dyDescent="0.2">
      <c r="A726" s="172">
        <f t="shared" si="262"/>
        <v>700</v>
      </c>
      <c r="B726" s="141" t="str">
        <f t="shared" si="286"/>
        <v>SONP-TE019</v>
      </c>
      <c r="C726" s="172" t="s">
        <v>26</v>
      </c>
      <c r="D726" s="142" t="str">
        <f t="shared" si="287"/>
        <v>TE019</v>
      </c>
      <c r="E726" s="173" t="s">
        <v>619</v>
      </c>
      <c r="F726" s="174">
        <v>1.2</v>
      </c>
      <c r="G726" s="174">
        <v>2.5</v>
      </c>
      <c r="H726" s="145">
        <f t="shared" si="288"/>
        <v>7500</v>
      </c>
      <c r="I726" s="146">
        <f t="shared" si="289"/>
        <v>11666.666666666668</v>
      </c>
      <c r="J726" s="147">
        <f t="shared" si="290"/>
        <v>13333.333333333334</v>
      </c>
      <c r="K726" s="148">
        <v>398</v>
      </c>
      <c r="L726" s="149">
        <v>252</v>
      </c>
      <c r="M726" s="150">
        <v>150</v>
      </c>
      <c r="N726" s="151">
        <f t="shared" si="291"/>
        <v>1.5044399999999999E-2</v>
      </c>
      <c r="O726" s="152">
        <f t="shared" si="292"/>
        <v>1802.4123458894476</v>
      </c>
      <c r="P726" s="153">
        <f t="shared" si="293"/>
        <v>4031.7118263316593</v>
      </c>
      <c r="Q726" s="154">
        <f t="shared" si="294"/>
        <v>2263.0288342834169</v>
      </c>
      <c r="R726" s="175">
        <f t="shared" si="295"/>
        <v>3600</v>
      </c>
      <c r="S726" s="176">
        <f t="shared" si="296"/>
        <v>5600</v>
      </c>
      <c r="T726" s="177">
        <f t="shared" si="297"/>
        <v>6400</v>
      </c>
      <c r="U726" s="178">
        <f t="shared" si="298"/>
        <v>2163</v>
      </c>
      <c r="V726" s="179">
        <f t="shared" si="299"/>
        <v>4838</v>
      </c>
      <c r="W726" s="180">
        <f t="shared" si="300"/>
        <v>2716</v>
      </c>
      <c r="X726" s="181">
        <f t="shared" si="301"/>
        <v>4.160887656033287</v>
      </c>
      <c r="Y726" s="182">
        <f t="shared" si="302"/>
        <v>2.8937577511368335</v>
      </c>
      <c r="Z726" s="183">
        <f t="shared" si="303"/>
        <v>5.8910162002945512</v>
      </c>
      <c r="AA726" s="164">
        <f t="shared" si="304"/>
        <v>4.9930651872399441</v>
      </c>
      <c r="AB726" s="164">
        <f t="shared" si="305"/>
        <v>3.4725093013642003</v>
      </c>
      <c r="AC726" s="165">
        <f t="shared" si="306"/>
        <v>7.0692194403534616</v>
      </c>
      <c r="AD726" s="184">
        <f t="shared" si="307"/>
        <v>8999.5623373120816</v>
      </c>
      <c r="AE726" s="184">
        <f t="shared" si="307"/>
        <v>14000.156817356734</v>
      </c>
      <c r="AF726" s="185">
        <f t="shared" si="307"/>
        <v>15997.847429396763</v>
      </c>
      <c r="AG726" s="186" t="s">
        <v>620</v>
      </c>
      <c r="AH726" s="169">
        <f t="shared" si="308"/>
        <v>1</v>
      </c>
      <c r="AI726" s="189">
        <v>1</v>
      </c>
      <c r="AJ726" s="190" t="s">
        <v>83</v>
      </c>
    </row>
    <row r="727" spans="1:36" x14ac:dyDescent="0.2">
      <c r="A727" s="172">
        <f t="shared" si="262"/>
        <v>701</v>
      </c>
      <c r="B727" s="141" t="str">
        <f t="shared" si="286"/>
        <v>SONP-TE038</v>
      </c>
      <c r="C727" s="172" t="s">
        <v>26</v>
      </c>
      <c r="D727" s="142" t="str">
        <f t="shared" si="287"/>
        <v>TE038</v>
      </c>
      <c r="E727" s="173" t="s">
        <v>621</v>
      </c>
      <c r="F727" s="174">
        <v>0.432</v>
      </c>
      <c r="G727" s="174">
        <v>1.224</v>
      </c>
      <c r="H727" s="145">
        <f t="shared" si="288"/>
        <v>20833.333333333332</v>
      </c>
      <c r="I727" s="146">
        <f t="shared" si="289"/>
        <v>32407.407407407409</v>
      </c>
      <c r="J727" s="147">
        <f t="shared" si="290"/>
        <v>37037.037037037036</v>
      </c>
      <c r="K727" s="148">
        <v>275</v>
      </c>
      <c r="L727" s="149">
        <v>235</v>
      </c>
      <c r="M727" s="150">
        <v>180</v>
      </c>
      <c r="N727" s="151">
        <f t="shared" si="291"/>
        <v>1.16325E-2</v>
      </c>
      <c r="O727" s="152">
        <f t="shared" si="292"/>
        <v>2331.0734834729597</v>
      </c>
      <c r="P727" s="153">
        <f t="shared" si="293"/>
        <v>5214.243318294778</v>
      </c>
      <c r="Q727" s="154">
        <f t="shared" si="294"/>
        <v>2926.7922625827155</v>
      </c>
      <c r="R727" s="175">
        <f t="shared" si="295"/>
        <v>7353</v>
      </c>
      <c r="S727" s="176">
        <f t="shared" si="296"/>
        <v>11438</v>
      </c>
      <c r="T727" s="177">
        <f t="shared" si="297"/>
        <v>13072</v>
      </c>
      <c r="U727" s="178">
        <f t="shared" si="298"/>
        <v>1007</v>
      </c>
      <c r="V727" s="179">
        <f t="shared" si="299"/>
        <v>2253</v>
      </c>
      <c r="W727" s="180">
        <f t="shared" si="300"/>
        <v>1264</v>
      </c>
      <c r="X727" s="181">
        <f t="shared" si="301"/>
        <v>8.9374379344587886</v>
      </c>
      <c r="Y727" s="182">
        <f t="shared" si="302"/>
        <v>6.2139369729249889</v>
      </c>
      <c r="Z727" s="183">
        <f t="shared" si="303"/>
        <v>12.658227848101266</v>
      </c>
      <c r="AA727" s="164">
        <f t="shared" si="304"/>
        <v>3.8609731876861968</v>
      </c>
      <c r="AB727" s="164">
        <f t="shared" si="305"/>
        <v>2.6844207723035951</v>
      </c>
      <c r="AC727" s="165">
        <f t="shared" si="306"/>
        <v>5.4683544303797467</v>
      </c>
      <c r="AD727" s="184">
        <f t="shared" si="307"/>
        <v>9000.2122182153598</v>
      </c>
      <c r="AE727" s="184">
        <f t="shared" si="307"/>
        <v>13997.223075475727</v>
      </c>
      <c r="AF727" s="185">
        <f t="shared" si="307"/>
        <v>16004.737435895355</v>
      </c>
      <c r="AG727" s="186" t="s">
        <v>622</v>
      </c>
      <c r="AH727" s="169">
        <f t="shared" si="308"/>
        <v>1</v>
      </c>
      <c r="AI727" s="189">
        <v>1</v>
      </c>
      <c r="AJ727" s="190" t="s">
        <v>83</v>
      </c>
    </row>
    <row r="728" spans="1:36" x14ac:dyDescent="0.2">
      <c r="A728" s="172">
        <f t="shared" si="262"/>
        <v>702</v>
      </c>
      <c r="B728" s="141" t="str">
        <f t="shared" si="286"/>
        <v>SONP-TE039</v>
      </c>
      <c r="C728" s="172" t="s">
        <v>26</v>
      </c>
      <c r="D728" s="142" t="str">
        <f t="shared" si="287"/>
        <v>TE039</v>
      </c>
      <c r="E728" s="173" t="s">
        <v>625</v>
      </c>
      <c r="F728" s="174">
        <v>0.36</v>
      </c>
      <c r="G728" s="174">
        <v>1.1519999999999999</v>
      </c>
      <c r="H728" s="145">
        <f t="shared" si="288"/>
        <v>25000</v>
      </c>
      <c r="I728" s="146">
        <f t="shared" si="289"/>
        <v>38888.888888888891</v>
      </c>
      <c r="J728" s="147">
        <f t="shared" si="290"/>
        <v>44444.444444444445</v>
      </c>
      <c r="K728" s="148">
        <v>275</v>
      </c>
      <c r="L728" s="149">
        <v>235</v>
      </c>
      <c r="M728" s="150">
        <v>180</v>
      </c>
      <c r="N728" s="151">
        <f t="shared" si="291"/>
        <v>1.16325E-2</v>
      </c>
      <c r="O728" s="152">
        <f t="shared" si="292"/>
        <v>2331.0734834729597</v>
      </c>
      <c r="P728" s="153">
        <f t="shared" si="293"/>
        <v>5214.243318294778</v>
      </c>
      <c r="Q728" s="154">
        <f t="shared" si="294"/>
        <v>2926.7922625827155</v>
      </c>
      <c r="R728" s="175">
        <f t="shared" si="295"/>
        <v>7813</v>
      </c>
      <c r="S728" s="176">
        <f t="shared" si="296"/>
        <v>12153</v>
      </c>
      <c r="T728" s="177">
        <f t="shared" si="297"/>
        <v>13889</v>
      </c>
      <c r="U728" s="178">
        <f t="shared" si="298"/>
        <v>839</v>
      </c>
      <c r="V728" s="179">
        <f t="shared" si="299"/>
        <v>1877</v>
      </c>
      <c r="W728" s="180">
        <f t="shared" si="300"/>
        <v>1054</v>
      </c>
      <c r="X728" s="181">
        <f t="shared" si="301"/>
        <v>10.727056019070321</v>
      </c>
      <c r="Y728" s="182">
        <f t="shared" si="302"/>
        <v>7.4587107085775175</v>
      </c>
      <c r="Z728" s="183">
        <f t="shared" si="303"/>
        <v>15.180265654648956</v>
      </c>
      <c r="AA728" s="164">
        <f t="shared" si="304"/>
        <v>3.8617401668653155</v>
      </c>
      <c r="AB728" s="164">
        <f t="shared" si="305"/>
        <v>2.6851358550879061</v>
      </c>
      <c r="AC728" s="165">
        <f t="shared" si="306"/>
        <v>5.4648956356736242</v>
      </c>
      <c r="AD728" s="184">
        <f t="shared" si="307"/>
        <v>9002.000103042179</v>
      </c>
      <c r="AE728" s="184">
        <f t="shared" si="307"/>
        <v>14000.951691105849</v>
      </c>
      <c r="AF728" s="185">
        <f t="shared" si="307"/>
        <v>15994.614262311614</v>
      </c>
      <c r="AG728" s="186" t="s">
        <v>626</v>
      </c>
      <c r="AH728" s="169">
        <f t="shared" si="308"/>
        <v>1</v>
      </c>
      <c r="AI728" s="189">
        <v>1</v>
      </c>
      <c r="AJ728" s="190" t="s">
        <v>83</v>
      </c>
    </row>
    <row r="729" spans="1:36" x14ac:dyDescent="0.2">
      <c r="A729" s="172">
        <f t="shared" ref="A729:A792" si="309">A728+1</f>
        <v>703</v>
      </c>
      <c r="B729" s="141" t="str">
        <f t="shared" si="286"/>
        <v>SONP-TE039PAB</v>
      </c>
      <c r="C729" s="172" t="s">
        <v>26</v>
      </c>
      <c r="D729" s="142" t="str">
        <f t="shared" si="287"/>
        <v>TE039</v>
      </c>
      <c r="E729" s="173" t="s">
        <v>627</v>
      </c>
      <c r="F729" s="174">
        <v>0.36</v>
      </c>
      <c r="G729" s="174">
        <v>1.1519999999999999</v>
      </c>
      <c r="H729" s="145">
        <f t="shared" si="288"/>
        <v>25000</v>
      </c>
      <c r="I729" s="146">
        <f t="shared" si="289"/>
        <v>38888.888888888891</v>
      </c>
      <c r="J729" s="147">
        <f t="shared" si="290"/>
        <v>44444.444444444445</v>
      </c>
      <c r="K729" s="148">
        <v>265</v>
      </c>
      <c r="L729" s="149">
        <v>230</v>
      </c>
      <c r="M729" s="150">
        <v>180</v>
      </c>
      <c r="N729" s="151">
        <f t="shared" si="291"/>
        <v>1.0971E-2</v>
      </c>
      <c r="O729" s="152">
        <f t="shared" si="292"/>
        <v>2471.626314510911</v>
      </c>
      <c r="P729" s="153">
        <f t="shared" si="293"/>
        <v>5528.637808774406</v>
      </c>
      <c r="Q729" s="154">
        <f t="shared" si="294"/>
        <v>3103.2641504414764</v>
      </c>
      <c r="R729" s="175">
        <f t="shared" si="295"/>
        <v>7813</v>
      </c>
      <c r="S729" s="176">
        <f t="shared" si="296"/>
        <v>12153</v>
      </c>
      <c r="T729" s="177">
        <f t="shared" si="297"/>
        <v>13889</v>
      </c>
      <c r="U729" s="178">
        <f t="shared" si="298"/>
        <v>890</v>
      </c>
      <c r="V729" s="179">
        <f t="shared" si="299"/>
        <v>1990</v>
      </c>
      <c r="W729" s="180">
        <f t="shared" si="300"/>
        <v>1117</v>
      </c>
      <c r="X729" s="181">
        <f t="shared" si="301"/>
        <v>10.112359550561798</v>
      </c>
      <c r="Y729" s="182">
        <f t="shared" si="302"/>
        <v>7.0351758793969852</v>
      </c>
      <c r="Z729" s="183">
        <f t="shared" si="303"/>
        <v>14.32408236347359</v>
      </c>
      <c r="AA729" s="164">
        <f t="shared" si="304"/>
        <v>3.6404494382022472</v>
      </c>
      <c r="AB729" s="164">
        <f t="shared" si="305"/>
        <v>2.5326633165829144</v>
      </c>
      <c r="AC729" s="165">
        <f t="shared" si="306"/>
        <v>5.1566696508504917</v>
      </c>
      <c r="AD729" s="184">
        <f t="shared" si="307"/>
        <v>8997.8306281071364</v>
      </c>
      <c r="AE729" s="184">
        <f t="shared" si="307"/>
        <v>14002.178168956283</v>
      </c>
      <c r="AF729" s="185">
        <f t="shared" si="307"/>
        <v>16002.508063153897</v>
      </c>
      <c r="AG729" s="186" t="s">
        <v>628</v>
      </c>
      <c r="AH729" s="169">
        <f t="shared" si="308"/>
        <v>1</v>
      </c>
      <c r="AI729" s="189">
        <v>1</v>
      </c>
      <c r="AJ729" s="190" t="s">
        <v>83</v>
      </c>
    </row>
    <row r="730" spans="1:36" x14ac:dyDescent="0.2">
      <c r="A730" s="172">
        <f t="shared" si="309"/>
        <v>704</v>
      </c>
      <c r="B730" s="141" t="str">
        <f t="shared" si="286"/>
        <v>SONP-TE040</v>
      </c>
      <c r="C730" s="172" t="s">
        <v>26</v>
      </c>
      <c r="D730" s="142" t="str">
        <f t="shared" si="287"/>
        <v>TE040</v>
      </c>
      <c r="E730" s="173" t="s">
        <v>631</v>
      </c>
      <c r="F730" s="174">
        <v>0.36</v>
      </c>
      <c r="G730" s="174">
        <v>1.1499999999999999</v>
      </c>
      <c r="H730" s="145">
        <f t="shared" si="288"/>
        <v>25000</v>
      </c>
      <c r="I730" s="146">
        <f t="shared" si="289"/>
        <v>38888.888888888891</v>
      </c>
      <c r="J730" s="147">
        <f t="shared" si="290"/>
        <v>44444.444444444445</v>
      </c>
      <c r="K730" s="148">
        <v>275</v>
      </c>
      <c r="L730" s="149">
        <v>235</v>
      </c>
      <c r="M730" s="150">
        <v>180</v>
      </c>
      <c r="N730" s="151">
        <f t="shared" si="291"/>
        <v>1.16325E-2</v>
      </c>
      <c r="O730" s="152">
        <f t="shared" si="292"/>
        <v>2331.0734834729597</v>
      </c>
      <c r="P730" s="153">
        <f t="shared" si="293"/>
        <v>5214.243318294778</v>
      </c>
      <c r="Q730" s="154">
        <f t="shared" si="294"/>
        <v>2926.7922625827155</v>
      </c>
      <c r="R730" s="175">
        <f t="shared" si="295"/>
        <v>7826</v>
      </c>
      <c r="S730" s="176">
        <f t="shared" si="296"/>
        <v>12174</v>
      </c>
      <c r="T730" s="177">
        <f t="shared" si="297"/>
        <v>13913</v>
      </c>
      <c r="U730" s="178">
        <f t="shared" si="298"/>
        <v>839</v>
      </c>
      <c r="V730" s="179">
        <f t="shared" si="299"/>
        <v>1877</v>
      </c>
      <c r="W730" s="180">
        <f t="shared" si="300"/>
        <v>1054</v>
      </c>
      <c r="X730" s="181">
        <f t="shared" si="301"/>
        <v>10.727056019070321</v>
      </c>
      <c r="Y730" s="182">
        <f t="shared" si="302"/>
        <v>7.4587107085775175</v>
      </c>
      <c r="Z730" s="183">
        <f t="shared" si="303"/>
        <v>15.180265654648956</v>
      </c>
      <c r="AA730" s="164">
        <f t="shared" si="304"/>
        <v>3.8617401668653155</v>
      </c>
      <c r="AB730" s="164">
        <f t="shared" si="305"/>
        <v>2.6851358550879061</v>
      </c>
      <c r="AC730" s="165">
        <f t="shared" si="306"/>
        <v>5.4648956356736242</v>
      </c>
      <c r="AD730" s="184">
        <f t="shared" si="307"/>
        <v>9002.000103042179</v>
      </c>
      <c r="AE730" s="184">
        <f t="shared" si="307"/>
        <v>14000.951691105849</v>
      </c>
      <c r="AF730" s="185">
        <f t="shared" si="307"/>
        <v>15994.614262311614</v>
      </c>
      <c r="AG730" s="186" t="s">
        <v>632</v>
      </c>
      <c r="AH730" s="169">
        <f t="shared" si="308"/>
        <v>1</v>
      </c>
      <c r="AI730" s="189">
        <v>1</v>
      </c>
      <c r="AJ730" s="190" t="s">
        <v>83</v>
      </c>
    </row>
    <row r="731" spans="1:36" x14ac:dyDescent="0.2">
      <c r="A731" s="172">
        <f t="shared" si="309"/>
        <v>705</v>
      </c>
      <c r="B731" s="141" t="str">
        <f t="shared" si="286"/>
        <v>SONP-TE040PAB</v>
      </c>
      <c r="C731" s="172" t="s">
        <v>26</v>
      </c>
      <c r="D731" s="142" t="str">
        <f t="shared" si="287"/>
        <v>TE040</v>
      </c>
      <c r="E731" s="173" t="s">
        <v>633</v>
      </c>
      <c r="F731" s="174">
        <v>0.36</v>
      </c>
      <c r="G731" s="174">
        <v>1.1519999999999999</v>
      </c>
      <c r="H731" s="145">
        <f t="shared" si="288"/>
        <v>25000</v>
      </c>
      <c r="I731" s="146">
        <f t="shared" si="289"/>
        <v>38888.888888888891</v>
      </c>
      <c r="J731" s="147">
        <f t="shared" si="290"/>
        <v>44444.444444444445</v>
      </c>
      <c r="K731" s="148">
        <v>265</v>
      </c>
      <c r="L731" s="149">
        <v>230</v>
      </c>
      <c r="M731" s="150">
        <v>180</v>
      </c>
      <c r="N731" s="151">
        <f t="shared" si="291"/>
        <v>1.0971E-2</v>
      </c>
      <c r="O731" s="152">
        <f t="shared" si="292"/>
        <v>2471.626314510911</v>
      </c>
      <c r="P731" s="153">
        <f t="shared" si="293"/>
        <v>5528.637808774406</v>
      </c>
      <c r="Q731" s="154">
        <f t="shared" si="294"/>
        <v>3103.2641504414764</v>
      </c>
      <c r="R731" s="175">
        <f t="shared" si="295"/>
        <v>7813</v>
      </c>
      <c r="S731" s="176">
        <f t="shared" si="296"/>
        <v>12153</v>
      </c>
      <c r="T731" s="177">
        <f t="shared" si="297"/>
        <v>13889</v>
      </c>
      <c r="U731" s="178">
        <f t="shared" si="298"/>
        <v>890</v>
      </c>
      <c r="V731" s="179">
        <f t="shared" si="299"/>
        <v>1990</v>
      </c>
      <c r="W731" s="180">
        <f t="shared" si="300"/>
        <v>1117</v>
      </c>
      <c r="X731" s="181">
        <f t="shared" si="301"/>
        <v>10.112359550561798</v>
      </c>
      <c r="Y731" s="182">
        <f t="shared" si="302"/>
        <v>7.0351758793969852</v>
      </c>
      <c r="Z731" s="183">
        <f t="shared" si="303"/>
        <v>14.32408236347359</v>
      </c>
      <c r="AA731" s="164">
        <f t="shared" si="304"/>
        <v>3.6404494382022472</v>
      </c>
      <c r="AB731" s="164">
        <f t="shared" si="305"/>
        <v>2.5326633165829144</v>
      </c>
      <c r="AC731" s="165">
        <f t="shared" si="306"/>
        <v>5.1566696508504917</v>
      </c>
      <c r="AD731" s="184">
        <f t="shared" si="307"/>
        <v>8997.8306281071364</v>
      </c>
      <c r="AE731" s="184">
        <f t="shared" si="307"/>
        <v>14002.178168956283</v>
      </c>
      <c r="AF731" s="185">
        <f t="shared" si="307"/>
        <v>16002.508063153897</v>
      </c>
      <c r="AG731" s="186" t="s">
        <v>634</v>
      </c>
      <c r="AH731" s="169">
        <f t="shared" si="308"/>
        <v>1</v>
      </c>
      <c r="AI731" s="189">
        <v>1</v>
      </c>
      <c r="AJ731" s="190" t="s">
        <v>83</v>
      </c>
    </row>
    <row r="732" spans="1:36" x14ac:dyDescent="0.2">
      <c r="A732" s="172">
        <f t="shared" si="309"/>
        <v>706</v>
      </c>
      <c r="B732" s="141" t="str">
        <f t="shared" si="286"/>
        <v>SONP-TE040PAE</v>
      </c>
      <c r="C732" s="172" t="s">
        <v>26</v>
      </c>
      <c r="D732" s="142" t="str">
        <f t="shared" si="287"/>
        <v>TE040</v>
      </c>
      <c r="E732" s="173" t="s">
        <v>635</v>
      </c>
      <c r="F732" s="174">
        <v>0.36</v>
      </c>
      <c r="G732" s="174">
        <v>1.1519999999999999</v>
      </c>
      <c r="H732" s="145">
        <f t="shared" si="288"/>
        <v>25000</v>
      </c>
      <c r="I732" s="146">
        <f t="shared" si="289"/>
        <v>38888.888888888891</v>
      </c>
      <c r="J732" s="147">
        <f t="shared" si="290"/>
        <v>44444.444444444445</v>
      </c>
      <c r="K732" s="148">
        <v>265</v>
      </c>
      <c r="L732" s="149">
        <v>230</v>
      </c>
      <c r="M732" s="150">
        <v>180</v>
      </c>
      <c r="N732" s="151">
        <f t="shared" si="291"/>
        <v>1.0971E-2</v>
      </c>
      <c r="O732" s="152">
        <f t="shared" si="292"/>
        <v>2471.626314510911</v>
      </c>
      <c r="P732" s="153">
        <f t="shared" si="293"/>
        <v>5528.637808774406</v>
      </c>
      <c r="Q732" s="154">
        <f t="shared" si="294"/>
        <v>3103.2641504414764</v>
      </c>
      <c r="R732" s="175">
        <f t="shared" si="295"/>
        <v>7813</v>
      </c>
      <c r="S732" s="176">
        <f t="shared" si="296"/>
        <v>12153</v>
      </c>
      <c r="T732" s="177">
        <f t="shared" si="297"/>
        <v>13889</v>
      </c>
      <c r="U732" s="178">
        <f t="shared" si="298"/>
        <v>890</v>
      </c>
      <c r="V732" s="179">
        <f t="shared" si="299"/>
        <v>1990</v>
      </c>
      <c r="W732" s="180">
        <f t="shared" si="300"/>
        <v>1117</v>
      </c>
      <c r="X732" s="181">
        <f t="shared" si="301"/>
        <v>10.112359550561798</v>
      </c>
      <c r="Y732" s="182">
        <f t="shared" si="302"/>
        <v>7.0351758793969852</v>
      </c>
      <c r="Z732" s="183">
        <f t="shared" si="303"/>
        <v>14.32408236347359</v>
      </c>
      <c r="AA732" s="164">
        <f t="shared" si="304"/>
        <v>3.6404494382022472</v>
      </c>
      <c r="AB732" s="164">
        <f t="shared" si="305"/>
        <v>2.5326633165829144</v>
      </c>
      <c r="AC732" s="165">
        <f t="shared" si="306"/>
        <v>5.1566696508504917</v>
      </c>
      <c r="AD732" s="184">
        <f t="shared" si="307"/>
        <v>8997.8306281071364</v>
      </c>
      <c r="AE732" s="184">
        <f t="shared" si="307"/>
        <v>14002.178168956283</v>
      </c>
      <c r="AF732" s="185">
        <f t="shared" si="307"/>
        <v>16002.508063153897</v>
      </c>
      <c r="AG732" s="186" t="s">
        <v>636</v>
      </c>
      <c r="AH732" s="169">
        <f t="shared" si="308"/>
        <v>1</v>
      </c>
      <c r="AI732" s="189">
        <v>1</v>
      </c>
      <c r="AJ732" s="190" t="s">
        <v>83</v>
      </c>
    </row>
    <row r="733" spans="1:36" x14ac:dyDescent="0.2">
      <c r="A733" s="172">
        <f t="shared" si="309"/>
        <v>707</v>
      </c>
      <c r="B733" s="141" t="str">
        <f t="shared" si="286"/>
        <v>SONP-TE051</v>
      </c>
      <c r="C733" s="172" t="s">
        <v>26</v>
      </c>
      <c r="D733" s="142" t="str">
        <f t="shared" si="287"/>
        <v>TE051</v>
      </c>
      <c r="E733" s="173" t="s">
        <v>643</v>
      </c>
      <c r="F733" s="174">
        <v>2.4</v>
      </c>
      <c r="G733" s="174">
        <v>4.8899999999999997</v>
      </c>
      <c r="H733" s="145">
        <f t="shared" si="288"/>
        <v>3750</v>
      </c>
      <c r="I733" s="146">
        <f t="shared" si="289"/>
        <v>5833.3333333333339</v>
      </c>
      <c r="J733" s="147">
        <f t="shared" si="290"/>
        <v>6666.666666666667</v>
      </c>
      <c r="K733" s="148">
        <v>609</v>
      </c>
      <c r="L733" s="149">
        <v>418</v>
      </c>
      <c r="M733" s="150">
        <v>178</v>
      </c>
      <c r="N733" s="151">
        <f t="shared" si="291"/>
        <v>4.5312036E-2</v>
      </c>
      <c r="O733" s="152">
        <f t="shared" si="292"/>
        <v>598.43288208235015</v>
      </c>
      <c r="P733" s="153">
        <f t="shared" si="293"/>
        <v>1338.5998678157832</v>
      </c>
      <c r="Q733" s="154">
        <f t="shared" si="294"/>
        <v>751.36572972561726</v>
      </c>
      <c r="R733" s="175">
        <f t="shared" si="295"/>
        <v>1840</v>
      </c>
      <c r="S733" s="176">
        <f t="shared" si="296"/>
        <v>2863</v>
      </c>
      <c r="T733" s="177">
        <f t="shared" si="297"/>
        <v>3272</v>
      </c>
      <c r="U733" s="178">
        <f t="shared" si="298"/>
        <v>1436</v>
      </c>
      <c r="V733" s="179">
        <f t="shared" si="299"/>
        <v>3213</v>
      </c>
      <c r="W733" s="180">
        <f t="shared" si="300"/>
        <v>1803</v>
      </c>
      <c r="X733" s="181">
        <f t="shared" si="301"/>
        <v>6.2674094707520895</v>
      </c>
      <c r="Y733" s="182">
        <f t="shared" si="302"/>
        <v>4.3572984749455337</v>
      </c>
      <c r="Z733" s="183">
        <f t="shared" si="303"/>
        <v>8.8740987243483076</v>
      </c>
      <c r="AA733" s="164">
        <f t="shared" si="304"/>
        <v>15.041782729805014</v>
      </c>
      <c r="AB733" s="164">
        <f t="shared" si="305"/>
        <v>10.457516339869281</v>
      </c>
      <c r="AC733" s="165">
        <f t="shared" si="306"/>
        <v>21.297836938435939</v>
      </c>
      <c r="AD733" s="184">
        <f t="shared" si="307"/>
        <v>9001.4973906537343</v>
      </c>
      <c r="AE733" s="184">
        <f t="shared" si="307"/>
        <v>13998.429990230414</v>
      </c>
      <c r="AF733" s="185">
        <f t="shared" si="307"/>
        <v>16002.464792825125</v>
      </c>
      <c r="AG733" s="186" t="s">
        <v>644</v>
      </c>
      <c r="AH733" s="169">
        <f t="shared" si="308"/>
        <v>1</v>
      </c>
      <c r="AI733" s="189">
        <v>1</v>
      </c>
      <c r="AJ733" s="190" t="s">
        <v>83</v>
      </c>
    </row>
    <row r="734" spans="1:36" x14ac:dyDescent="0.2">
      <c r="A734" s="172">
        <f t="shared" si="309"/>
        <v>708</v>
      </c>
      <c r="B734" s="141" t="str">
        <f t="shared" si="286"/>
        <v>SONP-TE052</v>
      </c>
      <c r="C734" s="172" t="s">
        <v>26</v>
      </c>
      <c r="D734" s="142" t="str">
        <f t="shared" si="287"/>
        <v>TE052</v>
      </c>
      <c r="E734" s="173" t="s">
        <v>645</v>
      </c>
      <c r="F734" s="174">
        <v>1.2</v>
      </c>
      <c r="G734" s="174">
        <v>2.44</v>
      </c>
      <c r="H734" s="145">
        <f t="shared" si="288"/>
        <v>7500</v>
      </c>
      <c r="I734" s="146">
        <f t="shared" si="289"/>
        <v>11666.666666666668</v>
      </c>
      <c r="J734" s="147">
        <f t="shared" si="290"/>
        <v>13333.333333333334</v>
      </c>
      <c r="K734" s="148">
        <v>468</v>
      </c>
      <c r="L734" s="149">
        <v>270</v>
      </c>
      <c r="M734" s="150">
        <v>178</v>
      </c>
      <c r="N734" s="151">
        <f t="shared" si="291"/>
        <v>2.2492080000000001E-2</v>
      </c>
      <c r="O734" s="152">
        <f t="shared" si="292"/>
        <v>1205.5893584096802</v>
      </c>
      <c r="P734" s="153">
        <f t="shared" si="293"/>
        <v>2696.7130385479691</v>
      </c>
      <c r="Q734" s="154">
        <f t="shared" si="294"/>
        <v>1513.6844166699318</v>
      </c>
      <c r="R734" s="175">
        <f t="shared" si="295"/>
        <v>3689</v>
      </c>
      <c r="S734" s="176">
        <f t="shared" si="296"/>
        <v>5738</v>
      </c>
      <c r="T734" s="177">
        <f t="shared" si="297"/>
        <v>6557</v>
      </c>
      <c r="U734" s="178">
        <f t="shared" si="298"/>
        <v>1447</v>
      </c>
      <c r="V734" s="179">
        <f t="shared" si="299"/>
        <v>3236</v>
      </c>
      <c r="W734" s="180">
        <f t="shared" si="300"/>
        <v>1816</v>
      </c>
      <c r="X734" s="181">
        <f t="shared" si="301"/>
        <v>6.2197650310988255</v>
      </c>
      <c r="Y734" s="182">
        <f t="shared" si="302"/>
        <v>4.3263288009888754</v>
      </c>
      <c r="Z734" s="183">
        <f t="shared" si="303"/>
        <v>8.8105726872246688</v>
      </c>
      <c r="AA734" s="164">
        <f t="shared" si="304"/>
        <v>7.4637180373185901</v>
      </c>
      <c r="AB734" s="164">
        <f t="shared" si="305"/>
        <v>5.1915945611866503</v>
      </c>
      <c r="AC734" s="165">
        <f t="shared" si="306"/>
        <v>10.572687224669602</v>
      </c>
      <c r="AD734" s="184">
        <f t="shared" si="307"/>
        <v>8998.1790399616766</v>
      </c>
      <c r="AE734" s="184">
        <f t="shared" si="307"/>
        <v>14000.240744006762</v>
      </c>
      <c r="AF734" s="185">
        <f t="shared" si="307"/>
        <v>16003.711894307648</v>
      </c>
      <c r="AG734" s="186" t="s">
        <v>646</v>
      </c>
      <c r="AH734" s="169">
        <f t="shared" si="308"/>
        <v>1</v>
      </c>
      <c r="AI734" s="189">
        <v>1</v>
      </c>
      <c r="AJ734" s="190" t="s">
        <v>83</v>
      </c>
    </row>
    <row r="735" spans="1:36" x14ac:dyDescent="0.2">
      <c r="A735" s="172">
        <f t="shared" si="309"/>
        <v>709</v>
      </c>
      <c r="B735" s="141" t="str">
        <f t="shared" si="286"/>
        <v>SONP-TE053</v>
      </c>
      <c r="C735" s="172" t="s">
        <v>26</v>
      </c>
      <c r="D735" s="142" t="str">
        <f t="shared" si="287"/>
        <v>TE053</v>
      </c>
      <c r="E735" s="173" t="s">
        <v>647</v>
      </c>
      <c r="F735" s="174">
        <v>1.2</v>
      </c>
      <c r="G735" s="174">
        <v>2.44</v>
      </c>
      <c r="H735" s="145">
        <f t="shared" si="288"/>
        <v>7500</v>
      </c>
      <c r="I735" s="146">
        <f t="shared" si="289"/>
        <v>11666.666666666668</v>
      </c>
      <c r="J735" s="147">
        <f t="shared" si="290"/>
        <v>13333.333333333334</v>
      </c>
      <c r="K735" s="148">
        <v>468</v>
      </c>
      <c r="L735" s="149">
        <v>270</v>
      </c>
      <c r="M735" s="150">
        <v>178</v>
      </c>
      <c r="N735" s="151">
        <f t="shared" si="291"/>
        <v>2.2492080000000001E-2</v>
      </c>
      <c r="O735" s="152">
        <f t="shared" si="292"/>
        <v>1205.5893584096802</v>
      </c>
      <c r="P735" s="153">
        <f t="shared" si="293"/>
        <v>2696.7130385479691</v>
      </c>
      <c r="Q735" s="154">
        <f t="shared" si="294"/>
        <v>1513.6844166699318</v>
      </c>
      <c r="R735" s="175">
        <f t="shared" si="295"/>
        <v>3689</v>
      </c>
      <c r="S735" s="176">
        <f t="shared" si="296"/>
        <v>5738</v>
      </c>
      <c r="T735" s="177">
        <f t="shared" si="297"/>
        <v>6557</v>
      </c>
      <c r="U735" s="178">
        <f t="shared" si="298"/>
        <v>1447</v>
      </c>
      <c r="V735" s="179">
        <f t="shared" si="299"/>
        <v>3236</v>
      </c>
      <c r="W735" s="180">
        <f t="shared" si="300"/>
        <v>1816</v>
      </c>
      <c r="X735" s="181">
        <f t="shared" si="301"/>
        <v>6.2197650310988255</v>
      </c>
      <c r="Y735" s="182">
        <f t="shared" si="302"/>
        <v>4.3263288009888754</v>
      </c>
      <c r="Z735" s="183">
        <f t="shared" si="303"/>
        <v>8.8105726872246688</v>
      </c>
      <c r="AA735" s="164">
        <f t="shared" si="304"/>
        <v>7.4637180373185901</v>
      </c>
      <c r="AB735" s="164">
        <f t="shared" si="305"/>
        <v>5.1915945611866503</v>
      </c>
      <c r="AC735" s="165">
        <f t="shared" si="306"/>
        <v>10.572687224669602</v>
      </c>
      <c r="AD735" s="184">
        <f t="shared" si="307"/>
        <v>8998.1790399616766</v>
      </c>
      <c r="AE735" s="184">
        <f t="shared" si="307"/>
        <v>14000.240744006762</v>
      </c>
      <c r="AF735" s="185">
        <f t="shared" si="307"/>
        <v>16003.711894307648</v>
      </c>
      <c r="AG735" s="186" t="s">
        <v>648</v>
      </c>
      <c r="AH735" s="169">
        <f t="shared" si="308"/>
        <v>1</v>
      </c>
      <c r="AI735" s="189">
        <v>1</v>
      </c>
      <c r="AJ735" s="190" t="s">
        <v>83</v>
      </c>
    </row>
    <row r="736" spans="1:36" x14ac:dyDescent="0.2">
      <c r="A736" s="172">
        <f t="shared" si="309"/>
        <v>710</v>
      </c>
      <c r="B736" s="141" t="str">
        <f t="shared" si="286"/>
        <v>SONP-TE054</v>
      </c>
      <c r="C736" s="172" t="s">
        <v>26</v>
      </c>
      <c r="D736" s="142" t="str">
        <f t="shared" si="287"/>
        <v>TE054</v>
      </c>
      <c r="E736" s="173" t="s">
        <v>649</v>
      </c>
      <c r="F736" s="174">
        <v>1.2</v>
      </c>
      <c r="G736" s="174">
        <v>2.44</v>
      </c>
      <c r="H736" s="145">
        <f t="shared" si="288"/>
        <v>7500</v>
      </c>
      <c r="I736" s="146">
        <f t="shared" si="289"/>
        <v>11666.666666666668</v>
      </c>
      <c r="J736" s="147">
        <f t="shared" si="290"/>
        <v>13333.333333333334</v>
      </c>
      <c r="K736" s="148">
        <v>468</v>
      </c>
      <c r="L736" s="149">
        <v>270</v>
      </c>
      <c r="M736" s="150">
        <v>178</v>
      </c>
      <c r="N736" s="151">
        <f t="shared" si="291"/>
        <v>2.2492080000000001E-2</v>
      </c>
      <c r="O736" s="152">
        <f t="shared" si="292"/>
        <v>1205.5893584096802</v>
      </c>
      <c r="P736" s="153">
        <f t="shared" si="293"/>
        <v>2696.7130385479691</v>
      </c>
      <c r="Q736" s="154">
        <f t="shared" si="294"/>
        <v>1513.6844166699318</v>
      </c>
      <c r="R736" s="175">
        <f t="shared" si="295"/>
        <v>3689</v>
      </c>
      <c r="S736" s="176">
        <f t="shared" si="296"/>
        <v>5738</v>
      </c>
      <c r="T736" s="177">
        <f t="shared" si="297"/>
        <v>6557</v>
      </c>
      <c r="U736" s="178">
        <f t="shared" si="298"/>
        <v>1447</v>
      </c>
      <c r="V736" s="179">
        <f t="shared" si="299"/>
        <v>3236</v>
      </c>
      <c r="W736" s="180">
        <f t="shared" si="300"/>
        <v>1816</v>
      </c>
      <c r="X736" s="181">
        <f t="shared" si="301"/>
        <v>6.2197650310988255</v>
      </c>
      <c r="Y736" s="182">
        <f t="shared" si="302"/>
        <v>4.3263288009888754</v>
      </c>
      <c r="Z736" s="183">
        <f t="shared" si="303"/>
        <v>8.8105726872246688</v>
      </c>
      <c r="AA736" s="164">
        <f t="shared" si="304"/>
        <v>7.4637180373185901</v>
      </c>
      <c r="AB736" s="164">
        <f t="shared" si="305"/>
        <v>5.1915945611866503</v>
      </c>
      <c r="AC736" s="165">
        <f t="shared" si="306"/>
        <v>10.572687224669602</v>
      </c>
      <c r="AD736" s="184">
        <f t="shared" si="307"/>
        <v>8998.1790399616766</v>
      </c>
      <c r="AE736" s="184">
        <f t="shared" si="307"/>
        <v>14000.240744006762</v>
      </c>
      <c r="AF736" s="185">
        <f t="shared" si="307"/>
        <v>16003.711894307648</v>
      </c>
      <c r="AG736" s="186" t="s">
        <v>650</v>
      </c>
      <c r="AH736" s="169">
        <f t="shared" si="308"/>
        <v>1</v>
      </c>
      <c r="AI736" s="189">
        <v>1</v>
      </c>
      <c r="AJ736" s="190" t="s">
        <v>83</v>
      </c>
    </row>
    <row r="737" spans="1:36" x14ac:dyDescent="0.2">
      <c r="A737" s="172">
        <f t="shared" si="309"/>
        <v>711</v>
      </c>
      <c r="B737" s="141" t="str">
        <f t="shared" si="286"/>
        <v>SONP-TE055</v>
      </c>
      <c r="C737" s="172" t="s">
        <v>26</v>
      </c>
      <c r="D737" s="142" t="str">
        <f t="shared" si="287"/>
        <v>TE055</v>
      </c>
      <c r="E737" s="173" t="s">
        <v>651</v>
      </c>
      <c r="F737" s="174">
        <v>1.2</v>
      </c>
      <c r="G737" s="174">
        <v>2.44</v>
      </c>
      <c r="H737" s="145">
        <f t="shared" si="288"/>
        <v>7500</v>
      </c>
      <c r="I737" s="146">
        <f t="shared" si="289"/>
        <v>11666.666666666668</v>
      </c>
      <c r="J737" s="147">
        <f t="shared" si="290"/>
        <v>13333.333333333334</v>
      </c>
      <c r="K737" s="148">
        <v>468</v>
      </c>
      <c r="L737" s="149">
        <v>270</v>
      </c>
      <c r="M737" s="150">
        <v>178</v>
      </c>
      <c r="N737" s="151">
        <f t="shared" si="291"/>
        <v>2.2492080000000001E-2</v>
      </c>
      <c r="O737" s="152">
        <f t="shared" si="292"/>
        <v>1205.5893584096802</v>
      </c>
      <c r="P737" s="153">
        <f t="shared" si="293"/>
        <v>2696.7130385479691</v>
      </c>
      <c r="Q737" s="154">
        <f t="shared" si="294"/>
        <v>1513.6844166699318</v>
      </c>
      <c r="R737" s="175">
        <f t="shared" si="295"/>
        <v>3689</v>
      </c>
      <c r="S737" s="176">
        <f t="shared" si="296"/>
        <v>5738</v>
      </c>
      <c r="T737" s="177">
        <f t="shared" si="297"/>
        <v>6557</v>
      </c>
      <c r="U737" s="178">
        <f t="shared" si="298"/>
        <v>1447</v>
      </c>
      <c r="V737" s="179">
        <f t="shared" si="299"/>
        <v>3236</v>
      </c>
      <c r="W737" s="180">
        <f t="shared" si="300"/>
        <v>1816</v>
      </c>
      <c r="X737" s="181">
        <f t="shared" si="301"/>
        <v>6.2197650310988255</v>
      </c>
      <c r="Y737" s="182">
        <f t="shared" si="302"/>
        <v>4.3263288009888754</v>
      </c>
      <c r="Z737" s="183">
        <f t="shared" si="303"/>
        <v>8.8105726872246688</v>
      </c>
      <c r="AA737" s="164">
        <f t="shared" si="304"/>
        <v>7.4637180373185901</v>
      </c>
      <c r="AB737" s="164">
        <f t="shared" si="305"/>
        <v>5.1915945611866503</v>
      </c>
      <c r="AC737" s="165">
        <f t="shared" si="306"/>
        <v>10.572687224669602</v>
      </c>
      <c r="AD737" s="184">
        <f t="shared" si="307"/>
        <v>8998.1790399616766</v>
      </c>
      <c r="AE737" s="184">
        <f t="shared" si="307"/>
        <v>14000.240744006762</v>
      </c>
      <c r="AF737" s="185">
        <f t="shared" si="307"/>
        <v>16003.711894307648</v>
      </c>
      <c r="AG737" s="186" t="s">
        <v>652</v>
      </c>
      <c r="AH737" s="169">
        <f t="shared" si="308"/>
        <v>1</v>
      </c>
      <c r="AI737" s="189">
        <v>1</v>
      </c>
      <c r="AJ737" s="190" t="s">
        <v>83</v>
      </c>
    </row>
    <row r="738" spans="1:36" x14ac:dyDescent="0.2">
      <c r="A738" s="172">
        <f t="shared" si="309"/>
        <v>712</v>
      </c>
      <c r="B738" s="141" t="str">
        <f t="shared" si="286"/>
        <v>SONP-TE056</v>
      </c>
      <c r="C738" s="172" t="s">
        <v>26</v>
      </c>
      <c r="D738" s="142" t="str">
        <f t="shared" si="287"/>
        <v>TE056</v>
      </c>
      <c r="E738" s="173" t="s">
        <v>653</v>
      </c>
      <c r="F738" s="174">
        <v>1.2</v>
      </c>
      <c r="G738" s="174">
        <v>2.44</v>
      </c>
      <c r="H738" s="145">
        <f t="shared" si="288"/>
        <v>7500</v>
      </c>
      <c r="I738" s="146">
        <f t="shared" si="289"/>
        <v>11666.666666666668</v>
      </c>
      <c r="J738" s="147">
        <f t="shared" si="290"/>
        <v>13333.333333333334</v>
      </c>
      <c r="K738" s="148">
        <v>468</v>
      </c>
      <c r="L738" s="149">
        <v>270</v>
      </c>
      <c r="M738" s="150">
        <v>178</v>
      </c>
      <c r="N738" s="151">
        <f t="shared" si="291"/>
        <v>2.2492080000000001E-2</v>
      </c>
      <c r="O738" s="152">
        <f t="shared" si="292"/>
        <v>1205.5893584096802</v>
      </c>
      <c r="P738" s="153">
        <f t="shared" si="293"/>
        <v>2696.7130385479691</v>
      </c>
      <c r="Q738" s="154">
        <f t="shared" si="294"/>
        <v>1513.6844166699318</v>
      </c>
      <c r="R738" s="175">
        <f t="shared" si="295"/>
        <v>3689</v>
      </c>
      <c r="S738" s="176">
        <f t="shared" si="296"/>
        <v>5738</v>
      </c>
      <c r="T738" s="177">
        <f t="shared" si="297"/>
        <v>6557</v>
      </c>
      <c r="U738" s="178">
        <f t="shared" si="298"/>
        <v>1447</v>
      </c>
      <c r="V738" s="179">
        <f t="shared" si="299"/>
        <v>3236</v>
      </c>
      <c r="W738" s="180">
        <f t="shared" si="300"/>
        <v>1816</v>
      </c>
      <c r="X738" s="181">
        <f t="shared" si="301"/>
        <v>6.2197650310988255</v>
      </c>
      <c r="Y738" s="182">
        <f t="shared" si="302"/>
        <v>4.3263288009888754</v>
      </c>
      <c r="Z738" s="183">
        <f t="shared" si="303"/>
        <v>8.8105726872246688</v>
      </c>
      <c r="AA738" s="164">
        <f t="shared" si="304"/>
        <v>7.4637180373185901</v>
      </c>
      <c r="AB738" s="164">
        <f t="shared" si="305"/>
        <v>5.1915945611866503</v>
      </c>
      <c r="AC738" s="165">
        <f t="shared" si="306"/>
        <v>10.572687224669602</v>
      </c>
      <c r="AD738" s="184">
        <f t="shared" si="307"/>
        <v>8998.1790399616766</v>
      </c>
      <c r="AE738" s="184">
        <f t="shared" si="307"/>
        <v>14000.240744006762</v>
      </c>
      <c r="AF738" s="185">
        <f t="shared" si="307"/>
        <v>16003.711894307648</v>
      </c>
      <c r="AG738" s="186" t="s">
        <v>654</v>
      </c>
      <c r="AH738" s="169">
        <f t="shared" si="308"/>
        <v>1</v>
      </c>
      <c r="AI738" s="189">
        <v>1</v>
      </c>
      <c r="AJ738" s="190" t="s">
        <v>83</v>
      </c>
    </row>
    <row r="739" spans="1:36" x14ac:dyDescent="0.2">
      <c r="A739" s="172">
        <f t="shared" si="309"/>
        <v>713</v>
      </c>
      <c r="B739" s="141" t="str">
        <f t="shared" si="286"/>
        <v>SONP-TE058</v>
      </c>
      <c r="C739" s="172" t="s">
        <v>26</v>
      </c>
      <c r="D739" s="142" t="str">
        <f t="shared" si="287"/>
        <v>TE058</v>
      </c>
      <c r="E739" s="173" t="s">
        <v>655</v>
      </c>
      <c r="F739" s="174">
        <v>1.2</v>
      </c>
      <c r="G739" s="174">
        <v>2.38</v>
      </c>
      <c r="H739" s="145">
        <f t="shared" si="288"/>
        <v>7500</v>
      </c>
      <c r="I739" s="146">
        <f t="shared" si="289"/>
        <v>11666.666666666668</v>
      </c>
      <c r="J739" s="147">
        <f t="shared" si="290"/>
        <v>13333.333333333334</v>
      </c>
      <c r="K739" s="148">
        <v>398</v>
      </c>
      <c r="L739" s="149">
        <v>252</v>
      </c>
      <c r="M739" s="150">
        <v>150</v>
      </c>
      <c r="N739" s="151">
        <f t="shared" si="291"/>
        <v>1.5044399999999999E-2</v>
      </c>
      <c r="O739" s="152">
        <f t="shared" si="292"/>
        <v>1802.4123458894476</v>
      </c>
      <c r="P739" s="153">
        <f t="shared" si="293"/>
        <v>4031.7118263316593</v>
      </c>
      <c r="Q739" s="154">
        <f t="shared" si="294"/>
        <v>2263.0288342834169</v>
      </c>
      <c r="R739" s="175">
        <f t="shared" si="295"/>
        <v>3782</v>
      </c>
      <c r="S739" s="176">
        <f t="shared" si="296"/>
        <v>5882</v>
      </c>
      <c r="T739" s="177">
        <f t="shared" si="297"/>
        <v>6723</v>
      </c>
      <c r="U739" s="178">
        <f t="shared" si="298"/>
        <v>2163</v>
      </c>
      <c r="V739" s="179">
        <f t="shared" si="299"/>
        <v>4838</v>
      </c>
      <c r="W739" s="180">
        <f t="shared" si="300"/>
        <v>2716</v>
      </c>
      <c r="X739" s="181">
        <f t="shared" si="301"/>
        <v>4.160887656033287</v>
      </c>
      <c r="Y739" s="182">
        <f t="shared" si="302"/>
        <v>2.8937577511368335</v>
      </c>
      <c r="Z739" s="183">
        <f t="shared" si="303"/>
        <v>5.8910162002945512</v>
      </c>
      <c r="AA739" s="164">
        <f t="shared" si="304"/>
        <v>4.9930651872399441</v>
      </c>
      <c r="AB739" s="164">
        <f t="shared" si="305"/>
        <v>3.4725093013642003</v>
      </c>
      <c r="AC739" s="165">
        <f t="shared" si="306"/>
        <v>7.0692194403534616</v>
      </c>
      <c r="AD739" s="184">
        <f t="shared" si="307"/>
        <v>8999.5623373120816</v>
      </c>
      <c r="AE739" s="184">
        <f t="shared" si="307"/>
        <v>14000.156817356734</v>
      </c>
      <c r="AF739" s="185">
        <f t="shared" si="307"/>
        <v>15997.847429396763</v>
      </c>
      <c r="AG739" s="186" t="s">
        <v>656</v>
      </c>
      <c r="AH739" s="169">
        <f t="shared" si="308"/>
        <v>1</v>
      </c>
      <c r="AI739" s="189">
        <v>1</v>
      </c>
      <c r="AJ739" s="190" t="s">
        <v>83</v>
      </c>
    </row>
    <row r="740" spans="1:36" x14ac:dyDescent="0.2">
      <c r="A740" s="172">
        <f t="shared" si="309"/>
        <v>714</v>
      </c>
      <c r="B740" s="141" t="str">
        <f t="shared" si="286"/>
        <v>SONP-TE068</v>
      </c>
      <c r="C740" s="172" t="s">
        <v>26</v>
      </c>
      <c r="D740" s="142" t="str">
        <f t="shared" si="287"/>
        <v>TE068</v>
      </c>
      <c r="E740" s="173" t="s">
        <v>657</v>
      </c>
      <c r="F740" s="174">
        <v>1.62</v>
      </c>
      <c r="G740" s="174">
        <v>4.49</v>
      </c>
      <c r="H740" s="145">
        <f t="shared" si="288"/>
        <v>5555.5555555555547</v>
      </c>
      <c r="I740" s="146">
        <f t="shared" si="289"/>
        <v>8641.9753086419751</v>
      </c>
      <c r="J740" s="147">
        <f t="shared" si="290"/>
        <v>9876.5432098765432</v>
      </c>
      <c r="K740" s="148">
        <v>480</v>
      </c>
      <c r="L740" s="149">
        <v>395</v>
      </c>
      <c r="M740" s="150">
        <v>178</v>
      </c>
      <c r="N740" s="151">
        <f t="shared" si="291"/>
        <v>3.3748800000000002E-2</v>
      </c>
      <c r="O740" s="152">
        <f t="shared" si="292"/>
        <v>803.47189519328685</v>
      </c>
      <c r="P740" s="153">
        <f t="shared" si="293"/>
        <v>1797.2397655639313</v>
      </c>
      <c r="Q740" s="154">
        <f t="shared" si="294"/>
        <v>1008.8036017426823</v>
      </c>
      <c r="R740" s="175">
        <f t="shared" si="295"/>
        <v>2004</v>
      </c>
      <c r="S740" s="176">
        <f t="shared" si="296"/>
        <v>3118</v>
      </c>
      <c r="T740" s="177">
        <f t="shared" si="297"/>
        <v>3563</v>
      </c>
      <c r="U740" s="178">
        <f t="shared" si="298"/>
        <v>1302</v>
      </c>
      <c r="V740" s="179">
        <f t="shared" si="299"/>
        <v>2912</v>
      </c>
      <c r="W740" s="180">
        <f t="shared" si="300"/>
        <v>1634</v>
      </c>
      <c r="X740" s="181">
        <f t="shared" si="301"/>
        <v>6.9124423963133639</v>
      </c>
      <c r="Y740" s="182">
        <f t="shared" si="302"/>
        <v>4.8076923076923075</v>
      </c>
      <c r="Z740" s="183">
        <f t="shared" si="303"/>
        <v>9.7919216646266829</v>
      </c>
      <c r="AA740" s="164">
        <f t="shared" si="304"/>
        <v>11.198156682027649</v>
      </c>
      <c r="AB740" s="164">
        <f t="shared" si="305"/>
        <v>7.7884615384615383</v>
      </c>
      <c r="AC740" s="165">
        <f t="shared" si="306"/>
        <v>15.862913096695227</v>
      </c>
      <c r="AD740" s="184">
        <f t="shared" si="307"/>
        <v>8997.4041719801244</v>
      </c>
      <c r="AE740" s="184">
        <f t="shared" si="307"/>
        <v>13997.732789488311</v>
      </c>
      <c r="AF740" s="185">
        <f t="shared" si="307"/>
        <v>16002.563866077311</v>
      </c>
      <c r="AG740" s="186" t="s">
        <v>658</v>
      </c>
      <c r="AH740" s="169">
        <f t="shared" si="308"/>
        <v>1</v>
      </c>
      <c r="AI740" s="189">
        <v>1</v>
      </c>
      <c r="AJ740" s="190" t="s">
        <v>83</v>
      </c>
    </row>
    <row r="741" spans="1:36" x14ac:dyDescent="0.2">
      <c r="A741" s="172">
        <f t="shared" si="309"/>
        <v>715</v>
      </c>
      <c r="B741" s="141" t="str">
        <f t="shared" si="286"/>
        <v>SONP-TE069</v>
      </c>
      <c r="C741" s="172" t="s">
        <v>26</v>
      </c>
      <c r="D741" s="142" t="str">
        <f t="shared" si="287"/>
        <v>TE069</v>
      </c>
      <c r="E741" s="173" t="s">
        <v>659</v>
      </c>
      <c r="F741" s="174">
        <v>1.35</v>
      </c>
      <c r="G741" s="174">
        <v>4.2229999999999999</v>
      </c>
      <c r="H741" s="145">
        <f t="shared" si="288"/>
        <v>6666.6666666666661</v>
      </c>
      <c r="I741" s="146">
        <f t="shared" si="289"/>
        <v>10370.37037037037</v>
      </c>
      <c r="J741" s="147">
        <f t="shared" si="290"/>
        <v>11851.85185185185</v>
      </c>
      <c r="K741" s="148">
        <v>480</v>
      </c>
      <c r="L741" s="149">
        <v>395</v>
      </c>
      <c r="M741" s="150">
        <v>178</v>
      </c>
      <c r="N741" s="151">
        <f t="shared" si="291"/>
        <v>3.3748800000000002E-2</v>
      </c>
      <c r="O741" s="152">
        <f t="shared" si="292"/>
        <v>803.47189519328685</v>
      </c>
      <c r="P741" s="153">
        <f t="shared" si="293"/>
        <v>1797.2397655639313</v>
      </c>
      <c r="Q741" s="154">
        <f t="shared" si="294"/>
        <v>1008.8036017426823</v>
      </c>
      <c r="R741" s="175">
        <f t="shared" si="295"/>
        <v>2131</v>
      </c>
      <c r="S741" s="176">
        <f t="shared" si="296"/>
        <v>3315</v>
      </c>
      <c r="T741" s="177">
        <f t="shared" si="297"/>
        <v>3789</v>
      </c>
      <c r="U741" s="178">
        <f t="shared" si="298"/>
        <v>1085</v>
      </c>
      <c r="V741" s="179">
        <f t="shared" si="299"/>
        <v>2426</v>
      </c>
      <c r="W741" s="180">
        <f t="shared" si="300"/>
        <v>1362</v>
      </c>
      <c r="X741" s="181">
        <f t="shared" si="301"/>
        <v>8.2949308755760374</v>
      </c>
      <c r="Y741" s="182">
        <f t="shared" si="302"/>
        <v>5.7708161582852435</v>
      </c>
      <c r="Z741" s="183">
        <f t="shared" si="303"/>
        <v>11.747430249632894</v>
      </c>
      <c r="AA741" s="164">
        <f t="shared" si="304"/>
        <v>11.198156682027651</v>
      </c>
      <c r="AB741" s="164">
        <f t="shared" si="305"/>
        <v>7.790601813685079</v>
      </c>
      <c r="AC741" s="165">
        <f t="shared" si="306"/>
        <v>15.859030837004408</v>
      </c>
      <c r="AD741" s="184">
        <f t="shared" si="307"/>
        <v>8997.4041719801262</v>
      </c>
      <c r="AE741" s="184">
        <f t="shared" si="307"/>
        <v>14001.579377229309</v>
      </c>
      <c r="AF741" s="185">
        <f t="shared" si="307"/>
        <v>15998.647428518312</v>
      </c>
      <c r="AG741" s="186" t="s">
        <v>660</v>
      </c>
      <c r="AH741" s="169">
        <f t="shared" si="308"/>
        <v>1</v>
      </c>
      <c r="AI741" s="189">
        <v>1</v>
      </c>
      <c r="AJ741" s="190" t="s">
        <v>83</v>
      </c>
    </row>
    <row r="742" spans="1:36" x14ac:dyDescent="0.2">
      <c r="A742" s="172">
        <f t="shared" si="309"/>
        <v>716</v>
      </c>
      <c r="B742" s="141" t="str">
        <f t="shared" si="286"/>
        <v>SONP-TE070</v>
      </c>
      <c r="C742" s="172" t="s">
        <v>26</v>
      </c>
      <c r="D742" s="142" t="str">
        <f t="shared" si="287"/>
        <v>TE070</v>
      </c>
      <c r="E742" s="173" t="s">
        <v>661</v>
      </c>
      <c r="F742" s="174">
        <v>1.35</v>
      </c>
      <c r="G742" s="174">
        <v>4.2229999999999999</v>
      </c>
      <c r="H742" s="145">
        <f t="shared" si="288"/>
        <v>6666.6666666666661</v>
      </c>
      <c r="I742" s="146">
        <f t="shared" si="289"/>
        <v>10370.37037037037</v>
      </c>
      <c r="J742" s="147">
        <f t="shared" si="290"/>
        <v>11851.85185185185</v>
      </c>
      <c r="K742" s="148">
        <v>480</v>
      </c>
      <c r="L742" s="149">
        <v>395</v>
      </c>
      <c r="M742" s="150">
        <v>178</v>
      </c>
      <c r="N742" s="151">
        <f t="shared" si="291"/>
        <v>3.3748800000000002E-2</v>
      </c>
      <c r="O742" s="152">
        <f t="shared" si="292"/>
        <v>803.47189519328685</v>
      </c>
      <c r="P742" s="153">
        <f t="shared" si="293"/>
        <v>1797.2397655639313</v>
      </c>
      <c r="Q742" s="154">
        <f t="shared" si="294"/>
        <v>1008.8036017426823</v>
      </c>
      <c r="R742" s="175">
        <f t="shared" si="295"/>
        <v>2131</v>
      </c>
      <c r="S742" s="176">
        <f t="shared" si="296"/>
        <v>3315</v>
      </c>
      <c r="T742" s="177">
        <f t="shared" si="297"/>
        <v>3789</v>
      </c>
      <c r="U742" s="178">
        <f t="shared" si="298"/>
        <v>1085</v>
      </c>
      <c r="V742" s="179">
        <f t="shared" si="299"/>
        <v>2426</v>
      </c>
      <c r="W742" s="180">
        <f t="shared" si="300"/>
        <v>1362</v>
      </c>
      <c r="X742" s="181">
        <f t="shared" si="301"/>
        <v>8.2949308755760374</v>
      </c>
      <c r="Y742" s="182">
        <f t="shared" si="302"/>
        <v>5.7708161582852435</v>
      </c>
      <c r="Z742" s="183">
        <f t="shared" si="303"/>
        <v>11.747430249632894</v>
      </c>
      <c r="AA742" s="164">
        <f t="shared" si="304"/>
        <v>11.198156682027651</v>
      </c>
      <c r="AB742" s="164">
        <f t="shared" si="305"/>
        <v>7.790601813685079</v>
      </c>
      <c r="AC742" s="165">
        <f t="shared" si="306"/>
        <v>15.859030837004408</v>
      </c>
      <c r="AD742" s="184">
        <f t="shared" si="307"/>
        <v>8997.4041719801262</v>
      </c>
      <c r="AE742" s="184">
        <f t="shared" si="307"/>
        <v>14001.579377229309</v>
      </c>
      <c r="AF742" s="185">
        <f t="shared" si="307"/>
        <v>15998.647428518312</v>
      </c>
      <c r="AG742" s="186" t="s">
        <v>662</v>
      </c>
      <c r="AH742" s="169">
        <f t="shared" si="308"/>
        <v>1</v>
      </c>
      <c r="AI742" s="189">
        <v>1</v>
      </c>
      <c r="AJ742" s="190" t="s">
        <v>83</v>
      </c>
    </row>
    <row r="743" spans="1:36" x14ac:dyDescent="0.2">
      <c r="A743" s="172">
        <f t="shared" si="309"/>
        <v>717</v>
      </c>
      <c r="B743" s="141" t="str">
        <f t="shared" si="286"/>
        <v>SONP-TE071</v>
      </c>
      <c r="C743" s="172" t="s">
        <v>26</v>
      </c>
      <c r="D743" s="142" t="str">
        <f t="shared" si="287"/>
        <v>TE071</v>
      </c>
      <c r="E743" s="173" t="s">
        <v>663</v>
      </c>
      <c r="F743" s="174">
        <v>2.16</v>
      </c>
      <c r="G743" s="174">
        <v>4.9329999999999998</v>
      </c>
      <c r="H743" s="145">
        <f t="shared" si="288"/>
        <v>4166.6666666666661</v>
      </c>
      <c r="I743" s="146">
        <f t="shared" si="289"/>
        <v>6481.4814814814808</v>
      </c>
      <c r="J743" s="147">
        <f t="shared" si="290"/>
        <v>7407.4074074074069</v>
      </c>
      <c r="K743" s="148">
        <v>609</v>
      </c>
      <c r="L743" s="149">
        <v>378</v>
      </c>
      <c r="M743" s="150">
        <v>178</v>
      </c>
      <c r="N743" s="151">
        <f t="shared" si="291"/>
        <v>4.0975956000000001E-2</v>
      </c>
      <c r="O743" s="152">
        <f t="shared" si="292"/>
        <v>661.7591129905353</v>
      </c>
      <c r="P743" s="153">
        <f t="shared" si="293"/>
        <v>1480.250647478829</v>
      </c>
      <c r="Q743" s="154">
        <f t="shared" si="294"/>
        <v>830.87533075478314</v>
      </c>
      <c r="R743" s="175">
        <f t="shared" si="295"/>
        <v>1824</v>
      </c>
      <c r="S743" s="176">
        <f t="shared" si="296"/>
        <v>2838</v>
      </c>
      <c r="T743" s="177">
        <f t="shared" si="297"/>
        <v>3243</v>
      </c>
      <c r="U743" s="178">
        <f t="shared" si="298"/>
        <v>1429</v>
      </c>
      <c r="V743" s="179">
        <f t="shared" si="299"/>
        <v>3197</v>
      </c>
      <c r="W743" s="180">
        <f t="shared" si="300"/>
        <v>1795</v>
      </c>
      <c r="X743" s="181">
        <f t="shared" si="301"/>
        <v>6.2981105668299513</v>
      </c>
      <c r="Y743" s="182">
        <f t="shared" si="302"/>
        <v>4.3791054113231151</v>
      </c>
      <c r="Z743" s="183">
        <f t="shared" si="303"/>
        <v>8.9136490250696383</v>
      </c>
      <c r="AA743" s="164">
        <f t="shared" si="304"/>
        <v>13.603918824352697</v>
      </c>
      <c r="AB743" s="164">
        <f t="shared" si="305"/>
        <v>9.4588676884579286</v>
      </c>
      <c r="AC743" s="165">
        <f t="shared" si="306"/>
        <v>19.253481894150418</v>
      </c>
      <c r="AD743" s="184">
        <f t="shared" si="307"/>
        <v>9002.5172543988865</v>
      </c>
      <c r="AE743" s="184">
        <f t="shared" si="307"/>
        <v>14001.495020256423</v>
      </c>
      <c r="AF743" s="185">
        <f t="shared" si="307"/>
        <v>15997.243136983458</v>
      </c>
      <c r="AG743" s="186" t="s">
        <v>664</v>
      </c>
      <c r="AH743" s="169">
        <f t="shared" si="308"/>
        <v>1</v>
      </c>
      <c r="AI743" s="189">
        <v>1</v>
      </c>
      <c r="AJ743" s="190" t="s">
        <v>83</v>
      </c>
    </row>
    <row r="744" spans="1:36" x14ac:dyDescent="0.2">
      <c r="A744" s="172">
        <f t="shared" si="309"/>
        <v>718</v>
      </c>
      <c r="B744" s="141" t="str">
        <f t="shared" si="286"/>
        <v>SONP-TE072</v>
      </c>
      <c r="C744" s="172" t="s">
        <v>26</v>
      </c>
      <c r="D744" s="142" t="str">
        <f t="shared" si="287"/>
        <v>TE072</v>
      </c>
      <c r="E744" s="173" t="s">
        <v>665</v>
      </c>
      <c r="F744" s="174">
        <v>1.8</v>
      </c>
      <c r="G744" s="174">
        <v>4.57</v>
      </c>
      <c r="H744" s="145">
        <f t="shared" si="288"/>
        <v>5000</v>
      </c>
      <c r="I744" s="146">
        <f t="shared" si="289"/>
        <v>7777.7777777777774</v>
      </c>
      <c r="J744" s="147">
        <f t="shared" si="290"/>
        <v>8888.8888888888887</v>
      </c>
      <c r="K744" s="148">
        <v>609</v>
      </c>
      <c r="L744" s="149">
        <v>378</v>
      </c>
      <c r="M744" s="150">
        <v>178</v>
      </c>
      <c r="N744" s="151">
        <f t="shared" si="291"/>
        <v>4.0975956000000001E-2</v>
      </c>
      <c r="O744" s="152">
        <f t="shared" si="292"/>
        <v>661.7591129905353</v>
      </c>
      <c r="P744" s="153">
        <f t="shared" si="293"/>
        <v>1480.250647478829</v>
      </c>
      <c r="Q744" s="154">
        <f t="shared" si="294"/>
        <v>830.87533075478314</v>
      </c>
      <c r="R744" s="175">
        <f t="shared" si="295"/>
        <v>1969</v>
      </c>
      <c r="S744" s="176">
        <f t="shared" si="296"/>
        <v>3063</v>
      </c>
      <c r="T744" s="177">
        <f t="shared" si="297"/>
        <v>3501</v>
      </c>
      <c r="U744" s="178">
        <f t="shared" si="298"/>
        <v>1191</v>
      </c>
      <c r="V744" s="179">
        <f t="shared" si="299"/>
        <v>2664</v>
      </c>
      <c r="W744" s="180">
        <f t="shared" si="300"/>
        <v>1496</v>
      </c>
      <c r="X744" s="181">
        <f t="shared" si="301"/>
        <v>7.5566750629722925</v>
      </c>
      <c r="Y744" s="182">
        <f t="shared" si="302"/>
        <v>5.2552552552552552</v>
      </c>
      <c r="Z744" s="183">
        <f t="shared" si="303"/>
        <v>10.695187165775401</v>
      </c>
      <c r="AA744" s="164">
        <f t="shared" si="304"/>
        <v>13.602015113350127</v>
      </c>
      <c r="AB744" s="164">
        <f t="shared" si="305"/>
        <v>9.4594594594594597</v>
      </c>
      <c r="AC744" s="165">
        <f t="shared" si="306"/>
        <v>19.251336898395724</v>
      </c>
      <c r="AD744" s="184">
        <f t="shared" si="307"/>
        <v>9001.2574562944355</v>
      </c>
      <c r="AE744" s="184">
        <f t="shared" si="307"/>
        <v>14002.3709896646</v>
      </c>
      <c r="AF744" s="185">
        <f t="shared" si="307"/>
        <v>15995.460912926308</v>
      </c>
      <c r="AG744" s="186" t="s">
        <v>666</v>
      </c>
      <c r="AH744" s="169">
        <f t="shared" si="308"/>
        <v>1</v>
      </c>
      <c r="AI744" s="189">
        <v>1</v>
      </c>
      <c r="AJ744" s="190" t="s">
        <v>83</v>
      </c>
    </row>
    <row r="745" spans="1:36" x14ac:dyDescent="0.2">
      <c r="A745" s="172">
        <f t="shared" si="309"/>
        <v>719</v>
      </c>
      <c r="B745" s="141" t="str">
        <f t="shared" si="286"/>
        <v>SONP-TE073</v>
      </c>
      <c r="C745" s="172" t="s">
        <v>26</v>
      </c>
      <c r="D745" s="142" t="str">
        <f t="shared" si="287"/>
        <v>TE073</v>
      </c>
      <c r="E745" s="173" t="s">
        <v>667</v>
      </c>
      <c r="F745" s="174">
        <v>1.8</v>
      </c>
      <c r="G745" s="174">
        <v>4.57</v>
      </c>
      <c r="H745" s="145">
        <f t="shared" si="288"/>
        <v>5000</v>
      </c>
      <c r="I745" s="146">
        <f t="shared" si="289"/>
        <v>7777.7777777777774</v>
      </c>
      <c r="J745" s="147">
        <f t="shared" si="290"/>
        <v>8888.8888888888887</v>
      </c>
      <c r="K745" s="148">
        <v>609</v>
      </c>
      <c r="L745" s="149">
        <v>378</v>
      </c>
      <c r="M745" s="150">
        <v>178</v>
      </c>
      <c r="N745" s="151">
        <f t="shared" si="291"/>
        <v>4.0975956000000001E-2</v>
      </c>
      <c r="O745" s="152">
        <f t="shared" si="292"/>
        <v>661.7591129905353</v>
      </c>
      <c r="P745" s="153">
        <f t="shared" si="293"/>
        <v>1480.250647478829</v>
      </c>
      <c r="Q745" s="154">
        <f t="shared" si="294"/>
        <v>830.87533075478314</v>
      </c>
      <c r="R745" s="175">
        <f t="shared" si="295"/>
        <v>1969</v>
      </c>
      <c r="S745" s="176">
        <f t="shared" si="296"/>
        <v>3063</v>
      </c>
      <c r="T745" s="177">
        <f t="shared" si="297"/>
        <v>3501</v>
      </c>
      <c r="U745" s="178">
        <f t="shared" si="298"/>
        <v>1191</v>
      </c>
      <c r="V745" s="179">
        <f t="shared" si="299"/>
        <v>2664</v>
      </c>
      <c r="W745" s="180">
        <f t="shared" si="300"/>
        <v>1496</v>
      </c>
      <c r="X745" s="181">
        <f t="shared" si="301"/>
        <v>7.5566750629722925</v>
      </c>
      <c r="Y745" s="182">
        <f t="shared" si="302"/>
        <v>5.2552552552552552</v>
      </c>
      <c r="Z745" s="183">
        <f t="shared" si="303"/>
        <v>10.695187165775401</v>
      </c>
      <c r="AA745" s="164">
        <f t="shared" si="304"/>
        <v>13.602015113350127</v>
      </c>
      <c r="AB745" s="164">
        <f t="shared" si="305"/>
        <v>9.4594594594594597</v>
      </c>
      <c r="AC745" s="165">
        <f t="shared" si="306"/>
        <v>19.251336898395724</v>
      </c>
      <c r="AD745" s="184">
        <f t="shared" si="307"/>
        <v>9001.2574562944355</v>
      </c>
      <c r="AE745" s="184">
        <f t="shared" si="307"/>
        <v>14002.3709896646</v>
      </c>
      <c r="AF745" s="185">
        <f t="shared" si="307"/>
        <v>15995.460912926308</v>
      </c>
      <c r="AG745" s="186" t="s">
        <v>668</v>
      </c>
      <c r="AH745" s="169">
        <f t="shared" si="308"/>
        <v>1</v>
      </c>
      <c r="AI745" s="189">
        <v>1</v>
      </c>
      <c r="AJ745" s="190" t="s">
        <v>83</v>
      </c>
    </row>
    <row r="746" spans="1:36" x14ac:dyDescent="0.2">
      <c r="A746" s="172">
        <f t="shared" si="309"/>
        <v>720</v>
      </c>
      <c r="B746" s="141" t="str">
        <f t="shared" si="286"/>
        <v>SONP-TE074</v>
      </c>
      <c r="C746" s="172" t="s">
        <v>26</v>
      </c>
      <c r="D746" s="142" t="str">
        <f t="shared" si="287"/>
        <v>TE074</v>
      </c>
      <c r="E746" s="173" t="s">
        <v>669</v>
      </c>
      <c r="F746" s="174">
        <v>1.5</v>
      </c>
      <c r="G746" s="174">
        <v>3.14</v>
      </c>
      <c r="H746" s="145">
        <f t="shared" si="288"/>
        <v>6000</v>
      </c>
      <c r="I746" s="146">
        <f t="shared" si="289"/>
        <v>9333.3333333333339</v>
      </c>
      <c r="J746" s="147">
        <f t="shared" si="290"/>
        <v>10666.666666666666</v>
      </c>
      <c r="K746" s="148">
        <v>402</v>
      </c>
      <c r="L746" s="149">
        <v>395</v>
      </c>
      <c r="M746" s="150">
        <v>178</v>
      </c>
      <c r="N746" s="151">
        <f t="shared" si="291"/>
        <v>2.8264620000000001E-2</v>
      </c>
      <c r="O746" s="152">
        <f t="shared" si="292"/>
        <v>959.369427096462</v>
      </c>
      <c r="P746" s="153">
        <f t="shared" si="293"/>
        <v>2145.9579290315601</v>
      </c>
      <c r="Q746" s="154">
        <f t="shared" si="294"/>
        <v>1204.5416140211132</v>
      </c>
      <c r="R746" s="175">
        <f t="shared" si="295"/>
        <v>2866</v>
      </c>
      <c r="S746" s="176">
        <f t="shared" si="296"/>
        <v>4459</v>
      </c>
      <c r="T746" s="177">
        <f t="shared" si="297"/>
        <v>5096</v>
      </c>
      <c r="U746" s="178">
        <f t="shared" si="298"/>
        <v>1439</v>
      </c>
      <c r="V746" s="179">
        <f t="shared" si="299"/>
        <v>3219</v>
      </c>
      <c r="W746" s="180">
        <f t="shared" si="300"/>
        <v>1807</v>
      </c>
      <c r="X746" s="181">
        <f t="shared" si="301"/>
        <v>6.2543432939541352</v>
      </c>
      <c r="Y746" s="182">
        <f t="shared" si="302"/>
        <v>4.3491767629698668</v>
      </c>
      <c r="Z746" s="183">
        <f t="shared" si="303"/>
        <v>8.8544548976203661</v>
      </c>
      <c r="AA746" s="164">
        <f t="shared" si="304"/>
        <v>9.3815149409312024</v>
      </c>
      <c r="AB746" s="164">
        <f t="shared" si="305"/>
        <v>6.5237651444548002</v>
      </c>
      <c r="AC746" s="165">
        <f t="shared" si="306"/>
        <v>13.28168234643055</v>
      </c>
      <c r="AD746" s="184">
        <f t="shared" si="307"/>
        <v>9000.3386141780666</v>
      </c>
      <c r="AE746" s="184">
        <f t="shared" si="307"/>
        <v>13999.7255388825</v>
      </c>
      <c r="AF746" s="185">
        <f t="shared" si="307"/>
        <v>15998.33909048518</v>
      </c>
      <c r="AG746" s="186" t="s">
        <v>670</v>
      </c>
      <c r="AH746" s="169">
        <f t="shared" si="308"/>
        <v>1</v>
      </c>
      <c r="AI746" s="189">
        <v>1</v>
      </c>
      <c r="AJ746" s="190" t="s">
        <v>83</v>
      </c>
    </row>
    <row r="747" spans="1:36" x14ac:dyDescent="0.2">
      <c r="A747" s="172">
        <f t="shared" si="309"/>
        <v>721</v>
      </c>
      <c r="B747" s="141" t="str">
        <f t="shared" si="286"/>
        <v>SONP-TE075</v>
      </c>
      <c r="C747" s="172" t="s">
        <v>26</v>
      </c>
      <c r="D747" s="142" t="str">
        <f t="shared" si="287"/>
        <v>TE075</v>
      </c>
      <c r="E747" s="173" t="s">
        <v>671</v>
      </c>
      <c r="F747" s="174">
        <v>1.5</v>
      </c>
      <c r="G747" s="174">
        <v>3.14</v>
      </c>
      <c r="H747" s="145">
        <f t="shared" si="288"/>
        <v>6000</v>
      </c>
      <c r="I747" s="146">
        <f t="shared" si="289"/>
        <v>9333.3333333333339</v>
      </c>
      <c r="J747" s="147">
        <f t="shared" si="290"/>
        <v>10666.666666666666</v>
      </c>
      <c r="K747" s="148">
        <v>402</v>
      </c>
      <c r="L747" s="149">
        <v>395</v>
      </c>
      <c r="M747" s="150">
        <v>178</v>
      </c>
      <c r="N747" s="151">
        <f t="shared" si="291"/>
        <v>2.8264620000000001E-2</v>
      </c>
      <c r="O747" s="152">
        <f t="shared" si="292"/>
        <v>959.369427096462</v>
      </c>
      <c r="P747" s="153">
        <f t="shared" si="293"/>
        <v>2145.9579290315601</v>
      </c>
      <c r="Q747" s="154">
        <f t="shared" si="294"/>
        <v>1204.5416140211132</v>
      </c>
      <c r="R747" s="175">
        <f t="shared" si="295"/>
        <v>2866</v>
      </c>
      <c r="S747" s="176">
        <f t="shared" si="296"/>
        <v>4459</v>
      </c>
      <c r="T747" s="177">
        <f t="shared" si="297"/>
        <v>5096</v>
      </c>
      <c r="U747" s="178">
        <f t="shared" si="298"/>
        <v>1439</v>
      </c>
      <c r="V747" s="179">
        <f t="shared" si="299"/>
        <v>3219</v>
      </c>
      <c r="W747" s="180">
        <f t="shared" si="300"/>
        <v>1807</v>
      </c>
      <c r="X747" s="181">
        <f t="shared" si="301"/>
        <v>6.2543432939541352</v>
      </c>
      <c r="Y747" s="182">
        <f t="shared" si="302"/>
        <v>4.3491767629698668</v>
      </c>
      <c r="Z747" s="183">
        <f t="shared" si="303"/>
        <v>8.8544548976203661</v>
      </c>
      <c r="AA747" s="164">
        <f t="shared" si="304"/>
        <v>9.3815149409312024</v>
      </c>
      <c r="AB747" s="164">
        <f t="shared" si="305"/>
        <v>6.5237651444548002</v>
      </c>
      <c r="AC747" s="165">
        <f t="shared" si="306"/>
        <v>13.28168234643055</v>
      </c>
      <c r="AD747" s="184">
        <f t="shared" si="307"/>
        <v>9000.3386141780666</v>
      </c>
      <c r="AE747" s="184">
        <f t="shared" si="307"/>
        <v>13999.7255388825</v>
      </c>
      <c r="AF747" s="185">
        <f t="shared" si="307"/>
        <v>15998.33909048518</v>
      </c>
      <c r="AG747" s="186" t="s">
        <v>672</v>
      </c>
      <c r="AH747" s="169">
        <f t="shared" si="308"/>
        <v>1</v>
      </c>
      <c r="AI747" s="189">
        <v>1</v>
      </c>
      <c r="AJ747" s="190" t="s">
        <v>83</v>
      </c>
    </row>
    <row r="748" spans="1:36" x14ac:dyDescent="0.2">
      <c r="A748" s="172">
        <f t="shared" si="309"/>
        <v>722</v>
      </c>
      <c r="B748" s="141" t="str">
        <f t="shared" si="286"/>
        <v>SONP-TE076</v>
      </c>
      <c r="C748" s="172" t="s">
        <v>26</v>
      </c>
      <c r="D748" s="142" t="str">
        <f t="shared" si="287"/>
        <v>TE076</v>
      </c>
      <c r="E748" s="173" t="s">
        <v>673</v>
      </c>
      <c r="F748" s="174">
        <v>1.5</v>
      </c>
      <c r="G748" s="174">
        <v>3.14</v>
      </c>
      <c r="H748" s="145">
        <f t="shared" si="288"/>
        <v>6000</v>
      </c>
      <c r="I748" s="146">
        <f t="shared" si="289"/>
        <v>9333.3333333333339</v>
      </c>
      <c r="J748" s="147">
        <f t="shared" si="290"/>
        <v>10666.666666666666</v>
      </c>
      <c r="K748" s="148">
        <v>402</v>
      </c>
      <c r="L748" s="149">
        <v>395</v>
      </c>
      <c r="M748" s="150">
        <v>178</v>
      </c>
      <c r="N748" s="151">
        <f t="shared" si="291"/>
        <v>2.8264620000000001E-2</v>
      </c>
      <c r="O748" s="152">
        <f t="shared" si="292"/>
        <v>959.369427096462</v>
      </c>
      <c r="P748" s="153">
        <f t="shared" si="293"/>
        <v>2145.9579290315601</v>
      </c>
      <c r="Q748" s="154">
        <f t="shared" si="294"/>
        <v>1204.5416140211132</v>
      </c>
      <c r="R748" s="175">
        <f t="shared" si="295"/>
        <v>2866</v>
      </c>
      <c r="S748" s="176">
        <f t="shared" si="296"/>
        <v>4459</v>
      </c>
      <c r="T748" s="177">
        <f t="shared" si="297"/>
        <v>5096</v>
      </c>
      <c r="U748" s="178">
        <f t="shared" si="298"/>
        <v>1439</v>
      </c>
      <c r="V748" s="179">
        <f t="shared" si="299"/>
        <v>3219</v>
      </c>
      <c r="W748" s="180">
        <f t="shared" si="300"/>
        <v>1807</v>
      </c>
      <c r="X748" s="181">
        <f t="shared" si="301"/>
        <v>6.2543432939541352</v>
      </c>
      <c r="Y748" s="182">
        <f t="shared" si="302"/>
        <v>4.3491767629698668</v>
      </c>
      <c r="Z748" s="183">
        <f t="shared" si="303"/>
        <v>8.8544548976203661</v>
      </c>
      <c r="AA748" s="164">
        <f t="shared" si="304"/>
        <v>9.3815149409312024</v>
      </c>
      <c r="AB748" s="164">
        <f t="shared" si="305"/>
        <v>6.5237651444548002</v>
      </c>
      <c r="AC748" s="165">
        <f t="shared" si="306"/>
        <v>13.28168234643055</v>
      </c>
      <c r="AD748" s="184">
        <f t="shared" si="307"/>
        <v>9000.3386141780666</v>
      </c>
      <c r="AE748" s="184">
        <f t="shared" si="307"/>
        <v>13999.7255388825</v>
      </c>
      <c r="AF748" s="185">
        <f t="shared" si="307"/>
        <v>15998.33909048518</v>
      </c>
      <c r="AG748" s="186" t="s">
        <v>674</v>
      </c>
      <c r="AH748" s="169">
        <f t="shared" si="308"/>
        <v>1</v>
      </c>
      <c r="AI748" s="189">
        <v>1</v>
      </c>
      <c r="AJ748" s="190" t="s">
        <v>83</v>
      </c>
    </row>
    <row r="749" spans="1:36" x14ac:dyDescent="0.2">
      <c r="A749" s="172">
        <f t="shared" si="309"/>
        <v>723</v>
      </c>
      <c r="B749" s="141" t="str">
        <f t="shared" si="286"/>
        <v>SONP-TE077</v>
      </c>
      <c r="C749" s="172" t="s">
        <v>26</v>
      </c>
      <c r="D749" s="142" t="str">
        <f t="shared" si="287"/>
        <v>TE077</v>
      </c>
      <c r="E749" s="173" t="s">
        <v>675</v>
      </c>
      <c r="F749" s="174">
        <v>1.5</v>
      </c>
      <c r="G749" s="174">
        <v>3.14</v>
      </c>
      <c r="H749" s="145">
        <f t="shared" si="288"/>
        <v>6000</v>
      </c>
      <c r="I749" s="146">
        <f t="shared" si="289"/>
        <v>9333.3333333333339</v>
      </c>
      <c r="J749" s="147">
        <f t="shared" si="290"/>
        <v>10666.666666666666</v>
      </c>
      <c r="K749" s="148">
        <v>402</v>
      </c>
      <c r="L749" s="149">
        <v>395</v>
      </c>
      <c r="M749" s="150">
        <v>178</v>
      </c>
      <c r="N749" s="151">
        <f t="shared" si="291"/>
        <v>2.8264620000000001E-2</v>
      </c>
      <c r="O749" s="152">
        <f t="shared" si="292"/>
        <v>959.369427096462</v>
      </c>
      <c r="P749" s="153">
        <f t="shared" si="293"/>
        <v>2145.9579290315601</v>
      </c>
      <c r="Q749" s="154">
        <f t="shared" si="294"/>
        <v>1204.5416140211132</v>
      </c>
      <c r="R749" s="175">
        <f t="shared" si="295"/>
        <v>2866</v>
      </c>
      <c r="S749" s="176">
        <f t="shared" si="296"/>
        <v>4459</v>
      </c>
      <c r="T749" s="177">
        <f t="shared" si="297"/>
        <v>5096</v>
      </c>
      <c r="U749" s="178">
        <f t="shared" si="298"/>
        <v>1439</v>
      </c>
      <c r="V749" s="179">
        <f t="shared" si="299"/>
        <v>3219</v>
      </c>
      <c r="W749" s="180">
        <f t="shared" si="300"/>
        <v>1807</v>
      </c>
      <c r="X749" s="181">
        <f t="shared" si="301"/>
        <v>6.2543432939541352</v>
      </c>
      <c r="Y749" s="182">
        <f t="shared" si="302"/>
        <v>4.3491767629698668</v>
      </c>
      <c r="Z749" s="183">
        <f t="shared" si="303"/>
        <v>8.8544548976203661</v>
      </c>
      <c r="AA749" s="164">
        <f t="shared" si="304"/>
        <v>9.3815149409312024</v>
      </c>
      <c r="AB749" s="164">
        <f t="shared" si="305"/>
        <v>6.5237651444548002</v>
      </c>
      <c r="AC749" s="165">
        <f t="shared" si="306"/>
        <v>13.28168234643055</v>
      </c>
      <c r="AD749" s="184">
        <f t="shared" si="307"/>
        <v>9000.3386141780666</v>
      </c>
      <c r="AE749" s="184">
        <f t="shared" si="307"/>
        <v>13999.7255388825</v>
      </c>
      <c r="AF749" s="185">
        <f t="shared" si="307"/>
        <v>15998.33909048518</v>
      </c>
      <c r="AG749" s="186" t="s">
        <v>676</v>
      </c>
      <c r="AH749" s="169">
        <f t="shared" si="308"/>
        <v>1</v>
      </c>
      <c r="AI749" s="189">
        <v>1</v>
      </c>
      <c r="AJ749" s="190" t="s">
        <v>83</v>
      </c>
    </row>
    <row r="750" spans="1:36" x14ac:dyDescent="0.2">
      <c r="A750" s="172">
        <f t="shared" si="309"/>
        <v>724</v>
      </c>
      <c r="B750" s="141" t="str">
        <f t="shared" si="286"/>
        <v>SONP-TE083</v>
      </c>
      <c r="C750" s="172" t="s">
        <v>26</v>
      </c>
      <c r="D750" s="142" t="str">
        <f t="shared" si="287"/>
        <v>TE083</v>
      </c>
      <c r="E750" s="173" t="s">
        <v>677</v>
      </c>
      <c r="F750" s="174">
        <v>0.36</v>
      </c>
      <c r="G750" s="174">
        <v>1.4</v>
      </c>
      <c r="H750" s="145">
        <f t="shared" si="288"/>
        <v>25000</v>
      </c>
      <c r="I750" s="146">
        <f t="shared" si="289"/>
        <v>38888.888888888891</v>
      </c>
      <c r="J750" s="147">
        <f t="shared" si="290"/>
        <v>44444.444444444445</v>
      </c>
      <c r="K750" s="148">
        <v>245</v>
      </c>
      <c r="L750" s="149">
        <v>235</v>
      </c>
      <c r="M750" s="150">
        <v>178</v>
      </c>
      <c r="N750" s="151">
        <f t="shared" si="291"/>
        <v>1.024835E-2</v>
      </c>
      <c r="O750" s="152">
        <f t="shared" si="292"/>
        <v>2645.9100534719446</v>
      </c>
      <c r="P750" s="153">
        <f t="shared" si="293"/>
        <v>5918.48301434514</v>
      </c>
      <c r="Q750" s="154">
        <f t="shared" si="294"/>
        <v>3322.0870671369967</v>
      </c>
      <c r="R750" s="175">
        <f t="shared" si="295"/>
        <v>6429</v>
      </c>
      <c r="S750" s="176">
        <f t="shared" si="296"/>
        <v>10000</v>
      </c>
      <c r="T750" s="177">
        <f t="shared" si="297"/>
        <v>11429</v>
      </c>
      <c r="U750" s="178">
        <f t="shared" si="298"/>
        <v>953</v>
      </c>
      <c r="V750" s="179">
        <f t="shared" si="299"/>
        <v>2131</v>
      </c>
      <c r="W750" s="180">
        <f t="shared" si="300"/>
        <v>1196</v>
      </c>
      <c r="X750" s="181">
        <f t="shared" si="301"/>
        <v>9.4438614900314803</v>
      </c>
      <c r="Y750" s="182">
        <f t="shared" si="302"/>
        <v>6.5696855936180194</v>
      </c>
      <c r="Z750" s="183">
        <f t="shared" si="303"/>
        <v>13.377926421404682</v>
      </c>
      <c r="AA750" s="164">
        <f t="shared" si="304"/>
        <v>3.3997901364113328</v>
      </c>
      <c r="AB750" s="164">
        <f t="shared" si="305"/>
        <v>2.365086813702487</v>
      </c>
      <c r="AC750" s="165">
        <f t="shared" si="306"/>
        <v>4.8160535117056851</v>
      </c>
      <c r="AD750" s="184">
        <f t="shared" si="307"/>
        <v>8995.5389016254994</v>
      </c>
      <c r="AE750" s="184">
        <f t="shared" si="307"/>
        <v>13997.726134349838</v>
      </c>
      <c r="AF750" s="185">
        <f t="shared" si="307"/>
        <v>15999.349085877173</v>
      </c>
      <c r="AG750" s="186" t="s">
        <v>678</v>
      </c>
      <c r="AH750" s="169">
        <f t="shared" si="308"/>
        <v>1</v>
      </c>
      <c r="AI750" s="189">
        <v>1</v>
      </c>
      <c r="AJ750" s="190" t="s">
        <v>83</v>
      </c>
    </row>
    <row r="751" spans="1:36" x14ac:dyDescent="0.2">
      <c r="A751" s="172">
        <f t="shared" si="309"/>
        <v>725</v>
      </c>
      <c r="B751" s="141" t="str">
        <f t="shared" si="286"/>
        <v>SONP-TE084</v>
      </c>
      <c r="C751" s="172" t="s">
        <v>26</v>
      </c>
      <c r="D751" s="142" t="str">
        <f t="shared" si="287"/>
        <v>TE084</v>
      </c>
      <c r="E751" s="173" t="s">
        <v>681</v>
      </c>
      <c r="F751" s="174">
        <v>0.36</v>
      </c>
      <c r="G751" s="174">
        <v>1.4</v>
      </c>
      <c r="H751" s="145">
        <f t="shared" si="288"/>
        <v>25000</v>
      </c>
      <c r="I751" s="146">
        <f t="shared" si="289"/>
        <v>38888.888888888891</v>
      </c>
      <c r="J751" s="147">
        <f t="shared" si="290"/>
        <v>44444.444444444445</v>
      </c>
      <c r="K751" s="148">
        <v>245</v>
      </c>
      <c r="L751" s="149">
        <v>235</v>
      </c>
      <c r="M751" s="150">
        <v>178</v>
      </c>
      <c r="N751" s="151">
        <f t="shared" si="291"/>
        <v>1.024835E-2</v>
      </c>
      <c r="O751" s="152">
        <f t="shared" si="292"/>
        <v>2645.9100534719446</v>
      </c>
      <c r="P751" s="153">
        <f t="shared" si="293"/>
        <v>5918.48301434514</v>
      </c>
      <c r="Q751" s="154">
        <f t="shared" si="294"/>
        <v>3322.0870671369967</v>
      </c>
      <c r="R751" s="175">
        <f t="shared" si="295"/>
        <v>6429</v>
      </c>
      <c r="S751" s="176">
        <f t="shared" si="296"/>
        <v>10000</v>
      </c>
      <c r="T751" s="177">
        <f t="shared" si="297"/>
        <v>11429</v>
      </c>
      <c r="U751" s="178">
        <f t="shared" si="298"/>
        <v>953</v>
      </c>
      <c r="V751" s="179">
        <f t="shared" si="299"/>
        <v>2131</v>
      </c>
      <c r="W751" s="180">
        <f t="shared" si="300"/>
        <v>1196</v>
      </c>
      <c r="X751" s="181">
        <f t="shared" si="301"/>
        <v>9.4438614900314803</v>
      </c>
      <c r="Y751" s="182">
        <f t="shared" si="302"/>
        <v>6.5696855936180194</v>
      </c>
      <c r="Z751" s="183">
        <f t="shared" si="303"/>
        <v>13.377926421404682</v>
      </c>
      <c r="AA751" s="164">
        <f t="shared" si="304"/>
        <v>3.3997901364113328</v>
      </c>
      <c r="AB751" s="164">
        <f t="shared" si="305"/>
        <v>2.365086813702487</v>
      </c>
      <c r="AC751" s="165">
        <f t="shared" si="306"/>
        <v>4.8160535117056851</v>
      </c>
      <c r="AD751" s="184">
        <f t="shared" si="307"/>
        <v>8995.5389016254994</v>
      </c>
      <c r="AE751" s="184">
        <f t="shared" si="307"/>
        <v>13997.726134349838</v>
      </c>
      <c r="AF751" s="185">
        <f t="shared" si="307"/>
        <v>15999.349085877173</v>
      </c>
      <c r="AG751" s="186" t="s">
        <v>682</v>
      </c>
      <c r="AH751" s="169">
        <f t="shared" si="308"/>
        <v>1</v>
      </c>
      <c r="AI751" s="189">
        <v>1</v>
      </c>
      <c r="AJ751" s="190" t="s">
        <v>83</v>
      </c>
    </row>
    <row r="752" spans="1:36" x14ac:dyDescent="0.2">
      <c r="A752" s="172">
        <f t="shared" si="309"/>
        <v>726</v>
      </c>
      <c r="B752" s="141" t="str">
        <f t="shared" si="286"/>
        <v>SONP-TE085</v>
      </c>
      <c r="C752" s="172" t="s">
        <v>26</v>
      </c>
      <c r="D752" s="142" t="str">
        <f t="shared" si="287"/>
        <v>TE085</v>
      </c>
      <c r="E752" s="173" t="s">
        <v>685</v>
      </c>
      <c r="F752" s="174">
        <v>0.36</v>
      </c>
      <c r="G752" s="174">
        <v>1.4</v>
      </c>
      <c r="H752" s="145">
        <f t="shared" si="288"/>
        <v>25000</v>
      </c>
      <c r="I752" s="146">
        <f t="shared" si="289"/>
        <v>38888.888888888891</v>
      </c>
      <c r="J752" s="147">
        <f t="shared" si="290"/>
        <v>44444.444444444445</v>
      </c>
      <c r="K752" s="148">
        <v>245</v>
      </c>
      <c r="L752" s="149">
        <v>235</v>
      </c>
      <c r="M752" s="150">
        <v>178</v>
      </c>
      <c r="N752" s="151">
        <f t="shared" si="291"/>
        <v>1.024835E-2</v>
      </c>
      <c r="O752" s="152">
        <f t="shared" si="292"/>
        <v>2645.9100534719446</v>
      </c>
      <c r="P752" s="153">
        <f t="shared" si="293"/>
        <v>5918.48301434514</v>
      </c>
      <c r="Q752" s="154">
        <f t="shared" si="294"/>
        <v>3322.0870671369967</v>
      </c>
      <c r="R752" s="175">
        <f t="shared" si="295"/>
        <v>6429</v>
      </c>
      <c r="S752" s="176">
        <f t="shared" si="296"/>
        <v>10000</v>
      </c>
      <c r="T752" s="177">
        <f t="shared" si="297"/>
        <v>11429</v>
      </c>
      <c r="U752" s="178">
        <f t="shared" si="298"/>
        <v>953</v>
      </c>
      <c r="V752" s="179">
        <f t="shared" si="299"/>
        <v>2131</v>
      </c>
      <c r="W752" s="180">
        <f t="shared" si="300"/>
        <v>1196</v>
      </c>
      <c r="X752" s="181">
        <f t="shared" si="301"/>
        <v>9.4438614900314803</v>
      </c>
      <c r="Y752" s="182">
        <f t="shared" si="302"/>
        <v>6.5696855936180194</v>
      </c>
      <c r="Z752" s="183">
        <f t="shared" si="303"/>
        <v>13.377926421404682</v>
      </c>
      <c r="AA752" s="164">
        <f t="shared" si="304"/>
        <v>3.3997901364113328</v>
      </c>
      <c r="AB752" s="164">
        <f t="shared" si="305"/>
        <v>2.365086813702487</v>
      </c>
      <c r="AC752" s="165">
        <f t="shared" si="306"/>
        <v>4.8160535117056851</v>
      </c>
      <c r="AD752" s="184">
        <f t="shared" si="307"/>
        <v>8995.5389016254994</v>
      </c>
      <c r="AE752" s="184">
        <f t="shared" si="307"/>
        <v>13997.726134349838</v>
      </c>
      <c r="AF752" s="185">
        <f t="shared" si="307"/>
        <v>15999.349085877173</v>
      </c>
      <c r="AG752" s="186" t="s">
        <v>686</v>
      </c>
      <c r="AH752" s="169">
        <f t="shared" si="308"/>
        <v>1</v>
      </c>
      <c r="AI752" s="189">
        <v>1</v>
      </c>
      <c r="AJ752" s="190" t="s">
        <v>83</v>
      </c>
    </row>
    <row r="753" spans="1:36" x14ac:dyDescent="0.2">
      <c r="A753" s="172">
        <f t="shared" si="309"/>
        <v>727</v>
      </c>
      <c r="B753" s="141" t="str">
        <f t="shared" si="286"/>
        <v>SONP-TG019</v>
      </c>
      <c r="C753" s="172" t="s">
        <v>26</v>
      </c>
      <c r="D753" s="142" t="str">
        <f t="shared" si="287"/>
        <v>TG019</v>
      </c>
      <c r="E753" s="173" t="s">
        <v>710</v>
      </c>
      <c r="F753" s="174">
        <v>1.35</v>
      </c>
      <c r="G753" s="174">
        <v>2.5</v>
      </c>
      <c r="H753" s="145">
        <f t="shared" si="288"/>
        <v>6666.6666666666661</v>
      </c>
      <c r="I753" s="146">
        <f t="shared" si="289"/>
        <v>10370.37037037037</v>
      </c>
      <c r="J753" s="147">
        <f t="shared" si="290"/>
        <v>11851.85185185185</v>
      </c>
      <c r="K753" s="148">
        <v>402</v>
      </c>
      <c r="L753" s="149">
        <v>395</v>
      </c>
      <c r="M753" s="150">
        <v>178</v>
      </c>
      <c r="N753" s="151">
        <f t="shared" si="291"/>
        <v>2.8264620000000001E-2</v>
      </c>
      <c r="O753" s="152">
        <f t="shared" si="292"/>
        <v>959.369427096462</v>
      </c>
      <c r="P753" s="153">
        <f t="shared" si="293"/>
        <v>2145.9579290315601</v>
      </c>
      <c r="Q753" s="154">
        <f t="shared" si="294"/>
        <v>1204.5416140211132</v>
      </c>
      <c r="R753" s="175">
        <f t="shared" si="295"/>
        <v>3600</v>
      </c>
      <c r="S753" s="176">
        <f t="shared" si="296"/>
        <v>5600</v>
      </c>
      <c r="T753" s="177">
        <f t="shared" si="297"/>
        <v>6400</v>
      </c>
      <c r="U753" s="178">
        <f t="shared" si="298"/>
        <v>1295</v>
      </c>
      <c r="V753" s="179">
        <f t="shared" si="299"/>
        <v>2897</v>
      </c>
      <c r="W753" s="180">
        <f t="shared" si="300"/>
        <v>1626</v>
      </c>
      <c r="X753" s="181">
        <f t="shared" si="301"/>
        <v>6.9498069498069501</v>
      </c>
      <c r="Y753" s="182">
        <f t="shared" si="302"/>
        <v>4.8325854332067655</v>
      </c>
      <c r="Z753" s="183">
        <f t="shared" si="303"/>
        <v>9.8400984009840098</v>
      </c>
      <c r="AA753" s="164">
        <f t="shared" si="304"/>
        <v>9.3822393822393835</v>
      </c>
      <c r="AB753" s="164">
        <f t="shared" si="305"/>
        <v>6.5239903348291337</v>
      </c>
      <c r="AC753" s="165">
        <f t="shared" si="306"/>
        <v>13.284132841328415</v>
      </c>
      <c r="AD753" s="184">
        <f t="shared" si="307"/>
        <v>9001.0336210208607</v>
      </c>
      <c r="AE753" s="184">
        <f t="shared" si="307"/>
        <v>14000.208787951842</v>
      </c>
      <c r="AF753" s="185">
        <f t="shared" si="307"/>
        <v>16001.290813564605</v>
      </c>
      <c r="AG753" s="186" t="s">
        <v>711</v>
      </c>
      <c r="AH753" s="169">
        <f t="shared" si="308"/>
        <v>1</v>
      </c>
      <c r="AI753" s="189">
        <v>1</v>
      </c>
      <c r="AJ753" s="190" t="s">
        <v>83</v>
      </c>
    </row>
    <row r="754" spans="1:36" x14ac:dyDescent="0.2">
      <c r="A754" s="172">
        <f t="shared" si="309"/>
        <v>728</v>
      </c>
      <c r="B754" s="141" t="str">
        <f t="shared" si="286"/>
        <v>SONP-TT111</v>
      </c>
      <c r="C754" s="172" t="s">
        <v>26</v>
      </c>
      <c r="D754" s="142" t="str">
        <f t="shared" si="287"/>
        <v>TT111</v>
      </c>
      <c r="E754" s="173" t="s">
        <v>734</v>
      </c>
      <c r="F754" s="174">
        <v>7.2</v>
      </c>
      <c r="G754" s="174">
        <v>11.3</v>
      </c>
      <c r="H754" s="145">
        <f t="shared" si="288"/>
        <v>1250</v>
      </c>
      <c r="I754" s="146">
        <f t="shared" si="289"/>
        <v>1944.4444444444443</v>
      </c>
      <c r="J754" s="147">
        <f t="shared" si="290"/>
        <v>2222.2222222222222</v>
      </c>
      <c r="K754" s="148" t="e">
        <v>#N/A</v>
      </c>
      <c r="L754" s="149" t="e">
        <v>#N/A</v>
      </c>
      <c r="M754" s="150" t="e">
        <v>#N/A</v>
      </c>
      <c r="N754" s="151" t="e">
        <f t="shared" si="291"/>
        <v>#N/A</v>
      </c>
      <c r="O754" s="152" t="str">
        <f t="shared" si="292"/>
        <v xml:space="preserve"> </v>
      </c>
      <c r="P754" s="153" t="str">
        <f t="shared" si="293"/>
        <v xml:space="preserve"> </v>
      </c>
      <c r="Q754" s="154" t="str">
        <f t="shared" si="294"/>
        <v xml:space="preserve"> </v>
      </c>
      <c r="R754" s="175">
        <f t="shared" si="295"/>
        <v>796</v>
      </c>
      <c r="S754" s="176">
        <f t="shared" si="296"/>
        <v>1239</v>
      </c>
      <c r="T754" s="177">
        <f t="shared" si="297"/>
        <v>1416</v>
      </c>
      <c r="U754" s="178" t="str">
        <f t="shared" si="298"/>
        <v/>
      </c>
      <c r="V754" s="179" t="str">
        <f t="shared" si="299"/>
        <v/>
      </c>
      <c r="W754" s="180" t="str">
        <f t="shared" si="300"/>
        <v/>
      </c>
      <c r="X754" s="181" t="str">
        <f t="shared" si="301"/>
        <v/>
      </c>
      <c r="Y754" s="182" t="str">
        <f t="shared" si="302"/>
        <v/>
      </c>
      <c r="Z754" s="183" t="str">
        <f t="shared" si="303"/>
        <v/>
      </c>
      <c r="AA754" s="164" t="str">
        <f t="shared" si="304"/>
        <v/>
      </c>
      <c r="AB754" s="164" t="str">
        <f t="shared" si="305"/>
        <v/>
      </c>
      <c r="AC754" s="165" t="str">
        <f t="shared" si="306"/>
        <v/>
      </c>
      <c r="AD754" s="184" t="str">
        <f t="shared" si="307"/>
        <v/>
      </c>
      <c r="AE754" s="184" t="str">
        <f t="shared" si="307"/>
        <v/>
      </c>
      <c r="AF754" s="185" t="str">
        <f t="shared" si="307"/>
        <v/>
      </c>
      <c r="AG754" s="186" t="s">
        <v>735</v>
      </c>
      <c r="AH754" s="169">
        <f t="shared" si="308"/>
        <v>1</v>
      </c>
      <c r="AI754" s="189">
        <v>1</v>
      </c>
      <c r="AJ754" s="190" t="s">
        <v>83</v>
      </c>
    </row>
    <row r="755" spans="1:36" x14ac:dyDescent="0.2">
      <c r="A755" s="172">
        <f t="shared" si="309"/>
        <v>729</v>
      </c>
      <c r="B755" s="141" t="str">
        <f t="shared" si="286"/>
        <v>PULP-KD089</v>
      </c>
      <c r="C755" s="172" t="s">
        <v>27</v>
      </c>
      <c r="D755" s="142" t="str">
        <f t="shared" si="287"/>
        <v>KD089</v>
      </c>
      <c r="E755" s="173" t="s">
        <v>1010</v>
      </c>
      <c r="F755" s="174">
        <v>24</v>
      </c>
      <c r="G755" s="174">
        <v>26.27</v>
      </c>
      <c r="H755" s="145">
        <f t="shared" si="288"/>
        <v>375</v>
      </c>
      <c r="I755" s="146">
        <f t="shared" si="289"/>
        <v>583.33333333333337</v>
      </c>
      <c r="J755" s="147">
        <f t="shared" si="290"/>
        <v>666.66666666666663</v>
      </c>
      <c r="K755" s="148">
        <v>510</v>
      </c>
      <c r="L755" s="149">
        <v>450</v>
      </c>
      <c r="M755" s="150">
        <v>250</v>
      </c>
      <c r="N755" s="151">
        <f t="shared" si="291"/>
        <v>5.7375000000000002E-2</v>
      </c>
      <c r="O755" s="152">
        <f t="shared" si="292"/>
        <v>439.09619960470599</v>
      </c>
      <c r="P755" s="153">
        <f t="shared" si="293"/>
        <v>1057.1622727680001</v>
      </c>
      <c r="Q755" s="154">
        <f t="shared" si="294"/>
        <v>523.30642966588243</v>
      </c>
      <c r="R755" s="175">
        <f t="shared" si="295"/>
        <v>343</v>
      </c>
      <c r="S755" s="176">
        <f t="shared" si="296"/>
        <v>533</v>
      </c>
      <c r="T755" s="177">
        <f t="shared" si="297"/>
        <v>609</v>
      </c>
      <c r="U755" s="178">
        <f t="shared" si="298"/>
        <v>10538</v>
      </c>
      <c r="V755" s="179">
        <f t="shared" si="299"/>
        <v>25372</v>
      </c>
      <c r="W755" s="180">
        <f t="shared" si="300"/>
        <v>12559</v>
      </c>
      <c r="X755" s="181">
        <f t="shared" si="301"/>
        <v>0.85405200227747202</v>
      </c>
      <c r="Y755" s="182">
        <f t="shared" si="302"/>
        <v>0.55178937411319562</v>
      </c>
      <c r="Z755" s="183">
        <f t="shared" si="303"/>
        <v>1.2739867823871327</v>
      </c>
      <c r="AA755" s="164">
        <f t="shared" si="304"/>
        <v>20.49724805465933</v>
      </c>
      <c r="AB755" s="164">
        <f t="shared" si="305"/>
        <v>13.242944978716695</v>
      </c>
      <c r="AC755" s="165">
        <f t="shared" si="306"/>
        <v>30.575682777291185</v>
      </c>
      <c r="AD755" s="184">
        <f t="shared" si="307"/>
        <v>9000.2637231558656</v>
      </c>
      <c r="AE755" s="184">
        <f t="shared" si="307"/>
        <v>13999.941811841716</v>
      </c>
      <c r="AF755" s="185">
        <f t="shared" si="307"/>
        <v>16000.451388780863</v>
      </c>
      <c r="AG755" s="220" t="s">
        <v>1011</v>
      </c>
      <c r="AH755" s="169">
        <f t="shared" si="308"/>
        <v>1</v>
      </c>
      <c r="AI755" s="189">
        <v>1</v>
      </c>
      <c r="AJ755" s="190" t="s">
        <v>83</v>
      </c>
    </row>
    <row r="756" spans="1:36" x14ac:dyDescent="0.2">
      <c r="A756" s="172">
        <f t="shared" si="309"/>
        <v>730</v>
      </c>
      <c r="B756" s="141" t="str">
        <f t="shared" si="286"/>
        <v>PULP-KD090</v>
      </c>
      <c r="C756" s="172" t="s">
        <v>27</v>
      </c>
      <c r="D756" s="142" t="str">
        <f t="shared" si="287"/>
        <v>KD090</v>
      </c>
      <c r="E756" s="173" t="s">
        <v>1012</v>
      </c>
      <c r="F756" s="174">
        <v>24</v>
      </c>
      <c r="G756" s="174">
        <v>26.27</v>
      </c>
      <c r="H756" s="145">
        <f t="shared" si="288"/>
        <v>375</v>
      </c>
      <c r="I756" s="146">
        <f t="shared" si="289"/>
        <v>583.33333333333337</v>
      </c>
      <c r="J756" s="147">
        <f t="shared" si="290"/>
        <v>666.66666666666663</v>
      </c>
      <c r="K756" s="148">
        <v>490</v>
      </c>
      <c r="L756" s="149">
        <v>320</v>
      </c>
      <c r="M756" s="150">
        <v>360</v>
      </c>
      <c r="N756" s="151">
        <f t="shared" si="291"/>
        <v>5.6447999999999998E-2</v>
      </c>
      <c r="O756" s="152">
        <f t="shared" si="292"/>
        <v>446.30712252551029</v>
      </c>
      <c r="P756" s="153">
        <f t="shared" si="293"/>
        <v>1074.5231965714288</v>
      </c>
      <c r="Q756" s="154">
        <f t="shared" si="294"/>
        <v>531.90026931122452</v>
      </c>
      <c r="R756" s="175">
        <f t="shared" si="295"/>
        <v>343</v>
      </c>
      <c r="S756" s="176">
        <f t="shared" si="296"/>
        <v>533</v>
      </c>
      <c r="T756" s="177">
        <f t="shared" si="297"/>
        <v>609</v>
      </c>
      <c r="U756" s="178">
        <f t="shared" si="298"/>
        <v>10711</v>
      </c>
      <c r="V756" s="179">
        <f t="shared" si="299"/>
        <v>25789</v>
      </c>
      <c r="W756" s="180">
        <f t="shared" si="300"/>
        <v>12766</v>
      </c>
      <c r="X756" s="181">
        <f t="shared" si="301"/>
        <v>0.84025767902156656</v>
      </c>
      <c r="Y756" s="182">
        <f t="shared" si="302"/>
        <v>0.54286711388576525</v>
      </c>
      <c r="Z756" s="183">
        <f t="shared" si="303"/>
        <v>1.2533291555694814</v>
      </c>
      <c r="AA756" s="164">
        <f t="shared" si="304"/>
        <v>20.166184296517599</v>
      </c>
      <c r="AB756" s="164">
        <f t="shared" si="305"/>
        <v>13.028810733258366</v>
      </c>
      <c r="AC756" s="165">
        <f t="shared" si="306"/>
        <v>30.079899733667553</v>
      </c>
      <c r="AD756" s="184">
        <f t="shared" si="307"/>
        <v>9000.3116856979013</v>
      </c>
      <c r="AE756" s="184">
        <f t="shared" si="307"/>
        <v>13999.75935662492</v>
      </c>
      <c r="AF756" s="185">
        <f t="shared" si="307"/>
        <v>15999.506769192401</v>
      </c>
      <c r="AG756" s="220" t="s">
        <v>1013</v>
      </c>
      <c r="AH756" s="169">
        <f>IF(AI756="",1,IF(AI756=1,1,AI756))</f>
        <v>1</v>
      </c>
      <c r="AI756" s="189">
        <v>1</v>
      </c>
      <c r="AJ756" s="190" t="s">
        <v>83</v>
      </c>
    </row>
    <row r="757" spans="1:36" x14ac:dyDescent="0.2">
      <c r="A757" s="172">
        <f t="shared" si="309"/>
        <v>731</v>
      </c>
      <c r="B757" s="141" t="str">
        <f t="shared" si="286"/>
        <v>PULP-KD091</v>
      </c>
      <c r="C757" s="172" t="s">
        <v>27</v>
      </c>
      <c r="D757" s="142" t="str">
        <f t="shared" si="287"/>
        <v>KD091</v>
      </c>
      <c r="E757" s="173" t="s">
        <v>1014</v>
      </c>
      <c r="F757" s="174">
        <v>24</v>
      </c>
      <c r="G757" s="174">
        <v>26.27</v>
      </c>
      <c r="H757" s="145">
        <f t="shared" si="288"/>
        <v>375</v>
      </c>
      <c r="I757" s="146">
        <f t="shared" si="289"/>
        <v>583.33333333333337</v>
      </c>
      <c r="J757" s="147">
        <f t="shared" si="290"/>
        <v>666.66666666666663</v>
      </c>
      <c r="K757" s="148">
        <v>600</v>
      </c>
      <c r="L757" s="149">
        <v>350</v>
      </c>
      <c r="M757" s="150">
        <v>250</v>
      </c>
      <c r="N757" s="151">
        <f t="shared" si="291"/>
        <v>5.2499999999999998E-2</v>
      </c>
      <c r="O757" s="152">
        <f t="shared" si="292"/>
        <v>479.86941813942872</v>
      </c>
      <c r="P757" s="153">
        <f t="shared" si="293"/>
        <v>1155.3273409536002</v>
      </c>
      <c r="Q757" s="154">
        <f t="shared" si="294"/>
        <v>571.8991695634287</v>
      </c>
      <c r="R757" s="175">
        <f t="shared" si="295"/>
        <v>343</v>
      </c>
      <c r="S757" s="176">
        <f t="shared" si="296"/>
        <v>533</v>
      </c>
      <c r="T757" s="177">
        <f t="shared" si="297"/>
        <v>609</v>
      </c>
      <c r="U757" s="178">
        <f t="shared" si="298"/>
        <v>11517</v>
      </c>
      <c r="V757" s="179">
        <f t="shared" si="299"/>
        <v>27728</v>
      </c>
      <c r="W757" s="180">
        <f t="shared" si="300"/>
        <v>13726</v>
      </c>
      <c r="X757" s="181">
        <f t="shared" si="301"/>
        <v>0.78145350351654075</v>
      </c>
      <c r="Y757" s="182">
        <f t="shared" si="302"/>
        <v>0.50490478938257355</v>
      </c>
      <c r="Z757" s="183">
        <f t="shared" si="303"/>
        <v>1.1656709893632522</v>
      </c>
      <c r="AA757" s="164">
        <f t="shared" si="304"/>
        <v>18.754884084396977</v>
      </c>
      <c r="AB757" s="164">
        <f t="shared" si="305"/>
        <v>12.117714945181765</v>
      </c>
      <c r="AC757" s="165">
        <f t="shared" si="306"/>
        <v>27.976103744718053</v>
      </c>
      <c r="AD757" s="184">
        <f t="shared" si="307"/>
        <v>8999.8953128520097</v>
      </c>
      <c r="AE757" s="184">
        <f t="shared" si="307"/>
        <v>13999.927386050551</v>
      </c>
      <c r="AF757" s="185">
        <f t="shared" si="307"/>
        <v>15999.510499224582</v>
      </c>
      <c r="AG757" s="220" t="s">
        <v>1015</v>
      </c>
      <c r="AH757" s="169">
        <f>IF(AI757="",1,IF(AI757=1,1,AI757))</f>
        <v>1</v>
      </c>
      <c r="AI757" s="189">
        <v>1</v>
      </c>
      <c r="AJ757" s="190" t="s">
        <v>83</v>
      </c>
    </row>
    <row r="758" spans="1:36" x14ac:dyDescent="0.2">
      <c r="A758" s="172">
        <f t="shared" si="309"/>
        <v>732</v>
      </c>
      <c r="B758" s="141" t="str">
        <f t="shared" si="286"/>
        <v>PULP-TE119PAA</v>
      </c>
      <c r="C758" s="172" t="s">
        <v>27</v>
      </c>
      <c r="D758" s="142" t="str">
        <f t="shared" si="287"/>
        <v>TE119</v>
      </c>
      <c r="E758" s="173" t="s">
        <v>1016</v>
      </c>
      <c r="F758" s="174">
        <v>1.4039999999999999</v>
      </c>
      <c r="G758" s="191">
        <v>3.5</v>
      </c>
      <c r="H758" s="145">
        <f t="shared" si="288"/>
        <v>6410.2564102564111</v>
      </c>
      <c r="I758" s="146">
        <f t="shared" si="289"/>
        <v>9971.5099715099714</v>
      </c>
      <c r="J758" s="147">
        <f t="shared" si="290"/>
        <v>11396.011396011396</v>
      </c>
      <c r="K758" s="221">
        <v>475</v>
      </c>
      <c r="L758" s="222">
        <v>320</v>
      </c>
      <c r="M758" s="223">
        <v>260</v>
      </c>
      <c r="N758" s="151">
        <f t="shared" si="291"/>
        <v>3.952E-2</v>
      </c>
      <c r="O758" s="152">
        <f t="shared" si="292"/>
        <v>637.47835152631592</v>
      </c>
      <c r="P758" s="153">
        <f t="shared" si="293"/>
        <v>1534.7845495967615</v>
      </c>
      <c r="Q758" s="154">
        <f t="shared" si="294"/>
        <v>759.73447373684223</v>
      </c>
      <c r="R758" s="175">
        <f t="shared" si="295"/>
        <v>2571</v>
      </c>
      <c r="S758" s="176">
        <f t="shared" si="296"/>
        <v>4000</v>
      </c>
      <c r="T758" s="177">
        <f t="shared" si="297"/>
        <v>4571</v>
      </c>
      <c r="U758" s="178">
        <f t="shared" si="298"/>
        <v>895</v>
      </c>
      <c r="V758" s="179">
        <f t="shared" si="299"/>
        <v>2155</v>
      </c>
      <c r="W758" s="180">
        <f t="shared" si="300"/>
        <v>1067</v>
      </c>
      <c r="X758" s="181">
        <f t="shared" si="301"/>
        <v>10.05586592178771</v>
      </c>
      <c r="Y758" s="182">
        <f t="shared" si="302"/>
        <v>6.4965197215777266</v>
      </c>
      <c r="Z758" s="183">
        <f t="shared" si="303"/>
        <v>14.99531396438613</v>
      </c>
      <c r="AA758" s="164">
        <f t="shared" si="304"/>
        <v>14.118435754189944</v>
      </c>
      <c r="AB758" s="164">
        <f t="shared" si="305"/>
        <v>9.121113689095127</v>
      </c>
      <c r="AC758" s="165">
        <f t="shared" si="306"/>
        <v>21.053420805998126</v>
      </c>
      <c r="AD758" s="184">
        <f t="shared" si="307"/>
        <v>9000.1971507112048</v>
      </c>
      <c r="AE758" s="184">
        <f t="shared" si="307"/>
        <v>13998.944365138721</v>
      </c>
      <c r="AF758" s="185">
        <f t="shared" si="307"/>
        <v>15995.009576405271</v>
      </c>
      <c r="AG758" s="220" t="s">
        <v>1017</v>
      </c>
      <c r="AH758" s="169">
        <f t="shared" si="308"/>
        <v>1</v>
      </c>
      <c r="AI758" s="189">
        <v>1</v>
      </c>
      <c r="AJ758" s="190" t="s">
        <v>83</v>
      </c>
    </row>
    <row r="759" spans="1:36" x14ac:dyDescent="0.2">
      <c r="A759" s="172">
        <f t="shared" si="309"/>
        <v>733</v>
      </c>
      <c r="B759" s="141" t="str">
        <f t="shared" si="286"/>
        <v>PULP-KD046PAK</v>
      </c>
      <c r="C759" s="172" t="s">
        <v>27</v>
      </c>
      <c r="D759" s="142" t="str">
        <f t="shared" si="287"/>
        <v>KD046</v>
      </c>
      <c r="E759" s="173" t="s">
        <v>1018</v>
      </c>
      <c r="F759" s="174">
        <v>17.404</v>
      </c>
      <c r="G759" s="191">
        <v>18.404</v>
      </c>
      <c r="H759" s="145">
        <f t="shared" si="288"/>
        <v>517.12250057458061</v>
      </c>
      <c r="I759" s="146">
        <f t="shared" si="289"/>
        <v>804.41277867156975</v>
      </c>
      <c r="J759" s="147">
        <f t="shared" si="290"/>
        <v>919.32888991036543</v>
      </c>
      <c r="K759" s="221">
        <v>510</v>
      </c>
      <c r="L759" s="222">
        <v>460</v>
      </c>
      <c r="M759" s="223">
        <v>240</v>
      </c>
      <c r="N759" s="151">
        <f t="shared" si="291"/>
        <v>5.6304E-2</v>
      </c>
      <c r="O759" s="152">
        <f t="shared" si="292"/>
        <v>447.44857296675201</v>
      </c>
      <c r="P759" s="153">
        <f t="shared" si="293"/>
        <v>1077.2713377391306</v>
      </c>
      <c r="Q759" s="154">
        <f t="shared" si="294"/>
        <v>533.260628056266</v>
      </c>
      <c r="R759" s="175">
        <f t="shared" si="295"/>
        <v>489</v>
      </c>
      <c r="S759" s="176">
        <f t="shared" si="296"/>
        <v>761</v>
      </c>
      <c r="T759" s="177">
        <f t="shared" si="297"/>
        <v>869</v>
      </c>
      <c r="U759" s="178">
        <f t="shared" si="298"/>
        <v>7787</v>
      </c>
      <c r="V759" s="179">
        <f t="shared" si="299"/>
        <v>18749</v>
      </c>
      <c r="W759" s="180">
        <f t="shared" si="300"/>
        <v>9281</v>
      </c>
      <c r="X759" s="181">
        <f t="shared" si="301"/>
        <v>1.1557724412482342</v>
      </c>
      <c r="Y759" s="182">
        <f t="shared" si="302"/>
        <v>0.74670649101285402</v>
      </c>
      <c r="Z759" s="183">
        <f t="shared" si="303"/>
        <v>1.7239521603275509</v>
      </c>
      <c r="AA759" s="164">
        <f t="shared" si="304"/>
        <v>20.115063567484267</v>
      </c>
      <c r="AB759" s="164">
        <f t="shared" si="305"/>
        <v>12.995679769587712</v>
      </c>
      <c r="AC759" s="165">
        <f t="shared" si="306"/>
        <v>30.003663398340695</v>
      </c>
      <c r="AD759" s="184">
        <f t="shared" si="307"/>
        <v>9000.4564884063384</v>
      </c>
      <c r="AE759" s="184">
        <f t="shared" si="307"/>
        <v>13999.87333021311</v>
      </c>
      <c r="AF759" s="185">
        <f t="shared" si="307"/>
        <v>15999.77238778796</v>
      </c>
      <c r="AG759" s="220" t="s">
        <v>1019</v>
      </c>
      <c r="AH759" s="169">
        <f t="shared" si="308"/>
        <v>1</v>
      </c>
      <c r="AI759" s="189">
        <v>1</v>
      </c>
      <c r="AJ759" s="190" t="s">
        <v>83</v>
      </c>
    </row>
    <row r="760" spans="1:36" x14ac:dyDescent="0.2">
      <c r="A760" s="172">
        <f t="shared" si="309"/>
        <v>734</v>
      </c>
      <c r="B760" s="141" t="str">
        <f t="shared" si="286"/>
        <v>PULP-TE120EMA</v>
      </c>
      <c r="C760" s="172" t="s">
        <v>27</v>
      </c>
      <c r="D760" s="142" t="str">
        <f>LEFT(E760,5)</f>
        <v>TE120</v>
      </c>
      <c r="E760" s="173" t="s">
        <v>1020</v>
      </c>
      <c r="F760" s="174">
        <v>1.4039999999999999</v>
      </c>
      <c r="G760" s="191">
        <v>3.5</v>
      </c>
      <c r="H760" s="145">
        <f>IF(ISERROR($C$21/F760),"",$C$21/F760)</f>
        <v>6410.2564102564111</v>
      </c>
      <c r="I760" s="146">
        <f>IF(ISERROR($C$22/F760),"",$C$22/F760)</f>
        <v>9971.5099715099714</v>
      </c>
      <c r="J760" s="147">
        <f>IF(ISERROR($C$23/F760),"",$C$23/F760)</f>
        <v>11396.011396011396</v>
      </c>
      <c r="K760" s="221">
        <v>475</v>
      </c>
      <c r="L760" s="222">
        <v>320</v>
      </c>
      <c r="M760" s="223">
        <v>260</v>
      </c>
      <c r="N760" s="151">
        <f>IF((K760*L760*M760)=0," ",((K760*L760*M760)/1000000000))</f>
        <v>3.952E-2</v>
      </c>
      <c r="O760" s="152">
        <f>IF(ISERROR((VLOOKUP(C760,$B$5:$F$17,5,0)/N760))," ",(VLOOKUP(C760,$B$5:$F$17,5,0)/N760))</f>
        <v>637.47835152631592</v>
      </c>
      <c r="P760" s="153">
        <f>IF(ISERROR((VLOOKUP(C760,$B$5:$J$17,9,0)/N760))," ",(VLOOKUP(C760,$B$5:$J$17,9,0)/N760))</f>
        <v>1534.7845495967615</v>
      </c>
      <c r="Q760" s="154">
        <f>IF(ISERROR((VLOOKUP(C760,$B$5:$N$17,13,0)/N760))," ",(VLOOKUP(C760,$B$5:$N$17,13,0)/N760))</f>
        <v>759.73447373684223</v>
      </c>
      <c r="R760" s="175">
        <f>IF(ISERROR(ROUND($C$21/G760,0)),"",ROUND($C$21/G760,0))</f>
        <v>2571</v>
      </c>
      <c r="S760" s="176">
        <f>IF(ISERROR(ROUND($C$22/G760,0)),"",ROUND($C$22/G760,0))</f>
        <v>4000</v>
      </c>
      <c r="T760" s="177">
        <f>IF(ISERROR(ROUND($C$23/G760,0)),"",ROUND($C$23/G760,0))</f>
        <v>4571</v>
      </c>
      <c r="U760" s="178">
        <f>IF(ISERROR(ROUND((O760*F760),0)),"",ROUND((O760*F760),0))</f>
        <v>895</v>
      </c>
      <c r="V760" s="179">
        <f>IF(ISERROR(ROUND((P760*F760),0)),"",ROUND((P760*F760),0))</f>
        <v>2155</v>
      </c>
      <c r="W760" s="180">
        <f>IF(ISERROR(ROUND((Q760*F760),0)),"",ROUND((Q760*F760),0))</f>
        <v>1067</v>
      </c>
      <c r="X760" s="181">
        <f>IF(ISERROR($C$21/U760),"",$C$21/U760)</f>
        <v>10.05586592178771</v>
      </c>
      <c r="Y760" s="182">
        <f>IF(ISERROR($C$22/V760),"",$C$22/V760)</f>
        <v>6.4965197215777266</v>
      </c>
      <c r="Z760" s="183">
        <f>IF(ISERROR($C$23/W760),"",$C$23/W760)</f>
        <v>14.99531396438613</v>
      </c>
      <c r="AA760" s="164">
        <f>IF(ISERROR(F760*X760),"",(F760*X760))</f>
        <v>14.118435754189944</v>
      </c>
      <c r="AB760" s="164">
        <f>IF(ISERROR(F760*Y760),"",(F760*Y760))</f>
        <v>9.121113689095127</v>
      </c>
      <c r="AC760" s="165">
        <f>IF(ISERROR(F760*Z760),"",F760*Z760)</f>
        <v>21.053420805998126</v>
      </c>
      <c r="AD760" s="184">
        <f t="shared" si="307"/>
        <v>9000.1971507112048</v>
      </c>
      <c r="AE760" s="184">
        <f t="shared" si="307"/>
        <v>13998.944365138721</v>
      </c>
      <c r="AF760" s="185">
        <f t="shared" si="307"/>
        <v>15995.009576405271</v>
      </c>
      <c r="AG760" s="220" t="s">
        <v>1021</v>
      </c>
      <c r="AH760" s="169">
        <f>IF(AI760="",1,IF(AI760=1,1,AI760))</f>
        <v>1</v>
      </c>
      <c r="AI760" s="189">
        <v>1</v>
      </c>
      <c r="AJ760" s="190" t="s">
        <v>83</v>
      </c>
    </row>
    <row r="761" spans="1:36" x14ac:dyDescent="0.2">
      <c r="A761" s="172">
        <f t="shared" si="309"/>
        <v>735</v>
      </c>
      <c r="B761" s="141" t="str">
        <f t="shared" si="286"/>
        <v>PULP-te103</v>
      </c>
      <c r="C761" s="172" t="s">
        <v>27</v>
      </c>
      <c r="D761" s="142" t="str">
        <f>LEFT(E761,5)</f>
        <v>te103</v>
      </c>
      <c r="E761" s="173" t="s">
        <v>1022</v>
      </c>
      <c r="F761" s="174">
        <v>0.36</v>
      </c>
      <c r="G761" s="174">
        <v>1.4</v>
      </c>
      <c r="H761" s="145">
        <f>IF(ISERROR($C$21/F761),"",$C$21/F761)</f>
        <v>25000</v>
      </c>
      <c r="I761" s="146">
        <f>IF(ISERROR($C$22/F761),"",$C$22/F761)</f>
        <v>38888.888888888891</v>
      </c>
      <c r="J761" s="147">
        <f>IF(ISERROR($C$23/F761),"",$C$23/F761)</f>
        <v>44444.444444444445</v>
      </c>
      <c r="K761" s="148">
        <v>245</v>
      </c>
      <c r="L761" s="149">
        <v>235</v>
      </c>
      <c r="M761" s="150">
        <v>178</v>
      </c>
      <c r="N761" s="151">
        <f>IF((K761*L761*M761)=0," ",((K761*L761*M761)/1000000000))</f>
        <v>1.024835E-2</v>
      </c>
      <c r="O761" s="152">
        <f>IF(ISERROR((VLOOKUP(C761,$B$5:$F$17,5,0)/N761))," ",(VLOOKUP(C761,$B$5:$F$17,5,0)/N761))</f>
        <v>2458.2634719071857</v>
      </c>
      <c r="P761" s="153">
        <f>IF(ISERROR((VLOOKUP(C761,$B$5:$J$17,9,0)/N761))," ",(VLOOKUP(C761,$B$5:$J$17,9,0)/N761))</f>
        <v>5918.48301434514</v>
      </c>
      <c r="Q761" s="154">
        <f>IF(ISERROR((VLOOKUP(C761,$B$5:$N$17,13,0)/N761))," ",(VLOOKUP(C761,$B$5:$N$17,13,0)/N761))</f>
        <v>2929.7112610400704</v>
      </c>
      <c r="R761" s="175">
        <f>IF(ISERROR(ROUND($C$21/G761,0)),"",ROUND($C$21/G761,0))</f>
        <v>6429</v>
      </c>
      <c r="S761" s="176">
        <f>IF(ISERROR(ROUND($C$22/G761,0)),"",ROUND($C$22/G761,0))</f>
        <v>10000</v>
      </c>
      <c r="T761" s="177">
        <f>IF(ISERROR(ROUND($C$23/G761,0)),"",ROUND($C$23/G761,0))</f>
        <v>11429</v>
      </c>
      <c r="U761" s="178">
        <f>IF(ISERROR(ROUND((O761*F761),0)),"",ROUND((O761*F761),0))</f>
        <v>885</v>
      </c>
      <c r="V761" s="179">
        <f>IF(ISERROR(ROUND((P761*F761),0)),"",ROUND((P761*F761),0))</f>
        <v>2131</v>
      </c>
      <c r="W761" s="180">
        <f>IF(ISERROR(ROUND((Q761*F761),0)),"",ROUND((Q761*F761),0))</f>
        <v>1055</v>
      </c>
      <c r="X761" s="181">
        <f>IF(ISERROR($C$21/U761),"",$C$21/U761)</f>
        <v>10.169491525423728</v>
      </c>
      <c r="Y761" s="182">
        <f>IF(ISERROR($C$22/V761),"",$C$22/V761)</f>
        <v>6.5696855936180194</v>
      </c>
      <c r="Z761" s="183">
        <f>IF(ISERROR($C$23/W761),"",$C$23/W761)</f>
        <v>15.165876777251185</v>
      </c>
      <c r="AA761" s="164">
        <f>IF(ISERROR(F761*X761),"",(F761*X761))</f>
        <v>3.6610169491525419</v>
      </c>
      <c r="AB761" s="164">
        <f>IF(ISERROR(F761*Y761),"",(F761*Y761))</f>
        <v>2.365086813702487</v>
      </c>
      <c r="AC761" s="165">
        <f>IF(ISERROR(F761*Z761),"",F761*Z761)</f>
        <v>5.4597156398104261</v>
      </c>
      <c r="AD761" s="184">
        <f t="shared" si="307"/>
        <v>8999.7442361347803</v>
      </c>
      <c r="AE761" s="184">
        <f t="shared" si="307"/>
        <v>13997.726134349838</v>
      </c>
      <c r="AF761" s="185">
        <f t="shared" si="307"/>
        <v>15995.390392029198</v>
      </c>
      <c r="AG761" s="186" t="s">
        <v>1023</v>
      </c>
      <c r="AH761" s="169">
        <f>IF(AI761="",1,IF(AI761=1,1,AI761))</f>
        <v>1</v>
      </c>
      <c r="AI761" s="189">
        <v>1</v>
      </c>
      <c r="AJ761" s="190" t="s">
        <v>83</v>
      </c>
    </row>
    <row r="762" spans="1:36" x14ac:dyDescent="0.2">
      <c r="A762" s="172">
        <f t="shared" si="309"/>
        <v>736</v>
      </c>
      <c r="B762" s="141" t="str">
        <f t="shared" si="286"/>
        <v>PULP-TE119</v>
      </c>
      <c r="C762" s="172" t="s">
        <v>27</v>
      </c>
      <c r="D762" s="142" t="str">
        <f>LEFT(E762,5)</f>
        <v>TE119</v>
      </c>
      <c r="E762" s="173" t="s">
        <v>1024</v>
      </c>
      <c r="F762" s="174">
        <v>1.4039999999999999</v>
      </c>
      <c r="G762" s="191">
        <v>3.5</v>
      </c>
      <c r="H762" s="145">
        <f>IF(ISERROR($C$21/F762),"",$C$21/F762)</f>
        <v>6410.2564102564111</v>
      </c>
      <c r="I762" s="146">
        <f>IF(ISERROR($C$22/F762),"",$C$22/F762)</f>
        <v>9971.5099715099714</v>
      </c>
      <c r="J762" s="147">
        <f>IF(ISERROR($C$23/F762),"",$C$23/F762)</f>
        <v>11396.011396011396</v>
      </c>
      <c r="K762" s="221">
        <v>475</v>
      </c>
      <c r="L762" s="222">
        <v>320</v>
      </c>
      <c r="M762" s="223">
        <v>260</v>
      </c>
      <c r="N762" s="151">
        <f>IF((K762*L762*M762)=0," ",((K762*L762*M762)/1000000000))</f>
        <v>3.952E-2</v>
      </c>
      <c r="O762" s="152">
        <f>IF(ISERROR((VLOOKUP(C762,$B$5:$F$17,5,0)/N762))," ",(VLOOKUP(C762,$B$5:$F$17,5,0)/N762))</f>
        <v>637.47835152631592</v>
      </c>
      <c r="P762" s="153">
        <f>IF(ISERROR((VLOOKUP(C762,$B$5:$J$17,9,0)/N762))," ",(VLOOKUP(C762,$B$5:$J$17,9,0)/N762))</f>
        <v>1534.7845495967615</v>
      </c>
      <c r="Q762" s="154">
        <f>IF(ISERROR((VLOOKUP(C762,$B$5:$N$17,13,0)/N762))," ",(VLOOKUP(C762,$B$5:$N$17,13,0)/N762))</f>
        <v>759.73447373684223</v>
      </c>
      <c r="R762" s="175">
        <f>IF(ISERROR(ROUND($C$21/G762,0)),"",ROUND($C$21/G762,0))</f>
        <v>2571</v>
      </c>
      <c r="S762" s="176">
        <f>IF(ISERROR(ROUND($C$22/G762,0)),"",ROUND($C$22/G762,0))</f>
        <v>4000</v>
      </c>
      <c r="T762" s="177">
        <f>IF(ISERROR(ROUND($C$23/G762,0)),"",ROUND($C$23/G762,0))</f>
        <v>4571</v>
      </c>
      <c r="U762" s="178">
        <f>IF(ISERROR(ROUND((O762*F762),0)),"",ROUND((O762*F762),0))</f>
        <v>895</v>
      </c>
      <c r="V762" s="179">
        <f>IF(ISERROR(ROUND((P762*F762),0)),"",ROUND((P762*F762),0))</f>
        <v>2155</v>
      </c>
      <c r="W762" s="180">
        <f>IF(ISERROR(ROUND((Q762*F762),0)),"",ROUND((Q762*F762),0))</f>
        <v>1067</v>
      </c>
      <c r="X762" s="181">
        <f>IF(ISERROR($C$21/U762),"",$C$21/U762)</f>
        <v>10.05586592178771</v>
      </c>
      <c r="Y762" s="182">
        <f>IF(ISERROR($C$22/V762),"",$C$22/V762)</f>
        <v>6.4965197215777266</v>
      </c>
      <c r="Z762" s="183">
        <f>IF(ISERROR($C$23/W762),"",$C$23/W762)</f>
        <v>14.99531396438613</v>
      </c>
      <c r="AA762" s="164">
        <f>IF(ISERROR(F762*X762),"",(F762*X762))</f>
        <v>14.118435754189944</v>
      </c>
      <c r="AB762" s="164">
        <f>IF(ISERROR(F762*Y762),"",(F762*Y762))</f>
        <v>9.121113689095127</v>
      </c>
      <c r="AC762" s="165">
        <f>IF(ISERROR(F762*Z762),"",F762*Z762)</f>
        <v>21.053420805998126</v>
      </c>
      <c r="AD762" s="184">
        <f t="shared" si="307"/>
        <v>9000.1971507112048</v>
      </c>
      <c r="AE762" s="184">
        <f t="shared" si="307"/>
        <v>13998.944365138721</v>
      </c>
      <c r="AF762" s="185">
        <f t="shared" si="307"/>
        <v>15995.009576405271</v>
      </c>
      <c r="AG762" s="220" t="s">
        <v>1025</v>
      </c>
      <c r="AH762" s="169">
        <f t="shared" si="308"/>
        <v>1</v>
      </c>
      <c r="AI762" s="189"/>
      <c r="AJ762" s="190"/>
    </row>
    <row r="763" spans="1:36" x14ac:dyDescent="0.2">
      <c r="A763" s="172">
        <f t="shared" si="309"/>
        <v>737</v>
      </c>
      <c r="B763" s="141" t="str">
        <f t="shared" si="286"/>
        <v>PULP-KD083</v>
      </c>
      <c r="C763" s="172" t="s">
        <v>27</v>
      </c>
      <c r="D763" s="142" t="str">
        <f t="shared" si="287"/>
        <v>KD083</v>
      </c>
      <c r="E763" s="173" t="s">
        <v>962</v>
      </c>
      <c r="F763" s="174">
        <v>12</v>
      </c>
      <c r="G763" s="174">
        <v>13.2</v>
      </c>
      <c r="H763" s="145">
        <f>IF(ISERROR($C$21/F763),"",$C$21/F763)</f>
        <v>750</v>
      </c>
      <c r="I763" s="146">
        <f>IF(ISERROR($C$22/F763),"",$C$22/F763)</f>
        <v>1166.6666666666667</v>
      </c>
      <c r="J763" s="147">
        <f>IF(ISERROR($C$23/F763),"",$C$23/F763)</f>
        <v>1333.3333333333333</v>
      </c>
      <c r="K763" s="148">
        <v>490</v>
      </c>
      <c r="L763" s="149">
        <v>450</v>
      </c>
      <c r="M763" s="150">
        <v>185</v>
      </c>
      <c r="N763" s="151">
        <f t="shared" si="291"/>
        <v>4.0792500000000002E-2</v>
      </c>
      <c r="O763" s="152">
        <f t="shared" si="292"/>
        <v>617.59255873800339</v>
      </c>
      <c r="P763" s="153">
        <f t="shared" si="293"/>
        <v>1486.9077747150582</v>
      </c>
      <c r="Q763" s="154">
        <f t="shared" si="294"/>
        <v>736.03496726309982</v>
      </c>
      <c r="R763" s="175">
        <f t="shared" si="295"/>
        <v>682</v>
      </c>
      <c r="S763" s="176">
        <f t="shared" si="296"/>
        <v>1061</v>
      </c>
      <c r="T763" s="177">
        <f t="shared" si="297"/>
        <v>1212</v>
      </c>
      <c r="U763" s="178">
        <f t="shared" si="298"/>
        <v>7411</v>
      </c>
      <c r="V763" s="179">
        <f t="shared" si="299"/>
        <v>17843</v>
      </c>
      <c r="W763" s="180">
        <f t="shared" si="300"/>
        <v>8832</v>
      </c>
      <c r="X763" s="181">
        <f t="shared" si="301"/>
        <v>1.21441101065983</v>
      </c>
      <c r="Y763" s="182">
        <f t="shared" si="302"/>
        <v>0.78462142016477054</v>
      </c>
      <c r="Z763" s="183">
        <f t="shared" si="303"/>
        <v>1.8115942028985508</v>
      </c>
      <c r="AA763" s="164">
        <f t="shared" si="304"/>
        <v>14.57293212791796</v>
      </c>
      <c r="AB763" s="164">
        <f t="shared" si="305"/>
        <v>9.4154570419772465</v>
      </c>
      <c r="AC763" s="165">
        <f t="shared" si="306"/>
        <v>21.739130434782609</v>
      </c>
      <c r="AD763" s="184">
        <f t="shared" si="307"/>
        <v>9000.134441196109</v>
      </c>
      <c r="AE763" s="184">
        <f t="shared" si="307"/>
        <v>13999.916278211611</v>
      </c>
      <c r="AF763" s="185">
        <f t="shared" si="307"/>
        <v>16000.760157893475</v>
      </c>
      <c r="AG763" s="186" t="s">
        <v>963</v>
      </c>
      <c r="AH763" s="169">
        <f>IF(AI763="",1,IF(AI763=1,1,AI763))</f>
        <v>1</v>
      </c>
      <c r="AI763" s="189">
        <v>1</v>
      </c>
      <c r="AJ763" s="190" t="s">
        <v>83</v>
      </c>
    </row>
    <row r="764" spans="1:36" x14ac:dyDescent="0.2">
      <c r="A764" s="172">
        <f t="shared" si="309"/>
        <v>738</v>
      </c>
      <c r="B764" s="141" t="str">
        <f t="shared" si="286"/>
        <v>PULP-KD084</v>
      </c>
      <c r="C764" s="172" t="s">
        <v>27</v>
      </c>
      <c r="D764" s="142" t="str">
        <f t="shared" si="287"/>
        <v>KD084</v>
      </c>
      <c r="E764" s="173" t="s">
        <v>964</v>
      </c>
      <c r="F764" s="174">
        <v>12</v>
      </c>
      <c r="G764" s="174">
        <v>13.2</v>
      </c>
      <c r="H764" s="145">
        <f>IF(ISERROR($C$21/F764),"",$C$21/F764)</f>
        <v>750</v>
      </c>
      <c r="I764" s="146">
        <f>IF(ISERROR($C$22/F764),"",$C$22/F764)</f>
        <v>1166.6666666666667</v>
      </c>
      <c r="J764" s="147">
        <f>IF(ISERROR($C$23/F764),"",$C$23/F764)</f>
        <v>1333.3333333333333</v>
      </c>
      <c r="K764" s="148">
        <v>540</v>
      </c>
      <c r="L764" s="149">
        <v>355</v>
      </c>
      <c r="M764" s="150">
        <v>215</v>
      </c>
      <c r="N764" s="151">
        <f t="shared" si="291"/>
        <v>4.1215500000000002E-2</v>
      </c>
      <c r="O764" s="152">
        <f t="shared" si="292"/>
        <v>611.25412653783178</v>
      </c>
      <c r="P764" s="153">
        <f t="shared" si="293"/>
        <v>1471.6474481703244</v>
      </c>
      <c r="Q764" s="154">
        <f t="shared" si="294"/>
        <v>728.48094532590903</v>
      </c>
      <c r="R764" s="175">
        <f t="shared" si="295"/>
        <v>682</v>
      </c>
      <c r="S764" s="176">
        <f t="shared" si="296"/>
        <v>1061</v>
      </c>
      <c r="T764" s="177">
        <f t="shared" si="297"/>
        <v>1212</v>
      </c>
      <c r="U764" s="178">
        <f t="shared" si="298"/>
        <v>7335</v>
      </c>
      <c r="V764" s="179">
        <f t="shared" si="299"/>
        <v>17660</v>
      </c>
      <c r="W764" s="180">
        <f t="shared" si="300"/>
        <v>8742</v>
      </c>
      <c r="X764" s="181">
        <f t="shared" si="301"/>
        <v>1.2269938650306749</v>
      </c>
      <c r="Y764" s="182">
        <f t="shared" si="302"/>
        <v>0.79275198187995466</v>
      </c>
      <c r="Z764" s="183">
        <f t="shared" si="303"/>
        <v>1.8302447952413636</v>
      </c>
      <c r="AA764" s="164">
        <f t="shared" si="304"/>
        <v>14.723926380368098</v>
      </c>
      <c r="AB764" s="164">
        <f t="shared" si="305"/>
        <v>9.5130237825594559</v>
      </c>
      <c r="AC764" s="165">
        <f t="shared" si="306"/>
        <v>21.962937542896363</v>
      </c>
      <c r="AD764" s="184">
        <f t="shared" si="307"/>
        <v>9000.0607588392413</v>
      </c>
      <c r="AE764" s="184">
        <f t="shared" si="307"/>
        <v>13999.81717398723</v>
      </c>
      <c r="AF764" s="185">
        <f t="shared" si="307"/>
        <v>15999.58150338304</v>
      </c>
      <c r="AG764" s="186" t="s">
        <v>965</v>
      </c>
      <c r="AH764" s="169">
        <f>IF(AI764="",1,IF(AI764=1,1,AI764))</f>
        <v>1</v>
      </c>
      <c r="AI764" s="189">
        <v>1</v>
      </c>
      <c r="AJ764" s="190" t="s">
        <v>83</v>
      </c>
    </row>
    <row r="765" spans="1:36" x14ac:dyDescent="0.2">
      <c r="A765" s="172">
        <f t="shared" si="309"/>
        <v>739</v>
      </c>
      <c r="B765" s="141" t="str">
        <f t="shared" si="286"/>
        <v/>
      </c>
      <c r="C765" s="172"/>
      <c r="D765" s="142" t="str">
        <f t="shared" si="287"/>
        <v/>
      </c>
      <c r="E765" s="173"/>
      <c r="F765" s="174"/>
      <c r="G765" s="191"/>
      <c r="H765" s="145" t="str">
        <f t="shared" si="288"/>
        <v/>
      </c>
      <c r="I765" s="146" t="str">
        <f t="shared" si="289"/>
        <v/>
      </c>
      <c r="J765" s="147" t="str">
        <f t="shared" si="290"/>
        <v/>
      </c>
      <c r="K765" s="221"/>
      <c r="L765" s="222"/>
      <c r="M765" s="223"/>
      <c r="N765" s="151" t="str">
        <f t="shared" si="291"/>
        <v xml:space="preserve"> </v>
      </c>
      <c r="O765" s="152" t="str">
        <f t="shared" si="292"/>
        <v xml:space="preserve"> </v>
      </c>
      <c r="P765" s="153" t="str">
        <f t="shared" si="293"/>
        <v xml:space="preserve"> </v>
      </c>
      <c r="Q765" s="154" t="str">
        <f t="shared" si="294"/>
        <v xml:space="preserve"> </v>
      </c>
      <c r="R765" s="175" t="str">
        <f t="shared" si="295"/>
        <v/>
      </c>
      <c r="S765" s="176" t="str">
        <f t="shared" si="296"/>
        <v/>
      </c>
      <c r="T765" s="177" t="str">
        <f t="shared" si="297"/>
        <v/>
      </c>
      <c r="U765" s="178" t="str">
        <f t="shared" si="298"/>
        <v/>
      </c>
      <c r="V765" s="179" t="str">
        <f t="shared" si="299"/>
        <v/>
      </c>
      <c r="W765" s="180" t="str">
        <f t="shared" si="300"/>
        <v/>
      </c>
      <c r="X765" s="181" t="str">
        <f t="shared" si="301"/>
        <v/>
      </c>
      <c r="Y765" s="182" t="str">
        <f t="shared" si="302"/>
        <v/>
      </c>
      <c r="Z765" s="183" t="str">
        <f t="shared" si="303"/>
        <v/>
      </c>
      <c r="AA765" s="164" t="str">
        <f t="shared" si="304"/>
        <v/>
      </c>
      <c r="AB765" s="164" t="str">
        <f t="shared" si="305"/>
        <v/>
      </c>
      <c r="AC765" s="165" t="str">
        <f t="shared" si="306"/>
        <v/>
      </c>
      <c r="AD765" s="184" t="str">
        <f t="shared" si="307"/>
        <v/>
      </c>
      <c r="AE765" s="184" t="str">
        <f t="shared" si="307"/>
        <v/>
      </c>
      <c r="AF765" s="185" t="str">
        <f t="shared" si="307"/>
        <v/>
      </c>
      <c r="AG765" s="220"/>
      <c r="AH765" s="169">
        <f t="shared" si="308"/>
        <v>1</v>
      </c>
      <c r="AI765" s="189"/>
      <c r="AJ765" s="190"/>
    </row>
    <row r="766" spans="1:36" x14ac:dyDescent="0.2">
      <c r="A766" s="172">
        <f t="shared" si="309"/>
        <v>740</v>
      </c>
      <c r="B766" s="141" t="str">
        <f t="shared" si="286"/>
        <v/>
      </c>
      <c r="C766" s="172"/>
      <c r="D766" s="142" t="str">
        <f t="shared" si="287"/>
        <v/>
      </c>
      <c r="E766" s="173"/>
      <c r="F766" s="174"/>
      <c r="G766" s="191"/>
      <c r="H766" s="145" t="str">
        <f t="shared" si="288"/>
        <v/>
      </c>
      <c r="I766" s="146" t="str">
        <f t="shared" si="289"/>
        <v/>
      </c>
      <c r="J766" s="147" t="str">
        <f t="shared" si="290"/>
        <v/>
      </c>
      <c r="K766" s="221"/>
      <c r="L766" s="222"/>
      <c r="M766" s="223"/>
      <c r="N766" s="151" t="str">
        <f t="shared" si="291"/>
        <v xml:space="preserve"> </v>
      </c>
      <c r="O766" s="152" t="str">
        <f t="shared" si="292"/>
        <v xml:space="preserve"> </v>
      </c>
      <c r="P766" s="153" t="str">
        <f t="shared" si="293"/>
        <v xml:space="preserve"> </v>
      </c>
      <c r="Q766" s="154" t="str">
        <f t="shared" si="294"/>
        <v xml:space="preserve"> </v>
      </c>
      <c r="R766" s="175" t="str">
        <f t="shared" si="295"/>
        <v/>
      </c>
      <c r="S766" s="176" t="str">
        <f t="shared" si="296"/>
        <v/>
      </c>
      <c r="T766" s="177" t="str">
        <f t="shared" si="297"/>
        <v/>
      </c>
      <c r="U766" s="178" t="str">
        <f t="shared" si="298"/>
        <v/>
      </c>
      <c r="V766" s="179" t="str">
        <f t="shared" si="299"/>
        <v/>
      </c>
      <c r="W766" s="180" t="str">
        <f t="shared" si="300"/>
        <v/>
      </c>
      <c r="X766" s="181" t="str">
        <f t="shared" si="301"/>
        <v/>
      </c>
      <c r="Y766" s="182" t="str">
        <f t="shared" si="302"/>
        <v/>
      </c>
      <c r="Z766" s="183" t="str">
        <f t="shared" si="303"/>
        <v/>
      </c>
      <c r="AA766" s="164" t="str">
        <f t="shared" si="304"/>
        <v/>
      </c>
      <c r="AB766" s="164" t="str">
        <f t="shared" si="305"/>
        <v/>
      </c>
      <c r="AC766" s="165" t="str">
        <f t="shared" si="306"/>
        <v/>
      </c>
      <c r="AD766" s="184" t="str">
        <f t="shared" si="307"/>
        <v/>
      </c>
      <c r="AE766" s="184" t="str">
        <f t="shared" si="307"/>
        <v/>
      </c>
      <c r="AF766" s="185" t="str">
        <f t="shared" si="307"/>
        <v/>
      </c>
      <c r="AG766" s="220"/>
      <c r="AH766" s="169">
        <f t="shared" si="308"/>
        <v>1</v>
      </c>
      <c r="AI766" s="189"/>
      <c r="AJ766" s="190"/>
    </row>
    <row r="767" spans="1:36" x14ac:dyDescent="0.2">
      <c r="A767" s="172">
        <f t="shared" si="309"/>
        <v>741</v>
      </c>
      <c r="B767" s="141" t="str">
        <f t="shared" si="286"/>
        <v/>
      </c>
      <c r="C767" s="172"/>
      <c r="D767" s="142" t="str">
        <f t="shared" si="287"/>
        <v/>
      </c>
      <c r="E767" s="173"/>
      <c r="F767" s="174"/>
      <c r="G767" s="191"/>
      <c r="H767" s="145" t="str">
        <f t="shared" si="288"/>
        <v/>
      </c>
      <c r="I767" s="146" t="str">
        <f t="shared" si="289"/>
        <v/>
      </c>
      <c r="J767" s="147" t="str">
        <f t="shared" si="290"/>
        <v/>
      </c>
      <c r="K767" s="221"/>
      <c r="L767" s="222"/>
      <c r="M767" s="223"/>
      <c r="N767" s="151" t="str">
        <f t="shared" si="291"/>
        <v xml:space="preserve"> </v>
      </c>
      <c r="O767" s="152" t="str">
        <f t="shared" si="292"/>
        <v xml:space="preserve"> </v>
      </c>
      <c r="P767" s="153" t="str">
        <f t="shared" si="293"/>
        <v xml:space="preserve"> </v>
      </c>
      <c r="Q767" s="154" t="str">
        <f t="shared" si="294"/>
        <v xml:space="preserve"> </v>
      </c>
      <c r="R767" s="175" t="str">
        <f t="shared" si="295"/>
        <v/>
      </c>
      <c r="S767" s="176" t="str">
        <f t="shared" si="296"/>
        <v/>
      </c>
      <c r="T767" s="177" t="str">
        <f t="shared" si="297"/>
        <v/>
      </c>
      <c r="U767" s="178" t="str">
        <f t="shared" si="298"/>
        <v/>
      </c>
      <c r="V767" s="179" t="str">
        <f t="shared" si="299"/>
        <v/>
      </c>
      <c r="W767" s="180" t="str">
        <f t="shared" si="300"/>
        <v/>
      </c>
      <c r="X767" s="181" t="str">
        <f t="shared" si="301"/>
        <v/>
      </c>
      <c r="Y767" s="182" t="str">
        <f t="shared" si="302"/>
        <v/>
      </c>
      <c r="Z767" s="183" t="str">
        <f t="shared" si="303"/>
        <v/>
      </c>
      <c r="AA767" s="164" t="str">
        <f t="shared" si="304"/>
        <v/>
      </c>
      <c r="AB767" s="164" t="str">
        <f t="shared" si="305"/>
        <v/>
      </c>
      <c r="AC767" s="165" t="str">
        <f t="shared" si="306"/>
        <v/>
      </c>
      <c r="AD767" s="184" t="str">
        <f t="shared" si="307"/>
        <v/>
      </c>
      <c r="AE767" s="184" t="str">
        <f t="shared" si="307"/>
        <v/>
      </c>
      <c r="AF767" s="185" t="str">
        <f t="shared" si="307"/>
        <v/>
      </c>
      <c r="AG767" s="220"/>
      <c r="AH767" s="169">
        <f t="shared" si="308"/>
        <v>1</v>
      </c>
      <c r="AI767" s="189"/>
      <c r="AJ767" s="190"/>
    </row>
    <row r="768" spans="1:36" x14ac:dyDescent="0.2">
      <c r="A768" s="172">
        <f t="shared" si="309"/>
        <v>742</v>
      </c>
      <c r="B768" s="141" t="str">
        <f t="shared" si="286"/>
        <v/>
      </c>
      <c r="C768" s="172"/>
      <c r="D768" s="142" t="str">
        <f t="shared" si="287"/>
        <v/>
      </c>
      <c r="E768" s="173"/>
      <c r="F768" s="174"/>
      <c r="G768" s="191"/>
      <c r="H768" s="145" t="str">
        <f t="shared" si="288"/>
        <v/>
      </c>
      <c r="I768" s="146" t="str">
        <f t="shared" si="289"/>
        <v/>
      </c>
      <c r="J768" s="147" t="str">
        <f t="shared" si="290"/>
        <v/>
      </c>
      <c r="K768" s="221"/>
      <c r="L768" s="222"/>
      <c r="M768" s="223"/>
      <c r="N768" s="151" t="str">
        <f t="shared" si="291"/>
        <v xml:space="preserve"> </v>
      </c>
      <c r="O768" s="152" t="str">
        <f t="shared" si="292"/>
        <v xml:space="preserve"> </v>
      </c>
      <c r="P768" s="153" t="str">
        <f t="shared" si="293"/>
        <v xml:space="preserve"> </v>
      </c>
      <c r="Q768" s="154" t="str">
        <f t="shared" si="294"/>
        <v xml:space="preserve"> </v>
      </c>
      <c r="R768" s="175" t="str">
        <f t="shared" si="295"/>
        <v/>
      </c>
      <c r="S768" s="176" t="str">
        <f t="shared" si="296"/>
        <v/>
      </c>
      <c r="T768" s="177" t="str">
        <f t="shared" si="297"/>
        <v/>
      </c>
      <c r="U768" s="178" t="str">
        <f t="shared" si="298"/>
        <v/>
      </c>
      <c r="V768" s="179" t="str">
        <f t="shared" si="299"/>
        <v/>
      </c>
      <c r="W768" s="180" t="str">
        <f t="shared" si="300"/>
        <v/>
      </c>
      <c r="X768" s="181" t="str">
        <f t="shared" si="301"/>
        <v/>
      </c>
      <c r="Y768" s="182" t="str">
        <f t="shared" si="302"/>
        <v/>
      </c>
      <c r="Z768" s="183" t="str">
        <f t="shared" si="303"/>
        <v/>
      </c>
      <c r="AA768" s="164" t="str">
        <f t="shared" si="304"/>
        <v/>
      </c>
      <c r="AB768" s="164" t="str">
        <f t="shared" si="305"/>
        <v/>
      </c>
      <c r="AC768" s="165" t="str">
        <f t="shared" si="306"/>
        <v/>
      </c>
      <c r="AD768" s="184" t="str">
        <f t="shared" si="307"/>
        <v/>
      </c>
      <c r="AE768" s="184" t="str">
        <f t="shared" si="307"/>
        <v/>
      </c>
      <c r="AF768" s="185" t="str">
        <f t="shared" si="307"/>
        <v/>
      </c>
      <c r="AG768" s="220"/>
      <c r="AH768" s="169">
        <f t="shared" si="308"/>
        <v>1</v>
      </c>
      <c r="AI768" s="189"/>
      <c r="AJ768" s="190"/>
    </row>
    <row r="769" spans="1:36" x14ac:dyDescent="0.2">
      <c r="A769" s="172">
        <f t="shared" si="309"/>
        <v>743</v>
      </c>
      <c r="B769" s="141" t="str">
        <f t="shared" si="286"/>
        <v/>
      </c>
      <c r="C769" s="172"/>
      <c r="D769" s="142" t="str">
        <f t="shared" si="287"/>
        <v/>
      </c>
      <c r="E769" s="173"/>
      <c r="F769" s="174"/>
      <c r="G769" s="191"/>
      <c r="H769" s="145" t="str">
        <f t="shared" si="288"/>
        <v/>
      </c>
      <c r="I769" s="146" t="str">
        <f t="shared" si="289"/>
        <v/>
      </c>
      <c r="J769" s="147" t="str">
        <f t="shared" si="290"/>
        <v/>
      </c>
      <c r="K769" s="221"/>
      <c r="L769" s="222"/>
      <c r="M769" s="223"/>
      <c r="N769" s="151" t="str">
        <f t="shared" si="291"/>
        <v xml:space="preserve"> </v>
      </c>
      <c r="O769" s="152" t="str">
        <f t="shared" si="292"/>
        <v xml:space="preserve"> </v>
      </c>
      <c r="P769" s="153" t="str">
        <f t="shared" si="293"/>
        <v xml:space="preserve"> </v>
      </c>
      <c r="Q769" s="154" t="str">
        <f t="shared" si="294"/>
        <v xml:space="preserve"> </v>
      </c>
      <c r="R769" s="175" t="str">
        <f t="shared" si="295"/>
        <v/>
      </c>
      <c r="S769" s="176" t="str">
        <f t="shared" si="296"/>
        <v/>
      </c>
      <c r="T769" s="177" t="str">
        <f t="shared" si="297"/>
        <v/>
      </c>
      <c r="U769" s="178" t="str">
        <f t="shared" si="298"/>
        <v/>
      </c>
      <c r="V769" s="179" t="str">
        <f t="shared" si="299"/>
        <v/>
      </c>
      <c r="W769" s="180" t="str">
        <f t="shared" si="300"/>
        <v/>
      </c>
      <c r="X769" s="181" t="str">
        <f t="shared" si="301"/>
        <v/>
      </c>
      <c r="Y769" s="182" t="str">
        <f t="shared" si="302"/>
        <v/>
      </c>
      <c r="Z769" s="183" t="str">
        <f t="shared" si="303"/>
        <v/>
      </c>
      <c r="AA769" s="164" t="str">
        <f t="shared" si="304"/>
        <v/>
      </c>
      <c r="AB769" s="164" t="str">
        <f t="shared" si="305"/>
        <v/>
      </c>
      <c r="AC769" s="165" t="str">
        <f t="shared" si="306"/>
        <v/>
      </c>
      <c r="AD769" s="184" t="str">
        <f t="shared" si="307"/>
        <v/>
      </c>
      <c r="AE769" s="184" t="str">
        <f t="shared" si="307"/>
        <v/>
      </c>
      <c r="AF769" s="185" t="str">
        <f t="shared" si="307"/>
        <v/>
      </c>
      <c r="AG769" s="220"/>
      <c r="AH769" s="169">
        <f t="shared" si="308"/>
        <v>1</v>
      </c>
      <c r="AI769" s="189"/>
      <c r="AJ769" s="190"/>
    </row>
    <row r="770" spans="1:36" x14ac:dyDescent="0.2">
      <c r="A770" s="172">
        <f t="shared" si="309"/>
        <v>744</v>
      </c>
      <c r="B770" s="141" t="str">
        <f t="shared" si="286"/>
        <v/>
      </c>
      <c r="C770" s="172"/>
      <c r="D770" s="142" t="str">
        <f t="shared" si="287"/>
        <v/>
      </c>
      <c r="E770" s="173"/>
      <c r="F770" s="174"/>
      <c r="G770" s="191"/>
      <c r="H770" s="145" t="str">
        <f t="shared" si="288"/>
        <v/>
      </c>
      <c r="I770" s="146" t="str">
        <f t="shared" si="289"/>
        <v/>
      </c>
      <c r="J770" s="147" t="str">
        <f t="shared" si="290"/>
        <v/>
      </c>
      <c r="K770" s="221"/>
      <c r="L770" s="222"/>
      <c r="M770" s="223"/>
      <c r="N770" s="151" t="str">
        <f t="shared" si="291"/>
        <v xml:space="preserve"> </v>
      </c>
      <c r="O770" s="152" t="str">
        <f t="shared" si="292"/>
        <v xml:space="preserve"> </v>
      </c>
      <c r="P770" s="153" t="str">
        <f t="shared" si="293"/>
        <v xml:space="preserve"> </v>
      </c>
      <c r="Q770" s="154" t="str">
        <f t="shared" si="294"/>
        <v xml:space="preserve"> </v>
      </c>
      <c r="R770" s="175" t="str">
        <f t="shared" si="295"/>
        <v/>
      </c>
      <c r="S770" s="176" t="str">
        <f t="shared" si="296"/>
        <v/>
      </c>
      <c r="T770" s="177" t="str">
        <f t="shared" si="297"/>
        <v/>
      </c>
      <c r="U770" s="178" t="str">
        <f t="shared" si="298"/>
        <v/>
      </c>
      <c r="V770" s="179" t="str">
        <f t="shared" si="299"/>
        <v/>
      </c>
      <c r="W770" s="180" t="str">
        <f t="shared" si="300"/>
        <v/>
      </c>
      <c r="X770" s="181" t="str">
        <f t="shared" si="301"/>
        <v/>
      </c>
      <c r="Y770" s="182" t="str">
        <f t="shared" si="302"/>
        <v/>
      </c>
      <c r="Z770" s="183" t="str">
        <f t="shared" si="303"/>
        <v/>
      </c>
      <c r="AA770" s="164" t="str">
        <f t="shared" si="304"/>
        <v/>
      </c>
      <c r="AB770" s="164" t="str">
        <f t="shared" si="305"/>
        <v/>
      </c>
      <c r="AC770" s="165" t="str">
        <f t="shared" si="306"/>
        <v/>
      </c>
      <c r="AD770" s="184" t="str">
        <f t="shared" si="307"/>
        <v/>
      </c>
      <c r="AE770" s="184" t="str">
        <f t="shared" si="307"/>
        <v/>
      </c>
      <c r="AF770" s="185" t="str">
        <f t="shared" si="307"/>
        <v/>
      </c>
      <c r="AG770" s="220"/>
      <c r="AH770" s="169">
        <f t="shared" si="308"/>
        <v>1</v>
      </c>
      <c r="AI770" s="189"/>
      <c r="AJ770" s="190"/>
    </row>
    <row r="771" spans="1:36" x14ac:dyDescent="0.2">
      <c r="A771" s="172">
        <f t="shared" si="309"/>
        <v>745</v>
      </c>
      <c r="B771" s="141" t="str">
        <f t="shared" si="286"/>
        <v/>
      </c>
      <c r="C771" s="172"/>
      <c r="D771" s="142" t="str">
        <f t="shared" si="287"/>
        <v/>
      </c>
      <c r="E771" s="173"/>
      <c r="F771" s="174"/>
      <c r="G771" s="191"/>
      <c r="H771" s="145" t="str">
        <f t="shared" si="288"/>
        <v/>
      </c>
      <c r="I771" s="146" t="str">
        <f t="shared" si="289"/>
        <v/>
      </c>
      <c r="J771" s="147" t="str">
        <f t="shared" si="290"/>
        <v/>
      </c>
      <c r="K771" s="221"/>
      <c r="L771" s="222"/>
      <c r="M771" s="223"/>
      <c r="N771" s="151" t="str">
        <f t="shared" si="291"/>
        <v xml:space="preserve"> </v>
      </c>
      <c r="O771" s="152" t="str">
        <f t="shared" si="292"/>
        <v xml:space="preserve"> </v>
      </c>
      <c r="P771" s="153" t="str">
        <f t="shared" si="293"/>
        <v xml:space="preserve"> </v>
      </c>
      <c r="Q771" s="154" t="str">
        <f t="shared" si="294"/>
        <v xml:space="preserve"> </v>
      </c>
      <c r="R771" s="175" t="str">
        <f t="shared" si="295"/>
        <v/>
      </c>
      <c r="S771" s="176" t="str">
        <f t="shared" si="296"/>
        <v/>
      </c>
      <c r="T771" s="177" t="str">
        <f t="shared" si="297"/>
        <v/>
      </c>
      <c r="U771" s="178" t="str">
        <f t="shared" si="298"/>
        <v/>
      </c>
      <c r="V771" s="179" t="str">
        <f t="shared" si="299"/>
        <v/>
      </c>
      <c r="W771" s="180" t="str">
        <f t="shared" si="300"/>
        <v/>
      </c>
      <c r="X771" s="181" t="str">
        <f t="shared" si="301"/>
        <v/>
      </c>
      <c r="Y771" s="182" t="str">
        <f t="shared" si="302"/>
        <v/>
      </c>
      <c r="Z771" s="183" t="str">
        <f t="shared" si="303"/>
        <v/>
      </c>
      <c r="AA771" s="164" t="str">
        <f t="shared" si="304"/>
        <v/>
      </c>
      <c r="AB771" s="164" t="str">
        <f t="shared" si="305"/>
        <v/>
      </c>
      <c r="AC771" s="165" t="str">
        <f t="shared" si="306"/>
        <v/>
      </c>
      <c r="AD771" s="184" t="str">
        <f t="shared" si="307"/>
        <v/>
      </c>
      <c r="AE771" s="184" t="str">
        <f t="shared" si="307"/>
        <v/>
      </c>
      <c r="AF771" s="185" t="str">
        <f t="shared" si="307"/>
        <v/>
      </c>
      <c r="AG771" s="220"/>
      <c r="AH771" s="169">
        <f t="shared" si="308"/>
        <v>1</v>
      </c>
      <c r="AI771" s="189"/>
      <c r="AJ771" s="190"/>
    </row>
    <row r="772" spans="1:36" x14ac:dyDescent="0.2">
      <c r="A772" s="172">
        <f t="shared" si="309"/>
        <v>746</v>
      </c>
      <c r="B772" s="141" t="str">
        <f t="shared" si="286"/>
        <v/>
      </c>
      <c r="C772" s="172"/>
      <c r="D772" s="142" t="str">
        <f t="shared" si="287"/>
        <v/>
      </c>
      <c r="E772" s="173"/>
      <c r="F772" s="174"/>
      <c r="G772" s="191"/>
      <c r="H772" s="145" t="str">
        <f t="shared" si="288"/>
        <v/>
      </c>
      <c r="I772" s="146" t="str">
        <f t="shared" si="289"/>
        <v/>
      </c>
      <c r="J772" s="147" t="str">
        <f t="shared" si="290"/>
        <v/>
      </c>
      <c r="K772" s="221"/>
      <c r="L772" s="222"/>
      <c r="M772" s="223"/>
      <c r="N772" s="151" t="str">
        <f t="shared" si="291"/>
        <v xml:space="preserve"> </v>
      </c>
      <c r="O772" s="152" t="str">
        <f t="shared" si="292"/>
        <v xml:space="preserve"> </v>
      </c>
      <c r="P772" s="153" t="str">
        <f t="shared" si="293"/>
        <v xml:space="preserve"> </v>
      </c>
      <c r="Q772" s="154" t="str">
        <f t="shared" si="294"/>
        <v xml:space="preserve"> </v>
      </c>
      <c r="R772" s="175" t="str">
        <f t="shared" si="295"/>
        <v/>
      </c>
      <c r="S772" s="176" t="str">
        <f t="shared" si="296"/>
        <v/>
      </c>
      <c r="T772" s="177" t="str">
        <f t="shared" si="297"/>
        <v/>
      </c>
      <c r="U772" s="178" t="str">
        <f t="shared" si="298"/>
        <v/>
      </c>
      <c r="V772" s="179" t="str">
        <f t="shared" si="299"/>
        <v/>
      </c>
      <c r="W772" s="180" t="str">
        <f t="shared" si="300"/>
        <v/>
      </c>
      <c r="X772" s="181" t="str">
        <f t="shared" si="301"/>
        <v/>
      </c>
      <c r="Y772" s="182" t="str">
        <f t="shared" si="302"/>
        <v/>
      </c>
      <c r="Z772" s="183" t="str">
        <f t="shared" si="303"/>
        <v/>
      </c>
      <c r="AA772" s="164" t="str">
        <f t="shared" si="304"/>
        <v/>
      </c>
      <c r="AB772" s="164" t="str">
        <f t="shared" si="305"/>
        <v/>
      </c>
      <c r="AC772" s="165" t="str">
        <f t="shared" si="306"/>
        <v/>
      </c>
      <c r="AD772" s="184" t="str">
        <f t="shared" si="307"/>
        <v/>
      </c>
      <c r="AE772" s="184" t="str">
        <f t="shared" si="307"/>
        <v/>
      </c>
      <c r="AF772" s="185" t="str">
        <f t="shared" si="307"/>
        <v/>
      </c>
      <c r="AG772" s="220"/>
      <c r="AH772" s="169">
        <f t="shared" si="308"/>
        <v>1</v>
      </c>
      <c r="AI772" s="189"/>
      <c r="AJ772" s="190"/>
    </row>
    <row r="773" spans="1:36" x14ac:dyDescent="0.2">
      <c r="A773" s="172">
        <f t="shared" si="309"/>
        <v>747</v>
      </c>
      <c r="B773" s="141" t="str">
        <f t="shared" si="286"/>
        <v/>
      </c>
      <c r="C773" s="172"/>
      <c r="D773" s="142" t="str">
        <f t="shared" si="287"/>
        <v/>
      </c>
      <c r="E773" s="173"/>
      <c r="F773" s="174"/>
      <c r="G773" s="191"/>
      <c r="H773" s="145" t="str">
        <f t="shared" si="288"/>
        <v/>
      </c>
      <c r="I773" s="146" t="str">
        <f t="shared" si="289"/>
        <v/>
      </c>
      <c r="J773" s="147" t="str">
        <f t="shared" si="290"/>
        <v/>
      </c>
      <c r="K773" s="221"/>
      <c r="L773" s="222"/>
      <c r="M773" s="223"/>
      <c r="N773" s="151" t="str">
        <f t="shared" si="291"/>
        <v xml:space="preserve"> </v>
      </c>
      <c r="O773" s="152" t="str">
        <f t="shared" si="292"/>
        <v xml:space="preserve"> </v>
      </c>
      <c r="P773" s="153" t="str">
        <f t="shared" si="293"/>
        <v xml:space="preserve"> </v>
      </c>
      <c r="Q773" s="154" t="str">
        <f t="shared" si="294"/>
        <v xml:space="preserve"> </v>
      </c>
      <c r="R773" s="175" t="str">
        <f t="shared" si="295"/>
        <v/>
      </c>
      <c r="S773" s="176" t="str">
        <f t="shared" si="296"/>
        <v/>
      </c>
      <c r="T773" s="177" t="str">
        <f t="shared" si="297"/>
        <v/>
      </c>
      <c r="U773" s="178" t="str">
        <f t="shared" si="298"/>
        <v/>
      </c>
      <c r="V773" s="179" t="str">
        <f t="shared" si="299"/>
        <v/>
      </c>
      <c r="W773" s="180" t="str">
        <f t="shared" si="300"/>
        <v/>
      </c>
      <c r="X773" s="181" t="str">
        <f t="shared" si="301"/>
        <v/>
      </c>
      <c r="Y773" s="182" t="str">
        <f t="shared" si="302"/>
        <v/>
      </c>
      <c r="Z773" s="183" t="str">
        <f t="shared" si="303"/>
        <v/>
      </c>
      <c r="AA773" s="164" t="str">
        <f t="shared" si="304"/>
        <v/>
      </c>
      <c r="AB773" s="164" t="str">
        <f t="shared" si="305"/>
        <v/>
      </c>
      <c r="AC773" s="165" t="str">
        <f t="shared" si="306"/>
        <v/>
      </c>
      <c r="AD773" s="184" t="str">
        <f t="shared" si="307"/>
        <v/>
      </c>
      <c r="AE773" s="184" t="str">
        <f t="shared" si="307"/>
        <v/>
      </c>
      <c r="AF773" s="185" t="str">
        <f t="shared" si="307"/>
        <v/>
      </c>
      <c r="AG773" s="220"/>
      <c r="AH773" s="169">
        <f t="shared" si="308"/>
        <v>1</v>
      </c>
      <c r="AI773" s="189"/>
      <c r="AJ773" s="190"/>
    </row>
    <row r="774" spans="1:36" x14ac:dyDescent="0.2">
      <c r="A774" s="172">
        <f t="shared" si="309"/>
        <v>748</v>
      </c>
      <c r="B774" s="141" t="str">
        <f t="shared" si="286"/>
        <v/>
      </c>
      <c r="C774" s="172"/>
      <c r="D774" s="142" t="str">
        <f t="shared" si="287"/>
        <v/>
      </c>
      <c r="E774" s="173"/>
      <c r="F774" s="174"/>
      <c r="G774" s="191"/>
      <c r="H774" s="145" t="str">
        <f t="shared" si="288"/>
        <v/>
      </c>
      <c r="I774" s="146" t="str">
        <f t="shared" si="289"/>
        <v/>
      </c>
      <c r="J774" s="147" t="str">
        <f t="shared" si="290"/>
        <v/>
      </c>
      <c r="K774" s="221"/>
      <c r="L774" s="222"/>
      <c r="M774" s="223"/>
      <c r="N774" s="151" t="str">
        <f t="shared" si="291"/>
        <v xml:space="preserve"> </v>
      </c>
      <c r="O774" s="152" t="str">
        <f t="shared" si="292"/>
        <v xml:space="preserve"> </v>
      </c>
      <c r="P774" s="153" t="str">
        <f t="shared" si="293"/>
        <v xml:space="preserve"> </v>
      </c>
      <c r="Q774" s="154" t="str">
        <f t="shared" si="294"/>
        <v xml:space="preserve"> </v>
      </c>
      <c r="R774" s="175" t="str">
        <f t="shared" si="295"/>
        <v/>
      </c>
      <c r="S774" s="176" t="str">
        <f t="shared" si="296"/>
        <v/>
      </c>
      <c r="T774" s="177" t="str">
        <f t="shared" si="297"/>
        <v/>
      </c>
      <c r="U774" s="178" t="str">
        <f t="shared" si="298"/>
        <v/>
      </c>
      <c r="V774" s="179" t="str">
        <f t="shared" si="299"/>
        <v/>
      </c>
      <c r="W774" s="180" t="str">
        <f t="shared" si="300"/>
        <v/>
      </c>
      <c r="X774" s="181" t="str">
        <f t="shared" si="301"/>
        <v/>
      </c>
      <c r="Y774" s="182" t="str">
        <f t="shared" si="302"/>
        <v/>
      </c>
      <c r="Z774" s="183" t="str">
        <f t="shared" si="303"/>
        <v/>
      </c>
      <c r="AA774" s="164" t="str">
        <f t="shared" si="304"/>
        <v/>
      </c>
      <c r="AB774" s="164" t="str">
        <f t="shared" si="305"/>
        <v/>
      </c>
      <c r="AC774" s="165" t="str">
        <f t="shared" si="306"/>
        <v/>
      </c>
      <c r="AD774" s="184" t="str">
        <f t="shared" si="307"/>
        <v/>
      </c>
      <c r="AE774" s="184" t="str">
        <f t="shared" si="307"/>
        <v/>
      </c>
      <c r="AF774" s="185" t="str">
        <f t="shared" si="307"/>
        <v/>
      </c>
      <c r="AG774" s="220"/>
      <c r="AH774" s="169">
        <f t="shared" si="308"/>
        <v>1</v>
      </c>
      <c r="AI774" s="189"/>
      <c r="AJ774" s="190"/>
    </row>
    <row r="775" spans="1:36" x14ac:dyDescent="0.2">
      <c r="A775" s="172">
        <f t="shared" si="309"/>
        <v>749</v>
      </c>
      <c r="B775" s="141" t="str">
        <f t="shared" si="286"/>
        <v/>
      </c>
      <c r="C775" s="172"/>
      <c r="D775" s="142" t="str">
        <f t="shared" si="287"/>
        <v/>
      </c>
      <c r="E775" s="173"/>
      <c r="F775" s="174"/>
      <c r="G775" s="191"/>
      <c r="H775" s="145" t="str">
        <f t="shared" si="288"/>
        <v/>
      </c>
      <c r="I775" s="146" t="str">
        <f t="shared" si="289"/>
        <v/>
      </c>
      <c r="J775" s="147" t="str">
        <f t="shared" si="290"/>
        <v/>
      </c>
      <c r="K775" s="221"/>
      <c r="L775" s="222"/>
      <c r="M775" s="223"/>
      <c r="N775" s="151" t="str">
        <f t="shared" si="291"/>
        <v xml:space="preserve"> </v>
      </c>
      <c r="O775" s="152" t="str">
        <f t="shared" si="292"/>
        <v xml:space="preserve"> </v>
      </c>
      <c r="P775" s="153" t="str">
        <f t="shared" si="293"/>
        <v xml:space="preserve"> </v>
      </c>
      <c r="Q775" s="154" t="str">
        <f t="shared" si="294"/>
        <v xml:space="preserve"> </v>
      </c>
      <c r="R775" s="175" t="str">
        <f t="shared" si="295"/>
        <v/>
      </c>
      <c r="S775" s="176" t="str">
        <f t="shared" si="296"/>
        <v/>
      </c>
      <c r="T775" s="177" t="str">
        <f t="shared" si="297"/>
        <v/>
      </c>
      <c r="U775" s="178" t="str">
        <f t="shared" si="298"/>
        <v/>
      </c>
      <c r="V775" s="179" t="str">
        <f t="shared" si="299"/>
        <v/>
      </c>
      <c r="W775" s="180" t="str">
        <f t="shared" si="300"/>
        <v/>
      </c>
      <c r="X775" s="181" t="str">
        <f t="shared" si="301"/>
        <v/>
      </c>
      <c r="Y775" s="182" t="str">
        <f t="shared" si="302"/>
        <v/>
      </c>
      <c r="Z775" s="183" t="str">
        <f t="shared" si="303"/>
        <v/>
      </c>
      <c r="AA775" s="164" t="str">
        <f t="shared" si="304"/>
        <v/>
      </c>
      <c r="AB775" s="164" t="str">
        <f t="shared" si="305"/>
        <v/>
      </c>
      <c r="AC775" s="165" t="str">
        <f t="shared" si="306"/>
        <v/>
      </c>
      <c r="AD775" s="184" t="str">
        <f t="shared" si="307"/>
        <v/>
      </c>
      <c r="AE775" s="184" t="str">
        <f t="shared" si="307"/>
        <v/>
      </c>
      <c r="AF775" s="185" t="str">
        <f t="shared" si="307"/>
        <v/>
      </c>
      <c r="AG775" s="220"/>
      <c r="AH775" s="169">
        <f t="shared" si="308"/>
        <v>1</v>
      </c>
      <c r="AI775" s="189"/>
      <c r="AJ775" s="190"/>
    </row>
    <row r="776" spans="1:36" x14ac:dyDescent="0.2">
      <c r="A776" s="172">
        <f t="shared" si="309"/>
        <v>750</v>
      </c>
      <c r="B776" s="141" t="str">
        <f t="shared" si="286"/>
        <v/>
      </c>
      <c r="C776" s="172"/>
      <c r="D776" s="142" t="str">
        <f t="shared" si="287"/>
        <v/>
      </c>
      <c r="E776" s="173"/>
      <c r="F776" s="174"/>
      <c r="G776" s="191"/>
      <c r="H776" s="145" t="str">
        <f t="shared" si="288"/>
        <v/>
      </c>
      <c r="I776" s="146" t="str">
        <f t="shared" si="289"/>
        <v/>
      </c>
      <c r="J776" s="147" t="str">
        <f t="shared" si="290"/>
        <v/>
      </c>
      <c r="K776" s="221"/>
      <c r="L776" s="222"/>
      <c r="M776" s="223"/>
      <c r="N776" s="151" t="str">
        <f t="shared" si="291"/>
        <v xml:space="preserve"> </v>
      </c>
      <c r="O776" s="152" t="str">
        <f t="shared" si="292"/>
        <v xml:space="preserve"> </v>
      </c>
      <c r="P776" s="153" t="str">
        <f t="shared" si="293"/>
        <v xml:space="preserve"> </v>
      </c>
      <c r="Q776" s="154" t="str">
        <f t="shared" si="294"/>
        <v xml:space="preserve"> </v>
      </c>
      <c r="R776" s="175" t="str">
        <f t="shared" si="295"/>
        <v/>
      </c>
      <c r="S776" s="176" t="str">
        <f t="shared" si="296"/>
        <v/>
      </c>
      <c r="T776" s="177" t="str">
        <f t="shared" si="297"/>
        <v/>
      </c>
      <c r="U776" s="178" t="str">
        <f t="shared" si="298"/>
        <v/>
      </c>
      <c r="V776" s="179" t="str">
        <f t="shared" si="299"/>
        <v/>
      </c>
      <c r="W776" s="180" t="str">
        <f t="shared" si="300"/>
        <v/>
      </c>
      <c r="X776" s="181" t="str">
        <f t="shared" si="301"/>
        <v/>
      </c>
      <c r="Y776" s="182" t="str">
        <f t="shared" si="302"/>
        <v/>
      </c>
      <c r="Z776" s="183" t="str">
        <f t="shared" si="303"/>
        <v/>
      </c>
      <c r="AA776" s="164" t="str">
        <f t="shared" si="304"/>
        <v/>
      </c>
      <c r="AB776" s="164" t="str">
        <f t="shared" si="305"/>
        <v/>
      </c>
      <c r="AC776" s="165" t="str">
        <f t="shared" si="306"/>
        <v/>
      </c>
      <c r="AD776" s="184" t="str">
        <f t="shared" si="307"/>
        <v/>
      </c>
      <c r="AE776" s="184" t="str">
        <f t="shared" si="307"/>
        <v/>
      </c>
      <c r="AF776" s="185" t="str">
        <f t="shared" si="307"/>
        <v/>
      </c>
      <c r="AG776" s="220"/>
      <c r="AH776" s="169">
        <f t="shared" si="308"/>
        <v>1</v>
      </c>
      <c r="AI776" s="189"/>
      <c r="AJ776" s="190"/>
    </row>
    <row r="777" spans="1:36" x14ac:dyDescent="0.2">
      <c r="A777" s="172">
        <f t="shared" si="309"/>
        <v>751</v>
      </c>
      <c r="B777" s="141" t="str">
        <f t="shared" si="286"/>
        <v/>
      </c>
      <c r="C777" s="172"/>
      <c r="D777" s="142" t="str">
        <f t="shared" si="287"/>
        <v/>
      </c>
      <c r="E777" s="173"/>
      <c r="F777" s="174"/>
      <c r="G777" s="191"/>
      <c r="H777" s="145" t="str">
        <f t="shared" si="288"/>
        <v/>
      </c>
      <c r="I777" s="146" t="str">
        <f t="shared" si="289"/>
        <v/>
      </c>
      <c r="J777" s="147" t="str">
        <f t="shared" si="290"/>
        <v/>
      </c>
      <c r="K777" s="221"/>
      <c r="L777" s="222"/>
      <c r="M777" s="223"/>
      <c r="N777" s="151" t="str">
        <f t="shared" si="291"/>
        <v xml:space="preserve"> </v>
      </c>
      <c r="O777" s="152" t="str">
        <f t="shared" si="292"/>
        <v xml:space="preserve"> </v>
      </c>
      <c r="P777" s="153" t="str">
        <f t="shared" si="293"/>
        <v xml:space="preserve"> </v>
      </c>
      <c r="Q777" s="154" t="str">
        <f t="shared" si="294"/>
        <v xml:space="preserve"> </v>
      </c>
      <c r="R777" s="175" t="str">
        <f t="shared" si="295"/>
        <v/>
      </c>
      <c r="S777" s="176" t="str">
        <f t="shared" si="296"/>
        <v/>
      </c>
      <c r="T777" s="177" t="str">
        <f t="shared" si="297"/>
        <v/>
      </c>
      <c r="U777" s="178" t="str">
        <f t="shared" si="298"/>
        <v/>
      </c>
      <c r="V777" s="179" t="str">
        <f t="shared" si="299"/>
        <v/>
      </c>
      <c r="W777" s="180" t="str">
        <f t="shared" si="300"/>
        <v/>
      </c>
      <c r="X777" s="181" t="str">
        <f t="shared" si="301"/>
        <v/>
      </c>
      <c r="Y777" s="182" t="str">
        <f t="shared" si="302"/>
        <v/>
      </c>
      <c r="Z777" s="183" t="str">
        <f t="shared" si="303"/>
        <v/>
      </c>
      <c r="AA777" s="164" t="str">
        <f t="shared" si="304"/>
        <v/>
      </c>
      <c r="AB777" s="164" t="str">
        <f t="shared" si="305"/>
        <v/>
      </c>
      <c r="AC777" s="165" t="str">
        <f t="shared" si="306"/>
        <v/>
      </c>
      <c r="AD777" s="184" t="str">
        <f t="shared" si="307"/>
        <v/>
      </c>
      <c r="AE777" s="184" t="str">
        <f t="shared" si="307"/>
        <v/>
      </c>
      <c r="AF777" s="185" t="str">
        <f t="shared" si="307"/>
        <v/>
      </c>
      <c r="AG777" s="220"/>
      <c r="AH777" s="169">
        <f t="shared" si="308"/>
        <v>1</v>
      </c>
      <c r="AI777" s="189"/>
      <c r="AJ777" s="190"/>
    </row>
    <row r="778" spans="1:36" x14ac:dyDescent="0.2">
      <c r="A778" s="172">
        <f t="shared" si="309"/>
        <v>752</v>
      </c>
      <c r="B778" s="141" t="str">
        <f t="shared" si="286"/>
        <v/>
      </c>
      <c r="C778" s="172"/>
      <c r="D778" s="142" t="str">
        <f t="shared" si="287"/>
        <v/>
      </c>
      <c r="E778" s="173"/>
      <c r="F778" s="174"/>
      <c r="G778" s="191"/>
      <c r="H778" s="145" t="str">
        <f t="shared" si="288"/>
        <v/>
      </c>
      <c r="I778" s="146" t="str">
        <f t="shared" si="289"/>
        <v/>
      </c>
      <c r="J778" s="147" t="str">
        <f t="shared" si="290"/>
        <v/>
      </c>
      <c r="K778" s="221"/>
      <c r="L778" s="222"/>
      <c r="M778" s="223"/>
      <c r="N778" s="151" t="str">
        <f t="shared" si="291"/>
        <v xml:space="preserve"> </v>
      </c>
      <c r="O778" s="152" t="str">
        <f t="shared" si="292"/>
        <v xml:space="preserve"> </v>
      </c>
      <c r="P778" s="153" t="str">
        <f t="shared" si="293"/>
        <v xml:space="preserve"> </v>
      </c>
      <c r="Q778" s="154" t="str">
        <f t="shared" si="294"/>
        <v xml:space="preserve"> </v>
      </c>
      <c r="R778" s="175" t="str">
        <f t="shared" si="295"/>
        <v/>
      </c>
      <c r="S778" s="176" t="str">
        <f t="shared" si="296"/>
        <v/>
      </c>
      <c r="T778" s="177" t="str">
        <f t="shared" si="297"/>
        <v/>
      </c>
      <c r="U778" s="178" t="str">
        <f t="shared" si="298"/>
        <v/>
      </c>
      <c r="V778" s="179" t="str">
        <f t="shared" si="299"/>
        <v/>
      </c>
      <c r="W778" s="180" t="str">
        <f t="shared" si="300"/>
        <v/>
      </c>
      <c r="X778" s="181" t="str">
        <f t="shared" si="301"/>
        <v/>
      </c>
      <c r="Y778" s="182" t="str">
        <f t="shared" si="302"/>
        <v/>
      </c>
      <c r="Z778" s="183" t="str">
        <f t="shared" si="303"/>
        <v/>
      </c>
      <c r="AA778" s="164" t="str">
        <f t="shared" si="304"/>
        <v/>
      </c>
      <c r="AB778" s="164" t="str">
        <f t="shared" si="305"/>
        <v/>
      </c>
      <c r="AC778" s="165" t="str">
        <f t="shared" si="306"/>
        <v/>
      </c>
      <c r="AD778" s="184" t="str">
        <f t="shared" si="307"/>
        <v/>
      </c>
      <c r="AE778" s="184" t="str">
        <f t="shared" si="307"/>
        <v/>
      </c>
      <c r="AF778" s="185" t="str">
        <f t="shared" si="307"/>
        <v/>
      </c>
      <c r="AG778" s="220"/>
      <c r="AH778" s="169">
        <f t="shared" si="308"/>
        <v>1</v>
      </c>
      <c r="AI778" s="189"/>
      <c r="AJ778" s="190"/>
    </row>
    <row r="779" spans="1:36" x14ac:dyDescent="0.2">
      <c r="A779" s="172">
        <f t="shared" si="309"/>
        <v>753</v>
      </c>
      <c r="B779" s="141" t="str">
        <f t="shared" si="286"/>
        <v/>
      </c>
      <c r="C779" s="172"/>
      <c r="D779" s="142" t="str">
        <f t="shared" si="287"/>
        <v/>
      </c>
      <c r="E779" s="173"/>
      <c r="F779" s="174"/>
      <c r="G779" s="191"/>
      <c r="H779" s="145" t="str">
        <f t="shared" si="288"/>
        <v/>
      </c>
      <c r="I779" s="146" t="str">
        <f t="shared" si="289"/>
        <v/>
      </c>
      <c r="J779" s="147" t="str">
        <f t="shared" si="290"/>
        <v/>
      </c>
      <c r="K779" s="221"/>
      <c r="L779" s="222"/>
      <c r="M779" s="223"/>
      <c r="N779" s="151" t="str">
        <f t="shared" si="291"/>
        <v xml:space="preserve"> </v>
      </c>
      <c r="O779" s="152" t="str">
        <f t="shared" si="292"/>
        <v xml:space="preserve"> </v>
      </c>
      <c r="P779" s="153" t="str">
        <f t="shared" si="293"/>
        <v xml:space="preserve"> </v>
      </c>
      <c r="Q779" s="154" t="str">
        <f t="shared" si="294"/>
        <v xml:space="preserve"> </v>
      </c>
      <c r="R779" s="175" t="str">
        <f t="shared" si="295"/>
        <v/>
      </c>
      <c r="S779" s="176" t="str">
        <f t="shared" si="296"/>
        <v/>
      </c>
      <c r="T779" s="177" t="str">
        <f t="shared" si="297"/>
        <v/>
      </c>
      <c r="U779" s="178" t="str">
        <f t="shared" si="298"/>
        <v/>
      </c>
      <c r="V779" s="179" t="str">
        <f t="shared" si="299"/>
        <v/>
      </c>
      <c r="W779" s="180" t="str">
        <f t="shared" si="300"/>
        <v/>
      </c>
      <c r="X779" s="181" t="str">
        <f t="shared" si="301"/>
        <v/>
      </c>
      <c r="Y779" s="182" t="str">
        <f t="shared" si="302"/>
        <v/>
      </c>
      <c r="Z779" s="183" t="str">
        <f t="shared" si="303"/>
        <v/>
      </c>
      <c r="AA779" s="164" t="str">
        <f t="shared" si="304"/>
        <v/>
      </c>
      <c r="AB779" s="164" t="str">
        <f t="shared" si="305"/>
        <v/>
      </c>
      <c r="AC779" s="165" t="str">
        <f t="shared" si="306"/>
        <v/>
      </c>
      <c r="AD779" s="184" t="str">
        <f t="shared" si="307"/>
        <v/>
      </c>
      <c r="AE779" s="184" t="str">
        <f t="shared" si="307"/>
        <v/>
      </c>
      <c r="AF779" s="185" t="str">
        <f t="shared" si="307"/>
        <v/>
      </c>
      <c r="AG779" s="220"/>
      <c r="AH779" s="169">
        <f t="shared" si="308"/>
        <v>1</v>
      </c>
      <c r="AI779" s="189"/>
      <c r="AJ779" s="190"/>
    </row>
    <row r="780" spans="1:36" x14ac:dyDescent="0.2">
      <c r="A780" s="172">
        <f t="shared" si="309"/>
        <v>754</v>
      </c>
      <c r="B780" s="141" t="str">
        <f t="shared" si="286"/>
        <v/>
      </c>
      <c r="C780" s="172"/>
      <c r="D780" s="142" t="str">
        <f t="shared" si="287"/>
        <v/>
      </c>
      <c r="E780" s="173"/>
      <c r="F780" s="174"/>
      <c r="G780" s="191"/>
      <c r="H780" s="145" t="str">
        <f t="shared" si="288"/>
        <v/>
      </c>
      <c r="I780" s="146" t="str">
        <f t="shared" si="289"/>
        <v/>
      </c>
      <c r="J780" s="147" t="str">
        <f t="shared" si="290"/>
        <v/>
      </c>
      <c r="K780" s="221"/>
      <c r="L780" s="222"/>
      <c r="M780" s="223"/>
      <c r="N780" s="151" t="str">
        <f t="shared" si="291"/>
        <v xml:space="preserve"> </v>
      </c>
      <c r="O780" s="152" t="str">
        <f t="shared" si="292"/>
        <v xml:space="preserve"> </v>
      </c>
      <c r="P780" s="153" t="str">
        <f t="shared" si="293"/>
        <v xml:space="preserve"> </v>
      </c>
      <c r="Q780" s="154" t="str">
        <f t="shared" si="294"/>
        <v xml:space="preserve"> </v>
      </c>
      <c r="R780" s="175" t="str">
        <f t="shared" si="295"/>
        <v/>
      </c>
      <c r="S780" s="176" t="str">
        <f t="shared" si="296"/>
        <v/>
      </c>
      <c r="T780" s="177" t="str">
        <f t="shared" si="297"/>
        <v/>
      </c>
      <c r="U780" s="178" t="str">
        <f t="shared" si="298"/>
        <v/>
      </c>
      <c r="V780" s="179" t="str">
        <f t="shared" si="299"/>
        <v/>
      </c>
      <c r="W780" s="180" t="str">
        <f t="shared" si="300"/>
        <v/>
      </c>
      <c r="X780" s="181" t="str">
        <f t="shared" si="301"/>
        <v/>
      </c>
      <c r="Y780" s="182" t="str">
        <f t="shared" si="302"/>
        <v/>
      </c>
      <c r="Z780" s="183" t="str">
        <f t="shared" si="303"/>
        <v/>
      </c>
      <c r="AA780" s="164" t="str">
        <f t="shared" si="304"/>
        <v/>
      </c>
      <c r="AB780" s="164" t="str">
        <f t="shared" si="305"/>
        <v/>
      </c>
      <c r="AC780" s="165" t="str">
        <f t="shared" si="306"/>
        <v/>
      </c>
      <c r="AD780" s="184" t="str">
        <f t="shared" si="307"/>
        <v/>
      </c>
      <c r="AE780" s="184" t="str">
        <f t="shared" si="307"/>
        <v/>
      </c>
      <c r="AF780" s="185" t="str">
        <f t="shared" si="307"/>
        <v/>
      </c>
      <c r="AG780" s="220"/>
      <c r="AH780" s="169">
        <f t="shared" si="308"/>
        <v>1</v>
      </c>
      <c r="AI780" s="189"/>
      <c r="AJ780" s="190"/>
    </row>
    <row r="781" spans="1:36" x14ac:dyDescent="0.2">
      <c r="A781" s="172">
        <f t="shared" si="309"/>
        <v>755</v>
      </c>
      <c r="B781" s="141" t="str">
        <f t="shared" si="286"/>
        <v/>
      </c>
      <c r="C781" s="172"/>
      <c r="D781" s="142" t="str">
        <f t="shared" si="287"/>
        <v/>
      </c>
      <c r="E781" s="173"/>
      <c r="F781" s="174"/>
      <c r="G781" s="191"/>
      <c r="H781" s="145" t="str">
        <f t="shared" si="288"/>
        <v/>
      </c>
      <c r="I781" s="146" t="str">
        <f t="shared" si="289"/>
        <v/>
      </c>
      <c r="J781" s="147" t="str">
        <f t="shared" si="290"/>
        <v/>
      </c>
      <c r="K781" s="221"/>
      <c r="L781" s="222"/>
      <c r="M781" s="223"/>
      <c r="N781" s="151" t="str">
        <f t="shared" si="291"/>
        <v xml:space="preserve"> </v>
      </c>
      <c r="O781" s="152" t="str">
        <f t="shared" si="292"/>
        <v xml:space="preserve"> </v>
      </c>
      <c r="P781" s="153" t="str">
        <f t="shared" si="293"/>
        <v xml:space="preserve"> </v>
      </c>
      <c r="Q781" s="154" t="str">
        <f t="shared" si="294"/>
        <v xml:space="preserve"> </v>
      </c>
      <c r="R781" s="175" t="str">
        <f t="shared" si="295"/>
        <v/>
      </c>
      <c r="S781" s="176" t="str">
        <f t="shared" si="296"/>
        <v/>
      </c>
      <c r="T781" s="177" t="str">
        <f t="shared" si="297"/>
        <v/>
      </c>
      <c r="U781" s="178" t="str">
        <f t="shared" si="298"/>
        <v/>
      </c>
      <c r="V781" s="179" t="str">
        <f t="shared" si="299"/>
        <v/>
      </c>
      <c r="W781" s="180" t="str">
        <f t="shared" si="300"/>
        <v/>
      </c>
      <c r="X781" s="181" t="str">
        <f t="shared" si="301"/>
        <v/>
      </c>
      <c r="Y781" s="182" t="str">
        <f t="shared" si="302"/>
        <v/>
      </c>
      <c r="Z781" s="183" t="str">
        <f t="shared" si="303"/>
        <v/>
      </c>
      <c r="AA781" s="164" t="str">
        <f t="shared" si="304"/>
        <v/>
      </c>
      <c r="AB781" s="164" t="str">
        <f t="shared" si="305"/>
        <v/>
      </c>
      <c r="AC781" s="165" t="str">
        <f t="shared" si="306"/>
        <v/>
      </c>
      <c r="AD781" s="184" t="str">
        <f t="shared" si="307"/>
        <v/>
      </c>
      <c r="AE781" s="184" t="str">
        <f t="shared" si="307"/>
        <v/>
      </c>
      <c r="AF781" s="185" t="str">
        <f t="shared" si="307"/>
        <v/>
      </c>
      <c r="AG781" s="220"/>
      <c r="AH781" s="169">
        <f t="shared" si="308"/>
        <v>1</v>
      </c>
      <c r="AI781" s="189"/>
      <c r="AJ781" s="190"/>
    </row>
    <row r="782" spans="1:36" x14ac:dyDescent="0.2">
      <c r="A782" s="172">
        <f t="shared" si="309"/>
        <v>756</v>
      </c>
      <c r="B782" s="141" t="str">
        <f t="shared" si="286"/>
        <v/>
      </c>
      <c r="C782" s="172"/>
      <c r="D782" s="142" t="str">
        <f t="shared" si="287"/>
        <v/>
      </c>
      <c r="E782" s="173"/>
      <c r="F782" s="174"/>
      <c r="G782" s="191"/>
      <c r="H782" s="145" t="str">
        <f t="shared" si="288"/>
        <v/>
      </c>
      <c r="I782" s="146" t="str">
        <f t="shared" si="289"/>
        <v/>
      </c>
      <c r="J782" s="147" t="str">
        <f t="shared" si="290"/>
        <v/>
      </c>
      <c r="K782" s="221"/>
      <c r="L782" s="222"/>
      <c r="M782" s="223"/>
      <c r="N782" s="151" t="str">
        <f t="shared" si="291"/>
        <v xml:space="preserve"> </v>
      </c>
      <c r="O782" s="152" t="str">
        <f t="shared" si="292"/>
        <v xml:space="preserve"> </v>
      </c>
      <c r="P782" s="153" t="str">
        <f t="shared" si="293"/>
        <v xml:space="preserve"> </v>
      </c>
      <c r="Q782" s="154" t="str">
        <f t="shared" si="294"/>
        <v xml:space="preserve"> </v>
      </c>
      <c r="R782" s="175" t="str">
        <f t="shared" si="295"/>
        <v/>
      </c>
      <c r="S782" s="176" t="str">
        <f t="shared" si="296"/>
        <v/>
      </c>
      <c r="T782" s="177" t="str">
        <f t="shared" si="297"/>
        <v/>
      </c>
      <c r="U782" s="178" t="str">
        <f t="shared" si="298"/>
        <v/>
      </c>
      <c r="V782" s="179" t="str">
        <f t="shared" si="299"/>
        <v/>
      </c>
      <c r="W782" s="180" t="str">
        <f t="shared" si="300"/>
        <v/>
      </c>
      <c r="X782" s="181" t="str">
        <f t="shared" si="301"/>
        <v/>
      </c>
      <c r="Y782" s="182" t="str">
        <f t="shared" si="302"/>
        <v/>
      </c>
      <c r="Z782" s="183" t="str">
        <f t="shared" si="303"/>
        <v/>
      </c>
      <c r="AA782" s="164" t="str">
        <f t="shared" si="304"/>
        <v/>
      </c>
      <c r="AB782" s="164" t="str">
        <f t="shared" si="305"/>
        <v/>
      </c>
      <c r="AC782" s="165" t="str">
        <f t="shared" si="306"/>
        <v/>
      </c>
      <c r="AD782" s="184" t="str">
        <f t="shared" si="307"/>
        <v/>
      </c>
      <c r="AE782" s="184" t="str">
        <f t="shared" si="307"/>
        <v/>
      </c>
      <c r="AF782" s="185" t="str">
        <f t="shared" si="307"/>
        <v/>
      </c>
      <c r="AG782" s="220"/>
      <c r="AH782" s="169">
        <f t="shared" si="308"/>
        <v>1</v>
      </c>
      <c r="AI782" s="189"/>
      <c r="AJ782" s="190"/>
    </row>
    <row r="783" spans="1:36" x14ac:dyDescent="0.2">
      <c r="A783" s="172">
        <f t="shared" si="309"/>
        <v>757</v>
      </c>
      <c r="B783" s="141" t="str">
        <f t="shared" si="286"/>
        <v/>
      </c>
      <c r="C783" s="172"/>
      <c r="D783" s="142" t="str">
        <f t="shared" si="287"/>
        <v/>
      </c>
      <c r="E783" s="173"/>
      <c r="F783" s="174"/>
      <c r="G783" s="191"/>
      <c r="H783" s="145" t="str">
        <f t="shared" si="288"/>
        <v/>
      </c>
      <c r="I783" s="146" t="str">
        <f t="shared" si="289"/>
        <v/>
      </c>
      <c r="J783" s="147" t="str">
        <f t="shared" si="290"/>
        <v/>
      </c>
      <c r="K783" s="221"/>
      <c r="L783" s="222"/>
      <c r="M783" s="223"/>
      <c r="N783" s="151" t="str">
        <f t="shared" si="291"/>
        <v xml:space="preserve"> </v>
      </c>
      <c r="O783" s="152" t="str">
        <f t="shared" si="292"/>
        <v xml:space="preserve"> </v>
      </c>
      <c r="P783" s="153" t="str">
        <f t="shared" si="293"/>
        <v xml:space="preserve"> </v>
      </c>
      <c r="Q783" s="154" t="str">
        <f t="shared" si="294"/>
        <v xml:space="preserve"> </v>
      </c>
      <c r="R783" s="175" t="str">
        <f t="shared" si="295"/>
        <v/>
      </c>
      <c r="S783" s="176" t="str">
        <f t="shared" si="296"/>
        <v/>
      </c>
      <c r="T783" s="177" t="str">
        <f t="shared" si="297"/>
        <v/>
      </c>
      <c r="U783" s="178" t="str">
        <f t="shared" si="298"/>
        <v/>
      </c>
      <c r="V783" s="179" t="str">
        <f t="shared" si="299"/>
        <v/>
      </c>
      <c r="W783" s="180" t="str">
        <f t="shared" si="300"/>
        <v/>
      </c>
      <c r="X783" s="181" t="str">
        <f t="shared" si="301"/>
        <v/>
      </c>
      <c r="Y783" s="182" t="str">
        <f t="shared" si="302"/>
        <v/>
      </c>
      <c r="Z783" s="183" t="str">
        <f t="shared" si="303"/>
        <v/>
      </c>
      <c r="AA783" s="164" t="str">
        <f t="shared" si="304"/>
        <v/>
      </c>
      <c r="AB783" s="164" t="str">
        <f t="shared" si="305"/>
        <v/>
      </c>
      <c r="AC783" s="165" t="str">
        <f t="shared" si="306"/>
        <v/>
      </c>
      <c r="AD783" s="184" t="str">
        <f t="shared" si="307"/>
        <v/>
      </c>
      <c r="AE783" s="184" t="str">
        <f t="shared" si="307"/>
        <v/>
      </c>
      <c r="AF783" s="185" t="str">
        <f t="shared" si="307"/>
        <v/>
      </c>
      <c r="AG783" s="220"/>
      <c r="AH783" s="169">
        <f t="shared" si="308"/>
        <v>1</v>
      </c>
      <c r="AI783" s="189"/>
      <c r="AJ783" s="190"/>
    </row>
    <row r="784" spans="1:36" x14ac:dyDescent="0.2">
      <c r="A784" s="172">
        <f t="shared" si="309"/>
        <v>758</v>
      </c>
      <c r="B784" s="141" t="str">
        <f t="shared" ref="B784:B831" si="310">IF((C784&amp;"-"&amp;E784)="-","",(C784&amp;"-"&amp;E784))</f>
        <v/>
      </c>
      <c r="C784" s="172"/>
      <c r="D784" s="142" t="str">
        <f t="shared" ref="D784:D831" si="311">LEFT(E784,5)</f>
        <v/>
      </c>
      <c r="E784" s="173"/>
      <c r="F784" s="174"/>
      <c r="G784" s="191"/>
      <c r="H784" s="145" t="str">
        <f t="shared" ref="H784:H831" si="312">IF(ISERROR($C$21/F784),"",$C$21/F784)</f>
        <v/>
      </c>
      <c r="I784" s="146" t="str">
        <f t="shared" ref="I784:I831" si="313">IF(ISERROR($C$22/F784),"",$C$22/F784)</f>
        <v/>
      </c>
      <c r="J784" s="147" t="str">
        <f t="shared" ref="J784:J831" si="314">IF(ISERROR($C$23/F784),"",$C$23/F784)</f>
        <v/>
      </c>
      <c r="K784" s="221"/>
      <c r="L784" s="222"/>
      <c r="M784" s="223"/>
      <c r="N784" s="151" t="str">
        <f t="shared" ref="N784:N831" si="315">IF((K784*L784*M784)=0," ",((K784*L784*M784)/1000000000))</f>
        <v xml:space="preserve"> </v>
      </c>
      <c r="O784" s="152" t="str">
        <f t="shared" ref="O784:O831" si="316">IF(ISERROR((VLOOKUP(C784,$B$5:$F$17,5,0)/N784))," ",(VLOOKUP(C784,$B$5:$F$17,5,0)/N784))</f>
        <v xml:space="preserve"> </v>
      </c>
      <c r="P784" s="153" t="str">
        <f t="shared" ref="P784:P831" si="317">IF(ISERROR((VLOOKUP(C784,$B$5:$J$17,9,0)/N784))," ",(VLOOKUP(C784,$B$5:$J$17,9,0)/N784))</f>
        <v xml:space="preserve"> </v>
      </c>
      <c r="Q784" s="154" t="str">
        <f t="shared" ref="Q784:Q831" si="318">IF(ISERROR((VLOOKUP(C784,$B$5:$N$17,13,0)/N784))," ",(VLOOKUP(C784,$B$5:$N$17,13,0)/N784))</f>
        <v xml:space="preserve"> </v>
      </c>
      <c r="R784" s="175" t="str">
        <f t="shared" ref="R784:R831" si="319">IF(ISERROR(ROUND($C$21/G784,0)),"",ROUND($C$21/G784,0))</f>
        <v/>
      </c>
      <c r="S784" s="176" t="str">
        <f t="shared" ref="S784:S831" si="320">IF(ISERROR(ROUND($C$22/G784,0)),"",ROUND($C$22/G784,0))</f>
        <v/>
      </c>
      <c r="T784" s="177" t="str">
        <f t="shared" ref="T784:T831" si="321">IF(ISERROR(ROUND($C$23/G784,0)),"",ROUND($C$23/G784,0))</f>
        <v/>
      </c>
      <c r="U784" s="178" t="str">
        <f t="shared" ref="U784:U831" si="322">IF(ISERROR(ROUND((O784*F784),0)),"",ROUND((O784*F784),0))</f>
        <v/>
      </c>
      <c r="V784" s="179" t="str">
        <f t="shared" ref="V784:V831" si="323">IF(ISERROR(ROUND((P784*F784),0)),"",ROUND((P784*F784),0))</f>
        <v/>
      </c>
      <c r="W784" s="180" t="str">
        <f t="shared" ref="W784:W831" si="324">IF(ISERROR(ROUND((Q784*F784),0)),"",ROUND((Q784*F784),0))</f>
        <v/>
      </c>
      <c r="X784" s="181" t="str">
        <f t="shared" ref="X784:X831" si="325">IF(ISERROR($C$21/U784),"",$C$21/U784)</f>
        <v/>
      </c>
      <c r="Y784" s="182" t="str">
        <f t="shared" ref="Y784:Y831" si="326">IF(ISERROR($C$22/V784),"",$C$22/V784)</f>
        <v/>
      </c>
      <c r="Z784" s="183" t="str">
        <f t="shared" ref="Z784:Z831" si="327">IF(ISERROR($C$23/W784),"",$C$23/W784)</f>
        <v/>
      </c>
      <c r="AA784" s="164" t="str">
        <f t="shared" ref="AA784:AA831" si="328">IF(ISERROR(F784*X784),"",(F784*X784))</f>
        <v/>
      </c>
      <c r="AB784" s="164" t="str">
        <f t="shared" ref="AB784:AB831" si="329">IF(ISERROR(F784*Y784),"",(F784*Y784))</f>
        <v/>
      </c>
      <c r="AC784" s="165" t="str">
        <f t="shared" ref="AC784:AC831" si="330">IF(ISERROR(F784*Z784),"",F784*Z784)</f>
        <v/>
      </c>
      <c r="AD784" s="184" t="str">
        <f t="shared" ref="AD784:AF831" si="331">IF(ISERROR(AA784*O784),"",AA784*O784)</f>
        <v/>
      </c>
      <c r="AE784" s="184" t="str">
        <f t="shared" si="331"/>
        <v/>
      </c>
      <c r="AF784" s="185" t="str">
        <f t="shared" si="331"/>
        <v/>
      </c>
      <c r="AG784" s="220"/>
      <c r="AH784" s="169">
        <f t="shared" ref="AH784:AH831" si="332">IF(AI784="",1,IF(AI784=1,1,AI784))</f>
        <v>1</v>
      </c>
      <c r="AI784" s="189"/>
      <c r="AJ784" s="190"/>
    </row>
    <row r="785" spans="1:36" x14ac:dyDescent="0.2">
      <c r="A785" s="172">
        <f t="shared" si="309"/>
        <v>759</v>
      </c>
      <c r="B785" s="141" t="str">
        <f t="shared" si="310"/>
        <v/>
      </c>
      <c r="C785" s="172"/>
      <c r="D785" s="142" t="str">
        <f t="shared" si="311"/>
        <v/>
      </c>
      <c r="E785" s="173"/>
      <c r="F785" s="174"/>
      <c r="G785" s="191"/>
      <c r="H785" s="145" t="str">
        <f t="shared" si="312"/>
        <v/>
      </c>
      <c r="I785" s="146" t="str">
        <f t="shared" si="313"/>
        <v/>
      </c>
      <c r="J785" s="147" t="str">
        <f t="shared" si="314"/>
        <v/>
      </c>
      <c r="K785" s="221"/>
      <c r="L785" s="222"/>
      <c r="M785" s="223"/>
      <c r="N785" s="151" t="str">
        <f t="shared" si="315"/>
        <v xml:space="preserve"> </v>
      </c>
      <c r="O785" s="152" t="str">
        <f t="shared" si="316"/>
        <v xml:space="preserve"> </v>
      </c>
      <c r="P785" s="153" t="str">
        <f t="shared" si="317"/>
        <v xml:space="preserve"> </v>
      </c>
      <c r="Q785" s="154" t="str">
        <f t="shared" si="318"/>
        <v xml:space="preserve"> </v>
      </c>
      <c r="R785" s="175" t="str">
        <f t="shared" si="319"/>
        <v/>
      </c>
      <c r="S785" s="176" t="str">
        <f t="shared" si="320"/>
        <v/>
      </c>
      <c r="T785" s="177" t="str">
        <f t="shared" si="321"/>
        <v/>
      </c>
      <c r="U785" s="178" t="str">
        <f t="shared" si="322"/>
        <v/>
      </c>
      <c r="V785" s="179" t="str">
        <f t="shared" si="323"/>
        <v/>
      </c>
      <c r="W785" s="180" t="str">
        <f t="shared" si="324"/>
        <v/>
      </c>
      <c r="X785" s="181" t="str">
        <f t="shared" si="325"/>
        <v/>
      </c>
      <c r="Y785" s="182" t="str">
        <f t="shared" si="326"/>
        <v/>
      </c>
      <c r="Z785" s="183" t="str">
        <f t="shared" si="327"/>
        <v/>
      </c>
      <c r="AA785" s="164" t="str">
        <f t="shared" si="328"/>
        <v/>
      </c>
      <c r="AB785" s="164" t="str">
        <f t="shared" si="329"/>
        <v/>
      </c>
      <c r="AC785" s="165" t="str">
        <f t="shared" si="330"/>
        <v/>
      </c>
      <c r="AD785" s="184" t="str">
        <f t="shared" si="331"/>
        <v/>
      </c>
      <c r="AE785" s="184" t="str">
        <f t="shared" si="331"/>
        <v/>
      </c>
      <c r="AF785" s="185" t="str">
        <f t="shared" si="331"/>
        <v/>
      </c>
      <c r="AG785" s="220"/>
      <c r="AH785" s="169">
        <f t="shared" si="332"/>
        <v>1</v>
      </c>
      <c r="AI785" s="189"/>
      <c r="AJ785" s="190"/>
    </row>
    <row r="786" spans="1:36" x14ac:dyDescent="0.2">
      <c r="A786" s="172">
        <f t="shared" si="309"/>
        <v>760</v>
      </c>
      <c r="B786" s="141" t="str">
        <f t="shared" si="310"/>
        <v/>
      </c>
      <c r="C786" s="172"/>
      <c r="D786" s="142" t="str">
        <f t="shared" si="311"/>
        <v/>
      </c>
      <c r="E786" s="173"/>
      <c r="F786" s="174"/>
      <c r="G786" s="191"/>
      <c r="H786" s="145" t="str">
        <f t="shared" si="312"/>
        <v/>
      </c>
      <c r="I786" s="146" t="str">
        <f t="shared" si="313"/>
        <v/>
      </c>
      <c r="J786" s="147" t="str">
        <f t="shared" si="314"/>
        <v/>
      </c>
      <c r="K786" s="221"/>
      <c r="L786" s="222"/>
      <c r="M786" s="223"/>
      <c r="N786" s="151" t="str">
        <f t="shared" si="315"/>
        <v xml:space="preserve"> </v>
      </c>
      <c r="O786" s="152" t="str">
        <f t="shared" si="316"/>
        <v xml:space="preserve"> </v>
      </c>
      <c r="P786" s="153" t="str">
        <f t="shared" si="317"/>
        <v xml:space="preserve"> </v>
      </c>
      <c r="Q786" s="154" t="str">
        <f t="shared" si="318"/>
        <v xml:space="preserve"> </v>
      </c>
      <c r="R786" s="175" t="str">
        <f t="shared" si="319"/>
        <v/>
      </c>
      <c r="S786" s="176" t="str">
        <f t="shared" si="320"/>
        <v/>
      </c>
      <c r="T786" s="177" t="str">
        <f t="shared" si="321"/>
        <v/>
      </c>
      <c r="U786" s="178" t="str">
        <f t="shared" si="322"/>
        <v/>
      </c>
      <c r="V786" s="179" t="str">
        <f t="shared" si="323"/>
        <v/>
      </c>
      <c r="W786" s="180" t="str">
        <f t="shared" si="324"/>
        <v/>
      </c>
      <c r="X786" s="181" t="str">
        <f t="shared" si="325"/>
        <v/>
      </c>
      <c r="Y786" s="182" t="str">
        <f t="shared" si="326"/>
        <v/>
      </c>
      <c r="Z786" s="183" t="str">
        <f t="shared" si="327"/>
        <v/>
      </c>
      <c r="AA786" s="164" t="str">
        <f t="shared" si="328"/>
        <v/>
      </c>
      <c r="AB786" s="164" t="str">
        <f t="shared" si="329"/>
        <v/>
      </c>
      <c r="AC786" s="165" t="str">
        <f t="shared" si="330"/>
        <v/>
      </c>
      <c r="AD786" s="184" t="str">
        <f t="shared" si="331"/>
        <v/>
      </c>
      <c r="AE786" s="184" t="str">
        <f t="shared" si="331"/>
        <v/>
      </c>
      <c r="AF786" s="185" t="str">
        <f t="shared" si="331"/>
        <v/>
      </c>
      <c r="AG786" s="220"/>
      <c r="AH786" s="169">
        <f t="shared" si="332"/>
        <v>1</v>
      </c>
      <c r="AI786" s="189"/>
      <c r="AJ786" s="190"/>
    </row>
    <row r="787" spans="1:36" x14ac:dyDescent="0.2">
      <c r="A787" s="172">
        <f t="shared" si="309"/>
        <v>761</v>
      </c>
      <c r="B787" s="141" t="str">
        <f t="shared" si="310"/>
        <v/>
      </c>
      <c r="C787" s="172"/>
      <c r="D787" s="142" t="str">
        <f t="shared" si="311"/>
        <v/>
      </c>
      <c r="E787" s="173"/>
      <c r="F787" s="174"/>
      <c r="G787" s="191"/>
      <c r="H787" s="145" t="str">
        <f t="shared" si="312"/>
        <v/>
      </c>
      <c r="I787" s="146" t="str">
        <f t="shared" si="313"/>
        <v/>
      </c>
      <c r="J787" s="147" t="str">
        <f t="shared" si="314"/>
        <v/>
      </c>
      <c r="K787" s="221"/>
      <c r="L787" s="222"/>
      <c r="M787" s="223"/>
      <c r="N787" s="151" t="str">
        <f t="shared" si="315"/>
        <v xml:space="preserve"> </v>
      </c>
      <c r="O787" s="152" t="str">
        <f t="shared" si="316"/>
        <v xml:space="preserve"> </v>
      </c>
      <c r="P787" s="153" t="str">
        <f t="shared" si="317"/>
        <v xml:space="preserve"> </v>
      </c>
      <c r="Q787" s="154" t="str">
        <f t="shared" si="318"/>
        <v xml:space="preserve"> </v>
      </c>
      <c r="R787" s="175" t="str">
        <f t="shared" si="319"/>
        <v/>
      </c>
      <c r="S787" s="176" t="str">
        <f t="shared" si="320"/>
        <v/>
      </c>
      <c r="T787" s="177" t="str">
        <f t="shared" si="321"/>
        <v/>
      </c>
      <c r="U787" s="178" t="str">
        <f t="shared" si="322"/>
        <v/>
      </c>
      <c r="V787" s="179" t="str">
        <f t="shared" si="323"/>
        <v/>
      </c>
      <c r="W787" s="180" t="str">
        <f t="shared" si="324"/>
        <v/>
      </c>
      <c r="X787" s="181" t="str">
        <f t="shared" si="325"/>
        <v/>
      </c>
      <c r="Y787" s="182" t="str">
        <f t="shared" si="326"/>
        <v/>
      </c>
      <c r="Z787" s="183" t="str">
        <f t="shared" si="327"/>
        <v/>
      </c>
      <c r="AA787" s="164" t="str">
        <f t="shared" si="328"/>
        <v/>
      </c>
      <c r="AB787" s="164" t="str">
        <f t="shared" si="329"/>
        <v/>
      </c>
      <c r="AC787" s="165" t="str">
        <f t="shared" si="330"/>
        <v/>
      </c>
      <c r="AD787" s="184" t="str">
        <f t="shared" si="331"/>
        <v/>
      </c>
      <c r="AE787" s="184" t="str">
        <f t="shared" si="331"/>
        <v/>
      </c>
      <c r="AF787" s="185" t="str">
        <f t="shared" si="331"/>
        <v/>
      </c>
      <c r="AG787" s="220"/>
      <c r="AH787" s="169">
        <f t="shared" si="332"/>
        <v>1</v>
      </c>
      <c r="AI787" s="189"/>
      <c r="AJ787" s="190"/>
    </row>
    <row r="788" spans="1:36" x14ac:dyDescent="0.2">
      <c r="A788" s="172">
        <f t="shared" si="309"/>
        <v>762</v>
      </c>
      <c r="B788" s="141" t="str">
        <f t="shared" si="310"/>
        <v/>
      </c>
      <c r="C788" s="172"/>
      <c r="D788" s="142" t="str">
        <f t="shared" si="311"/>
        <v/>
      </c>
      <c r="E788" s="173"/>
      <c r="F788" s="174"/>
      <c r="G788" s="191"/>
      <c r="H788" s="145" t="str">
        <f t="shared" si="312"/>
        <v/>
      </c>
      <c r="I788" s="146" t="str">
        <f t="shared" si="313"/>
        <v/>
      </c>
      <c r="J788" s="147" t="str">
        <f t="shared" si="314"/>
        <v/>
      </c>
      <c r="K788" s="221"/>
      <c r="L788" s="222"/>
      <c r="M788" s="223"/>
      <c r="N788" s="151" t="str">
        <f t="shared" si="315"/>
        <v xml:space="preserve"> </v>
      </c>
      <c r="O788" s="152" t="str">
        <f t="shared" si="316"/>
        <v xml:space="preserve"> </v>
      </c>
      <c r="P788" s="153" t="str">
        <f t="shared" si="317"/>
        <v xml:space="preserve"> </v>
      </c>
      <c r="Q788" s="154" t="str">
        <f t="shared" si="318"/>
        <v xml:space="preserve"> </v>
      </c>
      <c r="R788" s="175" t="str">
        <f t="shared" si="319"/>
        <v/>
      </c>
      <c r="S788" s="176" t="str">
        <f t="shared" si="320"/>
        <v/>
      </c>
      <c r="T788" s="177" t="str">
        <f t="shared" si="321"/>
        <v/>
      </c>
      <c r="U788" s="178" t="str">
        <f t="shared" si="322"/>
        <v/>
      </c>
      <c r="V788" s="179" t="str">
        <f t="shared" si="323"/>
        <v/>
      </c>
      <c r="W788" s="180" t="str">
        <f t="shared" si="324"/>
        <v/>
      </c>
      <c r="X788" s="181" t="str">
        <f t="shared" si="325"/>
        <v/>
      </c>
      <c r="Y788" s="182" t="str">
        <f t="shared" si="326"/>
        <v/>
      </c>
      <c r="Z788" s="183" t="str">
        <f t="shared" si="327"/>
        <v/>
      </c>
      <c r="AA788" s="164" t="str">
        <f t="shared" si="328"/>
        <v/>
      </c>
      <c r="AB788" s="164" t="str">
        <f t="shared" si="329"/>
        <v/>
      </c>
      <c r="AC788" s="165" t="str">
        <f t="shared" si="330"/>
        <v/>
      </c>
      <c r="AD788" s="184" t="str">
        <f t="shared" si="331"/>
        <v/>
      </c>
      <c r="AE788" s="184" t="str">
        <f t="shared" si="331"/>
        <v/>
      </c>
      <c r="AF788" s="185" t="str">
        <f t="shared" si="331"/>
        <v/>
      </c>
      <c r="AG788" s="220"/>
      <c r="AH788" s="169">
        <f t="shared" si="332"/>
        <v>1</v>
      </c>
      <c r="AI788" s="189"/>
      <c r="AJ788" s="190"/>
    </row>
    <row r="789" spans="1:36" x14ac:dyDescent="0.2">
      <c r="A789" s="172">
        <f t="shared" si="309"/>
        <v>763</v>
      </c>
      <c r="B789" s="141" t="str">
        <f t="shared" si="310"/>
        <v/>
      </c>
      <c r="C789" s="172"/>
      <c r="D789" s="142" t="str">
        <f t="shared" si="311"/>
        <v/>
      </c>
      <c r="E789" s="173"/>
      <c r="F789" s="174"/>
      <c r="G789" s="191"/>
      <c r="H789" s="145" t="str">
        <f t="shared" si="312"/>
        <v/>
      </c>
      <c r="I789" s="146" t="str">
        <f t="shared" si="313"/>
        <v/>
      </c>
      <c r="J789" s="147" t="str">
        <f t="shared" si="314"/>
        <v/>
      </c>
      <c r="K789" s="221"/>
      <c r="L789" s="222"/>
      <c r="M789" s="223"/>
      <c r="N789" s="151" t="str">
        <f t="shared" si="315"/>
        <v xml:space="preserve"> </v>
      </c>
      <c r="O789" s="152" t="str">
        <f t="shared" si="316"/>
        <v xml:space="preserve"> </v>
      </c>
      <c r="P789" s="153" t="str">
        <f t="shared" si="317"/>
        <v xml:space="preserve"> </v>
      </c>
      <c r="Q789" s="154" t="str">
        <f t="shared" si="318"/>
        <v xml:space="preserve"> </v>
      </c>
      <c r="R789" s="175" t="str">
        <f t="shared" si="319"/>
        <v/>
      </c>
      <c r="S789" s="176" t="str">
        <f t="shared" si="320"/>
        <v/>
      </c>
      <c r="T789" s="177" t="str">
        <f t="shared" si="321"/>
        <v/>
      </c>
      <c r="U789" s="178" t="str">
        <f t="shared" si="322"/>
        <v/>
      </c>
      <c r="V789" s="179" t="str">
        <f t="shared" si="323"/>
        <v/>
      </c>
      <c r="W789" s="180" t="str">
        <f t="shared" si="324"/>
        <v/>
      </c>
      <c r="X789" s="181" t="str">
        <f t="shared" si="325"/>
        <v/>
      </c>
      <c r="Y789" s="182" t="str">
        <f t="shared" si="326"/>
        <v/>
      </c>
      <c r="Z789" s="183" t="str">
        <f t="shared" si="327"/>
        <v/>
      </c>
      <c r="AA789" s="164" t="str">
        <f t="shared" si="328"/>
        <v/>
      </c>
      <c r="AB789" s="164" t="str">
        <f t="shared" si="329"/>
        <v/>
      </c>
      <c r="AC789" s="165" t="str">
        <f t="shared" si="330"/>
        <v/>
      </c>
      <c r="AD789" s="184" t="str">
        <f t="shared" si="331"/>
        <v/>
      </c>
      <c r="AE789" s="184" t="str">
        <f t="shared" si="331"/>
        <v/>
      </c>
      <c r="AF789" s="185" t="str">
        <f t="shared" si="331"/>
        <v/>
      </c>
      <c r="AG789" s="220"/>
      <c r="AH789" s="169">
        <f t="shared" si="332"/>
        <v>1</v>
      </c>
      <c r="AI789" s="189"/>
      <c r="AJ789" s="190"/>
    </row>
    <row r="790" spans="1:36" x14ac:dyDescent="0.2">
      <c r="A790" s="172">
        <f t="shared" si="309"/>
        <v>764</v>
      </c>
      <c r="B790" s="141" t="str">
        <f t="shared" si="310"/>
        <v/>
      </c>
      <c r="C790" s="172"/>
      <c r="D790" s="142" t="str">
        <f t="shared" si="311"/>
        <v/>
      </c>
      <c r="E790" s="173"/>
      <c r="F790" s="174"/>
      <c r="G790" s="191"/>
      <c r="H790" s="145" t="str">
        <f t="shared" si="312"/>
        <v/>
      </c>
      <c r="I790" s="146" t="str">
        <f t="shared" si="313"/>
        <v/>
      </c>
      <c r="J790" s="147" t="str">
        <f t="shared" si="314"/>
        <v/>
      </c>
      <c r="K790" s="221"/>
      <c r="L790" s="222"/>
      <c r="M790" s="223"/>
      <c r="N790" s="151" t="str">
        <f t="shared" si="315"/>
        <v xml:space="preserve"> </v>
      </c>
      <c r="O790" s="152" t="str">
        <f t="shared" si="316"/>
        <v xml:space="preserve"> </v>
      </c>
      <c r="P790" s="153" t="str">
        <f t="shared" si="317"/>
        <v xml:space="preserve"> </v>
      </c>
      <c r="Q790" s="154" t="str">
        <f t="shared" si="318"/>
        <v xml:space="preserve"> </v>
      </c>
      <c r="R790" s="175" t="str">
        <f t="shared" si="319"/>
        <v/>
      </c>
      <c r="S790" s="176" t="str">
        <f t="shared" si="320"/>
        <v/>
      </c>
      <c r="T790" s="177" t="str">
        <f t="shared" si="321"/>
        <v/>
      </c>
      <c r="U790" s="178" t="str">
        <f t="shared" si="322"/>
        <v/>
      </c>
      <c r="V790" s="179" t="str">
        <f t="shared" si="323"/>
        <v/>
      </c>
      <c r="W790" s="180" t="str">
        <f t="shared" si="324"/>
        <v/>
      </c>
      <c r="X790" s="181" t="str">
        <f t="shared" si="325"/>
        <v/>
      </c>
      <c r="Y790" s="182" t="str">
        <f t="shared" si="326"/>
        <v/>
      </c>
      <c r="Z790" s="183" t="str">
        <f t="shared" si="327"/>
        <v/>
      </c>
      <c r="AA790" s="164" t="str">
        <f t="shared" si="328"/>
        <v/>
      </c>
      <c r="AB790" s="164" t="str">
        <f t="shared" si="329"/>
        <v/>
      </c>
      <c r="AC790" s="165" t="str">
        <f t="shared" si="330"/>
        <v/>
      </c>
      <c r="AD790" s="184" t="str">
        <f t="shared" si="331"/>
        <v/>
      </c>
      <c r="AE790" s="184" t="str">
        <f t="shared" si="331"/>
        <v/>
      </c>
      <c r="AF790" s="185" t="str">
        <f t="shared" si="331"/>
        <v/>
      </c>
      <c r="AG790" s="220"/>
      <c r="AH790" s="169">
        <f t="shared" si="332"/>
        <v>1</v>
      </c>
      <c r="AI790" s="189"/>
      <c r="AJ790" s="190"/>
    </row>
    <row r="791" spans="1:36" x14ac:dyDescent="0.2">
      <c r="A791" s="172">
        <f t="shared" si="309"/>
        <v>765</v>
      </c>
      <c r="B791" s="141" t="str">
        <f t="shared" si="310"/>
        <v/>
      </c>
      <c r="C791" s="172"/>
      <c r="D791" s="142" t="str">
        <f t="shared" si="311"/>
        <v/>
      </c>
      <c r="E791" s="173"/>
      <c r="F791" s="174"/>
      <c r="G791" s="191"/>
      <c r="H791" s="145" t="str">
        <f t="shared" si="312"/>
        <v/>
      </c>
      <c r="I791" s="146" t="str">
        <f t="shared" si="313"/>
        <v/>
      </c>
      <c r="J791" s="147" t="str">
        <f t="shared" si="314"/>
        <v/>
      </c>
      <c r="K791" s="221"/>
      <c r="L791" s="222"/>
      <c r="M791" s="223"/>
      <c r="N791" s="151" t="str">
        <f t="shared" si="315"/>
        <v xml:space="preserve"> </v>
      </c>
      <c r="O791" s="152" t="str">
        <f t="shared" si="316"/>
        <v xml:space="preserve"> </v>
      </c>
      <c r="P791" s="153" t="str">
        <f t="shared" si="317"/>
        <v xml:space="preserve"> </v>
      </c>
      <c r="Q791" s="154" t="str">
        <f t="shared" si="318"/>
        <v xml:space="preserve"> </v>
      </c>
      <c r="R791" s="175" t="str">
        <f t="shared" si="319"/>
        <v/>
      </c>
      <c r="S791" s="176" t="str">
        <f t="shared" si="320"/>
        <v/>
      </c>
      <c r="T791" s="177" t="str">
        <f t="shared" si="321"/>
        <v/>
      </c>
      <c r="U791" s="178" t="str">
        <f t="shared" si="322"/>
        <v/>
      </c>
      <c r="V791" s="179" t="str">
        <f t="shared" si="323"/>
        <v/>
      </c>
      <c r="W791" s="180" t="str">
        <f t="shared" si="324"/>
        <v/>
      </c>
      <c r="X791" s="181" t="str">
        <f t="shared" si="325"/>
        <v/>
      </c>
      <c r="Y791" s="182" t="str">
        <f t="shared" si="326"/>
        <v/>
      </c>
      <c r="Z791" s="183" t="str">
        <f t="shared" si="327"/>
        <v/>
      </c>
      <c r="AA791" s="164" t="str">
        <f t="shared" si="328"/>
        <v/>
      </c>
      <c r="AB791" s="164" t="str">
        <f t="shared" si="329"/>
        <v/>
      </c>
      <c r="AC791" s="165" t="str">
        <f t="shared" si="330"/>
        <v/>
      </c>
      <c r="AD791" s="184" t="str">
        <f t="shared" si="331"/>
        <v/>
      </c>
      <c r="AE791" s="184" t="str">
        <f t="shared" si="331"/>
        <v/>
      </c>
      <c r="AF791" s="185" t="str">
        <f t="shared" si="331"/>
        <v/>
      </c>
      <c r="AG791" s="220"/>
      <c r="AH791" s="169">
        <f t="shared" si="332"/>
        <v>1</v>
      </c>
      <c r="AI791" s="189"/>
      <c r="AJ791" s="190"/>
    </row>
    <row r="792" spans="1:36" x14ac:dyDescent="0.2">
      <c r="A792" s="172">
        <f t="shared" si="309"/>
        <v>766</v>
      </c>
      <c r="B792" s="141" t="str">
        <f t="shared" si="310"/>
        <v/>
      </c>
      <c r="C792" s="172"/>
      <c r="D792" s="142" t="str">
        <f t="shared" si="311"/>
        <v/>
      </c>
      <c r="E792" s="173"/>
      <c r="F792" s="174"/>
      <c r="G792" s="191"/>
      <c r="H792" s="145" t="str">
        <f t="shared" si="312"/>
        <v/>
      </c>
      <c r="I792" s="146" t="str">
        <f t="shared" si="313"/>
        <v/>
      </c>
      <c r="J792" s="147" t="str">
        <f t="shared" si="314"/>
        <v/>
      </c>
      <c r="K792" s="221"/>
      <c r="L792" s="222"/>
      <c r="M792" s="223"/>
      <c r="N792" s="151" t="str">
        <f t="shared" si="315"/>
        <v xml:space="preserve"> </v>
      </c>
      <c r="O792" s="152" t="str">
        <f t="shared" si="316"/>
        <v xml:space="preserve"> </v>
      </c>
      <c r="P792" s="153" t="str">
        <f t="shared" si="317"/>
        <v xml:space="preserve"> </v>
      </c>
      <c r="Q792" s="154" t="str">
        <f t="shared" si="318"/>
        <v xml:space="preserve"> </v>
      </c>
      <c r="R792" s="175" t="str">
        <f t="shared" si="319"/>
        <v/>
      </c>
      <c r="S792" s="176" t="str">
        <f t="shared" si="320"/>
        <v/>
      </c>
      <c r="T792" s="177" t="str">
        <f t="shared" si="321"/>
        <v/>
      </c>
      <c r="U792" s="178" t="str">
        <f t="shared" si="322"/>
        <v/>
      </c>
      <c r="V792" s="179" t="str">
        <f t="shared" si="323"/>
        <v/>
      </c>
      <c r="W792" s="180" t="str">
        <f t="shared" si="324"/>
        <v/>
      </c>
      <c r="X792" s="181" t="str">
        <f t="shared" si="325"/>
        <v/>
      </c>
      <c r="Y792" s="182" t="str">
        <f t="shared" si="326"/>
        <v/>
      </c>
      <c r="Z792" s="183" t="str">
        <f t="shared" si="327"/>
        <v/>
      </c>
      <c r="AA792" s="164" t="str">
        <f t="shared" si="328"/>
        <v/>
      </c>
      <c r="AB792" s="164" t="str">
        <f t="shared" si="329"/>
        <v/>
      </c>
      <c r="AC792" s="165" t="str">
        <f t="shared" si="330"/>
        <v/>
      </c>
      <c r="AD792" s="184" t="str">
        <f t="shared" si="331"/>
        <v/>
      </c>
      <c r="AE792" s="184" t="str">
        <f t="shared" si="331"/>
        <v/>
      </c>
      <c r="AF792" s="185" t="str">
        <f t="shared" si="331"/>
        <v/>
      </c>
      <c r="AG792" s="220"/>
      <c r="AH792" s="169">
        <f t="shared" si="332"/>
        <v>1</v>
      </c>
      <c r="AI792" s="189"/>
      <c r="AJ792" s="190"/>
    </row>
    <row r="793" spans="1:36" x14ac:dyDescent="0.2">
      <c r="A793" s="172">
        <f t="shared" ref="A793:A831" si="333">A792+1</f>
        <v>767</v>
      </c>
      <c r="B793" s="141" t="str">
        <f t="shared" si="310"/>
        <v/>
      </c>
      <c r="C793" s="172"/>
      <c r="D793" s="142" t="str">
        <f t="shared" si="311"/>
        <v/>
      </c>
      <c r="E793" s="173"/>
      <c r="F793" s="174"/>
      <c r="G793" s="191"/>
      <c r="H793" s="145" t="str">
        <f t="shared" si="312"/>
        <v/>
      </c>
      <c r="I793" s="146" t="str">
        <f t="shared" si="313"/>
        <v/>
      </c>
      <c r="J793" s="147" t="str">
        <f t="shared" si="314"/>
        <v/>
      </c>
      <c r="K793" s="221"/>
      <c r="L793" s="222"/>
      <c r="M793" s="223"/>
      <c r="N793" s="151" t="str">
        <f t="shared" si="315"/>
        <v xml:space="preserve"> </v>
      </c>
      <c r="O793" s="152" t="str">
        <f t="shared" si="316"/>
        <v xml:space="preserve"> </v>
      </c>
      <c r="P793" s="153" t="str">
        <f t="shared" si="317"/>
        <v xml:space="preserve"> </v>
      </c>
      <c r="Q793" s="154" t="str">
        <f t="shared" si="318"/>
        <v xml:space="preserve"> </v>
      </c>
      <c r="R793" s="175" t="str">
        <f t="shared" si="319"/>
        <v/>
      </c>
      <c r="S793" s="176" t="str">
        <f t="shared" si="320"/>
        <v/>
      </c>
      <c r="T793" s="177" t="str">
        <f t="shared" si="321"/>
        <v/>
      </c>
      <c r="U793" s="178" t="str">
        <f t="shared" si="322"/>
        <v/>
      </c>
      <c r="V793" s="179" t="str">
        <f t="shared" si="323"/>
        <v/>
      </c>
      <c r="W793" s="180" t="str">
        <f t="shared" si="324"/>
        <v/>
      </c>
      <c r="X793" s="181" t="str">
        <f t="shared" si="325"/>
        <v/>
      </c>
      <c r="Y793" s="182" t="str">
        <f t="shared" si="326"/>
        <v/>
      </c>
      <c r="Z793" s="183" t="str">
        <f t="shared" si="327"/>
        <v/>
      </c>
      <c r="AA793" s="164" t="str">
        <f t="shared" si="328"/>
        <v/>
      </c>
      <c r="AB793" s="164" t="str">
        <f t="shared" si="329"/>
        <v/>
      </c>
      <c r="AC793" s="165" t="str">
        <f t="shared" si="330"/>
        <v/>
      </c>
      <c r="AD793" s="184" t="str">
        <f t="shared" si="331"/>
        <v/>
      </c>
      <c r="AE793" s="184" t="str">
        <f t="shared" si="331"/>
        <v/>
      </c>
      <c r="AF793" s="185" t="str">
        <f t="shared" si="331"/>
        <v/>
      </c>
      <c r="AG793" s="220"/>
      <c r="AH793" s="169">
        <f t="shared" si="332"/>
        <v>1</v>
      </c>
      <c r="AI793" s="189"/>
      <c r="AJ793" s="190"/>
    </row>
    <row r="794" spans="1:36" x14ac:dyDescent="0.2">
      <c r="A794" s="172">
        <f t="shared" si="333"/>
        <v>768</v>
      </c>
      <c r="B794" s="141" t="str">
        <f t="shared" si="310"/>
        <v/>
      </c>
      <c r="C794" s="172"/>
      <c r="D794" s="142" t="str">
        <f t="shared" si="311"/>
        <v/>
      </c>
      <c r="E794" s="173"/>
      <c r="F794" s="174"/>
      <c r="G794" s="191"/>
      <c r="H794" s="145" t="str">
        <f t="shared" si="312"/>
        <v/>
      </c>
      <c r="I794" s="146" t="str">
        <f t="shared" si="313"/>
        <v/>
      </c>
      <c r="J794" s="147" t="str">
        <f t="shared" si="314"/>
        <v/>
      </c>
      <c r="K794" s="221"/>
      <c r="L794" s="222"/>
      <c r="M794" s="223"/>
      <c r="N794" s="151" t="str">
        <f t="shared" si="315"/>
        <v xml:space="preserve"> </v>
      </c>
      <c r="O794" s="152" t="str">
        <f t="shared" si="316"/>
        <v xml:space="preserve"> </v>
      </c>
      <c r="P794" s="153" t="str">
        <f t="shared" si="317"/>
        <v xml:space="preserve"> </v>
      </c>
      <c r="Q794" s="154" t="str">
        <f t="shared" si="318"/>
        <v xml:space="preserve"> </v>
      </c>
      <c r="R794" s="175" t="str">
        <f t="shared" si="319"/>
        <v/>
      </c>
      <c r="S794" s="176" t="str">
        <f t="shared" si="320"/>
        <v/>
      </c>
      <c r="T794" s="177" t="str">
        <f t="shared" si="321"/>
        <v/>
      </c>
      <c r="U794" s="178" t="str">
        <f t="shared" si="322"/>
        <v/>
      </c>
      <c r="V794" s="179" t="str">
        <f t="shared" si="323"/>
        <v/>
      </c>
      <c r="W794" s="180" t="str">
        <f t="shared" si="324"/>
        <v/>
      </c>
      <c r="X794" s="181" t="str">
        <f t="shared" si="325"/>
        <v/>
      </c>
      <c r="Y794" s="182" t="str">
        <f t="shared" si="326"/>
        <v/>
      </c>
      <c r="Z794" s="183" t="str">
        <f t="shared" si="327"/>
        <v/>
      </c>
      <c r="AA794" s="164" t="str">
        <f t="shared" si="328"/>
        <v/>
      </c>
      <c r="AB794" s="164" t="str">
        <f t="shared" si="329"/>
        <v/>
      </c>
      <c r="AC794" s="165" t="str">
        <f t="shared" si="330"/>
        <v/>
      </c>
      <c r="AD794" s="184" t="str">
        <f t="shared" si="331"/>
        <v/>
      </c>
      <c r="AE794" s="184" t="str">
        <f t="shared" si="331"/>
        <v/>
      </c>
      <c r="AF794" s="185" t="str">
        <f t="shared" si="331"/>
        <v/>
      </c>
      <c r="AG794" s="220"/>
      <c r="AH794" s="169">
        <f t="shared" si="332"/>
        <v>1</v>
      </c>
      <c r="AI794" s="189"/>
      <c r="AJ794" s="190"/>
    </row>
    <row r="795" spans="1:36" x14ac:dyDescent="0.2">
      <c r="A795" s="172">
        <f t="shared" si="333"/>
        <v>769</v>
      </c>
      <c r="B795" s="141" t="str">
        <f t="shared" si="310"/>
        <v/>
      </c>
      <c r="C795" s="172"/>
      <c r="D795" s="142" t="str">
        <f t="shared" si="311"/>
        <v/>
      </c>
      <c r="E795" s="173"/>
      <c r="F795" s="174"/>
      <c r="G795" s="191"/>
      <c r="H795" s="145" t="str">
        <f t="shared" si="312"/>
        <v/>
      </c>
      <c r="I795" s="146" t="str">
        <f t="shared" si="313"/>
        <v/>
      </c>
      <c r="J795" s="147" t="str">
        <f t="shared" si="314"/>
        <v/>
      </c>
      <c r="K795" s="221"/>
      <c r="L795" s="222"/>
      <c r="M795" s="223"/>
      <c r="N795" s="151" t="str">
        <f t="shared" si="315"/>
        <v xml:space="preserve"> </v>
      </c>
      <c r="O795" s="152" t="str">
        <f t="shared" si="316"/>
        <v xml:space="preserve"> </v>
      </c>
      <c r="P795" s="153" t="str">
        <f t="shared" si="317"/>
        <v xml:space="preserve"> </v>
      </c>
      <c r="Q795" s="154" t="str">
        <f t="shared" si="318"/>
        <v xml:space="preserve"> </v>
      </c>
      <c r="R795" s="175" t="str">
        <f t="shared" si="319"/>
        <v/>
      </c>
      <c r="S795" s="176" t="str">
        <f t="shared" si="320"/>
        <v/>
      </c>
      <c r="T795" s="177" t="str">
        <f t="shared" si="321"/>
        <v/>
      </c>
      <c r="U795" s="178" t="str">
        <f t="shared" si="322"/>
        <v/>
      </c>
      <c r="V795" s="179" t="str">
        <f t="shared" si="323"/>
        <v/>
      </c>
      <c r="W795" s="180" t="str">
        <f t="shared" si="324"/>
        <v/>
      </c>
      <c r="X795" s="181" t="str">
        <f t="shared" si="325"/>
        <v/>
      </c>
      <c r="Y795" s="182" t="str">
        <f t="shared" si="326"/>
        <v/>
      </c>
      <c r="Z795" s="183" t="str">
        <f t="shared" si="327"/>
        <v/>
      </c>
      <c r="AA795" s="164" t="str">
        <f t="shared" si="328"/>
        <v/>
      </c>
      <c r="AB795" s="164" t="str">
        <f t="shared" si="329"/>
        <v/>
      </c>
      <c r="AC795" s="165" t="str">
        <f t="shared" si="330"/>
        <v/>
      </c>
      <c r="AD795" s="184" t="str">
        <f t="shared" si="331"/>
        <v/>
      </c>
      <c r="AE795" s="184" t="str">
        <f t="shared" si="331"/>
        <v/>
      </c>
      <c r="AF795" s="185" t="str">
        <f t="shared" si="331"/>
        <v/>
      </c>
      <c r="AG795" s="220"/>
      <c r="AH795" s="169">
        <f t="shared" si="332"/>
        <v>1</v>
      </c>
      <c r="AI795" s="189"/>
      <c r="AJ795" s="190"/>
    </row>
    <row r="796" spans="1:36" x14ac:dyDescent="0.2">
      <c r="A796" s="172">
        <f t="shared" si="333"/>
        <v>770</v>
      </c>
      <c r="B796" s="141" t="str">
        <f t="shared" si="310"/>
        <v/>
      </c>
      <c r="C796" s="172"/>
      <c r="D796" s="142" t="str">
        <f t="shared" si="311"/>
        <v/>
      </c>
      <c r="E796" s="173"/>
      <c r="F796" s="174"/>
      <c r="G796" s="191"/>
      <c r="H796" s="145" t="str">
        <f t="shared" si="312"/>
        <v/>
      </c>
      <c r="I796" s="146" t="str">
        <f t="shared" si="313"/>
        <v/>
      </c>
      <c r="J796" s="147" t="str">
        <f t="shared" si="314"/>
        <v/>
      </c>
      <c r="K796" s="221"/>
      <c r="L796" s="222"/>
      <c r="M796" s="223"/>
      <c r="N796" s="151" t="str">
        <f t="shared" si="315"/>
        <v xml:space="preserve"> </v>
      </c>
      <c r="O796" s="152" t="str">
        <f t="shared" si="316"/>
        <v xml:space="preserve"> </v>
      </c>
      <c r="P796" s="153" t="str">
        <f t="shared" si="317"/>
        <v xml:space="preserve"> </v>
      </c>
      <c r="Q796" s="154" t="str">
        <f t="shared" si="318"/>
        <v xml:space="preserve"> </v>
      </c>
      <c r="R796" s="175" t="str">
        <f t="shared" si="319"/>
        <v/>
      </c>
      <c r="S796" s="176" t="str">
        <f t="shared" si="320"/>
        <v/>
      </c>
      <c r="T796" s="177" t="str">
        <f t="shared" si="321"/>
        <v/>
      </c>
      <c r="U796" s="178" t="str">
        <f t="shared" si="322"/>
        <v/>
      </c>
      <c r="V796" s="179" t="str">
        <f t="shared" si="323"/>
        <v/>
      </c>
      <c r="W796" s="180" t="str">
        <f t="shared" si="324"/>
        <v/>
      </c>
      <c r="X796" s="181" t="str">
        <f t="shared" si="325"/>
        <v/>
      </c>
      <c r="Y796" s="182" t="str">
        <f t="shared" si="326"/>
        <v/>
      </c>
      <c r="Z796" s="183" t="str">
        <f t="shared" si="327"/>
        <v/>
      </c>
      <c r="AA796" s="164" t="str">
        <f t="shared" si="328"/>
        <v/>
      </c>
      <c r="AB796" s="164" t="str">
        <f t="shared" si="329"/>
        <v/>
      </c>
      <c r="AC796" s="165" t="str">
        <f t="shared" si="330"/>
        <v/>
      </c>
      <c r="AD796" s="184" t="str">
        <f t="shared" si="331"/>
        <v/>
      </c>
      <c r="AE796" s="184" t="str">
        <f t="shared" si="331"/>
        <v/>
      </c>
      <c r="AF796" s="185" t="str">
        <f t="shared" si="331"/>
        <v/>
      </c>
      <c r="AG796" s="220"/>
      <c r="AH796" s="169">
        <f t="shared" si="332"/>
        <v>1</v>
      </c>
      <c r="AI796" s="189"/>
      <c r="AJ796" s="190"/>
    </row>
    <row r="797" spans="1:36" x14ac:dyDescent="0.2">
      <c r="A797" s="172">
        <f t="shared" si="333"/>
        <v>771</v>
      </c>
      <c r="B797" s="141" t="str">
        <f t="shared" si="310"/>
        <v/>
      </c>
      <c r="C797" s="172"/>
      <c r="D797" s="142" t="str">
        <f t="shared" si="311"/>
        <v/>
      </c>
      <c r="E797" s="173"/>
      <c r="F797" s="174"/>
      <c r="G797" s="191"/>
      <c r="H797" s="145" t="str">
        <f t="shared" si="312"/>
        <v/>
      </c>
      <c r="I797" s="146" t="str">
        <f t="shared" si="313"/>
        <v/>
      </c>
      <c r="J797" s="147" t="str">
        <f t="shared" si="314"/>
        <v/>
      </c>
      <c r="K797" s="221"/>
      <c r="L797" s="222"/>
      <c r="M797" s="223"/>
      <c r="N797" s="151" t="str">
        <f t="shared" si="315"/>
        <v xml:space="preserve"> </v>
      </c>
      <c r="O797" s="152" t="str">
        <f t="shared" si="316"/>
        <v xml:space="preserve"> </v>
      </c>
      <c r="P797" s="153" t="str">
        <f t="shared" si="317"/>
        <v xml:space="preserve"> </v>
      </c>
      <c r="Q797" s="154" t="str">
        <f t="shared" si="318"/>
        <v xml:space="preserve"> </v>
      </c>
      <c r="R797" s="175" t="str">
        <f t="shared" si="319"/>
        <v/>
      </c>
      <c r="S797" s="176" t="str">
        <f t="shared" si="320"/>
        <v/>
      </c>
      <c r="T797" s="177" t="str">
        <f t="shared" si="321"/>
        <v/>
      </c>
      <c r="U797" s="178" t="str">
        <f t="shared" si="322"/>
        <v/>
      </c>
      <c r="V797" s="179" t="str">
        <f t="shared" si="323"/>
        <v/>
      </c>
      <c r="W797" s="180" t="str">
        <f t="shared" si="324"/>
        <v/>
      </c>
      <c r="X797" s="181" t="str">
        <f t="shared" si="325"/>
        <v/>
      </c>
      <c r="Y797" s="182" t="str">
        <f t="shared" si="326"/>
        <v/>
      </c>
      <c r="Z797" s="183" t="str">
        <f t="shared" si="327"/>
        <v/>
      </c>
      <c r="AA797" s="164" t="str">
        <f t="shared" si="328"/>
        <v/>
      </c>
      <c r="AB797" s="164" t="str">
        <f t="shared" si="329"/>
        <v/>
      </c>
      <c r="AC797" s="165" t="str">
        <f t="shared" si="330"/>
        <v/>
      </c>
      <c r="AD797" s="184" t="str">
        <f t="shared" si="331"/>
        <v/>
      </c>
      <c r="AE797" s="184" t="str">
        <f t="shared" si="331"/>
        <v/>
      </c>
      <c r="AF797" s="185" t="str">
        <f t="shared" si="331"/>
        <v/>
      </c>
      <c r="AG797" s="220"/>
      <c r="AH797" s="169">
        <f t="shared" si="332"/>
        <v>1</v>
      </c>
      <c r="AI797" s="189"/>
      <c r="AJ797" s="190"/>
    </row>
    <row r="798" spans="1:36" x14ac:dyDescent="0.2">
      <c r="A798" s="172">
        <f t="shared" si="333"/>
        <v>772</v>
      </c>
      <c r="B798" s="141" t="str">
        <f t="shared" si="310"/>
        <v/>
      </c>
      <c r="C798" s="172"/>
      <c r="D798" s="142" t="str">
        <f t="shared" si="311"/>
        <v/>
      </c>
      <c r="E798" s="173"/>
      <c r="F798" s="174"/>
      <c r="G798" s="191"/>
      <c r="H798" s="145" t="str">
        <f t="shared" si="312"/>
        <v/>
      </c>
      <c r="I798" s="146" t="str">
        <f t="shared" si="313"/>
        <v/>
      </c>
      <c r="J798" s="147" t="str">
        <f t="shared" si="314"/>
        <v/>
      </c>
      <c r="K798" s="221"/>
      <c r="L798" s="222"/>
      <c r="M798" s="223"/>
      <c r="N798" s="151" t="str">
        <f t="shared" si="315"/>
        <v xml:space="preserve"> </v>
      </c>
      <c r="O798" s="152" t="str">
        <f t="shared" si="316"/>
        <v xml:space="preserve"> </v>
      </c>
      <c r="P798" s="153" t="str">
        <f t="shared" si="317"/>
        <v xml:space="preserve"> </v>
      </c>
      <c r="Q798" s="154" t="str">
        <f t="shared" si="318"/>
        <v xml:space="preserve"> </v>
      </c>
      <c r="R798" s="175" t="str">
        <f t="shared" si="319"/>
        <v/>
      </c>
      <c r="S798" s="176" t="str">
        <f t="shared" si="320"/>
        <v/>
      </c>
      <c r="T798" s="177" t="str">
        <f t="shared" si="321"/>
        <v/>
      </c>
      <c r="U798" s="178" t="str">
        <f t="shared" si="322"/>
        <v/>
      </c>
      <c r="V798" s="179" t="str">
        <f t="shared" si="323"/>
        <v/>
      </c>
      <c r="W798" s="180" t="str">
        <f t="shared" si="324"/>
        <v/>
      </c>
      <c r="X798" s="181" t="str">
        <f t="shared" si="325"/>
        <v/>
      </c>
      <c r="Y798" s="182" t="str">
        <f t="shared" si="326"/>
        <v/>
      </c>
      <c r="Z798" s="183" t="str">
        <f t="shared" si="327"/>
        <v/>
      </c>
      <c r="AA798" s="164" t="str">
        <f t="shared" si="328"/>
        <v/>
      </c>
      <c r="AB798" s="164" t="str">
        <f t="shared" si="329"/>
        <v/>
      </c>
      <c r="AC798" s="165" t="str">
        <f t="shared" si="330"/>
        <v/>
      </c>
      <c r="AD798" s="184" t="str">
        <f t="shared" si="331"/>
        <v/>
      </c>
      <c r="AE798" s="184" t="str">
        <f t="shared" si="331"/>
        <v/>
      </c>
      <c r="AF798" s="185" t="str">
        <f t="shared" si="331"/>
        <v/>
      </c>
      <c r="AG798" s="220"/>
      <c r="AH798" s="169">
        <f t="shared" si="332"/>
        <v>1</v>
      </c>
      <c r="AI798" s="189"/>
      <c r="AJ798" s="190"/>
    </row>
    <row r="799" spans="1:36" x14ac:dyDescent="0.2">
      <c r="A799" s="172">
        <f t="shared" si="333"/>
        <v>773</v>
      </c>
      <c r="B799" s="141" t="str">
        <f t="shared" si="310"/>
        <v/>
      </c>
      <c r="C799" s="172"/>
      <c r="D799" s="142" t="str">
        <f t="shared" si="311"/>
        <v/>
      </c>
      <c r="E799" s="173"/>
      <c r="F799" s="174"/>
      <c r="G799" s="191"/>
      <c r="H799" s="145" t="str">
        <f t="shared" si="312"/>
        <v/>
      </c>
      <c r="I799" s="146" t="str">
        <f t="shared" si="313"/>
        <v/>
      </c>
      <c r="J799" s="147" t="str">
        <f t="shared" si="314"/>
        <v/>
      </c>
      <c r="K799" s="221"/>
      <c r="L799" s="222"/>
      <c r="M799" s="223"/>
      <c r="N799" s="151" t="str">
        <f t="shared" si="315"/>
        <v xml:space="preserve"> </v>
      </c>
      <c r="O799" s="152" t="str">
        <f t="shared" si="316"/>
        <v xml:space="preserve"> </v>
      </c>
      <c r="P799" s="153" t="str">
        <f t="shared" si="317"/>
        <v xml:space="preserve"> </v>
      </c>
      <c r="Q799" s="154" t="str">
        <f t="shared" si="318"/>
        <v xml:space="preserve"> </v>
      </c>
      <c r="R799" s="175" t="str">
        <f t="shared" si="319"/>
        <v/>
      </c>
      <c r="S799" s="176" t="str">
        <f t="shared" si="320"/>
        <v/>
      </c>
      <c r="T799" s="177" t="str">
        <f t="shared" si="321"/>
        <v/>
      </c>
      <c r="U799" s="178" t="str">
        <f t="shared" si="322"/>
        <v/>
      </c>
      <c r="V799" s="179" t="str">
        <f t="shared" si="323"/>
        <v/>
      </c>
      <c r="W799" s="180" t="str">
        <f t="shared" si="324"/>
        <v/>
      </c>
      <c r="X799" s="181" t="str">
        <f t="shared" si="325"/>
        <v/>
      </c>
      <c r="Y799" s="182" t="str">
        <f t="shared" si="326"/>
        <v/>
      </c>
      <c r="Z799" s="183" t="str">
        <f t="shared" si="327"/>
        <v/>
      </c>
      <c r="AA799" s="164" t="str">
        <f t="shared" si="328"/>
        <v/>
      </c>
      <c r="AB799" s="164" t="str">
        <f t="shared" si="329"/>
        <v/>
      </c>
      <c r="AC799" s="165" t="str">
        <f t="shared" si="330"/>
        <v/>
      </c>
      <c r="AD799" s="184" t="str">
        <f t="shared" si="331"/>
        <v/>
      </c>
      <c r="AE799" s="184" t="str">
        <f t="shared" si="331"/>
        <v/>
      </c>
      <c r="AF799" s="185" t="str">
        <f t="shared" si="331"/>
        <v/>
      </c>
      <c r="AG799" s="220"/>
      <c r="AH799" s="169">
        <f t="shared" si="332"/>
        <v>1</v>
      </c>
      <c r="AI799" s="189"/>
      <c r="AJ799" s="190"/>
    </row>
    <row r="800" spans="1:36" x14ac:dyDescent="0.2">
      <c r="A800" s="172">
        <f t="shared" si="333"/>
        <v>774</v>
      </c>
      <c r="B800" s="141" t="str">
        <f t="shared" si="310"/>
        <v/>
      </c>
      <c r="C800" s="172"/>
      <c r="D800" s="142" t="str">
        <f t="shared" si="311"/>
        <v/>
      </c>
      <c r="E800" s="173"/>
      <c r="F800" s="174"/>
      <c r="G800" s="191"/>
      <c r="H800" s="145" t="str">
        <f t="shared" si="312"/>
        <v/>
      </c>
      <c r="I800" s="146" t="str">
        <f t="shared" si="313"/>
        <v/>
      </c>
      <c r="J800" s="147" t="str">
        <f t="shared" si="314"/>
        <v/>
      </c>
      <c r="K800" s="221"/>
      <c r="L800" s="222"/>
      <c r="M800" s="223"/>
      <c r="N800" s="151" t="str">
        <f t="shared" si="315"/>
        <v xml:space="preserve"> </v>
      </c>
      <c r="O800" s="152" t="str">
        <f t="shared" si="316"/>
        <v xml:space="preserve"> </v>
      </c>
      <c r="P800" s="153" t="str">
        <f t="shared" si="317"/>
        <v xml:space="preserve"> </v>
      </c>
      <c r="Q800" s="154" t="str">
        <f t="shared" si="318"/>
        <v xml:space="preserve"> </v>
      </c>
      <c r="R800" s="175" t="str">
        <f t="shared" si="319"/>
        <v/>
      </c>
      <c r="S800" s="176" t="str">
        <f t="shared" si="320"/>
        <v/>
      </c>
      <c r="T800" s="177" t="str">
        <f t="shared" si="321"/>
        <v/>
      </c>
      <c r="U800" s="178" t="str">
        <f t="shared" si="322"/>
        <v/>
      </c>
      <c r="V800" s="179" t="str">
        <f t="shared" si="323"/>
        <v/>
      </c>
      <c r="W800" s="180" t="str">
        <f t="shared" si="324"/>
        <v/>
      </c>
      <c r="X800" s="181" t="str">
        <f t="shared" si="325"/>
        <v/>
      </c>
      <c r="Y800" s="182" t="str">
        <f t="shared" si="326"/>
        <v/>
      </c>
      <c r="Z800" s="183" t="str">
        <f t="shared" si="327"/>
        <v/>
      </c>
      <c r="AA800" s="164" t="str">
        <f t="shared" si="328"/>
        <v/>
      </c>
      <c r="AB800" s="164" t="str">
        <f t="shared" si="329"/>
        <v/>
      </c>
      <c r="AC800" s="165" t="str">
        <f t="shared" si="330"/>
        <v/>
      </c>
      <c r="AD800" s="184" t="str">
        <f t="shared" si="331"/>
        <v/>
      </c>
      <c r="AE800" s="184" t="str">
        <f t="shared" si="331"/>
        <v/>
      </c>
      <c r="AF800" s="185" t="str">
        <f t="shared" si="331"/>
        <v/>
      </c>
      <c r="AG800" s="220"/>
      <c r="AH800" s="169">
        <f t="shared" si="332"/>
        <v>1</v>
      </c>
      <c r="AI800" s="189"/>
      <c r="AJ800" s="190"/>
    </row>
    <row r="801" spans="1:36" x14ac:dyDescent="0.2">
      <c r="A801" s="172">
        <f t="shared" si="333"/>
        <v>775</v>
      </c>
      <c r="B801" s="141" t="str">
        <f t="shared" si="310"/>
        <v/>
      </c>
      <c r="C801" s="172"/>
      <c r="D801" s="142" t="str">
        <f t="shared" si="311"/>
        <v/>
      </c>
      <c r="E801" s="173"/>
      <c r="F801" s="174"/>
      <c r="G801" s="191"/>
      <c r="H801" s="145" t="str">
        <f t="shared" si="312"/>
        <v/>
      </c>
      <c r="I801" s="146" t="str">
        <f t="shared" si="313"/>
        <v/>
      </c>
      <c r="J801" s="147" t="str">
        <f t="shared" si="314"/>
        <v/>
      </c>
      <c r="K801" s="221"/>
      <c r="L801" s="222"/>
      <c r="M801" s="223"/>
      <c r="N801" s="151" t="str">
        <f t="shared" si="315"/>
        <v xml:space="preserve"> </v>
      </c>
      <c r="O801" s="152" t="str">
        <f t="shared" si="316"/>
        <v xml:space="preserve"> </v>
      </c>
      <c r="P801" s="153" t="str">
        <f t="shared" si="317"/>
        <v xml:space="preserve"> </v>
      </c>
      <c r="Q801" s="154" t="str">
        <f t="shared" si="318"/>
        <v xml:space="preserve"> </v>
      </c>
      <c r="R801" s="175" t="str">
        <f t="shared" si="319"/>
        <v/>
      </c>
      <c r="S801" s="176" t="str">
        <f t="shared" si="320"/>
        <v/>
      </c>
      <c r="T801" s="177" t="str">
        <f t="shared" si="321"/>
        <v/>
      </c>
      <c r="U801" s="178" t="str">
        <f t="shared" si="322"/>
        <v/>
      </c>
      <c r="V801" s="179" t="str">
        <f t="shared" si="323"/>
        <v/>
      </c>
      <c r="W801" s="180" t="str">
        <f t="shared" si="324"/>
        <v/>
      </c>
      <c r="X801" s="181" t="str">
        <f t="shared" si="325"/>
        <v/>
      </c>
      <c r="Y801" s="182" t="str">
        <f t="shared" si="326"/>
        <v/>
      </c>
      <c r="Z801" s="183" t="str">
        <f t="shared" si="327"/>
        <v/>
      </c>
      <c r="AA801" s="164" t="str">
        <f t="shared" si="328"/>
        <v/>
      </c>
      <c r="AB801" s="164" t="str">
        <f t="shared" si="329"/>
        <v/>
      </c>
      <c r="AC801" s="165" t="str">
        <f t="shared" si="330"/>
        <v/>
      </c>
      <c r="AD801" s="184" t="str">
        <f t="shared" si="331"/>
        <v/>
      </c>
      <c r="AE801" s="184" t="str">
        <f t="shared" si="331"/>
        <v/>
      </c>
      <c r="AF801" s="185" t="str">
        <f t="shared" si="331"/>
        <v/>
      </c>
      <c r="AG801" s="220"/>
      <c r="AH801" s="169">
        <f t="shared" si="332"/>
        <v>1</v>
      </c>
      <c r="AI801" s="189"/>
      <c r="AJ801" s="190"/>
    </row>
    <row r="802" spans="1:36" x14ac:dyDescent="0.2">
      <c r="A802" s="172">
        <f t="shared" si="333"/>
        <v>776</v>
      </c>
      <c r="B802" s="141" t="str">
        <f t="shared" si="310"/>
        <v/>
      </c>
      <c r="C802" s="172"/>
      <c r="D802" s="142" t="str">
        <f t="shared" si="311"/>
        <v/>
      </c>
      <c r="E802" s="173"/>
      <c r="F802" s="174"/>
      <c r="G802" s="191"/>
      <c r="H802" s="145" t="str">
        <f t="shared" si="312"/>
        <v/>
      </c>
      <c r="I802" s="146" t="str">
        <f t="shared" si="313"/>
        <v/>
      </c>
      <c r="J802" s="147" t="str">
        <f t="shared" si="314"/>
        <v/>
      </c>
      <c r="K802" s="221"/>
      <c r="L802" s="222"/>
      <c r="M802" s="223"/>
      <c r="N802" s="151" t="str">
        <f t="shared" si="315"/>
        <v xml:space="preserve"> </v>
      </c>
      <c r="O802" s="152" t="str">
        <f t="shared" si="316"/>
        <v xml:space="preserve"> </v>
      </c>
      <c r="P802" s="153" t="str">
        <f t="shared" si="317"/>
        <v xml:space="preserve"> </v>
      </c>
      <c r="Q802" s="154" t="str">
        <f t="shared" si="318"/>
        <v xml:space="preserve"> </v>
      </c>
      <c r="R802" s="175" t="str">
        <f t="shared" si="319"/>
        <v/>
      </c>
      <c r="S802" s="176" t="str">
        <f t="shared" si="320"/>
        <v/>
      </c>
      <c r="T802" s="177" t="str">
        <f t="shared" si="321"/>
        <v/>
      </c>
      <c r="U802" s="178" t="str">
        <f t="shared" si="322"/>
        <v/>
      </c>
      <c r="V802" s="179" t="str">
        <f t="shared" si="323"/>
        <v/>
      </c>
      <c r="W802" s="180" t="str">
        <f t="shared" si="324"/>
        <v/>
      </c>
      <c r="X802" s="181" t="str">
        <f t="shared" si="325"/>
        <v/>
      </c>
      <c r="Y802" s="182" t="str">
        <f t="shared" si="326"/>
        <v/>
      </c>
      <c r="Z802" s="183" t="str">
        <f t="shared" si="327"/>
        <v/>
      </c>
      <c r="AA802" s="164" t="str">
        <f t="shared" si="328"/>
        <v/>
      </c>
      <c r="AB802" s="164" t="str">
        <f t="shared" si="329"/>
        <v/>
      </c>
      <c r="AC802" s="165" t="str">
        <f t="shared" si="330"/>
        <v/>
      </c>
      <c r="AD802" s="184" t="str">
        <f t="shared" si="331"/>
        <v/>
      </c>
      <c r="AE802" s="184" t="str">
        <f t="shared" si="331"/>
        <v/>
      </c>
      <c r="AF802" s="185" t="str">
        <f t="shared" si="331"/>
        <v/>
      </c>
      <c r="AG802" s="220"/>
      <c r="AH802" s="169">
        <f t="shared" si="332"/>
        <v>1</v>
      </c>
      <c r="AI802" s="189"/>
      <c r="AJ802" s="190"/>
    </row>
    <row r="803" spans="1:36" x14ac:dyDescent="0.2">
      <c r="A803" s="172">
        <f t="shared" si="333"/>
        <v>777</v>
      </c>
      <c r="B803" s="141" t="str">
        <f t="shared" si="310"/>
        <v/>
      </c>
      <c r="C803" s="172"/>
      <c r="D803" s="142" t="str">
        <f t="shared" si="311"/>
        <v/>
      </c>
      <c r="E803" s="173"/>
      <c r="F803" s="174"/>
      <c r="G803" s="191"/>
      <c r="H803" s="145" t="str">
        <f t="shared" si="312"/>
        <v/>
      </c>
      <c r="I803" s="146" t="str">
        <f t="shared" si="313"/>
        <v/>
      </c>
      <c r="J803" s="147" t="str">
        <f t="shared" si="314"/>
        <v/>
      </c>
      <c r="K803" s="221"/>
      <c r="L803" s="222"/>
      <c r="M803" s="223"/>
      <c r="N803" s="151" t="str">
        <f t="shared" si="315"/>
        <v xml:space="preserve"> </v>
      </c>
      <c r="O803" s="152" t="str">
        <f t="shared" si="316"/>
        <v xml:space="preserve"> </v>
      </c>
      <c r="P803" s="153" t="str">
        <f t="shared" si="317"/>
        <v xml:space="preserve"> </v>
      </c>
      <c r="Q803" s="154" t="str">
        <f t="shared" si="318"/>
        <v xml:space="preserve"> </v>
      </c>
      <c r="R803" s="175" t="str">
        <f t="shared" si="319"/>
        <v/>
      </c>
      <c r="S803" s="176" t="str">
        <f t="shared" si="320"/>
        <v/>
      </c>
      <c r="T803" s="177" t="str">
        <f t="shared" si="321"/>
        <v/>
      </c>
      <c r="U803" s="178" t="str">
        <f t="shared" si="322"/>
        <v/>
      </c>
      <c r="V803" s="179" t="str">
        <f t="shared" si="323"/>
        <v/>
      </c>
      <c r="W803" s="180" t="str">
        <f t="shared" si="324"/>
        <v/>
      </c>
      <c r="X803" s="181" t="str">
        <f t="shared" si="325"/>
        <v/>
      </c>
      <c r="Y803" s="182" t="str">
        <f t="shared" si="326"/>
        <v/>
      </c>
      <c r="Z803" s="183" t="str">
        <f t="shared" si="327"/>
        <v/>
      </c>
      <c r="AA803" s="164" t="str">
        <f t="shared" si="328"/>
        <v/>
      </c>
      <c r="AB803" s="164" t="str">
        <f t="shared" si="329"/>
        <v/>
      </c>
      <c r="AC803" s="165" t="str">
        <f t="shared" si="330"/>
        <v/>
      </c>
      <c r="AD803" s="184" t="str">
        <f t="shared" si="331"/>
        <v/>
      </c>
      <c r="AE803" s="184" t="str">
        <f t="shared" si="331"/>
        <v/>
      </c>
      <c r="AF803" s="185" t="str">
        <f t="shared" si="331"/>
        <v/>
      </c>
      <c r="AG803" s="220"/>
      <c r="AH803" s="169">
        <f t="shared" si="332"/>
        <v>1</v>
      </c>
      <c r="AI803" s="189"/>
      <c r="AJ803" s="190"/>
    </row>
    <row r="804" spans="1:36" x14ac:dyDescent="0.2">
      <c r="A804" s="172">
        <f t="shared" si="333"/>
        <v>778</v>
      </c>
      <c r="B804" s="141" t="str">
        <f t="shared" si="310"/>
        <v/>
      </c>
      <c r="C804" s="172"/>
      <c r="D804" s="142" t="str">
        <f t="shared" si="311"/>
        <v/>
      </c>
      <c r="E804" s="173"/>
      <c r="F804" s="174"/>
      <c r="G804" s="191"/>
      <c r="H804" s="145" t="str">
        <f t="shared" si="312"/>
        <v/>
      </c>
      <c r="I804" s="146" t="str">
        <f t="shared" si="313"/>
        <v/>
      </c>
      <c r="J804" s="147" t="str">
        <f t="shared" si="314"/>
        <v/>
      </c>
      <c r="K804" s="221"/>
      <c r="L804" s="222"/>
      <c r="M804" s="223"/>
      <c r="N804" s="151" t="str">
        <f t="shared" si="315"/>
        <v xml:space="preserve"> </v>
      </c>
      <c r="O804" s="152" t="str">
        <f t="shared" si="316"/>
        <v xml:space="preserve"> </v>
      </c>
      <c r="P804" s="153" t="str">
        <f t="shared" si="317"/>
        <v xml:space="preserve"> </v>
      </c>
      <c r="Q804" s="154" t="str">
        <f t="shared" si="318"/>
        <v xml:space="preserve"> </v>
      </c>
      <c r="R804" s="175" t="str">
        <f t="shared" si="319"/>
        <v/>
      </c>
      <c r="S804" s="176" t="str">
        <f t="shared" si="320"/>
        <v/>
      </c>
      <c r="T804" s="177" t="str">
        <f t="shared" si="321"/>
        <v/>
      </c>
      <c r="U804" s="178" t="str">
        <f t="shared" si="322"/>
        <v/>
      </c>
      <c r="V804" s="179" t="str">
        <f t="shared" si="323"/>
        <v/>
      </c>
      <c r="W804" s="180" t="str">
        <f t="shared" si="324"/>
        <v/>
      </c>
      <c r="X804" s="181" t="str">
        <f t="shared" si="325"/>
        <v/>
      </c>
      <c r="Y804" s="182" t="str">
        <f t="shared" si="326"/>
        <v/>
      </c>
      <c r="Z804" s="183" t="str">
        <f t="shared" si="327"/>
        <v/>
      </c>
      <c r="AA804" s="164" t="str">
        <f t="shared" si="328"/>
        <v/>
      </c>
      <c r="AB804" s="164" t="str">
        <f t="shared" si="329"/>
        <v/>
      </c>
      <c r="AC804" s="165" t="str">
        <f t="shared" si="330"/>
        <v/>
      </c>
      <c r="AD804" s="184" t="str">
        <f t="shared" si="331"/>
        <v/>
      </c>
      <c r="AE804" s="184" t="str">
        <f t="shared" si="331"/>
        <v/>
      </c>
      <c r="AF804" s="185" t="str">
        <f t="shared" si="331"/>
        <v/>
      </c>
      <c r="AG804" s="220"/>
      <c r="AH804" s="169">
        <f t="shared" si="332"/>
        <v>1</v>
      </c>
      <c r="AI804" s="189"/>
      <c r="AJ804" s="190"/>
    </row>
    <row r="805" spans="1:36" x14ac:dyDescent="0.2">
      <c r="A805" s="172">
        <f t="shared" si="333"/>
        <v>779</v>
      </c>
      <c r="B805" s="141" t="str">
        <f t="shared" si="310"/>
        <v/>
      </c>
      <c r="C805" s="172"/>
      <c r="D805" s="142" t="str">
        <f t="shared" si="311"/>
        <v/>
      </c>
      <c r="E805" s="173"/>
      <c r="F805" s="174"/>
      <c r="G805" s="191"/>
      <c r="H805" s="145" t="str">
        <f t="shared" si="312"/>
        <v/>
      </c>
      <c r="I805" s="146" t="str">
        <f t="shared" si="313"/>
        <v/>
      </c>
      <c r="J805" s="147" t="str">
        <f t="shared" si="314"/>
        <v/>
      </c>
      <c r="K805" s="221"/>
      <c r="L805" s="222"/>
      <c r="M805" s="223"/>
      <c r="N805" s="151" t="str">
        <f t="shared" si="315"/>
        <v xml:space="preserve"> </v>
      </c>
      <c r="O805" s="152" t="str">
        <f t="shared" si="316"/>
        <v xml:space="preserve"> </v>
      </c>
      <c r="P805" s="153" t="str">
        <f t="shared" si="317"/>
        <v xml:space="preserve"> </v>
      </c>
      <c r="Q805" s="154" t="str">
        <f t="shared" si="318"/>
        <v xml:space="preserve"> </v>
      </c>
      <c r="R805" s="175" t="str">
        <f t="shared" si="319"/>
        <v/>
      </c>
      <c r="S805" s="176" t="str">
        <f t="shared" si="320"/>
        <v/>
      </c>
      <c r="T805" s="177" t="str">
        <f t="shared" si="321"/>
        <v/>
      </c>
      <c r="U805" s="178" t="str">
        <f t="shared" si="322"/>
        <v/>
      </c>
      <c r="V805" s="179" t="str">
        <f t="shared" si="323"/>
        <v/>
      </c>
      <c r="W805" s="180" t="str">
        <f t="shared" si="324"/>
        <v/>
      </c>
      <c r="X805" s="181" t="str">
        <f t="shared" si="325"/>
        <v/>
      </c>
      <c r="Y805" s="182" t="str">
        <f t="shared" si="326"/>
        <v/>
      </c>
      <c r="Z805" s="183" t="str">
        <f t="shared" si="327"/>
        <v/>
      </c>
      <c r="AA805" s="164" t="str">
        <f t="shared" si="328"/>
        <v/>
      </c>
      <c r="AB805" s="164" t="str">
        <f t="shared" si="329"/>
        <v/>
      </c>
      <c r="AC805" s="165" t="str">
        <f t="shared" si="330"/>
        <v/>
      </c>
      <c r="AD805" s="184" t="str">
        <f t="shared" si="331"/>
        <v/>
      </c>
      <c r="AE805" s="184" t="str">
        <f t="shared" si="331"/>
        <v/>
      </c>
      <c r="AF805" s="185" t="str">
        <f t="shared" si="331"/>
        <v/>
      </c>
      <c r="AG805" s="220"/>
      <c r="AH805" s="169">
        <f t="shared" si="332"/>
        <v>1</v>
      </c>
      <c r="AI805" s="189"/>
      <c r="AJ805" s="190"/>
    </row>
    <row r="806" spans="1:36" x14ac:dyDescent="0.2">
      <c r="A806" s="172">
        <f t="shared" si="333"/>
        <v>780</v>
      </c>
      <c r="B806" s="141" t="str">
        <f t="shared" si="310"/>
        <v/>
      </c>
      <c r="C806" s="172"/>
      <c r="D806" s="142" t="str">
        <f t="shared" si="311"/>
        <v/>
      </c>
      <c r="E806" s="173"/>
      <c r="F806" s="174"/>
      <c r="G806" s="191"/>
      <c r="H806" s="145" t="str">
        <f t="shared" si="312"/>
        <v/>
      </c>
      <c r="I806" s="146" t="str">
        <f t="shared" si="313"/>
        <v/>
      </c>
      <c r="J806" s="147" t="str">
        <f t="shared" si="314"/>
        <v/>
      </c>
      <c r="K806" s="221"/>
      <c r="L806" s="222"/>
      <c r="M806" s="223"/>
      <c r="N806" s="151" t="str">
        <f t="shared" si="315"/>
        <v xml:space="preserve"> </v>
      </c>
      <c r="O806" s="152" t="str">
        <f t="shared" si="316"/>
        <v xml:space="preserve"> </v>
      </c>
      <c r="P806" s="153" t="str">
        <f t="shared" si="317"/>
        <v xml:space="preserve"> </v>
      </c>
      <c r="Q806" s="154" t="str">
        <f t="shared" si="318"/>
        <v xml:space="preserve"> </v>
      </c>
      <c r="R806" s="175" t="str">
        <f t="shared" si="319"/>
        <v/>
      </c>
      <c r="S806" s="176" t="str">
        <f t="shared" si="320"/>
        <v/>
      </c>
      <c r="T806" s="177" t="str">
        <f t="shared" si="321"/>
        <v/>
      </c>
      <c r="U806" s="178" t="str">
        <f t="shared" si="322"/>
        <v/>
      </c>
      <c r="V806" s="179" t="str">
        <f t="shared" si="323"/>
        <v/>
      </c>
      <c r="W806" s="180" t="str">
        <f t="shared" si="324"/>
        <v/>
      </c>
      <c r="X806" s="181" t="str">
        <f t="shared" si="325"/>
        <v/>
      </c>
      <c r="Y806" s="182" t="str">
        <f t="shared" si="326"/>
        <v/>
      </c>
      <c r="Z806" s="183" t="str">
        <f t="shared" si="327"/>
        <v/>
      </c>
      <c r="AA806" s="164" t="str">
        <f t="shared" si="328"/>
        <v/>
      </c>
      <c r="AB806" s="164" t="str">
        <f t="shared" si="329"/>
        <v/>
      </c>
      <c r="AC806" s="165" t="str">
        <f t="shared" si="330"/>
        <v/>
      </c>
      <c r="AD806" s="184" t="str">
        <f t="shared" si="331"/>
        <v/>
      </c>
      <c r="AE806" s="184" t="str">
        <f t="shared" si="331"/>
        <v/>
      </c>
      <c r="AF806" s="185" t="str">
        <f t="shared" si="331"/>
        <v/>
      </c>
      <c r="AG806" s="220"/>
      <c r="AH806" s="169">
        <f t="shared" si="332"/>
        <v>1</v>
      </c>
      <c r="AI806" s="189"/>
      <c r="AJ806" s="190"/>
    </row>
    <row r="807" spans="1:36" x14ac:dyDescent="0.2">
      <c r="A807" s="172">
        <f t="shared" si="333"/>
        <v>781</v>
      </c>
      <c r="B807" s="141" t="str">
        <f t="shared" si="310"/>
        <v/>
      </c>
      <c r="C807" s="172"/>
      <c r="D807" s="142" t="str">
        <f t="shared" si="311"/>
        <v/>
      </c>
      <c r="E807" s="173"/>
      <c r="F807" s="174"/>
      <c r="G807" s="191"/>
      <c r="H807" s="145" t="str">
        <f t="shared" si="312"/>
        <v/>
      </c>
      <c r="I807" s="146" t="str">
        <f t="shared" si="313"/>
        <v/>
      </c>
      <c r="J807" s="147" t="str">
        <f t="shared" si="314"/>
        <v/>
      </c>
      <c r="K807" s="221"/>
      <c r="L807" s="222"/>
      <c r="M807" s="223"/>
      <c r="N807" s="151" t="str">
        <f t="shared" si="315"/>
        <v xml:space="preserve"> </v>
      </c>
      <c r="O807" s="152" t="str">
        <f t="shared" si="316"/>
        <v xml:space="preserve"> </v>
      </c>
      <c r="P807" s="153" t="str">
        <f t="shared" si="317"/>
        <v xml:space="preserve"> </v>
      </c>
      <c r="Q807" s="154" t="str">
        <f t="shared" si="318"/>
        <v xml:space="preserve"> </v>
      </c>
      <c r="R807" s="175" t="str">
        <f t="shared" si="319"/>
        <v/>
      </c>
      <c r="S807" s="176" t="str">
        <f t="shared" si="320"/>
        <v/>
      </c>
      <c r="T807" s="177" t="str">
        <f t="shared" si="321"/>
        <v/>
      </c>
      <c r="U807" s="178" t="str">
        <f t="shared" si="322"/>
        <v/>
      </c>
      <c r="V807" s="179" t="str">
        <f t="shared" si="323"/>
        <v/>
      </c>
      <c r="W807" s="180" t="str">
        <f t="shared" si="324"/>
        <v/>
      </c>
      <c r="X807" s="181" t="str">
        <f t="shared" si="325"/>
        <v/>
      </c>
      <c r="Y807" s="182" t="str">
        <f t="shared" si="326"/>
        <v/>
      </c>
      <c r="Z807" s="183" t="str">
        <f t="shared" si="327"/>
        <v/>
      </c>
      <c r="AA807" s="164" t="str">
        <f t="shared" si="328"/>
        <v/>
      </c>
      <c r="AB807" s="164" t="str">
        <f t="shared" si="329"/>
        <v/>
      </c>
      <c r="AC807" s="165" t="str">
        <f t="shared" si="330"/>
        <v/>
      </c>
      <c r="AD807" s="184" t="str">
        <f t="shared" si="331"/>
        <v/>
      </c>
      <c r="AE807" s="184" t="str">
        <f t="shared" si="331"/>
        <v/>
      </c>
      <c r="AF807" s="185" t="str">
        <f t="shared" si="331"/>
        <v/>
      </c>
      <c r="AG807" s="220"/>
      <c r="AH807" s="169">
        <f t="shared" si="332"/>
        <v>1</v>
      </c>
      <c r="AI807" s="189"/>
      <c r="AJ807" s="190"/>
    </row>
    <row r="808" spans="1:36" x14ac:dyDescent="0.2">
      <c r="A808" s="172">
        <f t="shared" si="333"/>
        <v>782</v>
      </c>
      <c r="B808" s="141" t="str">
        <f t="shared" si="310"/>
        <v/>
      </c>
      <c r="C808" s="172"/>
      <c r="D808" s="142" t="str">
        <f t="shared" si="311"/>
        <v/>
      </c>
      <c r="E808" s="173"/>
      <c r="F808" s="174"/>
      <c r="G808" s="191"/>
      <c r="H808" s="145" t="str">
        <f t="shared" si="312"/>
        <v/>
      </c>
      <c r="I808" s="146" t="str">
        <f t="shared" si="313"/>
        <v/>
      </c>
      <c r="J808" s="147" t="str">
        <f t="shared" si="314"/>
        <v/>
      </c>
      <c r="K808" s="221"/>
      <c r="L808" s="222"/>
      <c r="M808" s="223"/>
      <c r="N808" s="151" t="str">
        <f t="shared" si="315"/>
        <v xml:space="preserve"> </v>
      </c>
      <c r="O808" s="152" t="str">
        <f t="shared" si="316"/>
        <v xml:space="preserve"> </v>
      </c>
      <c r="P808" s="153" t="str">
        <f t="shared" si="317"/>
        <v xml:space="preserve"> </v>
      </c>
      <c r="Q808" s="154" t="str">
        <f t="shared" si="318"/>
        <v xml:space="preserve"> </v>
      </c>
      <c r="R808" s="175" t="str">
        <f t="shared" si="319"/>
        <v/>
      </c>
      <c r="S808" s="176" t="str">
        <f t="shared" si="320"/>
        <v/>
      </c>
      <c r="T808" s="177" t="str">
        <f t="shared" si="321"/>
        <v/>
      </c>
      <c r="U808" s="178" t="str">
        <f t="shared" si="322"/>
        <v/>
      </c>
      <c r="V808" s="179" t="str">
        <f t="shared" si="323"/>
        <v/>
      </c>
      <c r="W808" s="180" t="str">
        <f t="shared" si="324"/>
        <v/>
      </c>
      <c r="X808" s="181" t="str">
        <f t="shared" si="325"/>
        <v/>
      </c>
      <c r="Y808" s="182" t="str">
        <f t="shared" si="326"/>
        <v/>
      </c>
      <c r="Z808" s="183" t="str">
        <f t="shared" si="327"/>
        <v/>
      </c>
      <c r="AA808" s="164" t="str">
        <f t="shared" si="328"/>
        <v/>
      </c>
      <c r="AB808" s="164" t="str">
        <f t="shared" si="329"/>
        <v/>
      </c>
      <c r="AC808" s="165" t="str">
        <f t="shared" si="330"/>
        <v/>
      </c>
      <c r="AD808" s="184" t="str">
        <f t="shared" si="331"/>
        <v/>
      </c>
      <c r="AE808" s="184" t="str">
        <f t="shared" si="331"/>
        <v/>
      </c>
      <c r="AF808" s="185" t="str">
        <f t="shared" si="331"/>
        <v/>
      </c>
      <c r="AG808" s="220"/>
      <c r="AH808" s="169">
        <f t="shared" si="332"/>
        <v>1</v>
      </c>
      <c r="AI808" s="189"/>
      <c r="AJ808" s="190"/>
    </row>
    <row r="809" spans="1:36" x14ac:dyDescent="0.2">
      <c r="A809" s="172">
        <f t="shared" si="333"/>
        <v>783</v>
      </c>
      <c r="B809" s="141" t="str">
        <f t="shared" si="310"/>
        <v/>
      </c>
      <c r="C809" s="172"/>
      <c r="D809" s="142" t="str">
        <f t="shared" si="311"/>
        <v/>
      </c>
      <c r="E809" s="173"/>
      <c r="F809" s="174"/>
      <c r="G809" s="191"/>
      <c r="H809" s="145" t="str">
        <f t="shared" si="312"/>
        <v/>
      </c>
      <c r="I809" s="146" t="str">
        <f t="shared" si="313"/>
        <v/>
      </c>
      <c r="J809" s="147" t="str">
        <f t="shared" si="314"/>
        <v/>
      </c>
      <c r="K809" s="221"/>
      <c r="L809" s="222"/>
      <c r="M809" s="223"/>
      <c r="N809" s="151" t="str">
        <f t="shared" si="315"/>
        <v xml:space="preserve"> </v>
      </c>
      <c r="O809" s="152" t="str">
        <f t="shared" si="316"/>
        <v xml:space="preserve"> </v>
      </c>
      <c r="P809" s="153" t="str">
        <f t="shared" si="317"/>
        <v xml:space="preserve"> </v>
      </c>
      <c r="Q809" s="154" t="str">
        <f t="shared" si="318"/>
        <v xml:space="preserve"> </v>
      </c>
      <c r="R809" s="175" t="str">
        <f t="shared" si="319"/>
        <v/>
      </c>
      <c r="S809" s="176" t="str">
        <f t="shared" si="320"/>
        <v/>
      </c>
      <c r="T809" s="177" t="str">
        <f t="shared" si="321"/>
        <v/>
      </c>
      <c r="U809" s="178" t="str">
        <f t="shared" si="322"/>
        <v/>
      </c>
      <c r="V809" s="179" t="str">
        <f t="shared" si="323"/>
        <v/>
      </c>
      <c r="W809" s="180" t="str">
        <f t="shared" si="324"/>
        <v/>
      </c>
      <c r="X809" s="181" t="str">
        <f t="shared" si="325"/>
        <v/>
      </c>
      <c r="Y809" s="182" t="str">
        <f t="shared" si="326"/>
        <v/>
      </c>
      <c r="Z809" s="183" t="str">
        <f t="shared" si="327"/>
        <v/>
      </c>
      <c r="AA809" s="164" t="str">
        <f t="shared" si="328"/>
        <v/>
      </c>
      <c r="AB809" s="164" t="str">
        <f t="shared" si="329"/>
        <v/>
      </c>
      <c r="AC809" s="165" t="str">
        <f t="shared" si="330"/>
        <v/>
      </c>
      <c r="AD809" s="184" t="str">
        <f t="shared" si="331"/>
        <v/>
      </c>
      <c r="AE809" s="184" t="str">
        <f t="shared" si="331"/>
        <v/>
      </c>
      <c r="AF809" s="185" t="str">
        <f t="shared" si="331"/>
        <v/>
      </c>
      <c r="AG809" s="220"/>
      <c r="AH809" s="169">
        <f t="shared" si="332"/>
        <v>1</v>
      </c>
      <c r="AI809" s="189"/>
      <c r="AJ809" s="190"/>
    </row>
    <row r="810" spans="1:36" x14ac:dyDescent="0.2">
      <c r="A810" s="172">
        <f t="shared" si="333"/>
        <v>784</v>
      </c>
      <c r="B810" s="141" t="str">
        <f t="shared" si="310"/>
        <v/>
      </c>
      <c r="C810" s="172"/>
      <c r="D810" s="142" t="str">
        <f t="shared" si="311"/>
        <v/>
      </c>
      <c r="E810" s="173"/>
      <c r="F810" s="174"/>
      <c r="G810" s="191"/>
      <c r="H810" s="145" t="str">
        <f t="shared" si="312"/>
        <v/>
      </c>
      <c r="I810" s="146" t="str">
        <f t="shared" si="313"/>
        <v/>
      </c>
      <c r="J810" s="147" t="str">
        <f t="shared" si="314"/>
        <v/>
      </c>
      <c r="K810" s="221"/>
      <c r="L810" s="222"/>
      <c r="M810" s="223"/>
      <c r="N810" s="151" t="str">
        <f t="shared" si="315"/>
        <v xml:space="preserve"> </v>
      </c>
      <c r="O810" s="152" t="str">
        <f t="shared" si="316"/>
        <v xml:space="preserve"> </v>
      </c>
      <c r="P810" s="153" t="str">
        <f t="shared" si="317"/>
        <v xml:space="preserve"> </v>
      </c>
      <c r="Q810" s="154" t="str">
        <f t="shared" si="318"/>
        <v xml:space="preserve"> </v>
      </c>
      <c r="R810" s="175" t="str">
        <f t="shared" si="319"/>
        <v/>
      </c>
      <c r="S810" s="176" t="str">
        <f t="shared" si="320"/>
        <v/>
      </c>
      <c r="T810" s="177" t="str">
        <f t="shared" si="321"/>
        <v/>
      </c>
      <c r="U810" s="178" t="str">
        <f t="shared" si="322"/>
        <v/>
      </c>
      <c r="V810" s="179" t="str">
        <f t="shared" si="323"/>
        <v/>
      </c>
      <c r="W810" s="180" t="str">
        <f t="shared" si="324"/>
        <v/>
      </c>
      <c r="X810" s="181" t="str">
        <f t="shared" si="325"/>
        <v/>
      </c>
      <c r="Y810" s="182" t="str">
        <f t="shared" si="326"/>
        <v/>
      </c>
      <c r="Z810" s="183" t="str">
        <f t="shared" si="327"/>
        <v/>
      </c>
      <c r="AA810" s="164" t="str">
        <f t="shared" si="328"/>
        <v/>
      </c>
      <c r="AB810" s="164" t="str">
        <f t="shared" si="329"/>
        <v/>
      </c>
      <c r="AC810" s="165" t="str">
        <f t="shared" si="330"/>
        <v/>
      </c>
      <c r="AD810" s="184" t="str">
        <f t="shared" si="331"/>
        <v/>
      </c>
      <c r="AE810" s="184" t="str">
        <f t="shared" si="331"/>
        <v/>
      </c>
      <c r="AF810" s="185" t="str">
        <f t="shared" si="331"/>
        <v/>
      </c>
      <c r="AG810" s="220"/>
      <c r="AH810" s="169">
        <f t="shared" si="332"/>
        <v>1</v>
      </c>
      <c r="AI810" s="189"/>
      <c r="AJ810" s="190"/>
    </row>
    <row r="811" spans="1:36" x14ac:dyDescent="0.2">
      <c r="A811" s="172">
        <f t="shared" si="333"/>
        <v>785</v>
      </c>
      <c r="B811" s="141" t="str">
        <f t="shared" si="310"/>
        <v/>
      </c>
      <c r="C811" s="172"/>
      <c r="D811" s="142" t="str">
        <f t="shared" si="311"/>
        <v/>
      </c>
      <c r="E811" s="173"/>
      <c r="F811" s="174"/>
      <c r="G811" s="191"/>
      <c r="H811" s="145" t="str">
        <f t="shared" si="312"/>
        <v/>
      </c>
      <c r="I811" s="146" t="str">
        <f t="shared" si="313"/>
        <v/>
      </c>
      <c r="J811" s="147" t="str">
        <f t="shared" si="314"/>
        <v/>
      </c>
      <c r="K811" s="221"/>
      <c r="L811" s="222"/>
      <c r="M811" s="223"/>
      <c r="N811" s="151" t="str">
        <f t="shared" si="315"/>
        <v xml:space="preserve"> </v>
      </c>
      <c r="O811" s="152" t="str">
        <f t="shared" si="316"/>
        <v xml:space="preserve"> </v>
      </c>
      <c r="P811" s="153" t="str">
        <f t="shared" si="317"/>
        <v xml:space="preserve"> </v>
      </c>
      <c r="Q811" s="154" t="str">
        <f t="shared" si="318"/>
        <v xml:space="preserve"> </v>
      </c>
      <c r="R811" s="175" t="str">
        <f t="shared" si="319"/>
        <v/>
      </c>
      <c r="S811" s="176" t="str">
        <f t="shared" si="320"/>
        <v/>
      </c>
      <c r="T811" s="177" t="str">
        <f t="shared" si="321"/>
        <v/>
      </c>
      <c r="U811" s="178" t="str">
        <f t="shared" si="322"/>
        <v/>
      </c>
      <c r="V811" s="179" t="str">
        <f t="shared" si="323"/>
        <v/>
      </c>
      <c r="W811" s="180" t="str">
        <f t="shared" si="324"/>
        <v/>
      </c>
      <c r="X811" s="181" t="str">
        <f t="shared" si="325"/>
        <v/>
      </c>
      <c r="Y811" s="182" t="str">
        <f t="shared" si="326"/>
        <v/>
      </c>
      <c r="Z811" s="183" t="str">
        <f t="shared" si="327"/>
        <v/>
      </c>
      <c r="AA811" s="164" t="str">
        <f t="shared" si="328"/>
        <v/>
      </c>
      <c r="AB811" s="164" t="str">
        <f t="shared" si="329"/>
        <v/>
      </c>
      <c r="AC811" s="165" t="str">
        <f t="shared" si="330"/>
        <v/>
      </c>
      <c r="AD811" s="184" t="str">
        <f t="shared" si="331"/>
        <v/>
      </c>
      <c r="AE811" s="184" t="str">
        <f t="shared" si="331"/>
        <v/>
      </c>
      <c r="AF811" s="185" t="str">
        <f t="shared" si="331"/>
        <v/>
      </c>
      <c r="AG811" s="220"/>
      <c r="AH811" s="169">
        <f t="shared" si="332"/>
        <v>1</v>
      </c>
      <c r="AI811" s="189"/>
      <c r="AJ811" s="190"/>
    </row>
    <row r="812" spans="1:36" x14ac:dyDescent="0.2">
      <c r="A812" s="172">
        <f t="shared" si="333"/>
        <v>786</v>
      </c>
      <c r="B812" s="141" t="str">
        <f t="shared" si="310"/>
        <v/>
      </c>
      <c r="C812" s="172"/>
      <c r="D812" s="142" t="str">
        <f t="shared" si="311"/>
        <v/>
      </c>
      <c r="E812" s="173"/>
      <c r="F812" s="174"/>
      <c r="G812" s="191"/>
      <c r="H812" s="145" t="str">
        <f t="shared" si="312"/>
        <v/>
      </c>
      <c r="I812" s="146" t="str">
        <f t="shared" si="313"/>
        <v/>
      </c>
      <c r="J812" s="147" t="str">
        <f t="shared" si="314"/>
        <v/>
      </c>
      <c r="K812" s="221"/>
      <c r="L812" s="222"/>
      <c r="M812" s="223"/>
      <c r="N812" s="151" t="str">
        <f t="shared" si="315"/>
        <v xml:space="preserve"> </v>
      </c>
      <c r="O812" s="152" t="str">
        <f t="shared" si="316"/>
        <v xml:space="preserve"> </v>
      </c>
      <c r="P812" s="153" t="str">
        <f t="shared" si="317"/>
        <v xml:space="preserve"> </v>
      </c>
      <c r="Q812" s="154" t="str">
        <f t="shared" si="318"/>
        <v xml:space="preserve"> </v>
      </c>
      <c r="R812" s="175" t="str">
        <f t="shared" si="319"/>
        <v/>
      </c>
      <c r="S812" s="176" t="str">
        <f t="shared" si="320"/>
        <v/>
      </c>
      <c r="T812" s="177" t="str">
        <f t="shared" si="321"/>
        <v/>
      </c>
      <c r="U812" s="178" t="str">
        <f t="shared" si="322"/>
        <v/>
      </c>
      <c r="V812" s="179" t="str">
        <f t="shared" si="323"/>
        <v/>
      </c>
      <c r="W812" s="180" t="str">
        <f t="shared" si="324"/>
        <v/>
      </c>
      <c r="X812" s="181" t="str">
        <f t="shared" si="325"/>
        <v/>
      </c>
      <c r="Y812" s="182" t="str">
        <f t="shared" si="326"/>
        <v/>
      </c>
      <c r="Z812" s="183" t="str">
        <f t="shared" si="327"/>
        <v/>
      </c>
      <c r="AA812" s="164" t="str">
        <f t="shared" si="328"/>
        <v/>
      </c>
      <c r="AB812" s="164" t="str">
        <f t="shared" si="329"/>
        <v/>
      </c>
      <c r="AC812" s="165" t="str">
        <f t="shared" si="330"/>
        <v/>
      </c>
      <c r="AD812" s="184" t="str">
        <f t="shared" si="331"/>
        <v/>
      </c>
      <c r="AE812" s="184" t="str">
        <f t="shared" si="331"/>
        <v/>
      </c>
      <c r="AF812" s="185" t="str">
        <f t="shared" si="331"/>
        <v/>
      </c>
      <c r="AG812" s="220"/>
      <c r="AH812" s="169">
        <f t="shared" si="332"/>
        <v>1</v>
      </c>
      <c r="AI812" s="189"/>
      <c r="AJ812" s="190"/>
    </row>
    <row r="813" spans="1:36" x14ac:dyDescent="0.2">
      <c r="A813" s="172">
        <f t="shared" si="333"/>
        <v>787</v>
      </c>
      <c r="B813" s="141" t="str">
        <f t="shared" si="310"/>
        <v/>
      </c>
      <c r="C813" s="172"/>
      <c r="D813" s="142" t="str">
        <f t="shared" si="311"/>
        <v/>
      </c>
      <c r="E813" s="173"/>
      <c r="F813" s="174"/>
      <c r="G813" s="191"/>
      <c r="H813" s="145" t="str">
        <f t="shared" si="312"/>
        <v/>
      </c>
      <c r="I813" s="146" t="str">
        <f t="shared" si="313"/>
        <v/>
      </c>
      <c r="J813" s="147" t="str">
        <f t="shared" si="314"/>
        <v/>
      </c>
      <c r="K813" s="221"/>
      <c r="L813" s="222"/>
      <c r="M813" s="223"/>
      <c r="N813" s="151" t="str">
        <f t="shared" si="315"/>
        <v xml:space="preserve"> </v>
      </c>
      <c r="O813" s="152" t="str">
        <f t="shared" si="316"/>
        <v xml:space="preserve"> </v>
      </c>
      <c r="P813" s="153" t="str">
        <f t="shared" si="317"/>
        <v xml:space="preserve"> </v>
      </c>
      <c r="Q813" s="154" t="str">
        <f t="shared" si="318"/>
        <v xml:space="preserve"> </v>
      </c>
      <c r="R813" s="175" t="str">
        <f t="shared" si="319"/>
        <v/>
      </c>
      <c r="S813" s="176" t="str">
        <f t="shared" si="320"/>
        <v/>
      </c>
      <c r="T813" s="177" t="str">
        <f t="shared" si="321"/>
        <v/>
      </c>
      <c r="U813" s="178" t="str">
        <f t="shared" si="322"/>
        <v/>
      </c>
      <c r="V813" s="179" t="str">
        <f t="shared" si="323"/>
        <v/>
      </c>
      <c r="W813" s="180" t="str">
        <f t="shared" si="324"/>
        <v/>
      </c>
      <c r="X813" s="181" t="str">
        <f t="shared" si="325"/>
        <v/>
      </c>
      <c r="Y813" s="182" t="str">
        <f t="shared" si="326"/>
        <v/>
      </c>
      <c r="Z813" s="183" t="str">
        <f t="shared" si="327"/>
        <v/>
      </c>
      <c r="AA813" s="164" t="str">
        <f t="shared" si="328"/>
        <v/>
      </c>
      <c r="AB813" s="164" t="str">
        <f t="shared" si="329"/>
        <v/>
      </c>
      <c r="AC813" s="165" t="str">
        <f t="shared" si="330"/>
        <v/>
      </c>
      <c r="AD813" s="184" t="str">
        <f t="shared" si="331"/>
        <v/>
      </c>
      <c r="AE813" s="184" t="str">
        <f t="shared" si="331"/>
        <v/>
      </c>
      <c r="AF813" s="185" t="str">
        <f t="shared" si="331"/>
        <v/>
      </c>
      <c r="AG813" s="220"/>
      <c r="AH813" s="169">
        <f t="shared" si="332"/>
        <v>1</v>
      </c>
      <c r="AI813" s="189"/>
      <c r="AJ813" s="190"/>
    </row>
    <row r="814" spans="1:36" x14ac:dyDescent="0.2">
      <c r="A814" s="172">
        <f t="shared" si="333"/>
        <v>788</v>
      </c>
      <c r="B814" s="141" t="str">
        <f t="shared" si="310"/>
        <v/>
      </c>
      <c r="C814" s="172"/>
      <c r="D814" s="142" t="str">
        <f t="shared" si="311"/>
        <v/>
      </c>
      <c r="E814" s="173"/>
      <c r="F814" s="174"/>
      <c r="G814" s="191"/>
      <c r="H814" s="145" t="str">
        <f t="shared" si="312"/>
        <v/>
      </c>
      <c r="I814" s="146" t="str">
        <f t="shared" si="313"/>
        <v/>
      </c>
      <c r="J814" s="147" t="str">
        <f t="shared" si="314"/>
        <v/>
      </c>
      <c r="K814" s="221"/>
      <c r="L814" s="222"/>
      <c r="M814" s="223"/>
      <c r="N814" s="151" t="str">
        <f t="shared" si="315"/>
        <v xml:space="preserve"> </v>
      </c>
      <c r="O814" s="152" t="str">
        <f t="shared" si="316"/>
        <v xml:space="preserve"> </v>
      </c>
      <c r="P814" s="153" t="str">
        <f t="shared" si="317"/>
        <v xml:space="preserve"> </v>
      </c>
      <c r="Q814" s="154" t="str">
        <f t="shared" si="318"/>
        <v xml:space="preserve"> </v>
      </c>
      <c r="R814" s="175" t="str">
        <f t="shared" si="319"/>
        <v/>
      </c>
      <c r="S814" s="176" t="str">
        <f t="shared" si="320"/>
        <v/>
      </c>
      <c r="T814" s="177" t="str">
        <f t="shared" si="321"/>
        <v/>
      </c>
      <c r="U814" s="178" t="str">
        <f t="shared" si="322"/>
        <v/>
      </c>
      <c r="V814" s="179" t="str">
        <f t="shared" si="323"/>
        <v/>
      </c>
      <c r="W814" s="180" t="str">
        <f t="shared" si="324"/>
        <v/>
      </c>
      <c r="X814" s="181" t="str">
        <f t="shared" si="325"/>
        <v/>
      </c>
      <c r="Y814" s="182" t="str">
        <f t="shared" si="326"/>
        <v/>
      </c>
      <c r="Z814" s="183" t="str">
        <f t="shared" si="327"/>
        <v/>
      </c>
      <c r="AA814" s="164" t="str">
        <f t="shared" si="328"/>
        <v/>
      </c>
      <c r="AB814" s="164" t="str">
        <f t="shared" si="329"/>
        <v/>
      </c>
      <c r="AC814" s="165" t="str">
        <f t="shared" si="330"/>
        <v/>
      </c>
      <c r="AD814" s="184" t="str">
        <f t="shared" si="331"/>
        <v/>
      </c>
      <c r="AE814" s="184" t="str">
        <f t="shared" si="331"/>
        <v/>
      </c>
      <c r="AF814" s="185" t="str">
        <f t="shared" si="331"/>
        <v/>
      </c>
      <c r="AG814" s="220"/>
      <c r="AH814" s="169">
        <f t="shared" si="332"/>
        <v>1</v>
      </c>
      <c r="AI814" s="189"/>
      <c r="AJ814" s="190"/>
    </row>
    <row r="815" spans="1:36" x14ac:dyDescent="0.2">
      <c r="A815" s="172">
        <f t="shared" si="333"/>
        <v>789</v>
      </c>
      <c r="B815" s="141" t="str">
        <f t="shared" si="310"/>
        <v/>
      </c>
      <c r="C815" s="172"/>
      <c r="D815" s="142" t="str">
        <f t="shared" si="311"/>
        <v/>
      </c>
      <c r="E815" s="173"/>
      <c r="F815" s="174"/>
      <c r="G815" s="191"/>
      <c r="H815" s="145" t="str">
        <f t="shared" si="312"/>
        <v/>
      </c>
      <c r="I815" s="146" t="str">
        <f t="shared" si="313"/>
        <v/>
      </c>
      <c r="J815" s="147" t="str">
        <f t="shared" si="314"/>
        <v/>
      </c>
      <c r="K815" s="221"/>
      <c r="L815" s="222"/>
      <c r="M815" s="223"/>
      <c r="N815" s="151" t="str">
        <f t="shared" si="315"/>
        <v xml:space="preserve"> </v>
      </c>
      <c r="O815" s="152" t="str">
        <f t="shared" si="316"/>
        <v xml:space="preserve"> </v>
      </c>
      <c r="P815" s="153" t="str">
        <f t="shared" si="317"/>
        <v xml:space="preserve"> </v>
      </c>
      <c r="Q815" s="154" t="str">
        <f t="shared" si="318"/>
        <v xml:space="preserve"> </v>
      </c>
      <c r="R815" s="175" t="str">
        <f t="shared" si="319"/>
        <v/>
      </c>
      <c r="S815" s="176" t="str">
        <f t="shared" si="320"/>
        <v/>
      </c>
      <c r="T815" s="177" t="str">
        <f t="shared" si="321"/>
        <v/>
      </c>
      <c r="U815" s="178" t="str">
        <f t="shared" si="322"/>
        <v/>
      </c>
      <c r="V815" s="179" t="str">
        <f t="shared" si="323"/>
        <v/>
      </c>
      <c r="W815" s="180" t="str">
        <f t="shared" si="324"/>
        <v/>
      </c>
      <c r="X815" s="181" t="str">
        <f t="shared" si="325"/>
        <v/>
      </c>
      <c r="Y815" s="182" t="str">
        <f t="shared" si="326"/>
        <v/>
      </c>
      <c r="Z815" s="183" t="str">
        <f t="shared" si="327"/>
        <v/>
      </c>
      <c r="AA815" s="164" t="str">
        <f t="shared" si="328"/>
        <v/>
      </c>
      <c r="AB815" s="164" t="str">
        <f t="shared" si="329"/>
        <v/>
      </c>
      <c r="AC815" s="165" t="str">
        <f t="shared" si="330"/>
        <v/>
      </c>
      <c r="AD815" s="184" t="str">
        <f t="shared" si="331"/>
        <v/>
      </c>
      <c r="AE815" s="184" t="str">
        <f t="shared" si="331"/>
        <v/>
      </c>
      <c r="AF815" s="185" t="str">
        <f t="shared" si="331"/>
        <v/>
      </c>
      <c r="AG815" s="220"/>
      <c r="AH815" s="169">
        <f t="shared" si="332"/>
        <v>1</v>
      </c>
      <c r="AI815" s="189"/>
      <c r="AJ815" s="190"/>
    </row>
    <row r="816" spans="1:36" x14ac:dyDescent="0.2">
      <c r="A816" s="172">
        <f t="shared" si="333"/>
        <v>790</v>
      </c>
      <c r="B816" s="141" t="str">
        <f t="shared" si="310"/>
        <v/>
      </c>
      <c r="C816" s="172"/>
      <c r="D816" s="142" t="str">
        <f t="shared" si="311"/>
        <v/>
      </c>
      <c r="E816" s="173"/>
      <c r="F816" s="174"/>
      <c r="G816" s="191"/>
      <c r="H816" s="145" t="str">
        <f t="shared" si="312"/>
        <v/>
      </c>
      <c r="I816" s="146" t="str">
        <f t="shared" si="313"/>
        <v/>
      </c>
      <c r="J816" s="147" t="str">
        <f t="shared" si="314"/>
        <v/>
      </c>
      <c r="K816" s="221"/>
      <c r="L816" s="222"/>
      <c r="M816" s="223"/>
      <c r="N816" s="151" t="str">
        <f t="shared" si="315"/>
        <v xml:space="preserve"> </v>
      </c>
      <c r="O816" s="152" t="str">
        <f t="shared" si="316"/>
        <v xml:space="preserve"> </v>
      </c>
      <c r="P816" s="153" t="str">
        <f t="shared" si="317"/>
        <v xml:space="preserve"> </v>
      </c>
      <c r="Q816" s="154" t="str">
        <f t="shared" si="318"/>
        <v xml:space="preserve"> </v>
      </c>
      <c r="R816" s="175" t="str">
        <f t="shared" si="319"/>
        <v/>
      </c>
      <c r="S816" s="176" t="str">
        <f t="shared" si="320"/>
        <v/>
      </c>
      <c r="T816" s="177" t="str">
        <f t="shared" si="321"/>
        <v/>
      </c>
      <c r="U816" s="178" t="str">
        <f t="shared" si="322"/>
        <v/>
      </c>
      <c r="V816" s="179" t="str">
        <f t="shared" si="323"/>
        <v/>
      </c>
      <c r="W816" s="180" t="str">
        <f t="shared" si="324"/>
        <v/>
      </c>
      <c r="X816" s="181" t="str">
        <f t="shared" si="325"/>
        <v/>
      </c>
      <c r="Y816" s="182" t="str">
        <f t="shared" si="326"/>
        <v/>
      </c>
      <c r="Z816" s="183" t="str">
        <f t="shared" si="327"/>
        <v/>
      </c>
      <c r="AA816" s="164" t="str">
        <f t="shared" si="328"/>
        <v/>
      </c>
      <c r="AB816" s="164" t="str">
        <f t="shared" si="329"/>
        <v/>
      </c>
      <c r="AC816" s="165" t="str">
        <f t="shared" si="330"/>
        <v/>
      </c>
      <c r="AD816" s="184" t="str">
        <f t="shared" si="331"/>
        <v/>
      </c>
      <c r="AE816" s="184" t="str">
        <f t="shared" si="331"/>
        <v/>
      </c>
      <c r="AF816" s="185" t="str">
        <f t="shared" si="331"/>
        <v/>
      </c>
      <c r="AG816" s="220"/>
      <c r="AH816" s="169">
        <f t="shared" si="332"/>
        <v>1</v>
      </c>
      <c r="AI816" s="189"/>
      <c r="AJ816" s="190"/>
    </row>
    <row r="817" spans="1:36" x14ac:dyDescent="0.2">
      <c r="A817" s="172">
        <f t="shared" si="333"/>
        <v>791</v>
      </c>
      <c r="B817" s="141" t="str">
        <f t="shared" si="310"/>
        <v/>
      </c>
      <c r="C817" s="172"/>
      <c r="D817" s="142" t="str">
        <f t="shared" si="311"/>
        <v/>
      </c>
      <c r="E817" s="173"/>
      <c r="F817" s="174"/>
      <c r="G817" s="191"/>
      <c r="H817" s="145" t="str">
        <f t="shared" si="312"/>
        <v/>
      </c>
      <c r="I817" s="146" t="str">
        <f t="shared" si="313"/>
        <v/>
      </c>
      <c r="J817" s="147" t="str">
        <f t="shared" si="314"/>
        <v/>
      </c>
      <c r="K817" s="221"/>
      <c r="L817" s="222"/>
      <c r="M817" s="223"/>
      <c r="N817" s="151" t="str">
        <f t="shared" si="315"/>
        <v xml:space="preserve"> </v>
      </c>
      <c r="O817" s="152" t="str">
        <f t="shared" si="316"/>
        <v xml:space="preserve"> </v>
      </c>
      <c r="P817" s="153" t="str">
        <f t="shared" si="317"/>
        <v xml:space="preserve"> </v>
      </c>
      <c r="Q817" s="154" t="str">
        <f t="shared" si="318"/>
        <v xml:space="preserve"> </v>
      </c>
      <c r="R817" s="175" t="str">
        <f t="shared" si="319"/>
        <v/>
      </c>
      <c r="S817" s="176" t="str">
        <f t="shared" si="320"/>
        <v/>
      </c>
      <c r="T817" s="177" t="str">
        <f t="shared" si="321"/>
        <v/>
      </c>
      <c r="U817" s="178" t="str">
        <f t="shared" si="322"/>
        <v/>
      </c>
      <c r="V817" s="179" t="str">
        <f t="shared" si="323"/>
        <v/>
      </c>
      <c r="W817" s="180" t="str">
        <f t="shared" si="324"/>
        <v/>
      </c>
      <c r="X817" s="181" t="str">
        <f t="shared" si="325"/>
        <v/>
      </c>
      <c r="Y817" s="182" t="str">
        <f t="shared" si="326"/>
        <v/>
      </c>
      <c r="Z817" s="183" t="str">
        <f t="shared" si="327"/>
        <v/>
      </c>
      <c r="AA817" s="164" t="str">
        <f t="shared" si="328"/>
        <v/>
      </c>
      <c r="AB817" s="164" t="str">
        <f t="shared" si="329"/>
        <v/>
      </c>
      <c r="AC817" s="165" t="str">
        <f t="shared" si="330"/>
        <v/>
      </c>
      <c r="AD817" s="184" t="str">
        <f t="shared" si="331"/>
        <v/>
      </c>
      <c r="AE817" s="184" t="str">
        <f t="shared" si="331"/>
        <v/>
      </c>
      <c r="AF817" s="185" t="str">
        <f t="shared" si="331"/>
        <v/>
      </c>
      <c r="AG817" s="220"/>
      <c r="AH817" s="169">
        <f t="shared" si="332"/>
        <v>1</v>
      </c>
      <c r="AI817" s="189"/>
      <c r="AJ817" s="190"/>
    </row>
    <row r="818" spans="1:36" x14ac:dyDescent="0.2">
      <c r="A818" s="172">
        <f t="shared" si="333"/>
        <v>792</v>
      </c>
      <c r="B818" s="141" t="str">
        <f t="shared" si="310"/>
        <v/>
      </c>
      <c r="C818" s="172"/>
      <c r="D818" s="142" t="str">
        <f t="shared" si="311"/>
        <v/>
      </c>
      <c r="E818" s="173"/>
      <c r="F818" s="174"/>
      <c r="G818" s="191"/>
      <c r="H818" s="145" t="str">
        <f t="shared" si="312"/>
        <v/>
      </c>
      <c r="I818" s="146" t="str">
        <f t="shared" si="313"/>
        <v/>
      </c>
      <c r="J818" s="147" t="str">
        <f t="shared" si="314"/>
        <v/>
      </c>
      <c r="K818" s="221"/>
      <c r="L818" s="222"/>
      <c r="M818" s="223"/>
      <c r="N818" s="151" t="str">
        <f t="shared" si="315"/>
        <v xml:space="preserve"> </v>
      </c>
      <c r="O818" s="152" t="str">
        <f t="shared" si="316"/>
        <v xml:space="preserve"> </v>
      </c>
      <c r="P818" s="153" t="str">
        <f t="shared" si="317"/>
        <v xml:space="preserve"> </v>
      </c>
      <c r="Q818" s="154" t="str">
        <f t="shared" si="318"/>
        <v xml:space="preserve"> </v>
      </c>
      <c r="R818" s="175" t="str">
        <f t="shared" si="319"/>
        <v/>
      </c>
      <c r="S818" s="176" t="str">
        <f t="shared" si="320"/>
        <v/>
      </c>
      <c r="T818" s="177" t="str">
        <f t="shared" si="321"/>
        <v/>
      </c>
      <c r="U818" s="178" t="str">
        <f t="shared" si="322"/>
        <v/>
      </c>
      <c r="V818" s="179" t="str">
        <f t="shared" si="323"/>
        <v/>
      </c>
      <c r="W818" s="180" t="str">
        <f t="shared" si="324"/>
        <v/>
      </c>
      <c r="X818" s="181" t="str">
        <f t="shared" si="325"/>
        <v/>
      </c>
      <c r="Y818" s="182" t="str">
        <f t="shared" si="326"/>
        <v/>
      </c>
      <c r="Z818" s="183" t="str">
        <f t="shared" si="327"/>
        <v/>
      </c>
      <c r="AA818" s="164" t="str">
        <f t="shared" si="328"/>
        <v/>
      </c>
      <c r="AB818" s="164" t="str">
        <f t="shared" si="329"/>
        <v/>
      </c>
      <c r="AC818" s="165" t="str">
        <f t="shared" si="330"/>
        <v/>
      </c>
      <c r="AD818" s="184" t="str">
        <f t="shared" si="331"/>
        <v/>
      </c>
      <c r="AE818" s="184" t="str">
        <f t="shared" si="331"/>
        <v/>
      </c>
      <c r="AF818" s="185" t="str">
        <f t="shared" si="331"/>
        <v/>
      </c>
      <c r="AG818" s="220"/>
      <c r="AH818" s="169">
        <f t="shared" si="332"/>
        <v>1</v>
      </c>
      <c r="AI818" s="189"/>
      <c r="AJ818" s="190"/>
    </row>
    <row r="819" spans="1:36" x14ac:dyDescent="0.2">
      <c r="A819" s="172">
        <f t="shared" si="333"/>
        <v>793</v>
      </c>
      <c r="B819" s="141" t="str">
        <f t="shared" si="310"/>
        <v/>
      </c>
      <c r="C819" s="172"/>
      <c r="D819" s="142" t="str">
        <f t="shared" si="311"/>
        <v/>
      </c>
      <c r="E819" s="173"/>
      <c r="F819" s="174"/>
      <c r="G819" s="191"/>
      <c r="H819" s="145" t="str">
        <f t="shared" si="312"/>
        <v/>
      </c>
      <c r="I819" s="146" t="str">
        <f t="shared" si="313"/>
        <v/>
      </c>
      <c r="J819" s="147" t="str">
        <f t="shared" si="314"/>
        <v/>
      </c>
      <c r="K819" s="221"/>
      <c r="L819" s="222"/>
      <c r="M819" s="223"/>
      <c r="N819" s="151" t="str">
        <f t="shared" si="315"/>
        <v xml:space="preserve"> </v>
      </c>
      <c r="O819" s="152" t="str">
        <f t="shared" si="316"/>
        <v xml:space="preserve"> </v>
      </c>
      <c r="P819" s="153" t="str">
        <f t="shared" si="317"/>
        <v xml:space="preserve"> </v>
      </c>
      <c r="Q819" s="154" t="str">
        <f t="shared" si="318"/>
        <v xml:space="preserve"> </v>
      </c>
      <c r="R819" s="175" t="str">
        <f t="shared" si="319"/>
        <v/>
      </c>
      <c r="S819" s="176" t="str">
        <f t="shared" si="320"/>
        <v/>
      </c>
      <c r="T819" s="177" t="str">
        <f t="shared" si="321"/>
        <v/>
      </c>
      <c r="U819" s="178" t="str">
        <f t="shared" si="322"/>
        <v/>
      </c>
      <c r="V819" s="179" t="str">
        <f t="shared" si="323"/>
        <v/>
      </c>
      <c r="W819" s="180" t="str">
        <f t="shared" si="324"/>
        <v/>
      </c>
      <c r="X819" s="181" t="str">
        <f t="shared" si="325"/>
        <v/>
      </c>
      <c r="Y819" s="182" t="str">
        <f t="shared" si="326"/>
        <v/>
      </c>
      <c r="Z819" s="183" t="str">
        <f t="shared" si="327"/>
        <v/>
      </c>
      <c r="AA819" s="164" t="str">
        <f t="shared" si="328"/>
        <v/>
      </c>
      <c r="AB819" s="164" t="str">
        <f t="shared" si="329"/>
        <v/>
      </c>
      <c r="AC819" s="165" t="str">
        <f t="shared" si="330"/>
        <v/>
      </c>
      <c r="AD819" s="184" t="str">
        <f t="shared" si="331"/>
        <v/>
      </c>
      <c r="AE819" s="184" t="str">
        <f t="shared" si="331"/>
        <v/>
      </c>
      <c r="AF819" s="185" t="str">
        <f t="shared" si="331"/>
        <v/>
      </c>
      <c r="AG819" s="220"/>
      <c r="AH819" s="169">
        <f t="shared" si="332"/>
        <v>1</v>
      </c>
      <c r="AI819" s="189"/>
      <c r="AJ819" s="190"/>
    </row>
    <row r="820" spans="1:36" x14ac:dyDescent="0.2">
      <c r="A820" s="172">
        <f t="shared" si="333"/>
        <v>794</v>
      </c>
      <c r="B820" s="141" t="str">
        <f t="shared" si="310"/>
        <v/>
      </c>
      <c r="C820" s="172"/>
      <c r="D820" s="142" t="str">
        <f t="shared" si="311"/>
        <v/>
      </c>
      <c r="E820" s="173"/>
      <c r="F820" s="174"/>
      <c r="G820" s="191"/>
      <c r="H820" s="145" t="str">
        <f t="shared" si="312"/>
        <v/>
      </c>
      <c r="I820" s="146" t="str">
        <f t="shared" si="313"/>
        <v/>
      </c>
      <c r="J820" s="147" t="str">
        <f t="shared" si="314"/>
        <v/>
      </c>
      <c r="K820" s="221"/>
      <c r="L820" s="222"/>
      <c r="M820" s="223"/>
      <c r="N820" s="151" t="str">
        <f t="shared" si="315"/>
        <v xml:space="preserve"> </v>
      </c>
      <c r="O820" s="152" t="str">
        <f t="shared" si="316"/>
        <v xml:space="preserve"> </v>
      </c>
      <c r="P820" s="153" t="str">
        <f t="shared" si="317"/>
        <v xml:space="preserve"> </v>
      </c>
      <c r="Q820" s="154" t="str">
        <f t="shared" si="318"/>
        <v xml:space="preserve"> </v>
      </c>
      <c r="R820" s="175" t="str">
        <f t="shared" si="319"/>
        <v/>
      </c>
      <c r="S820" s="176" t="str">
        <f t="shared" si="320"/>
        <v/>
      </c>
      <c r="T820" s="177" t="str">
        <f t="shared" si="321"/>
        <v/>
      </c>
      <c r="U820" s="178" t="str">
        <f t="shared" si="322"/>
        <v/>
      </c>
      <c r="V820" s="179" t="str">
        <f t="shared" si="323"/>
        <v/>
      </c>
      <c r="W820" s="180" t="str">
        <f t="shared" si="324"/>
        <v/>
      </c>
      <c r="X820" s="181" t="str">
        <f t="shared" si="325"/>
        <v/>
      </c>
      <c r="Y820" s="182" t="str">
        <f t="shared" si="326"/>
        <v/>
      </c>
      <c r="Z820" s="183" t="str">
        <f t="shared" si="327"/>
        <v/>
      </c>
      <c r="AA820" s="164" t="str">
        <f t="shared" si="328"/>
        <v/>
      </c>
      <c r="AB820" s="164" t="str">
        <f t="shared" si="329"/>
        <v/>
      </c>
      <c r="AC820" s="165" t="str">
        <f t="shared" si="330"/>
        <v/>
      </c>
      <c r="AD820" s="184" t="str">
        <f t="shared" si="331"/>
        <v/>
      </c>
      <c r="AE820" s="184" t="str">
        <f t="shared" si="331"/>
        <v/>
      </c>
      <c r="AF820" s="185" t="str">
        <f t="shared" si="331"/>
        <v/>
      </c>
      <c r="AG820" s="220"/>
      <c r="AH820" s="169">
        <f t="shared" si="332"/>
        <v>1</v>
      </c>
      <c r="AI820" s="189"/>
      <c r="AJ820" s="190"/>
    </row>
    <row r="821" spans="1:36" x14ac:dyDescent="0.2">
      <c r="A821" s="172">
        <f t="shared" si="333"/>
        <v>795</v>
      </c>
      <c r="B821" s="141" t="str">
        <f t="shared" si="310"/>
        <v/>
      </c>
      <c r="C821" s="172"/>
      <c r="D821" s="142" t="str">
        <f t="shared" si="311"/>
        <v/>
      </c>
      <c r="E821" s="173"/>
      <c r="F821" s="174"/>
      <c r="G821" s="191"/>
      <c r="H821" s="145" t="str">
        <f t="shared" si="312"/>
        <v/>
      </c>
      <c r="I821" s="146" t="str">
        <f t="shared" si="313"/>
        <v/>
      </c>
      <c r="J821" s="147" t="str">
        <f t="shared" si="314"/>
        <v/>
      </c>
      <c r="K821" s="221"/>
      <c r="L821" s="222"/>
      <c r="M821" s="223"/>
      <c r="N821" s="151" t="str">
        <f t="shared" si="315"/>
        <v xml:space="preserve"> </v>
      </c>
      <c r="O821" s="152" t="str">
        <f t="shared" si="316"/>
        <v xml:space="preserve"> </v>
      </c>
      <c r="P821" s="153" t="str">
        <f t="shared" si="317"/>
        <v xml:space="preserve"> </v>
      </c>
      <c r="Q821" s="154" t="str">
        <f t="shared" si="318"/>
        <v xml:space="preserve"> </v>
      </c>
      <c r="R821" s="175" t="str">
        <f t="shared" si="319"/>
        <v/>
      </c>
      <c r="S821" s="176" t="str">
        <f t="shared" si="320"/>
        <v/>
      </c>
      <c r="T821" s="177" t="str">
        <f t="shared" si="321"/>
        <v/>
      </c>
      <c r="U821" s="178" t="str">
        <f t="shared" si="322"/>
        <v/>
      </c>
      <c r="V821" s="179" t="str">
        <f t="shared" si="323"/>
        <v/>
      </c>
      <c r="W821" s="180" t="str">
        <f t="shared" si="324"/>
        <v/>
      </c>
      <c r="X821" s="181" t="str">
        <f t="shared" si="325"/>
        <v/>
      </c>
      <c r="Y821" s="182" t="str">
        <f t="shared" si="326"/>
        <v/>
      </c>
      <c r="Z821" s="183" t="str">
        <f t="shared" si="327"/>
        <v/>
      </c>
      <c r="AA821" s="164" t="str">
        <f t="shared" si="328"/>
        <v/>
      </c>
      <c r="AB821" s="164" t="str">
        <f t="shared" si="329"/>
        <v/>
      </c>
      <c r="AC821" s="165" t="str">
        <f t="shared" si="330"/>
        <v/>
      </c>
      <c r="AD821" s="184" t="str">
        <f t="shared" si="331"/>
        <v/>
      </c>
      <c r="AE821" s="184" t="str">
        <f t="shared" si="331"/>
        <v/>
      </c>
      <c r="AF821" s="185" t="str">
        <f t="shared" si="331"/>
        <v/>
      </c>
      <c r="AG821" s="220"/>
      <c r="AH821" s="169">
        <f t="shared" si="332"/>
        <v>1</v>
      </c>
      <c r="AI821" s="189"/>
      <c r="AJ821" s="190"/>
    </row>
    <row r="822" spans="1:36" x14ac:dyDescent="0.2">
      <c r="A822" s="172">
        <f t="shared" si="333"/>
        <v>796</v>
      </c>
      <c r="B822" s="141" t="str">
        <f t="shared" si="310"/>
        <v/>
      </c>
      <c r="C822" s="172"/>
      <c r="D822" s="142" t="str">
        <f t="shared" si="311"/>
        <v/>
      </c>
      <c r="E822" s="173"/>
      <c r="F822" s="174"/>
      <c r="G822" s="191"/>
      <c r="H822" s="145" t="str">
        <f t="shared" si="312"/>
        <v/>
      </c>
      <c r="I822" s="146" t="str">
        <f t="shared" si="313"/>
        <v/>
      </c>
      <c r="J822" s="147" t="str">
        <f t="shared" si="314"/>
        <v/>
      </c>
      <c r="K822" s="221"/>
      <c r="L822" s="222"/>
      <c r="M822" s="223"/>
      <c r="N822" s="151" t="str">
        <f t="shared" si="315"/>
        <v xml:space="preserve"> </v>
      </c>
      <c r="O822" s="152" t="str">
        <f t="shared" si="316"/>
        <v xml:space="preserve"> </v>
      </c>
      <c r="P822" s="153" t="str">
        <f t="shared" si="317"/>
        <v xml:space="preserve"> </v>
      </c>
      <c r="Q822" s="154" t="str">
        <f t="shared" si="318"/>
        <v xml:space="preserve"> </v>
      </c>
      <c r="R822" s="175" t="str">
        <f t="shared" si="319"/>
        <v/>
      </c>
      <c r="S822" s="176" t="str">
        <f t="shared" si="320"/>
        <v/>
      </c>
      <c r="T822" s="177" t="str">
        <f t="shared" si="321"/>
        <v/>
      </c>
      <c r="U822" s="178" t="str">
        <f t="shared" si="322"/>
        <v/>
      </c>
      <c r="V822" s="179" t="str">
        <f t="shared" si="323"/>
        <v/>
      </c>
      <c r="W822" s="180" t="str">
        <f t="shared" si="324"/>
        <v/>
      </c>
      <c r="X822" s="181" t="str">
        <f t="shared" si="325"/>
        <v/>
      </c>
      <c r="Y822" s="182" t="str">
        <f t="shared" si="326"/>
        <v/>
      </c>
      <c r="Z822" s="183" t="str">
        <f t="shared" si="327"/>
        <v/>
      </c>
      <c r="AA822" s="164" t="str">
        <f t="shared" si="328"/>
        <v/>
      </c>
      <c r="AB822" s="164" t="str">
        <f t="shared" si="329"/>
        <v/>
      </c>
      <c r="AC822" s="165" t="str">
        <f t="shared" si="330"/>
        <v/>
      </c>
      <c r="AD822" s="184" t="str">
        <f t="shared" si="331"/>
        <v/>
      </c>
      <c r="AE822" s="184" t="str">
        <f t="shared" si="331"/>
        <v/>
      </c>
      <c r="AF822" s="185" t="str">
        <f t="shared" si="331"/>
        <v/>
      </c>
      <c r="AG822" s="220"/>
      <c r="AH822" s="169">
        <f t="shared" si="332"/>
        <v>1</v>
      </c>
      <c r="AI822" s="189"/>
      <c r="AJ822" s="190"/>
    </row>
    <row r="823" spans="1:36" x14ac:dyDescent="0.2">
      <c r="A823" s="172">
        <f t="shared" si="333"/>
        <v>797</v>
      </c>
      <c r="B823" s="141" t="str">
        <f t="shared" si="310"/>
        <v/>
      </c>
      <c r="C823" s="172"/>
      <c r="D823" s="142" t="str">
        <f t="shared" si="311"/>
        <v/>
      </c>
      <c r="E823" s="173"/>
      <c r="F823" s="174"/>
      <c r="G823" s="191"/>
      <c r="H823" s="145" t="str">
        <f t="shared" si="312"/>
        <v/>
      </c>
      <c r="I823" s="146" t="str">
        <f t="shared" si="313"/>
        <v/>
      </c>
      <c r="J823" s="147" t="str">
        <f t="shared" si="314"/>
        <v/>
      </c>
      <c r="K823" s="221"/>
      <c r="L823" s="222"/>
      <c r="M823" s="223"/>
      <c r="N823" s="151" t="str">
        <f t="shared" si="315"/>
        <v xml:space="preserve"> </v>
      </c>
      <c r="O823" s="152" t="str">
        <f t="shared" si="316"/>
        <v xml:space="preserve"> </v>
      </c>
      <c r="P823" s="153" t="str">
        <f t="shared" si="317"/>
        <v xml:space="preserve"> </v>
      </c>
      <c r="Q823" s="154" t="str">
        <f t="shared" si="318"/>
        <v xml:space="preserve"> </v>
      </c>
      <c r="R823" s="175" t="str">
        <f t="shared" si="319"/>
        <v/>
      </c>
      <c r="S823" s="176" t="str">
        <f t="shared" si="320"/>
        <v/>
      </c>
      <c r="T823" s="177" t="str">
        <f t="shared" si="321"/>
        <v/>
      </c>
      <c r="U823" s="178" t="str">
        <f t="shared" si="322"/>
        <v/>
      </c>
      <c r="V823" s="179" t="str">
        <f t="shared" si="323"/>
        <v/>
      </c>
      <c r="W823" s="180" t="str">
        <f t="shared" si="324"/>
        <v/>
      </c>
      <c r="X823" s="181" t="str">
        <f t="shared" si="325"/>
        <v/>
      </c>
      <c r="Y823" s="182" t="str">
        <f t="shared" si="326"/>
        <v/>
      </c>
      <c r="Z823" s="183" t="str">
        <f t="shared" si="327"/>
        <v/>
      </c>
      <c r="AA823" s="164" t="str">
        <f t="shared" si="328"/>
        <v/>
      </c>
      <c r="AB823" s="164" t="str">
        <f t="shared" si="329"/>
        <v/>
      </c>
      <c r="AC823" s="165" t="str">
        <f t="shared" si="330"/>
        <v/>
      </c>
      <c r="AD823" s="184" t="str">
        <f t="shared" si="331"/>
        <v/>
      </c>
      <c r="AE823" s="184" t="str">
        <f t="shared" si="331"/>
        <v/>
      </c>
      <c r="AF823" s="185" t="str">
        <f t="shared" si="331"/>
        <v/>
      </c>
      <c r="AG823" s="220"/>
      <c r="AH823" s="169">
        <f t="shared" si="332"/>
        <v>1</v>
      </c>
      <c r="AI823" s="189"/>
      <c r="AJ823" s="190"/>
    </row>
    <row r="824" spans="1:36" x14ac:dyDescent="0.2">
      <c r="A824" s="172">
        <f t="shared" si="333"/>
        <v>798</v>
      </c>
      <c r="B824" s="141" t="str">
        <f t="shared" si="310"/>
        <v/>
      </c>
      <c r="C824" s="172"/>
      <c r="D824" s="142" t="str">
        <f t="shared" si="311"/>
        <v/>
      </c>
      <c r="E824" s="173"/>
      <c r="F824" s="174"/>
      <c r="G824" s="191"/>
      <c r="H824" s="145" t="str">
        <f t="shared" si="312"/>
        <v/>
      </c>
      <c r="I824" s="146" t="str">
        <f t="shared" si="313"/>
        <v/>
      </c>
      <c r="J824" s="147" t="str">
        <f t="shared" si="314"/>
        <v/>
      </c>
      <c r="K824" s="221"/>
      <c r="L824" s="222"/>
      <c r="M824" s="223"/>
      <c r="N824" s="151" t="str">
        <f t="shared" si="315"/>
        <v xml:space="preserve"> </v>
      </c>
      <c r="O824" s="152" t="str">
        <f t="shared" si="316"/>
        <v xml:space="preserve"> </v>
      </c>
      <c r="P824" s="153" t="str">
        <f t="shared" si="317"/>
        <v xml:space="preserve"> </v>
      </c>
      <c r="Q824" s="154" t="str">
        <f t="shared" si="318"/>
        <v xml:space="preserve"> </v>
      </c>
      <c r="R824" s="175" t="str">
        <f t="shared" si="319"/>
        <v/>
      </c>
      <c r="S824" s="176" t="str">
        <f t="shared" si="320"/>
        <v/>
      </c>
      <c r="T824" s="177" t="str">
        <f t="shared" si="321"/>
        <v/>
      </c>
      <c r="U824" s="178" t="str">
        <f t="shared" si="322"/>
        <v/>
      </c>
      <c r="V824" s="179" t="str">
        <f t="shared" si="323"/>
        <v/>
      </c>
      <c r="W824" s="180" t="str">
        <f t="shared" si="324"/>
        <v/>
      </c>
      <c r="X824" s="181" t="str">
        <f t="shared" si="325"/>
        <v/>
      </c>
      <c r="Y824" s="182" t="str">
        <f t="shared" si="326"/>
        <v/>
      </c>
      <c r="Z824" s="183" t="str">
        <f t="shared" si="327"/>
        <v/>
      </c>
      <c r="AA824" s="164" t="str">
        <f t="shared" si="328"/>
        <v/>
      </c>
      <c r="AB824" s="164" t="str">
        <f t="shared" si="329"/>
        <v/>
      </c>
      <c r="AC824" s="165" t="str">
        <f t="shared" si="330"/>
        <v/>
      </c>
      <c r="AD824" s="184" t="str">
        <f t="shared" si="331"/>
        <v/>
      </c>
      <c r="AE824" s="184" t="str">
        <f t="shared" si="331"/>
        <v/>
      </c>
      <c r="AF824" s="185" t="str">
        <f t="shared" si="331"/>
        <v/>
      </c>
      <c r="AG824" s="220"/>
      <c r="AH824" s="169">
        <f t="shared" si="332"/>
        <v>1</v>
      </c>
      <c r="AI824" s="189"/>
      <c r="AJ824" s="190"/>
    </row>
    <row r="825" spans="1:36" x14ac:dyDescent="0.2">
      <c r="A825" s="172">
        <f t="shared" si="333"/>
        <v>799</v>
      </c>
      <c r="B825" s="141" t="str">
        <f t="shared" si="310"/>
        <v/>
      </c>
      <c r="C825" s="172"/>
      <c r="D825" s="142" t="str">
        <f t="shared" si="311"/>
        <v/>
      </c>
      <c r="E825" s="173"/>
      <c r="F825" s="174"/>
      <c r="G825" s="191"/>
      <c r="H825" s="145" t="str">
        <f t="shared" si="312"/>
        <v/>
      </c>
      <c r="I825" s="146" t="str">
        <f t="shared" si="313"/>
        <v/>
      </c>
      <c r="J825" s="147" t="str">
        <f t="shared" si="314"/>
        <v/>
      </c>
      <c r="K825" s="221"/>
      <c r="L825" s="222"/>
      <c r="M825" s="223"/>
      <c r="N825" s="151" t="str">
        <f t="shared" si="315"/>
        <v xml:space="preserve"> </v>
      </c>
      <c r="O825" s="152" t="str">
        <f t="shared" si="316"/>
        <v xml:space="preserve"> </v>
      </c>
      <c r="P825" s="153" t="str">
        <f t="shared" si="317"/>
        <v xml:space="preserve"> </v>
      </c>
      <c r="Q825" s="154" t="str">
        <f t="shared" si="318"/>
        <v xml:space="preserve"> </v>
      </c>
      <c r="R825" s="175" t="str">
        <f t="shared" si="319"/>
        <v/>
      </c>
      <c r="S825" s="176" t="str">
        <f t="shared" si="320"/>
        <v/>
      </c>
      <c r="T825" s="177" t="str">
        <f t="shared" si="321"/>
        <v/>
      </c>
      <c r="U825" s="178" t="str">
        <f t="shared" si="322"/>
        <v/>
      </c>
      <c r="V825" s="179" t="str">
        <f t="shared" si="323"/>
        <v/>
      </c>
      <c r="W825" s="180" t="str">
        <f t="shared" si="324"/>
        <v/>
      </c>
      <c r="X825" s="181" t="str">
        <f t="shared" si="325"/>
        <v/>
      </c>
      <c r="Y825" s="182" t="str">
        <f t="shared" si="326"/>
        <v/>
      </c>
      <c r="Z825" s="183" t="str">
        <f t="shared" si="327"/>
        <v/>
      </c>
      <c r="AA825" s="164" t="str">
        <f t="shared" si="328"/>
        <v/>
      </c>
      <c r="AB825" s="164" t="str">
        <f t="shared" si="329"/>
        <v/>
      </c>
      <c r="AC825" s="165" t="str">
        <f t="shared" si="330"/>
        <v/>
      </c>
      <c r="AD825" s="184" t="str">
        <f t="shared" si="331"/>
        <v/>
      </c>
      <c r="AE825" s="184" t="str">
        <f t="shared" si="331"/>
        <v/>
      </c>
      <c r="AF825" s="185" t="str">
        <f t="shared" si="331"/>
        <v/>
      </c>
      <c r="AG825" s="220"/>
      <c r="AH825" s="169">
        <f t="shared" si="332"/>
        <v>1</v>
      </c>
      <c r="AI825" s="189"/>
      <c r="AJ825" s="190"/>
    </row>
    <row r="826" spans="1:36" x14ac:dyDescent="0.2">
      <c r="A826" s="172">
        <f t="shared" si="333"/>
        <v>800</v>
      </c>
      <c r="B826" s="141" t="str">
        <f t="shared" si="310"/>
        <v/>
      </c>
      <c r="C826" s="172"/>
      <c r="D826" s="142" t="str">
        <f t="shared" si="311"/>
        <v/>
      </c>
      <c r="E826" s="173"/>
      <c r="F826" s="174"/>
      <c r="G826" s="191"/>
      <c r="H826" s="145" t="str">
        <f t="shared" si="312"/>
        <v/>
      </c>
      <c r="I826" s="146" t="str">
        <f t="shared" si="313"/>
        <v/>
      </c>
      <c r="J826" s="147" t="str">
        <f t="shared" si="314"/>
        <v/>
      </c>
      <c r="K826" s="221"/>
      <c r="L826" s="222"/>
      <c r="M826" s="223"/>
      <c r="N826" s="151" t="str">
        <f t="shared" si="315"/>
        <v xml:space="preserve"> </v>
      </c>
      <c r="O826" s="152" t="str">
        <f t="shared" si="316"/>
        <v xml:space="preserve"> </v>
      </c>
      <c r="P826" s="153" t="str">
        <f t="shared" si="317"/>
        <v xml:space="preserve"> </v>
      </c>
      <c r="Q826" s="154" t="str">
        <f t="shared" si="318"/>
        <v xml:space="preserve"> </v>
      </c>
      <c r="R826" s="175" t="str">
        <f t="shared" si="319"/>
        <v/>
      </c>
      <c r="S826" s="176" t="str">
        <f t="shared" si="320"/>
        <v/>
      </c>
      <c r="T826" s="177" t="str">
        <f t="shared" si="321"/>
        <v/>
      </c>
      <c r="U826" s="178" t="str">
        <f t="shared" si="322"/>
        <v/>
      </c>
      <c r="V826" s="179" t="str">
        <f t="shared" si="323"/>
        <v/>
      </c>
      <c r="W826" s="180" t="str">
        <f t="shared" si="324"/>
        <v/>
      </c>
      <c r="X826" s="181" t="str">
        <f t="shared" si="325"/>
        <v/>
      </c>
      <c r="Y826" s="182" t="str">
        <f t="shared" si="326"/>
        <v/>
      </c>
      <c r="Z826" s="183" t="str">
        <f t="shared" si="327"/>
        <v/>
      </c>
      <c r="AA826" s="164" t="str">
        <f t="shared" si="328"/>
        <v/>
      </c>
      <c r="AB826" s="164" t="str">
        <f t="shared" si="329"/>
        <v/>
      </c>
      <c r="AC826" s="165" t="str">
        <f t="shared" si="330"/>
        <v/>
      </c>
      <c r="AD826" s="184" t="str">
        <f t="shared" si="331"/>
        <v/>
      </c>
      <c r="AE826" s="184" t="str">
        <f t="shared" si="331"/>
        <v/>
      </c>
      <c r="AF826" s="185" t="str">
        <f t="shared" si="331"/>
        <v/>
      </c>
      <c r="AG826" s="220"/>
      <c r="AH826" s="169">
        <f t="shared" si="332"/>
        <v>1</v>
      </c>
      <c r="AI826" s="189"/>
      <c r="AJ826" s="190"/>
    </row>
    <row r="827" spans="1:36" x14ac:dyDescent="0.2">
      <c r="A827" s="172">
        <f t="shared" si="333"/>
        <v>801</v>
      </c>
      <c r="B827" s="141" t="str">
        <f t="shared" si="310"/>
        <v/>
      </c>
      <c r="C827" s="172"/>
      <c r="D827" s="142" t="str">
        <f t="shared" si="311"/>
        <v/>
      </c>
      <c r="E827" s="173"/>
      <c r="F827" s="174"/>
      <c r="G827" s="191"/>
      <c r="H827" s="145" t="str">
        <f t="shared" si="312"/>
        <v/>
      </c>
      <c r="I827" s="146" t="str">
        <f t="shared" si="313"/>
        <v/>
      </c>
      <c r="J827" s="147" t="str">
        <f t="shared" si="314"/>
        <v/>
      </c>
      <c r="K827" s="221"/>
      <c r="L827" s="222"/>
      <c r="M827" s="223"/>
      <c r="N827" s="151" t="str">
        <f t="shared" si="315"/>
        <v xml:space="preserve"> </v>
      </c>
      <c r="O827" s="152" t="str">
        <f t="shared" si="316"/>
        <v xml:space="preserve"> </v>
      </c>
      <c r="P827" s="153" t="str">
        <f t="shared" si="317"/>
        <v xml:space="preserve"> </v>
      </c>
      <c r="Q827" s="154" t="str">
        <f t="shared" si="318"/>
        <v xml:space="preserve"> </v>
      </c>
      <c r="R827" s="175" t="str">
        <f t="shared" si="319"/>
        <v/>
      </c>
      <c r="S827" s="176" t="str">
        <f t="shared" si="320"/>
        <v/>
      </c>
      <c r="T827" s="177" t="str">
        <f t="shared" si="321"/>
        <v/>
      </c>
      <c r="U827" s="178" t="str">
        <f t="shared" si="322"/>
        <v/>
      </c>
      <c r="V827" s="179" t="str">
        <f t="shared" si="323"/>
        <v/>
      </c>
      <c r="W827" s="180" t="str">
        <f t="shared" si="324"/>
        <v/>
      </c>
      <c r="X827" s="181" t="str">
        <f t="shared" si="325"/>
        <v/>
      </c>
      <c r="Y827" s="182" t="str">
        <f t="shared" si="326"/>
        <v/>
      </c>
      <c r="Z827" s="183" t="str">
        <f t="shared" si="327"/>
        <v/>
      </c>
      <c r="AA827" s="164" t="str">
        <f t="shared" si="328"/>
        <v/>
      </c>
      <c r="AB827" s="164" t="str">
        <f t="shared" si="329"/>
        <v/>
      </c>
      <c r="AC827" s="165" t="str">
        <f t="shared" si="330"/>
        <v/>
      </c>
      <c r="AD827" s="184" t="str">
        <f t="shared" si="331"/>
        <v/>
      </c>
      <c r="AE827" s="184" t="str">
        <f t="shared" si="331"/>
        <v/>
      </c>
      <c r="AF827" s="185" t="str">
        <f t="shared" si="331"/>
        <v/>
      </c>
      <c r="AG827" s="220"/>
      <c r="AH827" s="169">
        <f t="shared" si="332"/>
        <v>1</v>
      </c>
      <c r="AI827" s="189"/>
      <c r="AJ827" s="190"/>
    </row>
    <row r="828" spans="1:36" x14ac:dyDescent="0.2">
      <c r="A828" s="172">
        <f t="shared" si="333"/>
        <v>802</v>
      </c>
      <c r="B828" s="141" t="str">
        <f t="shared" si="310"/>
        <v/>
      </c>
      <c r="C828" s="172"/>
      <c r="D828" s="142" t="str">
        <f t="shared" si="311"/>
        <v/>
      </c>
      <c r="E828" s="173"/>
      <c r="F828" s="174"/>
      <c r="G828" s="191"/>
      <c r="H828" s="145" t="str">
        <f t="shared" si="312"/>
        <v/>
      </c>
      <c r="I828" s="146" t="str">
        <f t="shared" si="313"/>
        <v/>
      </c>
      <c r="J828" s="147" t="str">
        <f t="shared" si="314"/>
        <v/>
      </c>
      <c r="K828" s="221"/>
      <c r="L828" s="222"/>
      <c r="M828" s="223"/>
      <c r="N828" s="151" t="str">
        <f t="shared" si="315"/>
        <v xml:space="preserve"> </v>
      </c>
      <c r="O828" s="152" t="str">
        <f t="shared" si="316"/>
        <v xml:space="preserve"> </v>
      </c>
      <c r="P828" s="153" t="str">
        <f t="shared" si="317"/>
        <v xml:space="preserve"> </v>
      </c>
      <c r="Q828" s="154" t="str">
        <f t="shared" si="318"/>
        <v xml:space="preserve"> </v>
      </c>
      <c r="R828" s="175" t="str">
        <f t="shared" si="319"/>
        <v/>
      </c>
      <c r="S828" s="176" t="str">
        <f t="shared" si="320"/>
        <v/>
      </c>
      <c r="T828" s="177" t="str">
        <f t="shared" si="321"/>
        <v/>
      </c>
      <c r="U828" s="178" t="str">
        <f t="shared" si="322"/>
        <v/>
      </c>
      <c r="V828" s="179" t="str">
        <f t="shared" si="323"/>
        <v/>
      </c>
      <c r="W828" s="180" t="str">
        <f t="shared" si="324"/>
        <v/>
      </c>
      <c r="X828" s="181" t="str">
        <f t="shared" si="325"/>
        <v/>
      </c>
      <c r="Y828" s="182" t="str">
        <f t="shared" si="326"/>
        <v/>
      </c>
      <c r="Z828" s="183" t="str">
        <f t="shared" si="327"/>
        <v/>
      </c>
      <c r="AA828" s="164" t="str">
        <f t="shared" si="328"/>
        <v/>
      </c>
      <c r="AB828" s="164" t="str">
        <f t="shared" si="329"/>
        <v/>
      </c>
      <c r="AC828" s="165" t="str">
        <f t="shared" si="330"/>
        <v/>
      </c>
      <c r="AD828" s="184" t="str">
        <f t="shared" si="331"/>
        <v/>
      </c>
      <c r="AE828" s="184" t="str">
        <f t="shared" si="331"/>
        <v/>
      </c>
      <c r="AF828" s="185" t="str">
        <f t="shared" si="331"/>
        <v/>
      </c>
      <c r="AG828" s="220"/>
      <c r="AH828" s="169">
        <f t="shared" si="332"/>
        <v>1</v>
      </c>
      <c r="AI828" s="189"/>
      <c r="AJ828" s="190"/>
    </row>
    <row r="829" spans="1:36" x14ac:dyDescent="0.2">
      <c r="A829" s="172">
        <f t="shared" si="333"/>
        <v>803</v>
      </c>
      <c r="B829" s="141" t="str">
        <f t="shared" si="310"/>
        <v/>
      </c>
      <c r="C829" s="172"/>
      <c r="D829" s="142" t="str">
        <f t="shared" si="311"/>
        <v/>
      </c>
      <c r="E829" s="173"/>
      <c r="F829" s="174"/>
      <c r="G829" s="191"/>
      <c r="H829" s="145" t="str">
        <f t="shared" si="312"/>
        <v/>
      </c>
      <c r="I829" s="146" t="str">
        <f t="shared" si="313"/>
        <v/>
      </c>
      <c r="J829" s="147" t="str">
        <f t="shared" si="314"/>
        <v/>
      </c>
      <c r="K829" s="221"/>
      <c r="L829" s="222"/>
      <c r="M829" s="223"/>
      <c r="N829" s="151" t="str">
        <f t="shared" si="315"/>
        <v xml:space="preserve"> </v>
      </c>
      <c r="O829" s="152" t="str">
        <f t="shared" si="316"/>
        <v xml:space="preserve"> </v>
      </c>
      <c r="P829" s="153" t="str">
        <f t="shared" si="317"/>
        <v xml:space="preserve"> </v>
      </c>
      <c r="Q829" s="154" t="str">
        <f t="shared" si="318"/>
        <v xml:space="preserve"> </v>
      </c>
      <c r="R829" s="175" t="str">
        <f t="shared" si="319"/>
        <v/>
      </c>
      <c r="S829" s="176" t="str">
        <f t="shared" si="320"/>
        <v/>
      </c>
      <c r="T829" s="177" t="str">
        <f t="shared" si="321"/>
        <v/>
      </c>
      <c r="U829" s="178" t="str">
        <f t="shared" si="322"/>
        <v/>
      </c>
      <c r="V829" s="179" t="str">
        <f t="shared" si="323"/>
        <v/>
      </c>
      <c r="W829" s="180" t="str">
        <f t="shared" si="324"/>
        <v/>
      </c>
      <c r="X829" s="181" t="str">
        <f t="shared" si="325"/>
        <v/>
      </c>
      <c r="Y829" s="182" t="str">
        <f t="shared" si="326"/>
        <v/>
      </c>
      <c r="Z829" s="183" t="str">
        <f t="shared" si="327"/>
        <v/>
      </c>
      <c r="AA829" s="164" t="str">
        <f t="shared" si="328"/>
        <v/>
      </c>
      <c r="AB829" s="164" t="str">
        <f t="shared" si="329"/>
        <v/>
      </c>
      <c r="AC829" s="165" t="str">
        <f t="shared" si="330"/>
        <v/>
      </c>
      <c r="AD829" s="184" t="str">
        <f t="shared" si="331"/>
        <v/>
      </c>
      <c r="AE829" s="184" t="str">
        <f t="shared" si="331"/>
        <v/>
      </c>
      <c r="AF829" s="185" t="str">
        <f t="shared" si="331"/>
        <v/>
      </c>
      <c r="AG829" s="220"/>
      <c r="AH829" s="169">
        <f t="shared" si="332"/>
        <v>1</v>
      </c>
      <c r="AI829" s="189"/>
      <c r="AJ829" s="190"/>
    </row>
    <row r="830" spans="1:36" x14ac:dyDescent="0.2">
      <c r="A830" s="172">
        <f t="shared" si="333"/>
        <v>804</v>
      </c>
      <c r="B830" s="141" t="str">
        <f t="shared" si="310"/>
        <v/>
      </c>
      <c r="C830" s="172"/>
      <c r="D830" s="142" t="str">
        <f t="shared" si="311"/>
        <v/>
      </c>
      <c r="E830" s="173"/>
      <c r="F830" s="174"/>
      <c r="G830" s="191"/>
      <c r="H830" s="145" t="str">
        <f t="shared" si="312"/>
        <v/>
      </c>
      <c r="I830" s="146" t="str">
        <f t="shared" si="313"/>
        <v/>
      </c>
      <c r="J830" s="147" t="str">
        <f t="shared" si="314"/>
        <v/>
      </c>
      <c r="K830" s="221"/>
      <c r="L830" s="222"/>
      <c r="M830" s="223"/>
      <c r="N830" s="151" t="str">
        <f t="shared" si="315"/>
        <v xml:space="preserve"> </v>
      </c>
      <c r="O830" s="152" t="str">
        <f t="shared" si="316"/>
        <v xml:space="preserve"> </v>
      </c>
      <c r="P830" s="153" t="str">
        <f t="shared" si="317"/>
        <v xml:space="preserve"> </v>
      </c>
      <c r="Q830" s="154" t="str">
        <f t="shared" si="318"/>
        <v xml:space="preserve"> </v>
      </c>
      <c r="R830" s="175" t="str">
        <f t="shared" si="319"/>
        <v/>
      </c>
      <c r="S830" s="176" t="str">
        <f t="shared" si="320"/>
        <v/>
      </c>
      <c r="T830" s="177" t="str">
        <f t="shared" si="321"/>
        <v/>
      </c>
      <c r="U830" s="178" t="str">
        <f t="shared" si="322"/>
        <v/>
      </c>
      <c r="V830" s="179" t="str">
        <f t="shared" si="323"/>
        <v/>
      </c>
      <c r="W830" s="180" t="str">
        <f t="shared" si="324"/>
        <v/>
      </c>
      <c r="X830" s="181" t="str">
        <f t="shared" si="325"/>
        <v/>
      </c>
      <c r="Y830" s="182" t="str">
        <f t="shared" si="326"/>
        <v/>
      </c>
      <c r="Z830" s="183" t="str">
        <f t="shared" si="327"/>
        <v/>
      </c>
      <c r="AA830" s="164" t="str">
        <f t="shared" si="328"/>
        <v/>
      </c>
      <c r="AB830" s="164" t="str">
        <f t="shared" si="329"/>
        <v/>
      </c>
      <c r="AC830" s="165" t="str">
        <f t="shared" si="330"/>
        <v/>
      </c>
      <c r="AD830" s="184" t="str">
        <f t="shared" si="331"/>
        <v/>
      </c>
      <c r="AE830" s="184" t="str">
        <f t="shared" si="331"/>
        <v/>
      </c>
      <c r="AF830" s="185" t="str">
        <f t="shared" si="331"/>
        <v/>
      </c>
      <c r="AG830" s="220"/>
      <c r="AH830" s="169">
        <f t="shared" si="332"/>
        <v>1</v>
      </c>
      <c r="AI830" s="189"/>
      <c r="AJ830" s="190"/>
    </row>
    <row r="831" spans="1:36" ht="12.75" thickBot="1" x14ac:dyDescent="0.25">
      <c r="A831" s="172">
        <f t="shared" si="333"/>
        <v>805</v>
      </c>
      <c r="B831" s="141" t="str">
        <f t="shared" si="310"/>
        <v/>
      </c>
      <c r="C831" s="172"/>
      <c r="D831" s="142" t="str">
        <f t="shared" si="311"/>
        <v/>
      </c>
      <c r="E831" s="173"/>
      <c r="F831" s="174"/>
      <c r="G831" s="191"/>
      <c r="H831" s="145" t="str">
        <f t="shared" si="312"/>
        <v/>
      </c>
      <c r="I831" s="146" t="str">
        <f t="shared" si="313"/>
        <v/>
      </c>
      <c r="J831" s="147" t="str">
        <f t="shared" si="314"/>
        <v/>
      </c>
      <c r="K831" s="221"/>
      <c r="L831" s="222"/>
      <c r="M831" s="223"/>
      <c r="N831" s="151" t="str">
        <f t="shared" si="315"/>
        <v xml:space="preserve"> </v>
      </c>
      <c r="O831" s="152" t="str">
        <f t="shared" si="316"/>
        <v xml:space="preserve"> </v>
      </c>
      <c r="P831" s="153" t="str">
        <f t="shared" si="317"/>
        <v xml:space="preserve"> </v>
      </c>
      <c r="Q831" s="154" t="str">
        <f t="shared" si="318"/>
        <v xml:space="preserve"> </v>
      </c>
      <c r="R831" s="175" t="str">
        <f t="shared" si="319"/>
        <v/>
      </c>
      <c r="S831" s="176" t="str">
        <f t="shared" si="320"/>
        <v/>
      </c>
      <c r="T831" s="177" t="str">
        <f t="shared" si="321"/>
        <v/>
      </c>
      <c r="U831" s="178" t="str">
        <f t="shared" si="322"/>
        <v/>
      </c>
      <c r="V831" s="179" t="str">
        <f t="shared" si="323"/>
        <v/>
      </c>
      <c r="W831" s="180" t="str">
        <f t="shared" si="324"/>
        <v/>
      </c>
      <c r="X831" s="181" t="str">
        <f t="shared" si="325"/>
        <v/>
      </c>
      <c r="Y831" s="182" t="str">
        <f t="shared" si="326"/>
        <v/>
      </c>
      <c r="Z831" s="183" t="str">
        <f t="shared" si="327"/>
        <v/>
      </c>
      <c r="AA831" s="164" t="str">
        <f t="shared" si="328"/>
        <v/>
      </c>
      <c r="AB831" s="164" t="str">
        <f t="shared" si="329"/>
        <v/>
      </c>
      <c r="AC831" s="165" t="str">
        <f t="shared" si="330"/>
        <v/>
      </c>
      <c r="AD831" s="184" t="str">
        <f t="shared" si="331"/>
        <v/>
      </c>
      <c r="AE831" s="184" t="str">
        <f t="shared" si="331"/>
        <v/>
      </c>
      <c r="AF831" s="185" t="str">
        <f t="shared" si="331"/>
        <v/>
      </c>
      <c r="AG831" s="220"/>
      <c r="AH831" s="169">
        <f t="shared" si="332"/>
        <v>1</v>
      </c>
      <c r="AI831" s="224"/>
      <c r="AJ831" s="225"/>
    </row>
  </sheetData>
  <sheetProtection selectLockedCells="1" autoFilter="0" pivotTables="0"/>
  <mergeCells count="12">
    <mergeCell ref="AF3:AI3"/>
    <mergeCell ref="O5:O17"/>
    <mergeCell ref="H25:J25"/>
    <mergeCell ref="O25:Q25"/>
    <mergeCell ref="R25:T25"/>
    <mergeCell ref="U25:W25"/>
    <mergeCell ref="C3:F3"/>
    <mergeCell ref="G3:J3"/>
    <mergeCell ref="K3:N3"/>
    <mergeCell ref="Q3:T3"/>
    <mergeCell ref="U3:X3"/>
    <mergeCell ref="Y3:A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SKU 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Nishin Antony</dc:creator>
  <cp:lastModifiedBy>Nishin Antony</cp:lastModifiedBy>
  <dcterms:created xsi:type="dcterms:W3CDTF">2019-07-29T14:55:09Z</dcterms:created>
  <dcterms:modified xsi:type="dcterms:W3CDTF">2019-07-29T14:56:02Z</dcterms:modified>
</cp:coreProperties>
</file>