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AMR-project\"/>
    </mc:Choice>
  </mc:AlternateContent>
  <xr:revisionPtr revIDLastSave="0" documentId="13_ncr:9_{CA9BF9D0-DB6D-4BE8-ADB9-02A41713F133}" xr6:coauthVersionLast="47" xr6:coauthVersionMax="47" xr10:uidLastSave="{00000000-0000-0000-0000-000000000000}"/>
  <bookViews>
    <workbookView minimized="1" xWindow="1782" yWindow="1128" windowWidth="21336" windowHeight="12630" xr2:uid="{2C9936A1-504D-406A-9DCE-9201A9BAE169}"/>
  </bookViews>
  <sheets>
    <sheet name="generation-major-source" sheetId="1" r:id="rId1"/>
  </sheets>
  <calcPr calcId="0"/>
</workbook>
</file>

<file path=xl/calcChain.xml><?xml version="1.0" encoding="utf-8"?>
<calcChain xmlns="http://schemas.openxmlformats.org/spreadsheetml/2006/main">
  <c r="Q62" i="1" l="1"/>
  <c r="Q61" i="1"/>
  <c r="Q56" i="1"/>
  <c r="O55" i="1"/>
  <c r="Q44" i="1"/>
  <c r="M48" i="1"/>
  <c r="M49" i="1"/>
  <c r="M50" i="1"/>
  <c r="M51" i="1"/>
  <c r="M52" i="1"/>
  <c r="M53" i="1"/>
  <c r="M54" i="1"/>
  <c r="M55" i="1"/>
  <c r="M56" i="1"/>
  <c r="M57" i="1"/>
  <c r="M58" i="1"/>
  <c r="M59" i="1"/>
  <c r="M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7" i="1"/>
</calcChain>
</file>

<file path=xl/sharedStrings.xml><?xml version="1.0" encoding="utf-8"?>
<sst xmlns="http://schemas.openxmlformats.org/spreadsheetml/2006/main" count="17" uniqueCount="17">
  <si>
    <t>U.S. electricity generation by major energy source, 1950-2023</t>
  </si>
  <si>
    <t>billion kilowatthours</t>
  </si>
  <si>
    <t>Data source: U.S. Energy Information Administration, &lt;em&gt;Monthly Energy Review&lt;/em&gt; and &lt;em&gt;Electric Power Monthly&lt;/em&gt;, February 2024, preliminary data for 2023</t>
  </si>
  <si>
    <t>Note: Includes generation from power plants with at least 1 megawatt electric generation capacity.</t>
  </si>
  <si>
    <t>An interactive area chart showing U.S. annual electricity generation by major energy source in 1950 through 2023.</t>
  </si>
  <si>
    <t>coal</t>
  </si>
  <si>
    <t>natural gas</t>
  </si>
  <si>
    <t>nuclear</t>
  </si>
  <si>
    <t>renewables</t>
  </si>
  <si>
    <t>petroleum and other</t>
  </si>
  <si>
    <t>total</t>
  </si>
  <si>
    <t>growth</t>
  </si>
  <si>
    <t>g_elec_g_gdp_ratio</t>
  </si>
  <si>
    <t>avr_g_elec_g_gdp_ratio</t>
  </si>
  <si>
    <t>estimited elec demand growth</t>
  </si>
  <si>
    <t>avr_growth</t>
  </si>
  <si>
    <t>avr_growth_elec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</si>
</sst>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D483-F0DD-4CC5-A841-C3DCDF87D604}">
  <dimension ref="A1:R80"/>
  <sheetViews>
    <sheetView tabSelected="1" topLeftCell="A43" workbookViewId="0">
      <selection activeCell="Q63" sqref="Q63"/>
    </sheetView>
  </sheetViews>
  <sheetFormatPr defaultRowHeight="14.4" x14ac:dyDescent="0.55000000000000004"/>
  <sheetData>
    <row r="1" spans="1:10" x14ac:dyDescent="0.55000000000000004">
      <c r="A1" t="s">
        <v>0</v>
      </c>
    </row>
    <row r="2" spans="1:10" x14ac:dyDescent="0.55000000000000004">
      <c r="A2" t="s">
        <v>1</v>
      </c>
    </row>
    <row r="3" spans="1:10" x14ac:dyDescent="0.55000000000000004">
      <c r="A3" t="s">
        <v>2</v>
      </c>
    </row>
    <row r="4" spans="1:10" x14ac:dyDescent="0.55000000000000004">
      <c r="A4" t="s">
        <v>3</v>
      </c>
    </row>
    <row r="5" spans="1:10" x14ac:dyDescent="0.55000000000000004">
      <c r="A5" t="s">
        <v>4</v>
      </c>
    </row>
    <row r="6" spans="1:10" x14ac:dyDescent="0.55000000000000004">
      <c r="B6" t="s">
        <v>5</v>
      </c>
      <c r="C6" t="s">
        <v>6</v>
      </c>
      <c r="D6" t="s">
        <v>7</v>
      </c>
      <c r="E6" t="s">
        <v>8</v>
      </c>
      <c r="F6" t="s">
        <v>9</v>
      </c>
      <c r="I6" t="s">
        <v>10</v>
      </c>
      <c r="J6" t="s">
        <v>11</v>
      </c>
    </row>
    <row r="7" spans="1:10" x14ac:dyDescent="0.55000000000000004">
      <c r="A7">
        <v>1950</v>
      </c>
      <c r="B7">
        <v>155</v>
      </c>
      <c r="C7">
        <v>45</v>
      </c>
      <c r="D7">
        <v>0</v>
      </c>
      <c r="E7">
        <v>101</v>
      </c>
      <c r="F7">
        <v>34</v>
      </c>
      <c r="I7">
        <f>B7+C7+D7+E7+F7</f>
        <v>335</v>
      </c>
    </row>
    <row r="8" spans="1:10" x14ac:dyDescent="0.55000000000000004">
      <c r="A8">
        <v>1951</v>
      </c>
      <c r="B8">
        <v>185</v>
      </c>
      <c r="C8">
        <v>57</v>
      </c>
      <c r="D8">
        <v>0</v>
      </c>
      <c r="E8">
        <v>105</v>
      </c>
      <c r="F8">
        <v>29</v>
      </c>
      <c r="I8">
        <f t="shared" ref="I8:I71" si="0">B8+C8+D8+E8+F8</f>
        <v>376</v>
      </c>
      <c r="J8">
        <f>(I8-I7)/I7</f>
        <v>0.12238805970149254</v>
      </c>
    </row>
    <row r="9" spans="1:10" x14ac:dyDescent="0.55000000000000004">
      <c r="A9">
        <v>1952</v>
      </c>
      <c r="B9">
        <v>195</v>
      </c>
      <c r="C9">
        <v>68</v>
      </c>
      <c r="D9">
        <v>0</v>
      </c>
      <c r="E9">
        <v>110</v>
      </c>
      <c r="F9">
        <v>30</v>
      </c>
      <c r="I9">
        <f t="shared" si="0"/>
        <v>403</v>
      </c>
      <c r="J9">
        <f t="shared" ref="J9:J72" si="1">(I9-I8)/I8</f>
        <v>7.1808510638297879E-2</v>
      </c>
    </row>
    <row r="10" spans="1:10" x14ac:dyDescent="0.55000000000000004">
      <c r="A10">
        <v>1953</v>
      </c>
      <c r="B10">
        <v>219</v>
      </c>
      <c r="C10">
        <v>80</v>
      </c>
      <c r="D10">
        <v>0</v>
      </c>
      <c r="E10">
        <v>110</v>
      </c>
      <c r="F10">
        <v>38</v>
      </c>
      <c r="I10">
        <f t="shared" si="0"/>
        <v>447</v>
      </c>
      <c r="J10">
        <f t="shared" si="1"/>
        <v>0.10918114143920596</v>
      </c>
    </row>
    <row r="11" spans="1:10" x14ac:dyDescent="0.55000000000000004">
      <c r="A11">
        <v>1954</v>
      </c>
      <c r="B11">
        <v>239</v>
      </c>
      <c r="C11">
        <v>94</v>
      </c>
      <c r="D11">
        <v>0</v>
      </c>
      <c r="E11">
        <v>112</v>
      </c>
      <c r="F11">
        <v>32</v>
      </c>
      <c r="I11">
        <f t="shared" si="0"/>
        <v>477</v>
      </c>
      <c r="J11">
        <f t="shared" si="1"/>
        <v>6.7114093959731544E-2</v>
      </c>
    </row>
    <row r="12" spans="1:10" x14ac:dyDescent="0.55000000000000004">
      <c r="A12">
        <v>1955</v>
      </c>
      <c r="B12">
        <v>301</v>
      </c>
      <c r="C12">
        <v>95</v>
      </c>
      <c r="D12">
        <v>0</v>
      </c>
      <c r="E12">
        <v>117</v>
      </c>
      <c r="F12">
        <v>37</v>
      </c>
      <c r="I12">
        <f t="shared" si="0"/>
        <v>550</v>
      </c>
      <c r="J12">
        <f t="shared" si="1"/>
        <v>0.15303983228511531</v>
      </c>
    </row>
    <row r="13" spans="1:10" x14ac:dyDescent="0.55000000000000004">
      <c r="A13">
        <v>1956</v>
      </c>
      <c r="B13">
        <v>339</v>
      </c>
      <c r="C13">
        <v>104</v>
      </c>
      <c r="D13">
        <v>0</v>
      </c>
      <c r="E13">
        <v>125</v>
      </c>
      <c r="F13">
        <v>36</v>
      </c>
      <c r="I13">
        <f t="shared" si="0"/>
        <v>604</v>
      </c>
      <c r="J13">
        <f t="shared" si="1"/>
        <v>9.8181818181818176E-2</v>
      </c>
    </row>
    <row r="14" spans="1:10" x14ac:dyDescent="0.55000000000000004">
      <c r="A14">
        <v>1957</v>
      </c>
      <c r="B14">
        <v>346</v>
      </c>
      <c r="C14">
        <v>114</v>
      </c>
      <c r="D14">
        <v>0</v>
      </c>
      <c r="E14">
        <v>134</v>
      </c>
      <c r="F14">
        <v>40</v>
      </c>
      <c r="I14">
        <f t="shared" si="0"/>
        <v>634</v>
      </c>
      <c r="J14">
        <f t="shared" si="1"/>
        <v>4.9668874172185427E-2</v>
      </c>
    </row>
    <row r="15" spans="1:10" x14ac:dyDescent="0.55000000000000004">
      <c r="A15">
        <v>1958</v>
      </c>
      <c r="B15">
        <v>344</v>
      </c>
      <c r="C15">
        <v>120</v>
      </c>
      <c r="D15">
        <v>0</v>
      </c>
      <c r="E15">
        <v>144</v>
      </c>
      <c r="F15">
        <v>40</v>
      </c>
      <c r="I15">
        <f t="shared" si="0"/>
        <v>648</v>
      </c>
      <c r="J15">
        <f t="shared" si="1"/>
        <v>2.2082018927444796E-2</v>
      </c>
    </row>
    <row r="16" spans="1:10" x14ac:dyDescent="0.55000000000000004">
      <c r="A16">
        <v>1959</v>
      </c>
      <c r="B16">
        <v>378</v>
      </c>
      <c r="C16">
        <v>147</v>
      </c>
      <c r="D16">
        <v>0</v>
      </c>
      <c r="E16">
        <v>141</v>
      </c>
      <c r="F16">
        <v>47</v>
      </c>
      <c r="I16">
        <f t="shared" si="0"/>
        <v>713</v>
      </c>
      <c r="J16">
        <f t="shared" si="1"/>
        <v>0.10030864197530864</v>
      </c>
    </row>
    <row r="17" spans="1:10" x14ac:dyDescent="0.55000000000000004">
      <c r="A17">
        <v>1960</v>
      </c>
      <c r="B17">
        <v>403</v>
      </c>
      <c r="C17">
        <v>158</v>
      </c>
      <c r="D17">
        <v>1</v>
      </c>
      <c r="E17">
        <v>150</v>
      </c>
      <c r="F17">
        <v>48</v>
      </c>
      <c r="I17">
        <f t="shared" si="0"/>
        <v>760</v>
      </c>
      <c r="J17">
        <f t="shared" si="1"/>
        <v>6.5918653576437586E-2</v>
      </c>
    </row>
    <row r="18" spans="1:10" x14ac:dyDescent="0.55000000000000004">
      <c r="A18">
        <v>1961</v>
      </c>
      <c r="B18">
        <v>422</v>
      </c>
      <c r="C18">
        <v>169</v>
      </c>
      <c r="D18">
        <v>2</v>
      </c>
      <c r="E18">
        <v>156</v>
      </c>
      <c r="F18">
        <v>49</v>
      </c>
      <c r="I18">
        <f t="shared" si="0"/>
        <v>798</v>
      </c>
      <c r="J18">
        <f t="shared" si="1"/>
        <v>0.05</v>
      </c>
    </row>
    <row r="19" spans="1:10" x14ac:dyDescent="0.55000000000000004">
      <c r="A19">
        <v>1962</v>
      </c>
      <c r="B19">
        <v>450</v>
      </c>
      <c r="C19">
        <v>184</v>
      </c>
      <c r="D19">
        <v>2</v>
      </c>
      <c r="E19">
        <v>172</v>
      </c>
      <c r="F19">
        <v>49</v>
      </c>
      <c r="I19">
        <f t="shared" si="0"/>
        <v>857</v>
      </c>
      <c r="J19">
        <f t="shared" si="1"/>
        <v>7.3934837092731825E-2</v>
      </c>
    </row>
    <row r="20" spans="1:10" x14ac:dyDescent="0.55000000000000004">
      <c r="A20">
        <v>1963</v>
      </c>
      <c r="B20">
        <v>494</v>
      </c>
      <c r="C20">
        <v>202</v>
      </c>
      <c r="D20">
        <v>3</v>
      </c>
      <c r="E20">
        <v>169</v>
      </c>
      <c r="F20">
        <v>52</v>
      </c>
      <c r="I20">
        <f t="shared" si="0"/>
        <v>920</v>
      </c>
      <c r="J20">
        <f t="shared" si="1"/>
        <v>7.3512252042006995E-2</v>
      </c>
    </row>
    <row r="21" spans="1:10" x14ac:dyDescent="0.55000000000000004">
      <c r="A21">
        <v>1964</v>
      </c>
      <c r="B21">
        <v>526</v>
      </c>
      <c r="C21">
        <v>220</v>
      </c>
      <c r="D21">
        <v>3</v>
      </c>
      <c r="E21">
        <v>181</v>
      </c>
      <c r="F21">
        <v>57</v>
      </c>
      <c r="I21">
        <f t="shared" si="0"/>
        <v>987</v>
      </c>
      <c r="J21">
        <f t="shared" si="1"/>
        <v>7.2826086956521735E-2</v>
      </c>
    </row>
    <row r="22" spans="1:10" x14ac:dyDescent="0.55000000000000004">
      <c r="A22">
        <v>1965</v>
      </c>
      <c r="B22">
        <v>571</v>
      </c>
      <c r="C22">
        <v>222</v>
      </c>
      <c r="D22">
        <v>4</v>
      </c>
      <c r="E22">
        <v>197</v>
      </c>
      <c r="F22">
        <v>65</v>
      </c>
      <c r="I22">
        <f t="shared" si="0"/>
        <v>1059</v>
      </c>
      <c r="J22">
        <f t="shared" si="1"/>
        <v>7.29483282674772E-2</v>
      </c>
    </row>
    <row r="23" spans="1:10" x14ac:dyDescent="0.55000000000000004">
      <c r="A23">
        <v>1966</v>
      </c>
      <c r="B23">
        <v>613</v>
      </c>
      <c r="C23">
        <v>251</v>
      </c>
      <c r="D23">
        <v>6</v>
      </c>
      <c r="E23">
        <v>198</v>
      </c>
      <c r="F23">
        <v>79</v>
      </c>
      <c r="I23">
        <f t="shared" si="0"/>
        <v>1147</v>
      </c>
      <c r="J23">
        <f t="shared" si="1"/>
        <v>8.3097261567516525E-2</v>
      </c>
    </row>
    <row r="24" spans="1:10" x14ac:dyDescent="0.55000000000000004">
      <c r="A24">
        <v>1967</v>
      </c>
      <c r="B24">
        <v>630</v>
      </c>
      <c r="C24">
        <v>265</v>
      </c>
      <c r="D24">
        <v>8</v>
      </c>
      <c r="E24">
        <v>226</v>
      </c>
      <c r="F24">
        <v>89</v>
      </c>
      <c r="I24">
        <f t="shared" si="0"/>
        <v>1218</v>
      </c>
      <c r="J24">
        <f t="shared" si="1"/>
        <v>6.1900610287707061E-2</v>
      </c>
    </row>
    <row r="25" spans="1:10" x14ac:dyDescent="0.55000000000000004">
      <c r="A25">
        <v>1968</v>
      </c>
      <c r="B25">
        <v>685</v>
      </c>
      <c r="C25">
        <v>304</v>
      </c>
      <c r="D25">
        <v>13</v>
      </c>
      <c r="E25">
        <v>227</v>
      </c>
      <c r="F25">
        <v>104</v>
      </c>
      <c r="I25">
        <f t="shared" si="0"/>
        <v>1333</v>
      </c>
      <c r="J25">
        <f t="shared" si="1"/>
        <v>9.4417077175697861E-2</v>
      </c>
    </row>
    <row r="26" spans="1:10" x14ac:dyDescent="0.55000000000000004">
      <c r="A26">
        <v>1969</v>
      </c>
      <c r="B26">
        <v>706</v>
      </c>
      <c r="C26">
        <v>333</v>
      </c>
      <c r="D26">
        <v>14</v>
      </c>
      <c r="E26">
        <v>254</v>
      </c>
      <c r="F26">
        <v>138</v>
      </c>
      <c r="I26">
        <f t="shared" si="0"/>
        <v>1445</v>
      </c>
      <c r="J26">
        <f t="shared" si="1"/>
        <v>8.4021005251312827E-2</v>
      </c>
    </row>
    <row r="27" spans="1:10" x14ac:dyDescent="0.55000000000000004">
      <c r="A27">
        <v>1970</v>
      </c>
      <c r="B27">
        <v>704</v>
      </c>
      <c r="C27">
        <v>373</v>
      </c>
      <c r="D27">
        <v>22</v>
      </c>
      <c r="E27">
        <v>252</v>
      </c>
      <c r="F27">
        <v>184</v>
      </c>
      <c r="I27">
        <f t="shared" si="0"/>
        <v>1535</v>
      </c>
      <c r="J27">
        <f t="shared" si="1"/>
        <v>6.228373702422145E-2</v>
      </c>
    </row>
    <row r="28" spans="1:10" x14ac:dyDescent="0.55000000000000004">
      <c r="A28">
        <v>1971</v>
      </c>
      <c r="B28">
        <v>713</v>
      </c>
      <c r="C28">
        <v>374</v>
      </c>
      <c r="D28">
        <v>38</v>
      </c>
      <c r="E28">
        <v>270</v>
      </c>
      <c r="F28">
        <v>220</v>
      </c>
      <c r="I28">
        <f t="shared" si="0"/>
        <v>1615</v>
      </c>
      <c r="J28">
        <f t="shared" si="1"/>
        <v>5.2117263843648211E-2</v>
      </c>
    </row>
    <row r="29" spans="1:10" x14ac:dyDescent="0.55000000000000004">
      <c r="A29">
        <v>1972</v>
      </c>
      <c r="B29">
        <v>771</v>
      </c>
      <c r="C29">
        <v>376</v>
      </c>
      <c r="D29">
        <v>54</v>
      </c>
      <c r="E29">
        <v>278</v>
      </c>
      <c r="F29">
        <v>274</v>
      </c>
      <c r="I29">
        <f t="shared" si="0"/>
        <v>1753</v>
      </c>
      <c r="J29">
        <f t="shared" si="1"/>
        <v>8.5448916408668737E-2</v>
      </c>
    </row>
    <row r="30" spans="1:10" x14ac:dyDescent="0.55000000000000004">
      <c r="A30">
        <v>1973</v>
      </c>
      <c r="B30">
        <v>848</v>
      </c>
      <c r="C30">
        <v>341</v>
      </c>
      <c r="D30">
        <v>83</v>
      </c>
      <c r="E30">
        <v>278</v>
      </c>
      <c r="F30">
        <v>314</v>
      </c>
      <c r="I30">
        <f t="shared" si="0"/>
        <v>1864</v>
      </c>
      <c r="J30">
        <f t="shared" si="1"/>
        <v>6.3320022818026248E-2</v>
      </c>
    </row>
    <row r="31" spans="1:10" x14ac:dyDescent="0.55000000000000004">
      <c r="A31">
        <v>1974</v>
      </c>
      <c r="B31">
        <v>828</v>
      </c>
      <c r="C31">
        <v>320</v>
      </c>
      <c r="D31">
        <v>114</v>
      </c>
      <c r="E31">
        <v>307</v>
      </c>
      <c r="F31">
        <v>301</v>
      </c>
      <c r="I31">
        <f t="shared" si="0"/>
        <v>1870</v>
      </c>
      <c r="J31">
        <f t="shared" si="1"/>
        <v>3.2188841201716738E-3</v>
      </c>
    </row>
    <row r="32" spans="1:10" x14ac:dyDescent="0.55000000000000004">
      <c r="A32">
        <v>1975</v>
      </c>
      <c r="B32">
        <v>853</v>
      </c>
      <c r="C32">
        <v>300</v>
      </c>
      <c r="D32">
        <v>173</v>
      </c>
      <c r="E32">
        <v>307</v>
      </c>
      <c r="F32">
        <v>289</v>
      </c>
      <c r="I32">
        <f t="shared" si="0"/>
        <v>1922</v>
      </c>
      <c r="J32">
        <f t="shared" si="1"/>
        <v>2.7807486631016044E-2</v>
      </c>
    </row>
    <row r="33" spans="1:18" x14ac:dyDescent="0.55000000000000004">
      <c r="A33">
        <v>1976</v>
      </c>
      <c r="B33">
        <v>944</v>
      </c>
      <c r="C33">
        <v>295</v>
      </c>
      <c r="D33">
        <v>191</v>
      </c>
      <c r="E33">
        <v>291</v>
      </c>
      <c r="F33">
        <v>320</v>
      </c>
      <c r="I33">
        <f t="shared" si="0"/>
        <v>2041</v>
      </c>
      <c r="J33">
        <f t="shared" si="1"/>
        <v>6.1914672216441209E-2</v>
      </c>
    </row>
    <row r="34" spans="1:18" x14ac:dyDescent="0.55000000000000004">
      <c r="A34">
        <v>1977</v>
      </c>
      <c r="B34">
        <v>985</v>
      </c>
      <c r="C34">
        <v>306</v>
      </c>
      <c r="D34">
        <v>251</v>
      </c>
      <c r="E34">
        <v>228</v>
      </c>
      <c r="F34">
        <v>358</v>
      </c>
      <c r="I34">
        <f t="shared" si="0"/>
        <v>2128</v>
      </c>
      <c r="J34">
        <f t="shared" si="1"/>
        <v>4.2626163645271928E-2</v>
      </c>
    </row>
    <row r="35" spans="1:18" x14ac:dyDescent="0.55000000000000004">
      <c r="A35">
        <v>1978</v>
      </c>
      <c r="B35">
        <v>976</v>
      </c>
      <c r="C35">
        <v>305</v>
      </c>
      <c r="D35">
        <v>276</v>
      </c>
      <c r="E35">
        <v>287</v>
      </c>
      <c r="F35">
        <v>365</v>
      </c>
      <c r="I35">
        <f t="shared" si="0"/>
        <v>2209</v>
      </c>
      <c r="J35">
        <f t="shared" si="1"/>
        <v>3.8063909774436092E-2</v>
      </c>
    </row>
    <row r="36" spans="1:18" x14ac:dyDescent="0.55000000000000004">
      <c r="A36">
        <v>1979</v>
      </c>
      <c r="B36">
        <v>1075</v>
      </c>
      <c r="C36">
        <v>329</v>
      </c>
      <c r="D36">
        <v>255</v>
      </c>
      <c r="E36">
        <v>287</v>
      </c>
      <c r="F36">
        <v>304</v>
      </c>
      <c r="I36">
        <f t="shared" si="0"/>
        <v>2250</v>
      </c>
      <c r="J36">
        <f t="shared" si="1"/>
        <v>1.8560434585785424E-2</v>
      </c>
    </row>
    <row r="37" spans="1:18" x14ac:dyDescent="0.55000000000000004">
      <c r="A37">
        <v>1980</v>
      </c>
      <c r="B37">
        <v>1162</v>
      </c>
      <c r="C37">
        <v>346</v>
      </c>
      <c r="D37">
        <v>251</v>
      </c>
      <c r="E37">
        <v>285</v>
      </c>
      <c r="F37">
        <v>246</v>
      </c>
      <c r="I37">
        <f t="shared" si="0"/>
        <v>2290</v>
      </c>
      <c r="J37">
        <f t="shared" si="1"/>
        <v>1.7777777777777778E-2</v>
      </c>
    </row>
    <row r="38" spans="1:18" x14ac:dyDescent="0.55000000000000004">
      <c r="A38">
        <v>1981</v>
      </c>
      <c r="B38">
        <v>1203</v>
      </c>
      <c r="C38">
        <v>346</v>
      </c>
      <c r="D38">
        <v>273</v>
      </c>
      <c r="E38">
        <v>270</v>
      </c>
      <c r="F38">
        <v>206</v>
      </c>
      <c r="I38">
        <f t="shared" si="0"/>
        <v>2298</v>
      </c>
      <c r="J38">
        <f t="shared" si="1"/>
        <v>3.4934497816593887E-3</v>
      </c>
    </row>
    <row r="39" spans="1:18" x14ac:dyDescent="0.55000000000000004">
      <c r="A39">
        <v>1982</v>
      </c>
      <c r="B39">
        <v>1192</v>
      </c>
      <c r="C39">
        <v>305</v>
      </c>
      <c r="D39">
        <v>283</v>
      </c>
      <c r="E39">
        <v>318</v>
      </c>
      <c r="F39">
        <v>147</v>
      </c>
      <c r="I39">
        <f t="shared" si="0"/>
        <v>2245</v>
      </c>
      <c r="J39">
        <f t="shared" si="1"/>
        <v>-2.3063533507397736E-2</v>
      </c>
    </row>
    <row r="40" spans="1:18" x14ac:dyDescent="0.55000000000000004">
      <c r="A40">
        <v>1983</v>
      </c>
      <c r="B40">
        <v>1259</v>
      </c>
      <c r="C40">
        <v>274</v>
      </c>
      <c r="D40">
        <v>294</v>
      </c>
      <c r="E40">
        <v>342</v>
      </c>
      <c r="F40">
        <v>144</v>
      </c>
      <c r="I40">
        <f t="shared" si="0"/>
        <v>2313</v>
      </c>
      <c r="J40">
        <f t="shared" si="1"/>
        <v>3.0289532293986638E-2</v>
      </c>
    </row>
    <row r="41" spans="1:18" x14ac:dyDescent="0.55000000000000004">
      <c r="A41">
        <v>1984</v>
      </c>
      <c r="B41">
        <v>1342</v>
      </c>
      <c r="C41">
        <v>297</v>
      </c>
      <c r="D41">
        <v>328</v>
      </c>
      <c r="E41">
        <v>333</v>
      </c>
      <c r="F41">
        <v>120</v>
      </c>
      <c r="I41">
        <f t="shared" si="0"/>
        <v>2420</v>
      </c>
      <c r="J41">
        <f t="shared" si="1"/>
        <v>4.6260268050151321E-2</v>
      </c>
    </row>
    <row r="42" spans="1:18" x14ac:dyDescent="0.55000000000000004">
      <c r="A42">
        <v>1985</v>
      </c>
      <c r="B42">
        <v>1402</v>
      </c>
      <c r="C42">
        <v>292</v>
      </c>
      <c r="D42">
        <v>384</v>
      </c>
      <c r="E42">
        <v>295</v>
      </c>
      <c r="F42">
        <v>100</v>
      </c>
      <c r="I42">
        <f t="shared" si="0"/>
        <v>2473</v>
      </c>
      <c r="J42">
        <f t="shared" si="1"/>
        <v>2.1900826446280993E-2</v>
      </c>
    </row>
    <row r="43" spans="1:18" x14ac:dyDescent="0.55000000000000004">
      <c r="A43">
        <v>1986</v>
      </c>
      <c r="B43">
        <v>1386</v>
      </c>
      <c r="C43">
        <v>249</v>
      </c>
      <c r="D43">
        <v>414</v>
      </c>
      <c r="E43">
        <v>306</v>
      </c>
      <c r="F43">
        <v>137</v>
      </c>
      <c r="I43">
        <f t="shared" si="0"/>
        <v>2492</v>
      </c>
      <c r="J43">
        <f t="shared" si="1"/>
        <v>7.682976142337242E-3</v>
      </c>
    </row>
    <row r="44" spans="1:18" x14ac:dyDescent="0.55000000000000004">
      <c r="A44">
        <v>1987</v>
      </c>
      <c r="B44">
        <v>1464</v>
      </c>
      <c r="C44">
        <v>273</v>
      </c>
      <c r="D44">
        <v>455</v>
      </c>
      <c r="E44">
        <v>265</v>
      </c>
      <c r="F44">
        <v>118</v>
      </c>
      <c r="I44">
        <f t="shared" si="0"/>
        <v>2575</v>
      </c>
      <c r="J44">
        <f t="shared" si="1"/>
        <v>3.330658105939005E-2</v>
      </c>
      <c r="M44" t="s">
        <v>12</v>
      </c>
      <c r="O44" t="s">
        <v>13</v>
      </c>
      <c r="Q44">
        <f>AVERAGE(M47,M49:M57)</f>
        <v>0.727131033264104</v>
      </c>
      <c r="R44" t="s">
        <v>14</v>
      </c>
    </row>
    <row r="45" spans="1:18" x14ac:dyDescent="0.55000000000000004">
      <c r="A45">
        <v>1988</v>
      </c>
      <c r="B45">
        <v>1541</v>
      </c>
      <c r="C45">
        <v>253</v>
      </c>
      <c r="D45">
        <v>527</v>
      </c>
      <c r="E45">
        <v>238</v>
      </c>
      <c r="F45">
        <v>149</v>
      </c>
      <c r="I45">
        <f t="shared" si="0"/>
        <v>2708</v>
      </c>
      <c r="J45">
        <f t="shared" si="1"/>
        <v>5.1650485436893205E-2</v>
      </c>
    </row>
    <row r="46" spans="1:18" x14ac:dyDescent="0.55000000000000004">
      <c r="A46">
        <v>1989</v>
      </c>
      <c r="B46">
        <v>1584</v>
      </c>
      <c r="C46">
        <v>353</v>
      </c>
      <c r="D46">
        <v>529</v>
      </c>
      <c r="E46">
        <v>325</v>
      </c>
      <c r="F46">
        <v>176</v>
      </c>
      <c r="I46">
        <f t="shared" si="0"/>
        <v>2967</v>
      </c>
      <c r="J46">
        <f t="shared" si="1"/>
        <v>9.5642540620384048E-2</v>
      </c>
    </row>
    <row r="47" spans="1:18" x14ac:dyDescent="0.55000000000000004">
      <c r="A47">
        <v>1990</v>
      </c>
      <c r="B47">
        <v>1594</v>
      </c>
      <c r="C47">
        <v>373</v>
      </c>
      <c r="D47">
        <v>577</v>
      </c>
      <c r="E47">
        <v>357</v>
      </c>
      <c r="F47">
        <v>137</v>
      </c>
      <c r="I47">
        <f t="shared" si="0"/>
        <v>3038</v>
      </c>
      <c r="J47">
        <f t="shared" si="1"/>
        <v>2.3929895517357601E-2</v>
      </c>
      <c r="L47">
        <v>1.8859655853434001</v>
      </c>
      <c r="M47">
        <f>J47/L47*100</f>
        <v>1.2688405187945357</v>
      </c>
    </row>
    <row r="48" spans="1:18" x14ac:dyDescent="0.55000000000000004">
      <c r="A48">
        <v>1991</v>
      </c>
      <c r="B48">
        <v>1591</v>
      </c>
      <c r="C48">
        <v>382</v>
      </c>
      <c r="D48">
        <v>613</v>
      </c>
      <c r="E48">
        <v>358</v>
      </c>
      <c r="F48">
        <v>131</v>
      </c>
      <c r="I48">
        <f t="shared" si="0"/>
        <v>3075</v>
      </c>
      <c r="J48">
        <f t="shared" si="1"/>
        <v>1.2179065174456879E-2</v>
      </c>
      <c r="L48">
        <v>-0.108312888962658</v>
      </c>
      <c r="M48">
        <f t="shared" ref="M48:M59" si="2">J48/L48*100</f>
        <v>-11.244336007560225</v>
      </c>
    </row>
    <row r="49" spans="1:17" x14ac:dyDescent="0.55000000000000004">
      <c r="A49">
        <v>1992</v>
      </c>
      <c r="B49">
        <v>1621</v>
      </c>
      <c r="C49">
        <v>404</v>
      </c>
      <c r="D49">
        <v>619</v>
      </c>
      <c r="E49">
        <v>327</v>
      </c>
      <c r="F49">
        <v>113</v>
      </c>
      <c r="I49">
        <f t="shared" si="0"/>
        <v>3084</v>
      </c>
      <c r="J49">
        <f t="shared" si="1"/>
        <v>2.9268292682926829E-3</v>
      </c>
      <c r="L49">
        <v>3.5224971840940502</v>
      </c>
      <c r="M49">
        <f t="shared" si="2"/>
        <v>8.3089612718751774E-2</v>
      </c>
    </row>
    <row r="50" spans="1:17" x14ac:dyDescent="0.55000000000000004">
      <c r="A50">
        <v>1993</v>
      </c>
      <c r="B50">
        <v>1690</v>
      </c>
      <c r="C50">
        <v>415</v>
      </c>
      <c r="D50">
        <v>610</v>
      </c>
      <c r="E50">
        <v>357</v>
      </c>
      <c r="F50">
        <v>125</v>
      </c>
      <c r="I50">
        <f t="shared" si="0"/>
        <v>3197</v>
      </c>
      <c r="J50">
        <f t="shared" si="1"/>
        <v>3.6640726329442284E-2</v>
      </c>
      <c r="L50">
        <v>2.7517958618387302</v>
      </c>
      <c r="M50">
        <f t="shared" si="2"/>
        <v>1.3315205112983641</v>
      </c>
    </row>
    <row r="51" spans="1:17" x14ac:dyDescent="0.55000000000000004">
      <c r="A51">
        <v>1994</v>
      </c>
      <c r="B51">
        <v>1691</v>
      </c>
      <c r="C51">
        <v>460</v>
      </c>
      <c r="D51">
        <v>640</v>
      </c>
      <c r="E51">
        <v>337</v>
      </c>
      <c r="F51">
        <v>120</v>
      </c>
      <c r="I51">
        <f t="shared" si="0"/>
        <v>3248</v>
      </c>
      <c r="J51">
        <f t="shared" si="1"/>
        <v>1.5952455426962778E-2</v>
      </c>
      <c r="L51">
        <v>4.0290227290472398</v>
      </c>
      <c r="M51">
        <f t="shared" si="2"/>
        <v>0.39593858113416808</v>
      </c>
    </row>
    <row r="52" spans="1:17" x14ac:dyDescent="0.55000000000000004">
      <c r="A52">
        <v>1995</v>
      </c>
      <c r="B52">
        <v>1709</v>
      </c>
      <c r="C52">
        <v>496</v>
      </c>
      <c r="D52">
        <v>673</v>
      </c>
      <c r="E52">
        <v>385</v>
      </c>
      <c r="F52">
        <v>90</v>
      </c>
      <c r="I52">
        <f t="shared" si="0"/>
        <v>3353</v>
      </c>
      <c r="J52">
        <f t="shared" si="1"/>
        <v>3.2327586206896554E-2</v>
      </c>
      <c r="L52">
        <v>2.6844307354071901</v>
      </c>
      <c r="M52">
        <f t="shared" si="2"/>
        <v>1.2042622586793217</v>
      </c>
    </row>
    <row r="53" spans="1:17" x14ac:dyDescent="0.55000000000000004">
      <c r="A53">
        <v>1996</v>
      </c>
      <c r="B53">
        <v>1795</v>
      </c>
      <c r="C53">
        <v>455</v>
      </c>
      <c r="D53">
        <v>675</v>
      </c>
      <c r="E53">
        <v>423</v>
      </c>
      <c r="F53">
        <v>96</v>
      </c>
      <c r="I53">
        <f t="shared" si="0"/>
        <v>3444</v>
      </c>
      <c r="J53">
        <f t="shared" si="1"/>
        <v>2.7139874739039668E-2</v>
      </c>
      <c r="L53">
        <v>3.7727726858688002</v>
      </c>
      <c r="M53">
        <f t="shared" si="2"/>
        <v>0.71936151469432752</v>
      </c>
    </row>
    <row r="54" spans="1:17" x14ac:dyDescent="0.55000000000000004">
      <c r="A54">
        <v>1997</v>
      </c>
      <c r="B54">
        <v>1845</v>
      </c>
      <c r="C54">
        <v>479</v>
      </c>
      <c r="D54">
        <v>629</v>
      </c>
      <c r="E54">
        <v>434</v>
      </c>
      <c r="F54">
        <v>105</v>
      </c>
      <c r="I54">
        <f t="shared" si="0"/>
        <v>3492</v>
      </c>
      <c r="J54">
        <f t="shared" si="1"/>
        <v>1.3937282229965157E-2</v>
      </c>
      <c r="L54">
        <v>4.44712794186451</v>
      </c>
      <c r="M54">
        <f t="shared" si="2"/>
        <v>0.31339962358091705</v>
      </c>
    </row>
    <row r="55" spans="1:17" x14ac:dyDescent="0.55000000000000004">
      <c r="A55">
        <v>1998</v>
      </c>
      <c r="B55">
        <v>1874</v>
      </c>
      <c r="C55">
        <v>531</v>
      </c>
      <c r="D55">
        <v>674</v>
      </c>
      <c r="E55">
        <v>400</v>
      </c>
      <c r="F55">
        <v>141</v>
      </c>
      <c r="I55">
        <f t="shared" si="0"/>
        <v>3620</v>
      </c>
      <c r="J55">
        <f t="shared" si="1"/>
        <v>3.6655211912943873E-2</v>
      </c>
      <c r="L55">
        <v>4.48313334577439</v>
      </c>
      <c r="M55">
        <f t="shared" si="2"/>
        <v>0.81762484150719084</v>
      </c>
      <c r="N55" t="s">
        <v>15</v>
      </c>
      <c r="O55">
        <f>AVERAGE(L58:L70)</f>
        <v>1.8288416263580702</v>
      </c>
      <c r="Q55" t="s">
        <v>16</v>
      </c>
    </row>
    <row r="56" spans="1:17" x14ac:dyDescent="0.55000000000000004">
      <c r="A56">
        <v>1999</v>
      </c>
      <c r="B56">
        <v>1881</v>
      </c>
      <c r="C56">
        <v>556</v>
      </c>
      <c r="D56">
        <v>728</v>
      </c>
      <c r="E56">
        <v>399</v>
      </c>
      <c r="F56">
        <v>130</v>
      </c>
      <c r="I56">
        <f t="shared" si="0"/>
        <v>3694</v>
      </c>
      <c r="J56">
        <f t="shared" si="1"/>
        <v>2.0441988950276244E-2</v>
      </c>
      <c r="L56">
        <v>4.7884250532216202</v>
      </c>
      <c r="M56">
        <f t="shared" si="2"/>
        <v>0.42690422681927559</v>
      </c>
      <c r="Q56">
        <f>O55*Q44</f>
        <v>1.329807501450148</v>
      </c>
    </row>
    <row r="57" spans="1:17" x14ac:dyDescent="0.55000000000000004">
      <c r="A57">
        <v>2000</v>
      </c>
      <c r="B57">
        <v>1966</v>
      </c>
      <c r="C57">
        <v>601</v>
      </c>
      <c r="D57">
        <v>754</v>
      </c>
      <c r="E57">
        <v>356</v>
      </c>
      <c r="F57">
        <v>124</v>
      </c>
      <c r="I57">
        <f t="shared" si="0"/>
        <v>3801</v>
      </c>
      <c r="J57">
        <f t="shared" si="1"/>
        <v>2.8965890633459664E-2</v>
      </c>
      <c r="L57">
        <v>4.0775857580429298</v>
      </c>
      <c r="M57">
        <f t="shared" si="2"/>
        <v>0.71036864341418726</v>
      </c>
    </row>
    <row r="58" spans="1:17" x14ac:dyDescent="0.55000000000000004">
      <c r="A58">
        <v>2001</v>
      </c>
      <c r="B58">
        <v>1904</v>
      </c>
      <c r="C58">
        <v>639</v>
      </c>
      <c r="D58">
        <v>769</v>
      </c>
      <c r="E58">
        <v>288</v>
      </c>
      <c r="F58">
        <v>137</v>
      </c>
      <c r="I58">
        <f t="shared" si="0"/>
        <v>3737</v>
      </c>
      <c r="J58">
        <f t="shared" si="1"/>
        <v>-1.6837674296237833E-2</v>
      </c>
      <c r="L58">
        <v>0.95553834643031599</v>
      </c>
      <c r="M58">
        <f t="shared" si="2"/>
        <v>-1.7621139286706526</v>
      </c>
    </row>
    <row r="59" spans="1:17" x14ac:dyDescent="0.55000000000000004">
      <c r="A59">
        <v>2002</v>
      </c>
      <c r="B59">
        <v>1933</v>
      </c>
      <c r="C59">
        <v>691</v>
      </c>
      <c r="D59">
        <v>780</v>
      </c>
      <c r="E59">
        <v>343</v>
      </c>
      <c r="F59">
        <v>111</v>
      </c>
      <c r="I59">
        <f t="shared" si="0"/>
        <v>3858</v>
      </c>
      <c r="J59">
        <f t="shared" si="1"/>
        <v>3.2378913567032382E-2</v>
      </c>
      <c r="L59">
        <v>1.70044732363073</v>
      </c>
      <c r="M59">
        <f t="shared" si="2"/>
        <v>1.9041409349804594</v>
      </c>
    </row>
    <row r="60" spans="1:17" x14ac:dyDescent="0.55000000000000004">
      <c r="A60">
        <v>2003</v>
      </c>
      <c r="B60">
        <v>1974</v>
      </c>
      <c r="C60">
        <v>650</v>
      </c>
      <c r="D60">
        <v>764</v>
      </c>
      <c r="E60">
        <v>355</v>
      </c>
      <c r="F60">
        <v>141</v>
      </c>
      <c r="I60">
        <f t="shared" si="0"/>
        <v>3884</v>
      </c>
      <c r="J60">
        <f t="shared" si="1"/>
        <v>6.7392431311560398E-3</v>
      </c>
      <c r="L60">
        <v>2.7956059658829999</v>
      </c>
    </row>
    <row r="61" spans="1:17" x14ac:dyDescent="0.55000000000000004">
      <c r="A61">
        <v>2004</v>
      </c>
      <c r="B61">
        <v>1978</v>
      </c>
      <c r="C61">
        <v>710</v>
      </c>
      <c r="D61">
        <v>789</v>
      </c>
      <c r="E61">
        <v>351</v>
      </c>
      <c r="F61">
        <v>142</v>
      </c>
      <c r="I61">
        <f t="shared" si="0"/>
        <v>3970</v>
      </c>
      <c r="J61">
        <f t="shared" si="1"/>
        <v>2.2142121524201853E-2</v>
      </c>
      <c r="L61">
        <v>3.8477716920522602</v>
      </c>
      <c r="Q61">
        <f>(4-3)/(3)</f>
        <v>0.33333333333333331</v>
      </c>
    </row>
    <row r="62" spans="1:17" x14ac:dyDescent="0.55000000000000004">
      <c r="A62">
        <v>2005</v>
      </c>
      <c r="B62">
        <v>2013</v>
      </c>
      <c r="C62">
        <v>761</v>
      </c>
      <c r="D62">
        <v>782</v>
      </c>
      <c r="E62">
        <v>358</v>
      </c>
      <c r="F62">
        <v>142</v>
      </c>
      <c r="I62">
        <f t="shared" si="0"/>
        <v>4056</v>
      </c>
      <c r="J62">
        <f t="shared" si="1"/>
        <v>2.1662468513853905E-2</v>
      </c>
      <c r="L62">
        <v>3.4835499379430002</v>
      </c>
      <c r="Q62">
        <f>(1.04)^10*0.9</f>
        <v>1.3322198564265102</v>
      </c>
    </row>
    <row r="63" spans="1:17" x14ac:dyDescent="0.55000000000000004">
      <c r="A63">
        <v>2006</v>
      </c>
      <c r="B63">
        <v>1991</v>
      </c>
      <c r="C63">
        <v>816</v>
      </c>
      <c r="D63">
        <v>787</v>
      </c>
      <c r="E63">
        <v>386</v>
      </c>
      <c r="F63">
        <v>85</v>
      </c>
      <c r="I63">
        <f t="shared" si="0"/>
        <v>4065</v>
      </c>
      <c r="J63">
        <f t="shared" si="1"/>
        <v>2.2189349112426036E-3</v>
      </c>
      <c r="L63">
        <v>2.7845396393814799</v>
      </c>
    </row>
    <row r="64" spans="1:17" x14ac:dyDescent="0.55000000000000004">
      <c r="A64">
        <v>2007</v>
      </c>
      <c r="B64">
        <v>2016</v>
      </c>
      <c r="C64">
        <v>897</v>
      </c>
      <c r="D64">
        <v>806</v>
      </c>
      <c r="E64">
        <v>353</v>
      </c>
      <c r="F64">
        <v>85</v>
      </c>
      <c r="I64">
        <f t="shared" si="0"/>
        <v>4157</v>
      </c>
      <c r="J64">
        <f t="shared" si="1"/>
        <v>2.2632226322263221E-2</v>
      </c>
      <c r="L64">
        <v>2.0038582982583799</v>
      </c>
    </row>
    <row r="65" spans="1:12" x14ac:dyDescent="0.55000000000000004">
      <c r="A65">
        <v>2008</v>
      </c>
      <c r="B65">
        <v>1986</v>
      </c>
      <c r="C65">
        <v>883</v>
      </c>
      <c r="D65">
        <v>806</v>
      </c>
      <c r="E65">
        <v>381</v>
      </c>
      <c r="F65">
        <v>63</v>
      </c>
      <c r="I65">
        <f t="shared" si="0"/>
        <v>4119</v>
      </c>
      <c r="J65">
        <f t="shared" si="1"/>
        <v>-9.1412076016357952E-3</v>
      </c>
      <c r="L65">
        <v>0.113587248258867</v>
      </c>
    </row>
    <row r="66" spans="1:12" x14ac:dyDescent="0.55000000000000004">
      <c r="A66">
        <v>2009</v>
      </c>
      <c r="B66">
        <v>1756</v>
      </c>
      <c r="C66">
        <v>921</v>
      </c>
      <c r="D66">
        <v>799</v>
      </c>
      <c r="E66">
        <v>418</v>
      </c>
      <c r="F66">
        <v>57</v>
      </c>
      <c r="I66">
        <f t="shared" si="0"/>
        <v>3951</v>
      </c>
      <c r="J66">
        <f t="shared" si="1"/>
        <v>-4.0786598689002182E-2</v>
      </c>
      <c r="L66">
        <v>-2.5765002342699601</v>
      </c>
    </row>
    <row r="67" spans="1:12" x14ac:dyDescent="0.55000000000000004">
      <c r="A67">
        <v>2010</v>
      </c>
      <c r="B67">
        <v>1847</v>
      </c>
      <c r="C67">
        <v>988</v>
      </c>
      <c r="D67">
        <v>807</v>
      </c>
      <c r="E67">
        <v>427</v>
      </c>
      <c r="F67">
        <v>56</v>
      </c>
      <c r="I67">
        <f t="shared" si="0"/>
        <v>4125</v>
      </c>
      <c r="J67">
        <f t="shared" si="1"/>
        <v>4.4039483675018982E-2</v>
      </c>
      <c r="L67">
        <v>2.6951925838264001</v>
      </c>
    </row>
    <row r="68" spans="1:12" x14ac:dyDescent="0.55000000000000004">
      <c r="A68">
        <v>2011</v>
      </c>
      <c r="B68">
        <v>1733</v>
      </c>
      <c r="C68">
        <v>1014</v>
      </c>
      <c r="D68">
        <v>790</v>
      </c>
      <c r="E68">
        <v>513</v>
      </c>
      <c r="F68">
        <v>49</v>
      </c>
      <c r="I68">
        <f t="shared" si="0"/>
        <v>4099</v>
      </c>
      <c r="J68">
        <f t="shared" si="1"/>
        <v>-6.3030303030303034E-3</v>
      </c>
      <c r="L68">
        <v>1.5644068543830101</v>
      </c>
    </row>
    <row r="69" spans="1:12" x14ac:dyDescent="0.55000000000000004">
      <c r="A69">
        <v>2012</v>
      </c>
      <c r="B69">
        <v>1514</v>
      </c>
      <c r="C69">
        <v>1226</v>
      </c>
      <c r="D69">
        <v>769</v>
      </c>
      <c r="E69">
        <v>495</v>
      </c>
      <c r="F69">
        <v>44</v>
      </c>
      <c r="I69">
        <f t="shared" si="0"/>
        <v>4048</v>
      </c>
      <c r="J69">
        <f t="shared" si="1"/>
        <v>-1.2442059038789949E-2</v>
      </c>
      <c r="L69">
        <v>2.2891133876789702</v>
      </c>
    </row>
    <row r="70" spans="1:12" x14ac:dyDescent="0.55000000000000004">
      <c r="A70">
        <v>2013</v>
      </c>
      <c r="B70">
        <v>1581</v>
      </c>
      <c r="C70">
        <v>1125</v>
      </c>
      <c r="D70">
        <v>789</v>
      </c>
      <c r="E70">
        <v>522</v>
      </c>
      <c r="F70">
        <v>49</v>
      </c>
      <c r="I70">
        <f t="shared" si="0"/>
        <v>4066</v>
      </c>
      <c r="J70">
        <f t="shared" si="1"/>
        <v>4.4466403162055339E-3</v>
      </c>
      <c r="L70">
        <v>2.1178300991984602</v>
      </c>
    </row>
    <row r="71" spans="1:12" x14ac:dyDescent="0.55000000000000004">
      <c r="A71">
        <v>2014</v>
      </c>
      <c r="B71">
        <v>1582</v>
      </c>
      <c r="C71">
        <v>1127</v>
      </c>
      <c r="D71">
        <v>797</v>
      </c>
      <c r="E71">
        <v>539</v>
      </c>
      <c r="F71">
        <v>49</v>
      </c>
      <c r="I71">
        <f t="shared" si="0"/>
        <v>4094</v>
      </c>
      <c r="J71">
        <f t="shared" si="1"/>
        <v>6.8863748155435318E-3</v>
      </c>
    </row>
    <row r="72" spans="1:12" x14ac:dyDescent="0.55000000000000004">
      <c r="A72">
        <v>2015</v>
      </c>
      <c r="B72">
        <v>1352</v>
      </c>
      <c r="C72">
        <v>1335</v>
      </c>
      <c r="D72">
        <v>797</v>
      </c>
      <c r="E72">
        <v>544</v>
      </c>
      <c r="F72">
        <v>50</v>
      </c>
      <c r="I72">
        <f t="shared" ref="I72:I80" si="3">B72+C72+D72+E72+F72</f>
        <v>4078</v>
      </c>
      <c r="J72">
        <f t="shared" si="1"/>
        <v>-3.9081582804103565E-3</v>
      </c>
    </row>
    <row r="73" spans="1:12" x14ac:dyDescent="0.55000000000000004">
      <c r="A73">
        <v>2016</v>
      </c>
      <c r="B73">
        <v>1239</v>
      </c>
      <c r="C73">
        <v>1379</v>
      </c>
      <c r="D73">
        <v>806</v>
      </c>
      <c r="E73">
        <v>609</v>
      </c>
      <c r="F73">
        <v>44</v>
      </c>
      <c r="I73">
        <f t="shared" si="3"/>
        <v>4077</v>
      </c>
      <c r="J73">
        <f t="shared" ref="J73:J80" si="4">(I73-I72)/I72</f>
        <v>-2.4521824423737128E-4</v>
      </c>
    </row>
    <row r="74" spans="1:12" x14ac:dyDescent="0.55000000000000004">
      <c r="A74">
        <v>2017</v>
      </c>
      <c r="B74">
        <v>1206</v>
      </c>
      <c r="C74">
        <v>1298</v>
      </c>
      <c r="D74">
        <v>805</v>
      </c>
      <c r="E74">
        <v>687</v>
      </c>
      <c r="F74">
        <v>40</v>
      </c>
      <c r="I74">
        <f t="shared" si="3"/>
        <v>4036</v>
      </c>
      <c r="J74">
        <f t="shared" si="4"/>
        <v>-1.0056414029923964E-2</v>
      </c>
    </row>
    <row r="75" spans="1:12" x14ac:dyDescent="0.55000000000000004">
      <c r="A75">
        <v>2018</v>
      </c>
      <c r="B75">
        <v>1149</v>
      </c>
      <c r="C75">
        <v>1472</v>
      </c>
      <c r="D75">
        <v>807</v>
      </c>
      <c r="E75">
        <v>707</v>
      </c>
      <c r="F75">
        <v>46</v>
      </c>
      <c r="I75">
        <f t="shared" si="3"/>
        <v>4181</v>
      </c>
      <c r="J75">
        <f t="shared" si="4"/>
        <v>3.5926660059464814E-2</v>
      </c>
    </row>
    <row r="76" spans="1:12" x14ac:dyDescent="0.55000000000000004">
      <c r="A76">
        <v>2019</v>
      </c>
      <c r="B76">
        <v>965</v>
      </c>
      <c r="C76">
        <v>1589</v>
      </c>
      <c r="D76">
        <v>809</v>
      </c>
      <c r="E76">
        <v>729</v>
      </c>
      <c r="F76">
        <v>39</v>
      </c>
      <c r="I76">
        <f t="shared" si="3"/>
        <v>4131</v>
      </c>
      <c r="J76">
        <f t="shared" si="4"/>
        <v>-1.195886151638364E-2</v>
      </c>
    </row>
    <row r="77" spans="1:12" x14ac:dyDescent="0.55000000000000004">
      <c r="A77">
        <v>2020</v>
      </c>
      <c r="B77">
        <v>773</v>
      </c>
      <c r="C77">
        <v>1627</v>
      </c>
      <c r="D77">
        <v>790</v>
      </c>
      <c r="E77">
        <v>783</v>
      </c>
      <c r="F77">
        <v>37</v>
      </c>
      <c r="I77">
        <f t="shared" si="3"/>
        <v>4010</v>
      </c>
      <c r="J77">
        <f t="shared" si="4"/>
        <v>-2.9290728637133865E-2</v>
      </c>
    </row>
    <row r="78" spans="1:12" x14ac:dyDescent="0.55000000000000004">
      <c r="A78">
        <v>2021</v>
      </c>
      <c r="B78">
        <v>898</v>
      </c>
      <c r="C78">
        <v>1579</v>
      </c>
      <c r="D78">
        <v>778</v>
      </c>
      <c r="E78">
        <v>815</v>
      </c>
      <c r="F78">
        <v>38</v>
      </c>
      <c r="I78">
        <f t="shared" si="3"/>
        <v>4108</v>
      </c>
      <c r="J78">
        <f t="shared" si="4"/>
        <v>2.4438902743142144E-2</v>
      </c>
    </row>
    <row r="79" spans="1:12" x14ac:dyDescent="0.55000000000000004">
      <c r="A79">
        <v>2022</v>
      </c>
      <c r="B79">
        <v>832</v>
      </c>
      <c r="C79">
        <v>1687</v>
      </c>
      <c r="D79">
        <v>772</v>
      </c>
      <c r="E79">
        <v>901</v>
      </c>
      <c r="F79">
        <v>40</v>
      </c>
      <c r="I79">
        <f t="shared" si="3"/>
        <v>4232</v>
      </c>
      <c r="J79">
        <f t="shared" si="4"/>
        <v>3.0185004868549171E-2</v>
      </c>
    </row>
    <row r="80" spans="1:12" x14ac:dyDescent="0.55000000000000004">
      <c r="A80">
        <v>2023</v>
      </c>
      <c r="B80">
        <v>675</v>
      </c>
      <c r="C80">
        <v>1802</v>
      </c>
      <c r="D80">
        <v>775</v>
      </c>
      <c r="E80">
        <v>894</v>
      </c>
      <c r="F80">
        <v>32</v>
      </c>
      <c r="I80">
        <f t="shared" si="3"/>
        <v>4178</v>
      </c>
      <c r="J80">
        <f t="shared" si="4"/>
        <v>-1.2759924385633271E-2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generation-major-source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Azampour</dc:creator>
  <cp:lastModifiedBy>Alireza Azampour</cp:lastModifiedBy>
  <dcterms:created xsi:type="dcterms:W3CDTF">2024-09-13T15:15:38Z</dcterms:created>
  <dcterms:modified xsi:type="dcterms:W3CDTF">2024-09-16T07:53:06Z</dcterms:modified>
</cp:coreProperties>
</file>