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ff157c2107a7d78/Dokumenty/School/2024-25/MAD/protokol-6-mereni-na-spinanem-stabilizatoru-napeti/"/>
    </mc:Choice>
  </mc:AlternateContent>
  <xr:revisionPtr revIDLastSave="103" documentId="8_{99A399F9-9F53-4E1B-A790-16634AD6760D}" xr6:coauthVersionLast="47" xr6:coauthVersionMax="47" xr10:uidLastSave="{776735CF-6C37-4000-9D85-1F8FEB3E6B5D}"/>
  <bookViews>
    <workbookView xWindow="135" yWindow="240" windowWidth="14250" windowHeight="15105" xr2:uid="{395FB8F2-5289-433E-9CC8-BB7D6A069BD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1" l="1"/>
  <c r="R7" i="1"/>
  <c r="S7" i="1"/>
  <c r="T7" i="1"/>
  <c r="U7" i="1"/>
  <c r="V7" i="1"/>
  <c r="W7" i="1"/>
  <c r="X7" i="1"/>
  <c r="Y7" i="1"/>
  <c r="Z7" i="1"/>
  <c r="AA7" i="1"/>
  <c r="P7" i="1"/>
  <c r="AA6" i="1"/>
  <c r="Z6" i="1"/>
  <c r="Y6" i="1"/>
  <c r="X6" i="1"/>
  <c r="W6" i="1"/>
  <c r="V6" i="1"/>
  <c r="U6" i="1"/>
  <c r="T6" i="1"/>
  <c r="S6" i="1"/>
  <c r="R6" i="1"/>
  <c r="Q6" i="1"/>
  <c r="P6" i="1"/>
  <c r="Q3" i="1"/>
  <c r="R3" i="1"/>
  <c r="S3" i="1"/>
  <c r="T3" i="1"/>
  <c r="U3" i="1"/>
  <c r="V3" i="1"/>
  <c r="W3" i="1"/>
  <c r="X3" i="1"/>
  <c r="Y3" i="1"/>
  <c r="Z3" i="1"/>
  <c r="AA3" i="1"/>
  <c r="P3" i="1"/>
  <c r="Q14" i="1"/>
  <c r="R14" i="1"/>
  <c r="S14" i="1"/>
  <c r="T14" i="1"/>
  <c r="U14" i="1"/>
  <c r="V14" i="1"/>
  <c r="W14" i="1"/>
  <c r="X14" i="1"/>
  <c r="Y14" i="1"/>
  <c r="Z14" i="1"/>
  <c r="P14" i="1"/>
  <c r="Q15" i="1"/>
  <c r="R15" i="1"/>
  <c r="S15" i="1"/>
  <c r="T15" i="1"/>
  <c r="U15" i="1"/>
  <c r="V15" i="1"/>
  <c r="W15" i="1"/>
  <c r="X15" i="1"/>
  <c r="Y15" i="1"/>
  <c r="Z15" i="1"/>
  <c r="P15" i="1"/>
  <c r="Q4" i="1"/>
  <c r="R4" i="1"/>
  <c r="S4" i="1"/>
  <c r="T4" i="1"/>
  <c r="U4" i="1"/>
  <c r="V4" i="1"/>
  <c r="W4" i="1"/>
  <c r="X4" i="1"/>
  <c r="Y4" i="1"/>
  <c r="Z4" i="1"/>
  <c r="AA4" i="1"/>
  <c r="P4" i="1"/>
  <c r="L19" i="1"/>
  <c r="B19" i="1"/>
  <c r="C19" i="1"/>
  <c r="D19" i="1"/>
  <c r="E19" i="1"/>
  <c r="F19" i="1"/>
  <c r="G19" i="1"/>
  <c r="H19" i="1"/>
  <c r="I19" i="1"/>
  <c r="J19" i="1"/>
  <c r="K19" i="1"/>
  <c r="B8" i="1"/>
  <c r="C8" i="1"/>
  <c r="D8" i="1"/>
  <c r="E8" i="1"/>
  <c r="F8" i="1"/>
  <c r="G8" i="1"/>
  <c r="H8" i="1"/>
  <c r="I8" i="1"/>
  <c r="J8" i="1"/>
  <c r="K8" i="1"/>
  <c r="L8" i="1"/>
  <c r="M8" i="1"/>
</calcChain>
</file>

<file path=xl/sharedStrings.xml><?xml version="1.0" encoding="utf-8"?>
<sst xmlns="http://schemas.openxmlformats.org/spreadsheetml/2006/main" count="25" uniqueCount="17">
  <si>
    <t>Zatěžovací charakteristika</t>
  </si>
  <si>
    <r>
      <t>U</t>
    </r>
    <r>
      <rPr>
        <vertAlign val="subscript"/>
        <sz val="12"/>
        <color theme="1"/>
        <rFont val="Times New Roman"/>
        <family val="1"/>
      </rPr>
      <t xml:space="preserve">1 </t>
    </r>
    <r>
      <rPr>
        <sz val="12"/>
        <color theme="1"/>
        <rFont val="Times New Roman"/>
        <family val="1"/>
      </rPr>
      <t>= U</t>
    </r>
    <r>
      <rPr>
        <vertAlign val="subscript"/>
        <sz val="12"/>
        <color theme="1"/>
        <rFont val="Times New Roman"/>
        <family val="1"/>
      </rPr>
      <t>1N</t>
    </r>
    <r>
      <rPr>
        <sz val="12"/>
        <color theme="1"/>
        <rFont val="Times New Roman"/>
        <family val="1"/>
      </rPr>
      <t xml:space="preserve"> = 24 V</t>
    </r>
  </si>
  <si>
    <r>
      <t>I</t>
    </r>
    <r>
      <rPr>
        <vertAlign val="subscript"/>
        <sz val="11"/>
        <color theme="1"/>
        <rFont val="Times New Roman"/>
        <family val="1"/>
      </rPr>
      <t xml:space="preserve">2 </t>
    </r>
    <r>
      <rPr>
        <sz val="11"/>
        <color theme="1"/>
        <rFont val="Times New Roman"/>
        <family val="1"/>
      </rPr>
      <t>[A]</t>
    </r>
  </si>
  <si>
    <r>
      <t>U</t>
    </r>
    <r>
      <rPr>
        <vertAlign val="subscript"/>
        <sz val="11"/>
        <color theme="1"/>
        <rFont val="Times New Roman"/>
        <family val="1"/>
      </rPr>
      <t xml:space="preserve">2 </t>
    </r>
    <r>
      <rPr>
        <sz val="11"/>
        <color theme="1"/>
        <rFont val="Times New Roman"/>
        <family val="1"/>
      </rPr>
      <t>[V]</t>
    </r>
  </si>
  <si>
    <r>
      <t>I</t>
    </r>
    <r>
      <rPr>
        <vertAlign val="subscript"/>
        <sz val="11"/>
        <color theme="1"/>
        <rFont val="Times New Roman"/>
        <family val="1"/>
      </rPr>
      <t xml:space="preserve">1 </t>
    </r>
    <r>
      <rPr>
        <sz val="11"/>
        <color theme="1"/>
        <rFont val="Times New Roman"/>
        <family val="1"/>
      </rPr>
      <t>[A]</t>
    </r>
  </si>
  <si>
    <t>D [%]</t>
  </si>
  <si>
    <r>
      <t>U</t>
    </r>
    <r>
      <rPr>
        <vertAlign val="subscript"/>
        <sz val="11"/>
        <color theme="1"/>
        <rFont val="Times New Roman"/>
        <family val="1"/>
      </rPr>
      <t xml:space="preserve">2PP </t>
    </r>
    <r>
      <rPr>
        <sz val="11"/>
        <color theme="1"/>
        <rFont val="Times New Roman"/>
        <family val="1"/>
      </rPr>
      <t>[mV]</t>
    </r>
  </si>
  <si>
    <t>η [%]</t>
  </si>
  <si>
    <t>f [kHz]</t>
  </si>
  <si>
    <t>Převodní charakteristika</t>
  </si>
  <si>
    <r>
      <t>I</t>
    </r>
    <r>
      <rPr>
        <vertAlign val="subscript"/>
        <sz val="12"/>
        <color theme="1"/>
        <rFont val="Times New Roman"/>
        <family val="1"/>
      </rPr>
      <t xml:space="preserve">2 </t>
    </r>
    <r>
      <rPr>
        <sz val="12"/>
        <color theme="1"/>
        <rFont val="Times New Roman"/>
        <family val="1"/>
      </rPr>
      <t>= I</t>
    </r>
    <r>
      <rPr>
        <vertAlign val="subscript"/>
        <sz val="12"/>
        <color theme="1"/>
        <rFont val="Times New Roman"/>
        <family val="1"/>
      </rPr>
      <t>2N</t>
    </r>
    <r>
      <rPr>
        <sz val="12"/>
        <color theme="1"/>
        <rFont val="Times New Roman"/>
        <family val="1"/>
      </rPr>
      <t xml:space="preserve"> = 1,2 A</t>
    </r>
  </si>
  <si>
    <r>
      <t>U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[V]</t>
    </r>
  </si>
  <si>
    <r>
      <t>U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[V]</t>
    </r>
  </si>
  <si>
    <r>
      <t>I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[A]</t>
    </r>
  </si>
  <si>
    <r>
      <t>U</t>
    </r>
    <r>
      <rPr>
        <vertAlign val="subscript"/>
        <sz val="11"/>
        <color theme="1"/>
        <rFont val="Times New Roman"/>
        <family val="1"/>
      </rPr>
      <t>2PP</t>
    </r>
    <r>
      <rPr>
        <sz val="11"/>
        <color theme="1"/>
        <rFont val="Times New Roman"/>
        <family val="1"/>
      </rPr>
      <t xml:space="preserve"> [mV]</t>
    </r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</si>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</sst>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ptos Narrow"/>
      <family val="2"/>
      <charset val="238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 diagonalUp="1">
      <left/>
      <right style="medium">
        <color indexed="64"/>
      </right>
      <top/>
      <bottom style="medium">
        <color indexed="64"/>
      </bottom>
      <diagonal style="thin">
        <color indexed="64"/>
      </diagonal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0" fillId="0" borderId="0" xfId="0" applyNumberFormat="1"/>
    <xf numFmtId="2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A62CB-D977-4912-B7E6-E147C510F585}">
  <dimension ref="A1:AA20"/>
  <sheetViews>
    <sheetView tabSelected="1" topLeftCell="L1" workbookViewId="0">
      <selection activeCell="P7" sqref="P7:AA7"/>
    </sheetView>
  </sheetViews>
  <sheetFormatPr defaultRowHeight="15" x14ac:dyDescent="0.25"/>
  <cols>
    <col min="2" max="2" width="11.85546875" bestFit="1" customWidth="1"/>
    <col min="3" max="10" width="11.42578125" bestFit="1" customWidth="1"/>
    <col min="11" max="12" width="12.42578125" bestFit="1" customWidth="1"/>
    <col min="16" max="27" width="6.5703125" customWidth="1"/>
  </cols>
  <sheetData>
    <row r="1" spans="1:27" ht="63" x14ac:dyDescent="0.25">
      <c r="A1" s="1" t="s">
        <v>0</v>
      </c>
    </row>
    <row r="2" spans="1:27" ht="54" thickBot="1" x14ac:dyDescent="0.3">
      <c r="A2" s="2" t="s">
        <v>1</v>
      </c>
    </row>
    <row r="3" spans="1:27" ht="17.25" thickBot="1" x14ac:dyDescent="0.3">
      <c r="A3" s="3" t="s">
        <v>2</v>
      </c>
      <c r="B3" s="4">
        <v>0</v>
      </c>
      <c r="C3" s="4">
        <v>0.2</v>
      </c>
      <c r="D3" s="4">
        <v>0.4</v>
      </c>
      <c r="E3" s="4">
        <v>0.6</v>
      </c>
      <c r="F3" s="4">
        <v>0.8</v>
      </c>
      <c r="G3" s="4">
        <v>1</v>
      </c>
      <c r="H3" s="4">
        <v>1.2</v>
      </c>
      <c r="I3" s="4">
        <v>1.25</v>
      </c>
      <c r="J3" s="4">
        <v>1.3</v>
      </c>
      <c r="K3" s="4">
        <v>1.4</v>
      </c>
      <c r="L3" s="4">
        <v>1.6</v>
      </c>
      <c r="M3" s="4">
        <v>1.7</v>
      </c>
      <c r="O3" t="s">
        <v>15</v>
      </c>
      <c r="P3" s="9">
        <f>(20*B$3)/2</f>
        <v>0</v>
      </c>
      <c r="Q3" s="9">
        <f t="shared" ref="Q3:AA3" si="0">(20*C$3)/2</f>
        <v>2</v>
      </c>
      <c r="R3" s="9">
        <f t="shared" si="0"/>
        <v>4</v>
      </c>
      <c r="S3" s="9">
        <f t="shared" si="0"/>
        <v>6</v>
      </c>
      <c r="T3" s="9">
        <f t="shared" si="0"/>
        <v>8</v>
      </c>
      <c r="U3" s="9">
        <f t="shared" si="0"/>
        <v>10</v>
      </c>
      <c r="V3" s="9">
        <f t="shared" si="0"/>
        <v>12</v>
      </c>
      <c r="W3" s="9">
        <f t="shared" si="0"/>
        <v>12.5</v>
      </c>
      <c r="X3" s="9">
        <f t="shared" si="0"/>
        <v>13</v>
      </c>
      <c r="Y3" s="9">
        <f t="shared" si="0"/>
        <v>14</v>
      </c>
      <c r="Z3" s="9">
        <f t="shared" si="0"/>
        <v>16</v>
      </c>
      <c r="AA3" s="9">
        <f t="shared" si="0"/>
        <v>17</v>
      </c>
    </row>
    <row r="4" spans="1:27" ht="17.25" thickBot="1" x14ac:dyDescent="0.3">
      <c r="A4" s="5" t="s">
        <v>3</v>
      </c>
      <c r="B4" s="6">
        <v>12.093999999999999</v>
      </c>
      <c r="C4" s="6">
        <v>12.083</v>
      </c>
      <c r="D4" s="6">
        <v>12.08</v>
      </c>
      <c r="E4" s="6">
        <v>12.074999999999999</v>
      </c>
      <c r="F4" s="6">
        <v>12.071</v>
      </c>
      <c r="G4" s="6">
        <v>12.066000000000001</v>
      </c>
      <c r="H4" s="6">
        <v>12.058</v>
      </c>
      <c r="I4" s="6">
        <v>12.055999999999999</v>
      </c>
      <c r="J4" s="6">
        <v>12.052</v>
      </c>
      <c r="K4" s="6">
        <v>11.79</v>
      </c>
      <c r="L4" s="6">
        <v>8.7899999999999991</v>
      </c>
      <c r="M4" s="6">
        <v>7.23</v>
      </c>
      <c r="O4" t="s">
        <v>16</v>
      </c>
      <c r="P4">
        <f>(13*B4)/13</f>
        <v>12.093999999999998</v>
      </c>
      <c r="Q4">
        <f t="shared" ref="Q4:AA4" si="1">(13*C4)/13</f>
        <v>12.083</v>
      </c>
      <c r="R4">
        <f t="shared" si="1"/>
        <v>12.08</v>
      </c>
      <c r="S4">
        <f t="shared" si="1"/>
        <v>12.074999999999999</v>
      </c>
      <c r="T4">
        <f t="shared" si="1"/>
        <v>12.071</v>
      </c>
      <c r="U4">
        <f t="shared" si="1"/>
        <v>12.066000000000001</v>
      </c>
      <c r="V4">
        <f t="shared" si="1"/>
        <v>12.058</v>
      </c>
      <c r="W4">
        <f t="shared" si="1"/>
        <v>12.055999999999999</v>
      </c>
      <c r="X4">
        <f t="shared" si="1"/>
        <v>12.052</v>
      </c>
      <c r="Y4">
        <f t="shared" si="1"/>
        <v>11.79</v>
      </c>
      <c r="Z4">
        <f t="shared" si="1"/>
        <v>8.7899999999999991</v>
      </c>
      <c r="AA4">
        <f t="shared" si="1"/>
        <v>7.23</v>
      </c>
    </row>
    <row r="5" spans="1:27" ht="17.25" thickBot="1" x14ac:dyDescent="0.3">
      <c r="A5" s="5" t="s">
        <v>4</v>
      </c>
      <c r="B5" s="6">
        <v>5.0999999999999997E-2</v>
      </c>
      <c r="C5" s="6">
        <v>0.17699999999999999</v>
      </c>
      <c r="D5" s="6">
        <v>0.29699999999999999</v>
      </c>
      <c r="E5" s="6">
        <v>0.41299999999999998</v>
      </c>
      <c r="F5" s="6">
        <v>0.53</v>
      </c>
      <c r="G5" s="6">
        <v>0.66100000000000003</v>
      </c>
      <c r="H5" s="6">
        <v>0.79300000000000004</v>
      </c>
      <c r="I5" s="6">
        <v>0.82299999999999995</v>
      </c>
      <c r="J5" s="6">
        <v>0.86599999999999999</v>
      </c>
      <c r="K5" s="6">
        <v>0.91300000000000003</v>
      </c>
      <c r="L5" s="6">
        <v>0.80600000000000005</v>
      </c>
      <c r="M5" s="6">
        <v>0.75600000000000001</v>
      </c>
    </row>
    <row r="6" spans="1:27" ht="15.75" thickBot="1" x14ac:dyDescent="0.3">
      <c r="A6" s="5" t="s">
        <v>5</v>
      </c>
      <c r="B6" s="7"/>
      <c r="C6" s="6">
        <v>23.2</v>
      </c>
      <c r="D6" s="6">
        <v>30.3</v>
      </c>
      <c r="E6" s="6">
        <v>30.7</v>
      </c>
      <c r="F6" s="6">
        <v>31.1</v>
      </c>
      <c r="G6" s="6">
        <v>31.5</v>
      </c>
      <c r="H6" s="6">
        <v>32</v>
      </c>
      <c r="I6" s="6">
        <v>32.200000000000003</v>
      </c>
      <c r="J6" s="6">
        <v>32.299999999999997</v>
      </c>
      <c r="K6" s="6">
        <v>32</v>
      </c>
      <c r="L6" s="6">
        <v>25</v>
      </c>
      <c r="M6" s="6">
        <v>21.8</v>
      </c>
      <c r="O6" t="s">
        <v>15</v>
      </c>
      <c r="P6" s="9">
        <f>(20*B$3)/2</f>
        <v>0</v>
      </c>
      <c r="Q6" s="9">
        <f t="shared" ref="Q6" si="2">(20*C$3)/2</f>
        <v>2</v>
      </c>
      <c r="R6" s="9">
        <f t="shared" ref="R6" si="3">(20*D$3)/2</f>
        <v>4</v>
      </c>
      <c r="S6" s="9">
        <f t="shared" ref="S6" si="4">(20*E$3)/2</f>
        <v>6</v>
      </c>
      <c r="T6" s="9">
        <f t="shared" ref="T6" si="5">(20*F$3)/2</f>
        <v>8</v>
      </c>
      <c r="U6" s="9">
        <f t="shared" ref="U6" si="6">(20*G$3)/2</f>
        <v>10</v>
      </c>
      <c r="V6" s="9">
        <f t="shared" ref="V6" si="7">(20*H$3)/2</f>
        <v>12</v>
      </c>
      <c r="W6" s="9">
        <f t="shared" ref="W6" si="8">(20*I$3)/2</f>
        <v>12.5</v>
      </c>
      <c r="X6" s="9">
        <f t="shared" ref="X6" si="9">(20*J$3)/2</f>
        <v>13</v>
      </c>
      <c r="Y6" s="9">
        <f t="shared" ref="Y6" si="10">(20*K$3)/2</f>
        <v>14</v>
      </c>
      <c r="Z6" s="9">
        <f t="shared" ref="Z6" si="11">(20*L$3)/2</f>
        <v>16</v>
      </c>
      <c r="AA6" s="9">
        <f t="shared" ref="AA6" si="12">(20*M$3)/2</f>
        <v>17</v>
      </c>
    </row>
    <row r="7" spans="1:27" ht="32.25" thickBot="1" x14ac:dyDescent="0.3">
      <c r="A7" s="5" t="s">
        <v>6</v>
      </c>
      <c r="B7" s="6">
        <v>205</v>
      </c>
      <c r="C7" s="6">
        <v>285</v>
      </c>
      <c r="D7" s="6">
        <v>330</v>
      </c>
      <c r="E7" s="6">
        <v>414</v>
      </c>
      <c r="F7" s="6">
        <v>478</v>
      </c>
      <c r="G7" s="6">
        <v>498</v>
      </c>
      <c r="H7" s="6">
        <v>611</v>
      </c>
      <c r="I7" s="6">
        <v>623</v>
      </c>
      <c r="J7" s="6">
        <v>732</v>
      </c>
      <c r="K7" s="6">
        <v>840</v>
      </c>
      <c r="L7" s="6">
        <v>884</v>
      </c>
      <c r="M7" s="6">
        <v>872</v>
      </c>
      <c r="O7" t="s">
        <v>16</v>
      </c>
      <c r="P7" s="10">
        <f>(15*B6)/30</f>
        <v>0</v>
      </c>
      <c r="Q7" s="10">
        <f t="shared" ref="Q7:AA7" si="13">(15*C6)/30</f>
        <v>11.6</v>
      </c>
      <c r="R7" s="10">
        <f t="shared" si="13"/>
        <v>15.15</v>
      </c>
      <c r="S7" s="10">
        <f t="shared" si="13"/>
        <v>15.35</v>
      </c>
      <c r="T7" s="10">
        <f t="shared" si="13"/>
        <v>15.55</v>
      </c>
      <c r="U7" s="10">
        <f t="shared" si="13"/>
        <v>15.75</v>
      </c>
      <c r="V7" s="10">
        <f t="shared" si="13"/>
        <v>16</v>
      </c>
      <c r="W7" s="10">
        <f t="shared" si="13"/>
        <v>16.100000000000001</v>
      </c>
      <c r="X7" s="10">
        <f t="shared" si="13"/>
        <v>16.149999999999999</v>
      </c>
      <c r="Y7" s="10">
        <f t="shared" si="13"/>
        <v>16</v>
      </c>
      <c r="Z7" s="10">
        <f t="shared" si="13"/>
        <v>12.5</v>
      </c>
      <c r="AA7" s="10">
        <f t="shared" si="13"/>
        <v>10.9</v>
      </c>
    </row>
    <row r="8" spans="1:27" ht="15.75" thickBot="1" x14ac:dyDescent="0.3">
      <c r="A8" s="5" t="s">
        <v>7</v>
      </c>
      <c r="B8" s="8">
        <f>(B4*B3)/(24*B5)*100</f>
        <v>0</v>
      </c>
      <c r="C8" s="8">
        <f t="shared" ref="C8:M8" si="14">(C4*C3)/(24*C5)*100</f>
        <v>56.887947269303218</v>
      </c>
      <c r="D8" s="8">
        <f t="shared" si="14"/>
        <v>67.789001122334469</v>
      </c>
      <c r="E8" s="8">
        <f t="shared" si="14"/>
        <v>73.093220338983045</v>
      </c>
      <c r="F8" s="8">
        <f t="shared" si="14"/>
        <v>75.918238993710702</v>
      </c>
      <c r="G8" s="8">
        <f t="shared" si="14"/>
        <v>76.059001512859297</v>
      </c>
      <c r="H8" s="8">
        <f t="shared" si="14"/>
        <v>76.027742749054227</v>
      </c>
      <c r="I8" s="8">
        <f t="shared" si="14"/>
        <v>76.296071283920611</v>
      </c>
      <c r="J8" s="8">
        <f t="shared" si="14"/>
        <v>75.382986913010015</v>
      </c>
      <c r="K8" s="8">
        <f t="shared" si="14"/>
        <v>75.328587075575015</v>
      </c>
      <c r="L8" s="8">
        <f t="shared" si="14"/>
        <v>72.704714640198503</v>
      </c>
      <c r="M8" s="8">
        <f t="shared" si="14"/>
        <v>67.741402116402128</v>
      </c>
    </row>
    <row r="9" spans="1:27" ht="15.75" thickBot="1" x14ac:dyDescent="0.3">
      <c r="A9" s="5" t="s">
        <v>8</v>
      </c>
      <c r="B9" s="6">
        <v>87.77</v>
      </c>
      <c r="C9" s="6">
        <v>87.77</v>
      </c>
      <c r="D9" s="6">
        <v>87.77</v>
      </c>
      <c r="E9" s="6">
        <v>87.77</v>
      </c>
      <c r="F9" s="6">
        <v>87.77</v>
      </c>
      <c r="G9" s="6">
        <v>87.77</v>
      </c>
      <c r="H9" s="6">
        <v>87.77</v>
      </c>
      <c r="I9" s="6">
        <v>87.77</v>
      </c>
      <c r="J9" s="6">
        <v>87.77</v>
      </c>
      <c r="K9" s="6">
        <v>87.77</v>
      </c>
      <c r="L9" s="6">
        <v>87.77</v>
      </c>
      <c r="M9" s="6">
        <v>87.77</v>
      </c>
    </row>
    <row r="10" spans="1:27" ht="17.25" thickBot="1" x14ac:dyDescent="0.3">
      <c r="A10" s="5" t="s">
        <v>2</v>
      </c>
      <c r="B10" s="6">
        <v>0</v>
      </c>
      <c r="C10" s="6">
        <v>0.2</v>
      </c>
      <c r="D10" s="6">
        <v>0.4</v>
      </c>
      <c r="E10" s="6">
        <v>0.6</v>
      </c>
      <c r="F10" s="6">
        <v>0.8</v>
      </c>
      <c r="G10" s="6">
        <v>1</v>
      </c>
      <c r="H10" s="6">
        <v>1.2</v>
      </c>
      <c r="I10" s="6">
        <v>1.25</v>
      </c>
      <c r="J10" s="6">
        <v>1.3</v>
      </c>
      <c r="K10" s="6">
        <v>1.4</v>
      </c>
      <c r="L10" s="6">
        <v>1.6</v>
      </c>
      <c r="M10" s="6">
        <v>1.7</v>
      </c>
    </row>
    <row r="11" spans="1:27" ht="15.75" x14ac:dyDescent="0.25">
      <c r="A11" s="2"/>
    </row>
    <row r="12" spans="1:27" ht="63" x14ac:dyDescent="0.25">
      <c r="A12" s="1" t="s">
        <v>9</v>
      </c>
    </row>
    <row r="13" spans="1:27" ht="35.25" thickBot="1" x14ac:dyDescent="0.3">
      <c r="A13" s="2" t="s">
        <v>10</v>
      </c>
    </row>
    <row r="14" spans="1:27" ht="17.25" thickBot="1" x14ac:dyDescent="0.3">
      <c r="A14" s="3" t="s">
        <v>11</v>
      </c>
      <c r="B14" s="4">
        <v>30</v>
      </c>
      <c r="C14" s="4">
        <v>28</v>
      </c>
      <c r="D14" s="4">
        <v>26</v>
      </c>
      <c r="E14" s="4">
        <v>24</v>
      </c>
      <c r="F14" s="4">
        <v>22</v>
      </c>
      <c r="G14" s="4">
        <v>20</v>
      </c>
      <c r="H14" s="4">
        <v>18</v>
      </c>
      <c r="I14" s="4">
        <v>16</v>
      </c>
      <c r="J14" s="4">
        <v>15</v>
      </c>
      <c r="K14" s="4">
        <v>14</v>
      </c>
      <c r="L14" s="4">
        <v>13</v>
      </c>
      <c r="O14" t="s">
        <v>15</v>
      </c>
      <c r="P14">
        <f>(15*B14)/30</f>
        <v>15</v>
      </c>
      <c r="Q14">
        <f t="shared" ref="Q14:Z14" si="15">(15*C14)/30</f>
        <v>14</v>
      </c>
      <c r="R14">
        <f t="shared" si="15"/>
        <v>13</v>
      </c>
      <c r="S14">
        <f t="shared" si="15"/>
        <v>12</v>
      </c>
      <c r="T14">
        <f t="shared" si="15"/>
        <v>11</v>
      </c>
      <c r="U14">
        <f t="shared" si="15"/>
        <v>10</v>
      </c>
      <c r="V14">
        <f t="shared" si="15"/>
        <v>9</v>
      </c>
      <c r="W14">
        <f t="shared" si="15"/>
        <v>8</v>
      </c>
      <c r="X14">
        <f t="shared" si="15"/>
        <v>7.5</v>
      </c>
      <c r="Y14">
        <f t="shared" si="15"/>
        <v>7</v>
      </c>
      <c r="Z14">
        <f t="shared" si="15"/>
        <v>6.5</v>
      </c>
    </row>
    <row r="15" spans="1:27" ht="17.25" thickBot="1" x14ac:dyDescent="0.3">
      <c r="A15" s="5" t="s">
        <v>12</v>
      </c>
      <c r="B15" s="6">
        <v>12.04</v>
      </c>
      <c r="C15" s="6">
        <v>12.04</v>
      </c>
      <c r="D15" s="6">
        <v>12.04</v>
      </c>
      <c r="E15" s="6">
        <v>12.04</v>
      </c>
      <c r="F15" s="6">
        <v>12.04</v>
      </c>
      <c r="G15" s="6">
        <v>12.04</v>
      </c>
      <c r="H15" s="6">
        <v>12.04</v>
      </c>
      <c r="I15" s="3">
        <v>11.96</v>
      </c>
      <c r="J15" s="4">
        <v>11.1</v>
      </c>
      <c r="K15" s="4">
        <v>10.28</v>
      </c>
      <c r="L15" s="4">
        <v>9.44</v>
      </c>
      <c r="O15" t="s">
        <v>16</v>
      </c>
      <c r="P15">
        <f>(13*B15)/13</f>
        <v>12.04</v>
      </c>
      <c r="Q15">
        <f t="shared" ref="Q15:Z15" si="16">(13*C15)/13</f>
        <v>12.04</v>
      </c>
      <c r="R15">
        <f t="shared" si="16"/>
        <v>12.04</v>
      </c>
      <c r="S15">
        <f t="shared" si="16"/>
        <v>12.04</v>
      </c>
      <c r="T15">
        <f t="shared" si="16"/>
        <v>12.04</v>
      </c>
      <c r="U15">
        <f t="shared" si="16"/>
        <v>12.04</v>
      </c>
      <c r="V15">
        <f t="shared" si="16"/>
        <v>12.04</v>
      </c>
      <c r="W15">
        <f t="shared" si="16"/>
        <v>11.96</v>
      </c>
      <c r="X15">
        <f t="shared" si="16"/>
        <v>11.099999999999998</v>
      </c>
      <c r="Y15">
        <f t="shared" si="16"/>
        <v>10.28</v>
      </c>
      <c r="Z15">
        <f t="shared" si="16"/>
        <v>9.44</v>
      </c>
    </row>
    <row r="16" spans="1:27" ht="17.25" thickBot="1" x14ac:dyDescent="0.3">
      <c r="A16" s="5" t="s">
        <v>13</v>
      </c>
      <c r="B16" s="6">
        <v>0.65100000000000002</v>
      </c>
      <c r="C16" s="6">
        <v>0.69599999999999995</v>
      </c>
      <c r="D16" s="6">
        <v>0.747</v>
      </c>
      <c r="E16" s="6">
        <v>0.80700000000000005</v>
      </c>
      <c r="F16" s="6">
        <v>0.879</v>
      </c>
      <c r="G16" s="6">
        <v>0.96399999999999997</v>
      </c>
      <c r="H16" s="6">
        <v>1.0720000000000001</v>
      </c>
      <c r="I16" s="6">
        <v>1.181</v>
      </c>
      <c r="J16" s="6">
        <v>1.085</v>
      </c>
      <c r="K16" s="6">
        <v>0.999</v>
      </c>
      <c r="L16" s="6">
        <v>0.91100000000000003</v>
      </c>
    </row>
    <row r="17" spans="1:12" ht="15.75" thickBot="1" x14ac:dyDescent="0.3">
      <c r="A17" s="5" t="s">
        <v>5</v>
      </c>
      <c r="B17" s="6">
        <v>25.3</v>
      </c>
      <c r="C17" s="6">
        <v>27.3</v>
      </c>
      <c r="D17" s="6">
        <v>29.5</v>
      </c>
      <c r="E17" s="6">
        <v>32.200000000000003</v>
      </c>
      <c r="F17" s="6">
        <v>35.299999999999997</v>
      </c>
      <c r="G17" s="6">
        <v>38.9</v>
      </c>
      <c r="H17" s="6">
        <v>43.6</v>
      </c>
      <c r="I17" s="6">
        <v>49.1</v>
      </c>
      <c r="J17" s="6">
        <v>48.8</v>
      </c>
      <c r="K17" s="6">
        <v>48.6</v>
      </c>
      <c r="L17" s="6">
        <v>48.4</v>
      </c>
    </row>
    <row r="18" spans="1:12" ht="32.25" thickBot="1" x14ac:dyDescent="0.3">
      <c r="A18" s="5" t="s">
        <v>14</v>
      </c>
      <c r="B18" s="6">
        <v>872</v>
      </c>
      <c r="C18" s="6">
        <v>852</v>
      </c>
      <c r="D18" s="6">
        <v>820</v>
      </c>
      <c r="E18" s="6">
        <v>792</v>
      </c>
      <c r="F18" s="6">
        <v>748</v>
      </c>
      <c r="G18" s="6">
        <v>716</v>
      </c>
      <c r="H18" s="6">
        <v>675</v>
      </c>
      <c r="I18" s="6">
        <v>627</v>
      </c>
      <c r="J18" s="6">
        <v>503</v>
      </c>
      <c r="K18" s="6">
        <v>442</v>
      </c>
      <c r="L18" s="6">
        <v>410</v>
      </c>
    </row>
    <row r="19" spans="1:12" ht="15.75" thickBot="1" x14ac:dyDescent="0.3">
      <c r="A19" s="5" t="s">
        <v>7</v>
      </c>
      <c r="B19" s="8">
        <f>((B15*1.2)/(B14*B16))*100</f>
        <v>73.978494623655905</v>
      </c>
      <c r="C19" s="8">
        <f t="shared" ref="C19:K19" si="17">(C15*1.2)/(C14*C16)*100</f>
        <v>74.137931034482747</v>
      </c>
      <c r="D19" s="8">
        <f t="shared" si="17"/>
        <v>74.389867160951482</v>
      </c>
      <c r="E19" s="8">
        <f t="shared" si="17"/>
        <v>74.597273853779413</v>
      </c>
      <c r="F19" s="8">
        <f t="shared" si="17"/>
        <v>74.713000310269933</v>
      </c>
      <c r="G19" s="8">
        <f t="shared" si="17"/>
        <v>74.937759336099575</v>
      </c>
      <c r="H19" s="8">
        <f t="shared" si="17"/>
        <v>74.875621890547265</v>
      </c>
      <c r="I19" s="8">
        <f t="shared" si="17"/>
        <v>75.952582557154955</v>
      </c>
      <c r="J19" s="8">
        <f t="shared" si="17"/>
        <v>81.843317972350221</v>
      </c>
      <c r="K19" s="8">
        <f t="shared" si="17"/>
        <v>88.202488202488183</v>
      </c>
      <c r="L19" s="8">
        <f>(L15*1.2)/(L14*L16)*100</f>
        <v>95.651439669002784</v>
      </c>
    </row>
    <row r="20" spans="1:12" ht="15.75" thickBot="1" x14ac:dyDescent="0.3">
      <c r="A20" s="5" t="s">
        <v>8</v>
      </c>
      <c r="B20" s="6">
        <v>87.77</v>
      </c>
      <c r="C20" s="6">
        <v>87.77</v>
      </c>
      <c r="D20" s="6">
        <v>87.77</v>
      </c>
      <c r="E20" s="6">
        <v>87.77</v>
      </c>
      <c r="F20" s="6">
        <v>87.77</v>
      </c>
      <c r="G20" s="6">
        <v>87.77</v>
      </c>
      <c r="H20" s="6">
        <v>87.77</v>
      </c>
      <c r="I20" s="6">
        <v>87.77</v>
      </c>
      <c r="J20" s="6">
        <v>87.77</v>
      </c>
      <c r="K20" s="6">
        <v>87.77</v>
      </c>
      <c r="L20" s="6">
        <v>87.77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Pospišilík</dc:creator>
  <cp:lastModifiedBy>Daniel Pospišilík</cp:lastModifiedBy>
  <dcterms:created xsi:type="dcterms:W3CDTF">2024-11-29T19:22:57Z</dcterms:created>
  <dcterms:modified xsi:type="dcterms:W3CDTF">2024-11-29T21:40:30Z</dcterms:modified>
</cp:coreProperties>
</file>