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7415" windowHeight="9915"/>
  </bookViews>
  <sheets>
    <sheet name="Résultats" sheetId="1" r:id="rId1"/>
    <sheet name="MesuresSalsaJ" sheetId="2" r:id="rId2"/>
  </sheets>
  <calcPr calcId="145621"/>
</workbook>
</file>

<file path=xl/calcChain.xml><?xml version="1.0" encoding="utf-8"?>
<calcChain xmlns="http://schemas.openxmlformats.org/spreadsheetml/2006/main">
  <c r="J14" i="1" l="1"/>
  <c r="D14" i="1"/>
  <c r="F12" i="1"/>
  <c r="E12" i="1"/>
  <c r="H12" i="1" s="1"/>
  <c r="F11" i="1"/>
  <c r="E11" i="1"/>
  <c r="H11" i="1" s="1"/>
  <c r="F10" i="1"/>
  <c r="E10" i="1"/>
  <c r="H10" i="1" s="1"/>
  <c r="F9" i="1"/>
  <c r="E9" i="1"/>
  <c r="H9" i="1" s="1"/>
  <c r="F8" i="1"/>
  <c r="E8" i="1"/>
  <c r="H8" i="1" s="1"/>
  <c r="F7" i="1"/>
  <c r="E7" i="1"/>
  <c r="H7" i="1" s="1"/>
  <c r="F6" i="1"/>
  <c r="E6" i="1"/>
  <c r="H6" i="1" s="1"/>
  <c r="F5" i="1"/>
  <c r="E5" i="1"/>
  <c r="H5" i="1" s="1"/>
  <c r="F4" i="1"/>
  <c r="E4" i="1"/>
  <c r="H4" i="1" s="1"/>
  <c r="F3" i="1"/>
  <c r="E3" i="1"/>
  <c r="H3" i="1" s="1"/>
  <c r="F2" i="1"/>
  <c r="F14" i="1" s="1"/>
  <c r="E2" i="1"/>
  <c r="E14" i="1" s="1"/>
  <c r="G10" i="1" l="1"/>
  <c r="K10" i="1" s="1"/>
  <c r="G2" i="1"/>
  <c r="G6" i="1"/>
  <c r="K6" i="1" s="1"/>
  <c r="H2" i="1"/>
  <c r="H14" i="1" s="1"/>
  <c r="G11" i="1"/>
  <c r="K11" i="1" s="1"/>
  <c r="G3" i="1"/>
  <c r="K3" i="1" s="1"/>
  <c r="G7" i="1"/>
  <c r="K7" i="1" s="1"/>
  <c r="G4" i="1"/>
  <c r="K4" i="1" s="1"/>
  <c r="G8" i="1"/>
  <c r="K8" i="1" s="1"/>
  <c r="G12" i="1"/>
  <c r="K12" i="1" s="1"/>
  <c r="G5" i="1"/>
  <c r="K5" i="1" s="1"/>
  <c r="G9" i="1"/>
  <c r="K9" i="1" s="1"/>
  <c r="G14" i="1" l="1"/>
  <c r="K2" i="1"/>
  <c r="K14" i="1" s="1"/>
</calcChain>
</file>

<file path=xl/sharedStrings.xml><?xml version="1.0" encoding="utf-8"?>
<sst xmlns="http://schemas.openxmlformats.org/spreadsheetml/2006/main" count="21" uniqueCount="21">
  <si>
    <t>Numéro du spectrum</t>
  </si>
  <si>
    <t>Date (jours)</t>
  </si>
  <si>
    <t>λ1 (A)</t>
  </si>
  <si>
    <t>λ2 (A)</t>
  </si>
  <si>
    <t>Vrad_Na1 (km/s)</t>
  </si>
  <si>
    <t>Vrad_Na2 (km/s)</t>
  </si>
  <si>
    <t>Vitesse radiale moyenne (km/s)</t>
  </si>
  <si>
    <t>Erreur (estimation)</t>
  </si>
  <si>
    <t>Ajustement</t>
  </si>
  <si>
    <t>chi2</t>
  </si>
  <si>
    <t>Paramètres</t>
  </si>
  <si>
    <t>Valeurs</t>
  </si>
  <si>
    <t>V0 (km/s)</t>
  </si>
  <si>
    <t>W (km/s)</t>
  </si>
  <si>
    <t>T (jours)</t>
  </si>
  <si>
    <t>b (rad)</t>
  </si>
  <si>
    <t>Moyenne :</t>
  </si>
  <si>
    <t>Mesures de laboratoire:</t>
  </si>
  <si>
    <t>λ1_Na=</t>
  </si>
  <si>
    <t>λ2_Na=</t>
  </si>
  <si>
    <t>Ne pas modifier les cellules ayant un fond coloré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</si>
</sst>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Times"/>
    </font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Times New Roman"/>
    </font>
    <font>
      <sz val="18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FF6600"/>
        <bgColor rgb="FFFF6600"/>
      </patternFill>
    </fill>
    <fill>
      <patternFill patternType="solid">
        <fgColor rgb="FF92CDDC"/>
        <bgColor rgb="FF92CDDC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  <fill>
      <patternFill patternType="solid">
        <fgColor rgb="FFFF99CC"/>
        <bgColor rgb="FFFF99CC"/>
      </patternFill>
    </fill>
    <fill>
      <patternFill patternType="solid">
        <fgColor rgb="FFE36C09"/>
        <bgColor rgb="FFE36C09"/>
      </patternFill>
    </fill>
    <fill>
      <patternFill patternType="solid">
        <fgColor rgb="FFCCFFCC"/>
        <bgColor rgb="FFCCFFCC"/>
      </patternFill>
    </fill>
    <fill>
      <patternFill patternType="solid">
        <fgColor rgb="FFEAF1DD"/>
        <bgColor rgb="FFEAF1DD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Alignment="1"/>
    <xf numFmtId="0" fontId="4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/>
    <xf numFmtId="0" fontId="5" fillId="5" borderId="3" xfId="0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3" fillId="6" borderId="4" xfId="0" applyNumberFormat="1" applyFont="1" applyFill="1" applyBorder="1" applyAlignment="1"/>
    <xf numFmtId="2" fontId="3" fillId="6" borderId="0" xfId="0" applyNumberFormat="1" applyFont="1" applyFill="1" applyAlignment="1"/>
    <xf numFmtId="2" fontId="1" fillId="7" borderId="0" xfId="0" applyNumberFormat="1" applyFont="1" applyFill="1" applyAlignment="1"/>
    <xf numFmtId="2" fontId="3" fillId="7" borderId="0" xfId="0" applyNumberFormat="1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0" borderId="0" xfId="0" applyFont="1" applyAlignment="1"/>
    <xf numFmtId="0" fontId="3" fillId="9" borderId="0" xfId="0" applyFont="1" applyFill="1" applyAlignment="1">
      <alignment horizontal="left"/>
    </xf>
    <xf numFmtId="0" fontId="5" fillId="5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/>
    <xf numFmtId="0" fontId="1" fillId="10" borderId="0" xfId="0" applyFont="1" applyFill="1" applyAlignment="1"/>
    <xf numFmtId="2" fontId="1" fillId="10" borderId="0" xfId="0" applyNumberFormat="1" applyFont="1" applyFill="1" applyAlignment="1"/>
    <xf numFmtId="2" fontId="1" fillId="11" borderId="0" xfId="0" applyNumberFormat="1" applyFont="1" applyFill="1" applyAlignment="1"/>
    <xf numFmtId="0" fontId="3" fillId="12" borderId="0" xfId="0" applyFont="1" applyFill="1" applyAlignment="1"/>
    <xf numFmtId="0" fontId="1" fillId="13" borderId="0" xfId="0" applyFont="1" applyFill="1" applyAlignment="1">
      <alignment horizontal="center"/>
    </xf>
    <xf numFmtId="0" fontId="1" fillId="0" borderId="0" xfId="0" applyFont="1" applyAlignment="1"/>
    <xf numFmtId="0" fontId="3" fillId="12" borderId="0" xfId="0" applyFont="1" applyFill="1" applyAlignment="1"/>
    <xf numFmtId="0" fontId="0" fillId="0" borderId="0" xfId="0" applyFont="1" applyAlignment="1">
      <alignment wrapText="1"/>
    </xf>
    <xf numFmtId="3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fr-FR"/>
              <a:t>Détection par la méthode des vitesses radiales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Résultats!$G$2</c:f>
              <c:strCache>
                <c:ptCount val="1"/>
                <c:pt idx="0">
                  <c:v>22,99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Résultats!$B$3:$B$12</c:f>
              <c:numCache>
                <c:formatCode>#,##0.00000</c:formatCode>
                <c:ptCount val="10"/>
                <c:pt idx="0">
                  <c:v>0.97450499999999995</c:v>
                </c:pt>
                <c:pt idx="1">
                  <c:v>1.969681</c:v>
                </c:pt>
                <c:pt idx="2">
                  <c:v>2.9448379999999998</c:v>
                </c:pt>
                <c:pt idx="3">
                  <c:v>3.9707460000000001</c:v>
                </c:pt>
                <c:pt idx="4">
                  <c:v>4.8865850000000002</c:v>
                </c:pt>
                <c:pt idx="5">
                  <c:v>5.9242920000000003</c:v>
                </c:pt>
                <c:pt idx="6">
                  <c:v>6.9635360000000004</c:v>
                </c:pt>
                <c:pt idx="7">
                  <c:v>7.9786450000000002</c:v>
                </c:pt>
                <c:pt idx="8">
                  <c:v>8.9736480000000007</c:v>
                </c:pt>
                <c:pt idx="9">
                  <c:v>9.9975500000000004</c:v>
                </c:pt>
              </c:numCache>
            </c:numRef>
          </c:xVal>
          <c:yVal>
            <c:numRef>
              <c:f>Résultats!$G$3:$G$12</c:f>
              <c:numCache>
                <c:formatCode>0.00</c:formatCode>
                <c:ptCount val="10"/>
                <c:pt idx="0">
                  <c:v>28.839087599985653</c:v>
                </c:pt>
                <c:pt idx="1">
                  <c:v>27.05806723699498</c:v>
                </c:pt>
                <c:pt idx="2">
                  <c:v>17.945280482137143</c:v>
                </c:pt>
                <c:pt idx="3">
                  <c:v>4.3012320024462305</c:v>
                </c:pt>
                <c:pt idx="4">
                  <c:v>-6.5927815502580867</c:v>
                </c:pt>
                <c:pt idx="5">
                  <c:v>-16.163176336275058</c:v>
                </c:pt>
                <c:pt idx="6">
                  <c:v>-15.654453456193265</c:v>
                </c:pt>
                <c:pt idx="7">
                  <c:v>-8.069693255028346</c:v>
                </c:pt>
                <c:pt idx="8">
                  <c:v>5.7015875533911604</c:v>
                </c:pt>
                <c:pt idx="9">
                  <c:v>19.014150743449218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7408"/>
        <c:axId val="144978304"/>
      </c:scatterChart>
      <c:valAx>
        <c:axId val="137537408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fr-FR"/>
                  <a:t>Temps (jours)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cross"/>
        <c:tickLblPos val="low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fr-FR"/>
          </a:p>
        </c:txPr>
        <c:crossAx val="144978304"/>
        <c:crosses val="autoZero"/>
        <c:crossBetween val="midCat"/>
      </c:valAx>
      <c:valAx>
        <c:axId val="144978304"/>
        <c:scaling>
          <c:orientation val="minMax"/>
          <c:max val="30.2"/>
          <c:min val="-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fr-FR"/>
                  <a:t>Vitesse radiale (km/s)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fr-FR"/>
          </a:p>
        </c:txPr>
        <c:crossAx val="137537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15</xdr:row>
      <xdr:rowOff>514350</xdr:rowOff>
    </xdr:from>
    <xdr:to>
      <xdr:col>5</xdr:col>
      <xdr:colOff>342900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7" workbookViewId="0">
      <selection activeCell="J29" sqref="J29"/>
    </sheetView>
  </sheetViews>
  <sheetFormatPr baseColWidth="10" defaultColWidth="17.28515625" defaultRowHeight="15.75" customHeight="1" x14ac:dyDescent="0.2"/>
  <cols>
    <col min="1" max="1" width="14" customWidth="1"/>
    <col min="2" max="2" width="20.140625" customWidth="1"/>
    <col min="3" max="3" width="11" customWidth="1"/>
    <col min="4" max="4" width="11.5703125" customWidth="1"/>
    <col min="5" max="5" width="12.28515625" customWidth="1"/>
    <col min="6" max="6" width="14.42578125" customWidth="1"/>
    <col min="7" max="7" width="12.85546875" customWidth="1"/>
    <col min="8" max="8" width="9.28515625" customWidth="1"/>
    <col min="9" max="9" width="11.5703125" customWidth="1"/>
    <col min="10" max="10" width="16.28515625" customWidth="1"/>
    <col min="11" max="14" width="11.5703125" customWidth="1"/>
  </cols>
  <sheetData>
    <row r="1" spans="1:14" ht="57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7" t="s">
        <v>8</v>
      </c>
      <c r="K1" s="8" t="s">
        <v>9</v>
      </c>
      <c r="L1" s="9"/>
      <c r="M1" s="10" t="s">
        <v>10</v>
      </c>
      <c r="N1" s="10" t="s">
        <v>11</v>
      </c>
    </row>
    <row r="2" spans="1:14" ht="15.75" customHeight="1" x14ac:dyDescent="0.25">
      <c r="A2" s="11">
        <v>1</v>
      </c>
      <c r="B2" s="12">
        <v>0</v>
      </c>
      <c r="C2" s="13">
        <v>5890.4110000000001</v>
      </c>
      <c r="D2" s="13">
        <v>5896.366</v>
      </c>
      <c r="E2" s="14">
        <f t="shared" ref="E2:E12" si="0">(C2-$H$18)/$H$18*300000000*0.001</f>
        <v>23.480674708626054</v>
      </c>
      <c r="F2" s="15">
        <f t="shared" ref="F2:F12" si="1">(D2-$H$19)/$H$19*300000000*0.001</f>
        <v>22.490113508926196</v>
      </c>
      <c r="G2" s="16">
        <f t="shared" ref="G2:G12" si="2">AVERAGEA(E2:F2)</f>
        <v>22.985394108776127</v>
      </c>
      <c r="H2" s="17">
        <f t="shared" ref="H2:H12" si="3">(E2-F2)/2</f>
        <v>0.495280599849929</v>
      </c>
      <c r="I2" s="6"/>
      <c r="J2" s="6"/>
      <c r="K2" s="18">
        <f t="shared" ref="K2:K12" si="4">((G2-J2)/2)^2</f>
        <v>132.08208558394008</v>
      </c>
      <c r="L2" s="6"/>
      <c r="M2" s="6"/>
      <c r="N2" s="6"/>
    </row>
    <row r="3" spans="1:14" ht="15.75" customHeight="1" x14ac:dyDescent="0.25">
      <c r="A3" s="11">
        <v>2</v>
      </c>
      <c r="B3" s="12">
        <v>0.97450499999999995</v>
      </c>
      <c r="C3" s="13">
        <v>5890.4960000000001</v>
      </c>
      <c r="D3" s="13">
        <v>5896.5110000000004</v>
      </c>
      <c r="E3" s="14">
        <f t="shared" si="0"/>
        <v>27.810083277461256</v>
      </c>
      <c r="F3" s="15">
        <f t="shared" si="1"/>
        <v>29.868091922510054</v>
      </c>
      <c r="G3" s="16">
        <f t="shared" si="2"/>
        <v>28.839087599985653</v>
      </c>
      <c r="H3" s="17">
        <f t="shared" si="3"/>
        <v>-1.0290043225243988</v>
      </c>
      <c r="I3" s="6"/>
      <c r="J3" s="6"/>
      <c r="K3" s="18">
        <f t="shared" si="4"/>
        <v>207.92324339991157</v>
      </c>
      <c r="L3" s="6"/>
      <c r="M3" s="19" t="s">
        <v>12</v>
      </c>
      <c r="N3" s="20">
        <v>5.9</v>
      </c>
    </row>
    <row r="4" spans="1:14" ht="15.75" customHeight="1" x14ac:dyDescent="0.25">
      <c r="A4" s="11">
        <v>3</v>
      </c>
      <c r="B4" s="12">
        <v>1.969681</v>
      </c>
      <c r="C4" s="13">
        <v>5890.491</v>
      </c>
      <c r="D4" s="13">
        <v>5896.4459999999999</v>
      </c>
      <c r="E4" s="14">
        <f t="shared" si="0"/>
        <v>27.555412185171388</v>
      </c>
      <c r="F4" s="15">
        <f t="shared" si="1"/>
        <v>26.560722288818571</v>
      </c>
      <c r="G4" s="16">
        <f t="shared" si="2"/>
        <v>27.05806723699498</v>
      </c>
      <c r="H4" s="17">
        <f t="shared" si="3"/>
        <v>0.49734494817640851</v>
      </c>
      <c r="I4" s="6"/>
      <c r="J4" s="6"/>
      <c r="K4" s="18">
        <f t="shared" si="4"/>
        <v>183.03475065043529</v>
      </c>
      <c r="L4" s="6"/>
      <c r="M4" s="21" t="s">
        <v>13</v>
      </c>
      <c r="N4" s="20">
        <v>23.2</v>
      </c>
    </row>
    <row r="5" spans="1:14" ht="15.75" customHeight="1" x14ac:dyDescent="0.25">
      <c r="A5" s="11">
        <v>4</v>
      </c>
      <c r="B5" s="12">
        <v>2.9448379999999998</v>
      </c>
      <c r="C5" s="13">
        <v>5890.3050000000003</v>
      </c>
      <c r="D5" s="13">
        <v>5896.2740000000003</v>
      </c>
      <c r="E5" s="14">
        <f t="shared" si="0"/>
        <v>18.081647552210441</v>
      </c>
      <c r="F5" s="15">
        <f t="shared" si="1"/>
        <v>17.808913412063848</v>
      </c>
      <c r="G5" s="16">
        <f t="shared" si="2"/>
        <v>17.945280482137143</v>
      </c>
      <c r="H5" s="17">
        <f t="shared" si="3"/>
        <v>0.1363670700732964</v>
      </c>
      <c r="I5" s="6"/>
      <c r="J5" s="6"/>
      <c r="K5" s="18">
        <f t="shared" si="4"/>
        <v>80.508272895643074</v>
      </c>
      <c r="L5" s="6"/>
      <c r="M5" s="19" t="s">
        <v>14</v>
      </c>
      <c r="N5" s="20">
        <v>10</v>
      </c>
    </row>
    <row r="6" spans="1:14" ht="15.75" customHeight="1" x14ac:dyDescent="0.25">
      <c r="A6" s="22">
        <v>5</v>
      </c>
      <c r="B6" s="12">
        <v>3.9707460000000001</v>
      </c>
      <c r="C6" s="13">
        <v>5890.0140000000001</v>
      </c>
      <c r="D6" s="13">
        <v>5896.0290000000005</v>
      </c>
      <c r="E6" s="14">
        <f t="shared" si="0"/>
        <v>3.2597899812547948</v>
      </c>
      <c r="F6" s="15">
        <f t="shared" si="1"/>
        <v>5.3426740236376657</v>
      </c>
      <c r="G6" s="16">
        <f t="shared" si="2"/>
        <v>4.3012320024462305</v>
      </c>
      <c r="H6" s="17">
        <f t="shared" si="3"/>
        <v>-1.0414420211914355</v>
      </c>
      <c r="I6" s="6"/>
      <c r="J6" s="6"/>
      <c r="K6" s="18">
        <f t="shared" si="4"/>
        <v>4.6251491847169026</v>
      </c>
      <c r="L6" s="6"/>
      <c r="M6" s="19" t="s">
        <v>15</v>
      </c>
      <c r="N6" s="20">
        <v>-1.6</v>
      </c>
    </row>
    <row r="7" spans="1:14" ht="15.75" customHeight="1" x14ac:dyDescent="0.25">
      <c r="A7" s="22">
        <v>6</v>
      </c>
      <c r="B7" s="12">
        <v>4.8865850000000002</v>
      </c>
      <c r="C7" s="13">
        <v>5889.8149999999996</v>
      </c>
      <c r="D7" s="13">
        <v>5895.8</v>
      </c>
      <c r="E7" s="14">
        <f t="shared" si="0"/>
        <v>-6.8761194916876187</v>
      </c>
      <c r="F7" s="15">
        <f t="shared" si="1"/>
        <v>-6.3094436088285537</v>
      </c>
      <c r="G7" s="16">
        <f t="shared" si="2"/>
        <v>-6.5927815502580867</v>
      </c>
      <c r="H7" s="17">
        <f t="shared" si="3"/>
        <v>-0.2833379414295325</v>
      </c>
      <c r="I7" s="6"/>
      <c r="J7" s="6"/>
      <c r="K7" s="18">
        <f t="shared" si="4"/>
        <v>10.866192142355855</v>
      </c>
      <c r="L7" s="6"/>
      <c r="M7" s="6"/>
      <c r="N7" s="6"/>
    </row>
    <row r="8" spans="1:14" ht="15.75" customHeight="1" x14ac:dyDescent="0.25">
      <c r="A8" s="22">
        <v>7</v>
      </c>
      <c r="B8" s="12">
        <v>5.9242920000000003</v>
      </c>
      <c r="C8" s="13">
        <v>5889.6419999999998</v>
      </c>
      <c r="D8" s="13">
        <v>5895.5969999999998</v>
      </c>
      <c r="E8" s="14">
        <f t="shared" si="0"/>
        <v>-15.687739284713421</v>
      </c>
      <c r="F8" s="15">
        <f t="shared" si="1"/>
        <v>-16.638613387836692</v>
      </c>
      <c r="G8" s="16">
        <f t="shared" si="2"/>
        <v>-16.163176336275058</v>
      </c>
      <c r="H8" s="17">
        <f t="shared" si="3"/>
        <v>0.47543705156163529</v>
      </c>
      <c r="I8" s="6"/>
      <c r="J8" s="6"/>
      <c r="K8" s="18">
        <f t="shared" si="4"/>
        <v>65.312067319380503</v>
      </c>
      <c r="L8" s="6"/>
      <c r="M8" s="6"/>
      <c r="N8" s="6"/>
    </row>
    <row r="9" spans="1:14" ht="15.75" customHeight="1" x14ac:dyDescent="0.25">
      <c r="A9" s="22">
        <v>8</v>
      </c>
      <c r="B9" s="12">
        <v>6.9635360000000004</v>
      </c>
      <c r="C9" s="13">
        <v>5889.6379999999999</v>
      </c>
      <c r="D9" s="13">
        <v>5895.6210000000001</v>
      </c>
      <c r="E9" s="14">
        <f t="shared" si="0"/>
        <v>-15.891476158536058</v>
      </c>
      <c r="F9" s="15">
        <f t="shared" si="1"/>
        <v>-15.417430753850471</v>
      </c>
      <c r="G9" s="16">
        <f t="shared" si="2"/>
        <v>-15.654453456193265</v>
      </c>
      <c r="H9" s="17">
        <f t="shared" si="3"/>
        <v>-0.23702270234279332</v>
      </c>
      <c r="I9" s="6"/>
      <c r="J9" s="6"/>
      <c r="K9" s="18">
        <f t="shared" si="4"/>
        <v>61.265478253030309</v>
      </c>
      <c r="L9" s="6"/>
      <c r="M9" s="6"/>
      <c r="N9" s="6"/>
    </row>
    <row r="10" spans="1:14" ht="15.75" customHeight="1" x14ac:dyDescent="0.25">
      <c r="A10" s="22">
        <v>9</v>
      </c>
      <c r="B10" s="12">
        <v>7.9786450000000002</v>
      </c>
      <c r="C10" s="13">
        <v>5889.7640000000001</v>
      </c>
      <c r="D10" s="13">
        <v>5895.7929999999997</v>
      </c>
      <c r="E10" s="14">
        <f t="shared" si="0"/>
        <v>-9.4737646329609451</v>
      </c>
      <c r="F10" s="15">
        <f t="shared" si="1"/>
        <v>-6.6656218770957461</v>
      </c>
      <c r="G10" s="16">
        <f t="shared" si="2"/>
        <v>-8.069693255028346</v>
      </c>
      <c r="H10" s="17">
        <f t="shared" si="3"/>
        <v>-1.4040713779325995</v>
      </c>
      <c r="I10" s="6"/>
      <c r="J10" s="6"/>
      <c r="K10" s="18">
        <f t="shared" si="4"/>
        <v>16.279987307562497</v>
      </c>
      <c r="L10" s="6"/>
      <c r="M10" s="6"/>
      <c r="N10" s="6"/>
    </row>
    <row r="11" spans="1:14" ht="15.75" customHeight="1" x14ac:dyDescent="0.25">
      <c r="A11" s="22">
        <v>10</v>
      </c>
      <c r="B11" s="12">
        <v>8.9736480000000007</v>
      </c>
      <c r="C11" s="13">
        <v>5890.0559999999996</v>
      </c>
      <c r="D11" s="13">
        <v>5896.0420000000004</v>
      </c>
      <c r="E11" s="14">
        <f t="shared" si="0"/>
        <v>5.3990271564156158</v>
      </c>
      <c r="F11" s="15">
        <f t="shared" si="1"/>
        <v>6.0041479503667059</v>
      </c>
      <c r="G11" s="16">
        <f t="shared" si="2"/>
        <v>5.7015875533911604</v>
      </c>
      <c r="H11" s="17">
        <f t="shared" si="3"/>
        <v>-0.30256039697554504</v>
      </c>
      <c r="I11" s="6"/>
      <c r="J11" s="6"/>
      <c r="K11" s="18">
        <f t="shared" si="4"/>
        <v>8.1270251572462495</v>
      </c>
      <c r="L11" s="6"/>
      <c r="M11" s="6"/>
      <c r="N11" s="6"/>
    </row>
    <row r="12" spans="1:14" ht="15.75" customHeight="1" x14ac:dyDescent="0.25">
      <c r="A12" s="22">
        <v>11</v>
      </c>
      <c r="B12" s="12">
        <v>9.9975500000000004</v>
      </c>
      <c r="C12" s="13">
        <v>5890.3180000000002</v>
      </c>
      <c r="D12" s="13">
        <v>5896.3029999999999</v>
      </c>
      <c r="E12" s="14">
        <f t="shared" si="0"/>
        <v>18.743792392145579</v>
      </c>
      <c r="F12" s="15">
        <f t="shared" si="1"/>
        <v>19.284509094752856</v>
      </c>
      <c r="G12" s="16">
        <f t="shared" si="2"/>
        <v>19.014150743449218</v>
      </c>
      <c r="H12" s="17">
        <f t="shared" si="3"/>
        <v>-0.2703583513036385</v>
      </c>
      <c r="I12" s="6"/>
      <c r="J12" s="6"/>
      <c r="K12" s="18">
        <f t="shared" si="4"/>
        <v>90.384482123652603</v>
      </c>
      <c r="L12" s="6"/>
      <c r="M12" s="6"/>
      <c r="N12" s="6"/>
    </row>
    <row r="13" spans="1:14" ht="13.5" customHeight="1" x14ac:dyDescent="0.25">
      <c r="A13" s="23"/>
      <c r="B13" s="23"/>
      <c r="C13" s="23"/>
      <c r="D13" s="23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ht="13.5" customHeight="1" x14ac:dyDescent="0.25">
      <c r="A14" s="6"/>
      <c r="B14" s="6"/>
      <c r="C14" s="24" t="s">
        <v>16</v>
      </c>
      <c r="D14" s="25">
        <f t="shared" ref="D14:H14" si="5">AVERAGE(D2:D12)</f>
        <v>5896.0710909090913</v>
      </c>
      <c r="E14" s="25">
        <f t="shared" si="5"/>
        <v>6.9455752441261005</v>
      </c>
      <c r="F14" s="25">
        <f t="shared" si="5"/>
        <v>7.4843693248604035</v>
      </c>
      <c r="G14" s="25">
        <f t="shared" si="5"/>
        <v>7.2149722844932507</v>
      </c>
      <c r="H14" s="25">
        <f t="shared" si="5"/>
        <v>-0.26939704036715217</v>
      </c>
      <c r="I14" s="6"/>
      <c r="J14" s="25" t="e">
        <f>AVERAGE(J2:J12)</f>
        <v>#DIV/0!</v>
      </c>
      <c r="K14" s="26">
        <f>SUM(K2:K12)/(11-4)</f>
        <v>122.915533431125</v>
      </c>
      <c r="L14" s="6"/>
      <c r="M14" s="6"/>
      <c r="N14" s="6"/>
    </row>
    <row r="15" spans="1:14" ht="13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3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3.5" customHeight="1" x14ac:dyDescent="0.25">
      <c r="A17" s="6"/>
      <c r="B17" s="6"/>
      <c r="C17" s="6"/>
      <c r="D17" s="6"/>
      <c r="E17" s="6"/>
      <c r="F17" s="6"/>
      <c r="G17" s="30" t="s">
        <v>17</v>
      </c>
      <c r="H17" s="31"/>
      <c r="I17" s="31"/>
      <c r="J17" s="6"/>
      <c r="K17" s="6"/>
      <c r="L17" s="6"/>
      <c r="M17" s="6"/>
      <c r="N17" s="6"/>
    </row>
    <row r="18" spans="1:14" ht="13.5" customHeight="1" x14ac:dyDescent="0.25">
      <c r="A18" s="6"/>
      <c r="B18" s="6"/>
      <c r="C18" s="6"/>
      <c r="D18" s="6"/>
      <c r="E18" s="6"/>
      <c r="F18" s="6"/>
      <c r="G18" s="27" t="s">
        <v>18</v>
      </c>
      <c r="H18" s="28">
        <v>5889.95</v>
      </c>
      <c r="I18" s="6"/>
      <c r="J18" s="6"/>
      <c r="K18" s="6"/>
      <c r="L18" s="6"/>
      <c r="M18" s="6"/>
      <c r="N18" s="6"/>
    </row>
    <row r="19" spans="1:14" ht="13.5" customHeight="1" x14ac:dyDescent="0.25">
      <c r="A19" s="6"/>
      <c r="B19" s="6"/>
      <c r="C19" s="6"/>
      <c r="D19" s="6"/>
      <c r="E19" s="6"/>
      <c r="F19" s="6"/>
      <c r="G19" s="27" t="s">
        <v>19</v>
      </c>
      <c r="H19" s="28">
        <v>5895.924</v>
      </c>
      <c r="I19" s="6"/>
      <c r="J19" s="6"/>
      <c r="K19" s="6"/>
      <c r="L19" s="6"/>
      <c r="M19" s="6"/>
      <c r="N19" s="6"/>
    </row>
    <row r="20" spans="1:14" ht="13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3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3.5" customHeight="1" x14ac:dyDescent="0.25">
      <c r="A22" s="6"/>
      <c r="B22" s="6"/>
      <c r="C22" s="6"/>
      <c r="D22" s="6"/>
      <c r="E22" s="6"/>
      <c r="F22" s="6"/>
      <c r="G22" s="32" t="s">
        <v>20</v>
      </c>
      <c r="H22" s="31"/>
      <c r="I22" s="31"/>
      <c r="J22" s="6"/>
      <c r="K22" s="6"/>
      <c r="L22" s="6"/>
      <c r="M22" s="6"/>
      <c r="N22" s="6"/>
    </row>
    <row r="23" spans="1:14" ht="13.5" customHeight="1" x14ac:dyDescent="0.25">
      <c r="A23" s="6"/>
      <c r="B23" s="6"/>
      <c r="C23" s="6"/>
      <c r="D23" s="6"/>
      <c r="E23" s="6"/>
      <c r="F23" s="6"/>
      <c r="G23" s="31"/>
      <c r="H23" s="31"/>
      <c r="I23" s="31"/>
      <c r="J23" s="6"/>
      <c r="K23" s="6"/>
      <c r="L23" s="6"/>
      <c r="M23" s="6"/>
      <c r="N23" s="6"/>
    </row>
    <row r="24" spans="1:14" ht="13.5" customHeight="1" x14ac:dyDescent="0.25">
      <c r="A24" s="6"/>
      <c r="B24" s="6"/>
      <c r="C24" s="6"/>
      <c r="D24" s="6"/>
      <c r="E24" s="6"/>
      <c r="F24" s="6"/>
      <c r="G24" s="31"/>
      <c r="H24" s="31"/>
      <c r="I24" s="31"/>
      <c r="J24" s="6"/>
      <c r="K24" s="6"/>
      <c r="L24" s="6"/>
      <c r="M24" s="6"/>
      <c r="N24" s="6"/>
    </row>
    <row r="25" spans="1:14" ht="13.5" customHeight="1" x14ac:dyDescent="0.25">
      <c r="A25" s="6"/>
      <c r="B25" s="6"/>
      <c r="C25" s="6"/>
      <c r="D25" s="6"/>
      <c r="E25" s="6"/>
      <c r="F25" s="6"/>
      <c r="G25" s="31"/>
      <c r="H25" s="31"/>
      <c r="I25" s="31"/>
      <c r="J25" s="6"/>
      <c r="K25" s="6"/>
      <c r="L25" s="6"/>
      <c r="M25" s="6"/>
      <c r="N25" s="6"/>
    </row>
    <row r="26" spans="1:14" ht="13.5" customHeight="1" x14ac:dyDescent="0.25">
      <c r="A26" s="6"/>
      <c r="B26" s="6"/>
      <c r="C26" s="6"/>
      <c r="D26" s="6"/>
      <c r="E26" s="6"/>
      <c r="F26" s="6"/>
      <c r="G26" s="31"/>
      <c r="H26" s="31"/>
      <c r="I26" s="31"/>
      <c r="J26" s="6"/>
      <c r="K26" s="6"/>
      <c r="L26" s="6"/>
      <c r="M26" s="6"/>
      <c r="N26" s="6"/>
    </row>
    <row r="27" spans="1:14" ht="13.5" customHeight="1" x14ac:dyDescent="0.25">
      <c r="A27" s="6"/>
      <c r="B27" s="6"/>
      <c r="C27" s="6"/>
      <c r="D27" s="6"/>
      <c r="E27" s="6"/>
      <c r="F27" s="6"/>
      <c r="G27" s="31"/>
      <c r="H27" s="31"/>
      <c r="I27" s="31"/>
      <c r="J27" s="6"/>
      <c r="K27" s="6"/>
      <c r="L27" s="6"/>
      <c r="M27" s="6"/>
      <c r="N27" s="6"/>
    </row>
    <row r="28" spans="1:14" ht="13.5" customHeight="1" x14ac:dyDescent="0.25">
      <c r="A28" s="6"/>
      <c r="B28" s="6"/>
      <c r="C28" s="6"/>
      <c r="D28" s="6"/>
      <c r="E28" s="6"/>
      <c r="F28" s="6"/>
      <c r="G28" s="31"/>
      <c r="H28" s="31"/>
      <c r="I28" s="31"/>
      <c r="J28" s="6"/>
      <c r="K28" s="6"/>
      <c r="L28" s="6"/>
      <c r="M28" s="6"/>
      <c r="N28" s="6"/>
    </row>
    <row r="29" spans="1:14" ht="13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3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3.5" customHeight="1" x14ac:dyDescent="0.25">
      <c r="A36" s="2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mergeCells count="2">
    <mergeCell ref="G17:I17"/>
    <mergeCell ref="G22:I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7.28515625" defaultRowHeight="15.75" customHeight="1" x14ac:dyDescent="0.2"/>
  <cols>
    <col min="1" max="1" width="11.5703125" customWidth="1"/>
    <col min="2" max="4" width="24.140625" customWidth="1"/>
    <col min="5" max="5" width="11.5703125" customWidth="1"/>
    <col min="6" max="6" width="29" customWidth="1"/>
  </cols>
  <sheetData>
    <row r="1" spans="1:6" ht="13.5" customHeight="1" x14ac:dyDescent="0.25">
      <c r="A1" s="6"/>
      <c r="B1" s="6"/>
      <c r="C1" s="6"/>
      <c r="D1" s="6"/>
      <c r="E1" s="6"/>
      <c r="F1" s="6"/>
    </row>
    <row r="2" spans="1:6" ht="13.5" customHeight="1" x14ac:dyDescent="0.25">
      <c r="A2" s="6"/>
      <c r="B2" s="6"/>
      <c r="C2" s="6"/>
      <c r="D2" s="6"/>
      <c r="E2" s="6"/>
      <c r="F2" s="6"/>
    </row>
    <row r="3" spans="1:6" ht="13.5" customHeight="1" x14ac:dyDescent="0.25">
      <c r="A3" s="6"/>
      <c r="B3" s="6"/>
      <c r="C3" s="6"/>
      <c r="D3" s="6"/>
      <c r="E3" s="6"/>
      <c r="F3" s="6"/>
    </row>
    <row r="4" spans="1:6" ht="13.5" customHeight="1" x14ac:dyDescent="0.25">
      <c r="A4" s="6"/>
      <c r="B4" s="6"/>
      <c r="C4" s="6"/>
      <c r="D4" s="6"/>
      <c r="E4" s="6"/>
      <c r="F4" s="6"/>
    </row>
    <row r="5" spans="1:6" ht="13.5" customHeight="1" x14ac:dyDescent="0.25">
      <c r="A5" s="6"/>
      <c r="B5" s="6"/>
      <c r="C5" s="6"/>
      <c r="D5" s="6"/>
      <c r="E5" s="6"/>
      <c r="F5" s="6"/>
    </row>
    <row r="6" spans="1:6" ht="13.5" customHeight="1" x14ac:dyDescent="0.25">
      <c r="A6" s="6"/>
      <c r="B6" s="6"/>
      <c r="C6" s="6"/>
      <c r="D6" s="6"/>
      <c r="E6" s="6"/>
      <c r="F6" s="6"/>
    </row>
    <row r="7" spans="1:6" ht="13.5" customHeight="1" x14ac:dyDescent="0.25">
      <c r="A7" s="6"/>
      <c r="B7" s="6"/>
      <c r="C7" s="6"/>
      <c r="D7" s="6"/>
      <c r="E7" s="6"/>
      <c r="F7" s="6"/>
    </row>
    <row r="8" spans="1:6" ht="13.5" customHeight="1" x14ac:dyDescent="0.25">
      <c r="A8" s="6"/>
      <c r="B8" s="6"/>
      <c r="C8" s="6"/>
      <c r="D8" s="6"/>
      <c r="E8" s="6"/>
      <c r="F8" s="6"/>
    </row>
    <row r="9" spans="1:6" ht="13.5" customHeight="1" x14ac:dyDescent="0.25">
      <c r="A9" s="6"/>
      <c r="B9" s="6"/>
      <c r="C9" s="6"/>
      <c r="D9" s="6"/>
      <c r="E9" s="6"/>
      <c r="F9" s="6"/>
    </row>
    <row r="10" spans="1:6" ht="13.5" customHeight="1" x14ac:dyDescent="0.25">
      <c r="A10" s="6"/>
      <c r="B10" s="6"/>
      <c r="C10" s="6"/>
      <c r="D10" s="6"/>
      <c r="E10" s="6"/>
      <c r="F10" s="6"/>
    </row>
    <row r="11" spans="1:6" ht="13.5" customHeight="1" x14ac:dyDescent="0.25">
      <c r="A11" s="6"/>
      <c r="B11" s="6"/>
      <c r="C11" s="6"/>
      <c r="D11" s="6"/>
      <c r="E11" s="6"/>
      <c r="F11" s="6"/>
    </row>
    <row r="12" spans="1:6" ht="13.5" customHeight="1" x14ac:dyDescent="0.25">
      <c r="A12" s="6"/>
      <c r="B12" s="6"/>
      <c r="C12" s="6"/>
      <c r="D12" s="6"/>
      <c r="E12" s="6"/>
      <c r="F12" s="6"/>
    </row>
    <row r="13" spans="1:6" ht="13.5" customHeight="1" x14ac:dyDescent="0.25">
      <c r="A13" s="6"/>
      <c r="B13" s="6"/>
      <c r="C13" s="6"/>
      <c r="D13" s="6"/>
      <c r="E13" s="6"/>
      <c r="F13" s="6"/>
    </row>
    <row r="14" spans="1:6" ht="13.5" customHeight="1" x14ac:dyDescent="0.25">
      <c r="A14" s="6"/>
      <c r="B14" s="6"/>
      <c r="C14" s="6"/>
      <c r="D14" s="6"/>
      <c r="E14" s="6"/>
      <c r="F14" s="6"/>
    </row>
    <row r="15" spans="1:6" ht="13.5" customHeight="1" x14ac:dyDescent="0.25">
      <c r="A15" s="6"/>
      <c r="B15" s="6"/>
      <c r="C15" s="6"/>
      <c r="D15" s="6"/>
      <c r="E15" s="6"/>
      <c r="F15" s="6"/>
    </row>
    <row r="16" spans="1:6" ht="13.5" customHeight="1" x14ac:dyDescent="0.25">
      <c r="A16" s="6"/>
      <c r="B16" s="6"/>
      <c r="C16" s="6"/>
      <c r="D16" s="6"/>
      <c r="E16" s="6"/>
      <c r="F16" s="6"/>
    </row>
    <row r="17" spans="1:6" ht="13.5" customHeight="1" x14ac:dyDescent="0.25">
      <c r="A17" s="6"/>
      <c r="B17" s="6"/>
      <c r="C17" s="6"/>
      <c r="D17" s="6"/>
      <c r="E17" s="6"/>
      <c r="F17" s="6"/>
    </row>
    <row r="18" spans="1:6" ht="13.5" customHeight="1" x14ac:dyDescent="0.25">
      <c r="A18" s="6"/>
      <c r="B18" s="6"/>
      <c r="C18" s="6"/>
      <c r="D18" s="6"/>
      <c r="E18" s="6"/>
      <c r="F18" s="6"/>
    </row>
    <row r="19" spans="1:6" ht="13.5" customHeight="1" x14ac:dyDescent="0.25">
      <c r="A19" s="6"/>
      <c r="B19" s="6"/>
      <c r="C19" s="6"/>
      <c r="D19" s="6"/>
      <c r="E19" s="6"/>
      <c r="F19" s="6"/>
    </row>
    <row r="20" spans="1:6" ht="13.5" customHeight="1" x14ac:dyDescent="0.25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Résultats</vt:lpstr>
      <vt:lpstr>MesuresSalsaJ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3670205</cp:lastModifiedBy>
  <dcterms:modified xsi:type="dcterms:W3CDTF">2017-03-15T08:14:28Z</dcterms:modified>
</cp:coreProperties>
</file>