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 Consigue Ventas" sheetId="1" r:id="rId4"/>
    <sheet state="visible" name="Control de versiones" sheetId="2" r:id="rId5"/>
    <sheet state="visible" name="Cronograma" sheetId="3" r:id="rId6"/>
    <sheet state="visible" name="Datos" sheetId="4" r:id="rId7"/>
  </sheets>
  <definedNames/>
  <calcPr/>
  <extLst>
    <ext uri="GoogleSheetsCustomDataVersion2">
      <go:sheetsCustomData xmlns:go="http://customooxmlschemas.google.com/" r:id="rId8" roundtripDataChecksum="kE+8H3KWEzi/cic/2gB62yzJbA/YwKsZi45zUEXFgRE="/>
    </ext>
  </extLst>
</workbook>
</file>

<file path=xl/sharedStrings.xml><?xml version="1.0" encoding="utf-8"?>
<sst xmlns="http://schemas.openxmlformats.org/spreadsheetml/2006/main" count="106" uniqueCount="70">
  <si>
    <r>
      <rPr>
        <rFont val="Calibri"/>
        <color theme="1"/>
        <sz val="18.0"/>
      </rPr>
      <t xml:space="preserve">Grupo Consigue Ventas E.I.R.L.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ARQUITECTURA DE DESARROLLO ÁGIL DEL SOFTWARE SISTEMA WEB DE ASISTENCIA DE LA EMPRESA CONSIGUE VENTAS
</t>
    </r>
    <r>
      <rPr>
        <rFont val="Calibri"/>
        <color theme="1"/>
      </rPr>
      <t xml:space="preserve">
</t>
    </r>
    <r>
      <rPr>
        <rFont val="Calibri"/>
        <color theme="1"/>
        <sz val="15.0"/>
      </rPr>
      <t xml:space="preserve">Jefe directo: Jhoel Fernandéz Alvarado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Área: Sistemas
Departamento Estratégico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LIMA – PERÚ
</t>
    </r>
    <r>
      <rPr>
        <rFont val="Calibri"/>
        <color theme="1"/>
      </rPr>
      <t xml:space="preserve">
</t>
    </r>
    <r>
      <rPr>
        <rFont val="Calibri"/>
        <color theme="1"/>
        <sz val="14.0"/>
      </rPr>
      <t xml:space="preserve">Junio, 2023
</t>
    </r>
  </si>
  <si>
    <t>CONTROL DE VERSIONES</t>
  </si>
  <si>
    <t>Versión</t>
  </si>
  <si>
    <t>Hecha por</t>
  </si>
  <si>
    <t>Revisada por</t>
  </si>
  <si>
    <t>Aprobada por</t>
  </si>
  <si>
    <t>Fecha</t>
  </si>
  <si>
    <t>Motivo</t>
  </si>
  <si>
    <t>1.0</t>
  </si>
  <si>
    <t>Equipo</t>
  </si>
  <si>
    <t>Jhoel Fernandéz</t>
  </si>
  <si>
    <t>Sistema Web</t>
  </si>
  <si>
    <t>2.0</t>
  </si>
  <si>
    <t>EMPRESA CONSIGUE VENTAS</t>
  </si>
  <si>
    <t>LIDER DEL PROYECTO</t>
  </si>
  <si>
    <t>INICIO DEL PROYECTO</t>
  </si>
  <si>
    <t>TAREA</t>
  </si>
  <si>
    <t>RESPONSABLE</t>
  </si>
  <si>
    <t>PROGRESO</t>
  </si>
  <si>
    <t>DURACIÓN</t>
  </si>
  <si>
    <t>INICIO</t>
  </si>
  <si>
    <t>FIN</t>
  </si>
  <si>
    <t>FASE 1 (Inicio)</t>
  </si>
  <si>
    <t>Tarea 1.1 (PROJECT CHARTER)</t>
  </si>
  <si>
    <t>Gustavo Guerreros</t>
  </si>
  <si>
    <t>Tarea 1.1.1 (RECOPILACION DE DATOS SOBRE EL PROYECTO)</t>
  </si>
  <si>
    <t>Tarea 1.2 (ANALISIS DE VIABILIDAD)</t>
  </si>
  <si>
    <t>Andersson Godoy</t>
  </si>
  <si>
    <t>FASE 2 ( Planificacion)</t>
  </si>
  <si>
    <t>Tarea 2.1 (GESTION DEL ALCANCE)</t>
  </si>
  <si>
    <t>Tarea 2.1.1 (DIAGRAMA EDT)</t>
  </si>
  <si>
    <t>Tarea 2.1.2 (REQUERIMIENTOS)</t>
  </si>
  <si>
    <t>Anaiz Rojas</t>
  </si>
  <si>
    <t>Tarea 2.2 (GESTION DE RIESGOS)</t>
  </si>
  <si>
    <t>Tarea 2.2.1 (IDENTIFICAR LOS RIESGOS)</t>
  </si>
  <si>
    <t>Tarea 2.2.2 (CATEGORIZAR LOS RIESGOS)</t>
  </si>
  <si>
    <t>Tarea 2.3 (CRONOGRAMA)</t>
  </si>
  <si>
    <t>Tarea 2.4 (RECURSOS)</t>
  </si>
  <si>
    <t>Tarea 2.5 (COMUNICACION Y GESTION DE EQUIPO)</t>
  </si>
  <si>
    <t>Tarea 2.6 (PLAN DE CALIDAD)</t>
  </si>
  <si>
    <t>FASE 3 (Ejecucion)</t>
  </si>
  <si>
    <t>Tarea 3.1 (MODELO DE BASE DE DATOS)</t>
  </si>
  <si>
    <t>Tarea 3.1.1 (IDENTIFICAR LAS TABLAS)</t>
  </si>
  <si>
    <t>Tarea 3.1.2 (APLICAR LAS NORMALIZACIONES)</t>
  </si>
  <si>
    <t>Tarea 3.1.3 (REALIZAR EL DIAGRAMA FÍSICO Y LÓGICO)</t>
  </si>
  <si>
    <t>Tarea 3.2 (PROTOTIPOS DE LA INTERFAZ)</t>
  </si>
  <si>
    <t>Tarea 3.3 (DESARROLLO DE FUNCIONALIDADES)</t>
  </si>
  <si>
    <t>Tarea 3.4 (PRUEBAS UNITARIAS)</t>
  </si>
  <si>
    <t>Tarea 3.5 (PRUEBAS DE INTEGRACIÓN)</t>
  </si>
  <si>
    <t>Tarea 3.6 (PRUEBAS DE SISTEMA)</t>
  </si>
  <si>
    <t>Tarea 3.7 (PRUEBAS DE ACEPTACIÓN)</t>
  </si>
  <si>
    <t>Tarea 3.8 (CAPACITACIÓN Y DOCUMENTACIÓN DE USUARIO FINAL)</t>
  </si>
  <si>
    <t>FASE 4 (Supervision)</t>
  </si>
  <si>
    <t>Tarea 4.1 (SEGUIMIENTO DE LOS REQUERIMIENTOS)</t>
  </si>
  <si>
    <t>Tarea 4.2 (CONTROL DE CALIDAD)</t>
  </si>
  <si>
    <t>Tarea 4.3 (RESOLUCIÓN DE INCIDENTES)</t>
  </si>
  <si>
    <t>Tarea 4.4 (SEGUIMIENTO DE RIESGOS)</t>
  </si>
  <si>
    <t>Tarea 4.5 (COMUNICACIÓN DEL PROGRESO)</t>
  </si>
  <si>
    <t>FASE 5 (Cierre)</t>
  </si>
  <si>
    <t>Tarea 5.1 (PRUEBAS DE ACEPTACIÓN FINAL)</t>
  </si>
  <si>
    <t>Tarea 5.2 (ENTREGA DEL SOFTWARE)</t>
  </si>
  <si>
    <t>Tarea 5.3 (EVALUACIÓN POST-IMPLEMENTACIÓN)</t>
  </si>
  <si>
    <t>Tarea 5.4 (DOCUMENTACIÓN FINAL)</t>
  </si>
  <si>
    <t>Tarea 5.5 (CIERRE DEL PROYECTO)</t>
  </si>
  <si>
    <t>Roles</t>
  </si>
  <si>
    <t>Responsable</t>
  </si>
  <si>
    <t>Lider de Proyecto</t>
  </si>
  <si>
    <t>Rodrigo Torres</t>
  </si>
  <si>
    <t>Arturo Montejo</t>
  </si>
  <si>
    <t>Trizca Alexander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</si>
</sst>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d\,\ dd/mm/yyyy"/>
    <numFmt numFmtId="166" formatCode="dd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Arial"/>
    </font>
    <font/>
    <font>
      <sz val="11.0"/>
      <color theme="1"/>
      <name val="Arial"/>
    </font>
    <font>
      <b/>
      <sz val="20.0"/>
      <color rgb="FF0070C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sz val="9.0"/>
      <color theme="1"/>
      <name val="Calibri"/>
    </font>
    <font>
      <b/>
      <sz val="9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CCFFCC"/>
        <bgColor rgb="FFCCFFCC"/>
      </patternFill>
    </fill>
    <fill>
      <patternFill patternType="solid">
        <fgColor rgb="FF595959"/>
        <bgColor rgb="FF595959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shrinkToFit="0" wrapText="1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wrapText="1"/>
    </xf>
    <xf borderId="5" fillId="0" fontId="2" numFmtId="0" xfId="0" applyAlignment="1" applyBorder="1" applyFont="1">
      <alignment horizontal="center" shrinkToFit="0" wrapText="1"/>
    </xf>
    <xf borderId="5" fillId="2" fontId="2" numFmtId="0" xfId="0" applyAlignment="1" applyBorder="1" applyFill="1" applyFont="1">
      <alignment horizontal="center" shrinkToFit="0" wrapText="1"/>
    </xf>
    <xf borderId="4" fillId="0" fontId="4" numFmtId="0" xfId="0" applyAlignment="1" applyBorder="1" applyFont="1">
      <alignment horizontal="center" shrinkToFit="0" wrapText="1"/>
    </xf>
    <xf borderId="5" fillId="0" fontId="4" numFmtId="0" xfId="0" applyAlignment="1" applyBorder="1" applyFont="1">
      <alignment horizontal="center" shrinkToFit="0" wrapText="1"/>
    </xf>
    <xf borderId="5" fillId="0" fontId="4" numFmtId="164" xfId="0" applyAlignment="1" applyBorder="1" applyFont="1" applyNumberFormat="1">
      <alignment horizontal="center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6" numFmtId="0" xfId="0" applyAlignment="1" applyBorder="1" applyFont="1">
      <alignment horizontal="center" readingOrder="0" vertical="center"/>
    </xf>
    <xf borderId="3" fillId="0" fontId="6" numFmtId="164" xfId="0" applyAlignment="1" applyBorder="1" applyFont="1" applyNumberFormat="1">
      <alignment horizontal="center" vertical="center"/>
    </xf>
    <xf borderId="6" fillId="3" fontId="7" numFmtId="165" xfId="0" applyAlignment="1" applyBorder="1" applyFill="1" applyFont="1" applyNumberFormat="1">
      <alignment horizontal="left" vertical="center"/>
    </xf>
    <xf borderId="7" fillId="0" fontId="3" numFmtId="0" xfId="0" applyBorder="1" applyFont="1"/>
    <xf borderId="8" fillId="0" fontId="3" numFmtId="0" xfId="0" applyBorder="1" applyFont="1"/>
    <xf borderId="9" fillId="4" fontId="8" numFmtId="0" xfId="0" applyBorder="1" applyFill="1" applyFont="1"/>
    <xf borderId="10" fillId="4" fontId="8" numFmtId="0" xfId="0" applyAlignment="1" applyBorder="1" applyFont="1">
      <alignment horizontal="right"/>
    </xf>
    <xf borderId="11" fillId="4" fontId="8" numFmtId="0" xfId="0" applyAlignment="1" applyBorder="1" applyFont="1">
      <alignment horizontal="right"/>
    </xf>
    <xf borderId="1" fillId="5" fontId="6" numFmtId="165" xfId="0" applyAlignment="1" applyBorder="1" applyFill="1" applyFont="1" applyNumberFormat="1">
      <alignment horizontal="center" readingOrder="0"/>
    </xf>
    <xf borderId="0" fillId="0" fontId="9" numFmtId="0" xfId="0" applyAlignment="1" applyFont="1">
      <alignment horizontal="center" vertical="center"/>
    </xf>
    <xf borderId="12" fillId="3" fontId="9" numFmtId="166" xfId="0" applyAlignment="1" applyBorder="1" applyFont="1" applyNumberFormat="1">
      <alignment horizontal="center" vertical="center"/>
    </xf>
    <xf borderId="13" fillId="3" fontId="9" numFmtId="166" xfId="0" applyAlignment="1" applyBorder="1" applyFont="1" applyNumberFormat="1">
      <alignment horizontal="center" vertical="center"/>
    </xf>
    <xf borderId="14" fillId="3" fontId="9" numFmtId="166" xfId="0" applyAlignment="1" applyBorder="1" applyFont="1" applyNumberFormat="1">
      <alignment horizontal="center" vertical="center"/>
    </xf>
    <xf borderId="0" fillId="0" fontId="6" numFmtId="166" xfId="0" applyFont="1" applyNumberFormat="1"/>
    <xf borderId="13" fillId="6" fontId="8" numFmtId="0" xfId="0" applyAlignment="1" applyBorder="1" applyFill="1" applyFont="1">
      <alignment horizontal="center"/>
    </xf>
    <xf borderId="13" fillId="6" fontId="6" numFmtId="0" xfId="0" applyBorder="1" applyFont="1"/>
    <xf borderId="13" fillId="6" fontId="10" numFmtId="0" xfId="0" applyAlignment="1" applyBorder="1" applyFont="1">
      <alignment horizontal="center" vertical="center"/>
    </xf>
    <xf borderId="15" fillId="0" fontId="7" numFmtId="0" xfId="0" applyAlignment="1" applyBorder="1" applyFont="1">
      <alignment horizontal="left" readingOrder="0"/>
    </xf>
    <xf borderId="15" fillId="0" fontId="6" numFmtId="0" xfId="0" applyBorder="1" applyFont="1"/>
    <xf borderId="15" fillId="0" fontId="6" numFmtId="9" xfId="0" applyAlignment="1" applyBorder="1" applyFont="1" applyNumberFormat="1">
      <alignment horizontal="center"/>
    </xf>
    <xf borderId="15" fillId="0" fontId="6" numFmtId="164" xfId="0" applyAlignment="1" applyBorder="1" applyFont="1" applyNumberFormat="1">
      <alignment horizontal="center"/>
    </xf>
    <xf borderId="15" fillId="0" fontId="6" numFmtId="0" xfId="0" applyAlignment="1" applyBorder="1" applyFont="1">
      <alignment horizontal="left" readingOrder="0" shrinkToFit="0" wrapText="1"/>
    </xf>
    <xf borderId="15" fillId="0" fontId="6" numFmtId="0" xfId="0" applyAlignment="1" applyBorder="1" applyFont="1">
      <alignment readingOrder="0"/>
    </xf>
    <xf borderId="15" fillId="0" fontId="6" numFmtId="164" xfId="0" applyAlignment="1" applyBorder="1" applyFont="1" applyNumberFormat="1">
      <alignment horizontal="center" readingOrder="0"/>
    </xf>
    <xf borderId="15" fillId="0" fontId="7" numFmtId="0" xfId="0" applyAlignment="1" applyBorder="1" applyFont="1">
      <alignment horizontal="left" readingOrder="0" shrinkToFit="0" wrapText="1"/>
    </xf>
    <xf borderId="15" fillId="0" fontId="6" numFmtId="9" xfId="0" applyAlignment="1" applyBorder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752475</xdr:colOff>
      <xdr:row>0</xdr:row>
      <xdr:rowOff>1419225</xdr:rowOff>
    </xdr:from>
    <xdr:ext cx="2276475" cy="227647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</row>
  </sheetData>
  <mergeCells count="1">
    <mergeCell ref="A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B2" s="2" t="s">
        <v>1</v>
      </c>
      <c r="C2" s="3"/>
      <c r="D2" s="3"/>
      <c r="E2" s="3"/>
      <c r="F2" s="3"/>
      <c r="G2" s="4"/>
    </row>
    <row r="3">
      <c r="B3" s="5" t="s">
        <v>2</v>
      </c>
      <c r="C3" s="6" t="s">
        <v>3</v>
      </c>
      <c r="D3" s="7" t="s">
        <v>4</v>
      </c>
      <c r="E3" s="6" t="s">
        <v>5</v>
      </c>
      <c r="F3" s="6" t="s">
        <v>6</v>
      </c>
      <c r="G3" s="6" t="s">
        <v>7</v>
      </c>
    </row>
    <row r="4">
      <c r="B4" s="8" t="s">
        <v>8</v>
      </c>
      <c r="C4" s="9" t="s">
        <v>9</v>
      </c>
      <c r="D4" s="9" t="s">
        <v>10</v>
      </c>
      <c r="E4" s="9" t="s">
        <v>10</v>
      </c>
      <c r="F4" s="10">
        <v>45071.0</v>
      </c>
      <c r="G4" s="9" t="s">
        <v>11</v>
      </c>
    </row>
    <row r="5">
      <c r="B5" s="8" t="s">
        <v>12</v>
      </c>
      <c r="C5" s="9" t="s">
        <v>9</v>
      </c>
      <c r="D5" s="9" t="s">
        <v>10</v>
      </c>
      <c r="E5" s="9" t="s">
        <v>10</v>
      </c>
      <c r="F5" s="10">
        <v>45072.0</v>
      </c>
      <c r="G5" s="9" t="s">
        <v>11</v>
      </c>
    </row>
  </sheetData>
  <mergeCells count="1">
    <mergeCell ref="B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47.29"/>
    <col customWidth="1" min="2" max="2" width="26.0"/>
    <col customWidth="1" min="3" max="6" width="11.71"/>
    <col customWidth="1" min="7" max="35" width="3.71"/>
    <col customWidth="1" min="36" max="36" width="10.71"/>
  </cols>
  <sheetData>
    <row r="1">
      <c r="A1" s="11" t="s">
        <v>13</v>
      </c>
    </row>
    <row r="2">
      <c r="A2" s="12" t="s">
        <v>14</v>
      </c>
    </row>
    <row r="4" ht="19.5" customHeight="1">
      <c r="E4" s="13">
        <v>0.0</v>
      </c>
      <c r="F4" s="14">
        <f>E5+E4</f>
        <v>45071</v>
      </c>
      <c r="H4" s="15">
        <f>H5</f>
        <v>45071</v>
      </c>
      <c r="I4" s="16"/>
      <c r="J4" s="16"/>
      <c r="K4" s="16"/>
      <c r="L4" s="16"/>
      <c r="M4" s="16"/>
      <c r="N4" s="17"/>
      <c r="O4" s="15">
        <f>O5</f>
        <v>45078</v>
      </c>
      <c r="P4" s="16"/>
      <c r="Q4" s="16"/>
      <c r="R4" s="16"/>
      <c r="S4" s="16"/>
      <c r="T4" s="16"/>
      <c r="U4" s="17"/>
      <c r="V4" s="15">
        <f>V5</f>
        <v>45085</v>
      </c>
      <c r="W4" s="16"/>
      <c r="X4" s="16"/>
      <c r="Y4" s="16"/>
      <c r="Z4" s="16"/>
      <c r="AA4" s="16"/>
      <c r="AB4" s="17"/>
      <c r="AC4" s="15">
        <f>AC5</f>
        <v>45092</v>
      </c>
      <c r="AD4" s="16"/>
      <c r="AE4" s="16"/>
      <c r="AF4" s="16"/>
      <c r="AG4" s="16"/>
      <c r="AH4" s="16"/>
      <c r="AI4" s="17"/>
    </row>
    <row r="5">
      <c r="B5" s="18"/>
      <c r="C5" s="19" t="s">
        <v>15</v>
      </c>
      <c r="D5" s="20"/>
      <c r="E5" s="21">
        <v>45071.0</v>
      </c>
      <c r="F5" s="4"/>
      <c r="G5" s="22"/>
      <c r="H5" s="23">
        <f>F4</f>
        <v>45071</v>
      </c>
      <c r="I5" s="24">
        <f t="shared" ref="I5:AI5" si="1">H5+1</f>
        <v>45072</v>
      </c>
      <c r="J5" s="24">
        <f t="shared" si="1"/>
        <v>45073</v>
      </c>
      <c r="K5" s="24">
        <f t="shared" si="1"/>
        <v>45074</v>
      </c>
      <c r="L5" s="24">
        <f t="shared" si="1"/>
        <v>45075</v>
      </c>
      <c r="M5" s="24">
        <f t="shared" si="1"/>
        <v>45076</v>
      </c>
      <c r="N5" s="25">
        <f t="shared" si="1"/>
        <v>45077</v>
      </c>
      <c r="O5" s="23">
        <f t="shared" si="1"/>
        <v>45078</v>
      </c>
      <c r="P5" s="24">
        <f t="shared" si="1"/>
        <v>45079</v>
      </c>
      <c r="Q5" s="24">
        <f t="shared" si="1"/>
        <v>45080</v>
      </c>
      <c r="R5" s="24">
        <f t="shared" si="1"/>
        <v>45081</v>
      </c>
      <c r="S5" s="24">
        <f t="shared" si="1"/>
        <v>45082</v>
      </c>
      <c r="T5" s="24">
        <f t="shared" si="1"/>
        <v>45083</v>
      </c>
      <c r="U5" s="25">
        <f t="shared" si="1"/>
        <v>45084</v>
      </c>
      <c r="V5" s="23">
        <f t="shared" si="1"/>
        <v>45085</v>
      </c>
      <c r="W5" s="24">
        <f t="shared" si="1"/>
        <v>45086</v>
      </c>
      <c r="X5" s="24">
        <f t="shared" si="1"/>
        <v>45087</v>
      </c>
      <c r="Y5" s="24">
        <f t="shared" si="1"/>
        <v>45088</v>
      </c>
      <c r="Z5" s="24">
        <f t="shared" si="1"/>
        <v>45089</v>
      </c>
      <c r="AA5" s="24">
        <f t="shared" si="1"/>
        <v>45090</v>
      </c>
      <c r="AB5" s="25">
        <f t="shared" si="1"/>
        <v>45091</v>
      </c>
      <c r="AC5" s="23">
        <f t="shared" si="1"/>
        <v>45092</v>
      </c>
      <c r="AD5" s="24">
        <f t="shared" si="1"/>
        <v>45093</v>
      </c>
      <c r="AE5" s="24">
        <f t="shared" si="1"/>
        <v>45094</v>
      </c>
      <c r="AF5" s="24">
        <f t="shared" si="1"/>
        <v>45095</v>
      </c>
      <c r="AG5" s="24">
        <f t="shared" si="1"/>
        <v>45096</v>
      </c>
      <c r="AH5" s="24">
        <f t="shared" si="1"/>
        <v>45097</v>
      </c>
      <c r="AI5" s="25">
        <f t="shared" si="1"/>
        <v>45098</v>
      </c>
      <c r="AJ5" s="26"/>
    </row>
    <row r="6" ht="19.5" customHeight="1">
      <c r="A6" s="27" t="s">
        <v>16</v>
      </c>
      <c r="B6" s="27" t="s">
        <v>17</v>
      </c>
      <c r="C6" s="27" t="s">
        <v>18</v>
      </c>
      <c r="D6" s="27" t="s">
        <v>19</v>
      </c>
      <c r="E6" s="27" t="s">
        <v>20</v>
      </c>
      <c r="F6" s="27" t="s">
        <v>21</v>
      </c>
      <c r="G6" s="28"/>
      <c r="H6" s="29" t="str">
        <f t="shared" ref="H6:AI6" si="2">UPPER(LEFT(TEXT(H5,"ddd"),1))</f>
        <v>J</v>
      </c>
      <c r="I6" s="29" t="str">
        <f t="shared" si="2"/>
        <v>V</v>
      </c>
      <c r="J6" s="29" t="str">
        <f t="shared" si="2"/>
        <v>S</v>
      </c>
      <c r="K6" s="29" t="str">
        <f t="shared" si="2"/>
        <v>D</v>
      </c>
      <c r="L6" s="29" t="str">
        <f t="shared" si="2"/>
        <v>L</v>
      </c>
      <c r="M6" s="29" t="str">
        <f t="shared" si="2"/>
        <v>M</v>
      </c>
      <c r="N6" s="29" t="str">
        <f t="shared" si="2"/>
        <v>M</v>
      </c>
      <c r="O6" s="29" t="str">
        <f t="shared" si="2"/>
        <v>J</v>
      </c>
      <c r="P6" s="29" t="str">
        <f t="shared" si="2"/>
        <v>V</v>
      </c>
      <c r="Q6" s="29" t="str">
        <f t="shared" si="2"/>
        <v>S</v>
      </c>
      <c r="R6" s="29" t="str">
        <f t="shared" si="2"/>
        <v>D</v>
      </c>
      <c r="S6" s="29" t="str">
        <f t="shared" si="2"/>
        <v>L</v>
      </c>
      <c r="T6" s="29" t="str">
        <f t="shared" si="2"/>
        <v>M</v>
      </c>
      <c r="U6" s="29" t="str">
        <f t="shared" si="2"/>
        <v>M</v>
      </c>
      <c r="V6" s="29" t="str">
        <f t="shared" si="2"/>
        <v>J</v>
      </c>
      <c r="W6" s="29" t="str">
        <f t="shared" si="2"/>
        <v>V</v>
      </c>
      <c r="X6" s="29" t="str">
        <f t="shared" si="2"/>
        <v>S</v>
      </c>
      <c r="Y6" s="29" t="str">
        <f t="shared" si="2"/>
        <v>D</v>
      </c>
      <c r="Z6" s="29" t="str">
        <f t="shared" si="2"/>
        <v>L</v>
      </c>
      <c r="AA6" s="29" t="str">
        <f t="shared" si="2"/>
        <v>M</v>
      </c>
      <c r="AB6" s="29" t="str">
        <f t="shared" si="2"/>
        <v>M</v>
      </c>
      <c r="AC6" s="29" t="str">
        <f t="shared" si="2"/>
        <v>J</v>
      </c>
      <c r="AD6" s="29" t="str">
        <f t="shared" si="2"/>
        <v>V</v>
      </c>
      <c r="AE6" s="29" t="str">
        <f t="shared" si="2"/>
        <v>S</v>
      </c>
      <c r="AF6" s="29" t="str">
        <f t="shared" si="2"/>
        <v>D</v>
      </c>
      <c r="AG6" s="29" t="str">
        <f t="shared" si="2"/>
        <v>L</v>
      </c>
      <c r="AH6" s="29" t="str">
        <f t="shared" si="2"/>
        <v>M</v>
      </c>
      <c r="AI6" s="29" t="str">
        <f t="shared" si="2"/>
        <v>M</v>
      </c>
    </row>
    <row r="7">
      <c r="A7" s="30" t="s">
        <v>22</v>
      </c>
      <c r="B7" s="31"/>
      <c r="C7" s="32"/>
      <c r="D7" s="32"/>
      <c r="E7" s="33"/>
      <c r="F7" s="33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</row>
    <row r="8">
      <c r="A8" s="34" t="s">
        <v>23</v>
      </c>
      <c r="B8" s="35" t="s">
        <v>24</v>
      </c>
      <c r="C8" s="32">
        <v>1.0</v>
      </c>
      <c r="D8" s="32"/>
      <c r="E8" s="36">
        <v>45071.0</v>
      </c>
      <c r="F8" s="36">
        <v>45072.0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</row>
    <row r="9">
      <c r="A9" s="34" t="s">
        <v>25</v>
      </c>
      <c r="B9" s="35" t="s">
        <v>9</v>
      </c>
      <c r="C9" s="32">
        <v>1.0</v>
      </c>
      <c r="D9" s="32"/>
      <c r="E9" s="36"/>
      <c r="F9" s="36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>
      <c r="A10" s="34" t="s">
        <v>26</v>
      </c>
      <c r="B10" s="35" t="s">
        <v>27</v>
      </c>
      <c r="C10" s="32">
        <v>1.0</v>
      </c>
      <c r="D10" s="32"/>
      <c r="E10" s="36">
        <v>45072.0</v>
      </c>
      <c r="F10" s="36">
        <v>45072.0</v>
      </c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>
      <c r="A11" s="37" t="s">
        <v>28</v>
      </c>
      <c r="B11" s="31"/>
      <c r="C11" s="32"/>
      <c r="D11" s="32"/>
      <c r="E11" s="33"/>
      <c r="F11" s="33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>
      <c r="A12" s="34" t="s">
        <v>29</v>
      </c>
      <c r="B12" s="35" t="s">
        <v>24</v>
      </c>
      <c r="C12" s="38">
        <v>0.75</v>
      </c>
      <c r="D12" s="32"/>
      <c r="E12" s="36">
        <v>45072.0</v>
      </c>
      <c r="F12" s="36">
        <v>45075.0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>
      <c r="A13" s="34" t="s">
        <v>30</v>
      </c>
      <c r="B13" s="35" t="s">
        <v>27</v>
      </c>
      <c r="C13" s="32"/>
      <c r="D13" s="32"/>
      <c r="E13" s="33"/>
      <c r="F13" s="33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>
      <c r="A14" s="34" t="s">
        <v>31</v>
      </c>
      <c r="B14" s="35" t="s">
        <v>32</v>
      </c>
      <c r="C14" s="32"/>
      <c r="D14" s="32"/>
      <c r="E14" s="33"/>
      <c r="F14" s="33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>
      <c r="A15" s="34" t="s">
        <v>33</v>
      </c>
      <c r="B15" s="35" t="s">
        <v>24</v>
      </c>
      <c r="C15" s="38">
        <v>0.0</v>
      </c>
      <c r="D15" s="32"/>
      <c r="E15" s="36">
        <v>45075.0</v>
      </c>
      <c r="F15" s="36">
        <v>45082.0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>
      <c r="A16" s="34" t="s">
        <v>34</v>
      </c>
      <c r="B16" s="35"/>
      <c r="C16" s="32"/>
      <c r="D16" s="32"/>
      <c r="E16" s="33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>
      <c r="A17" s="34" t="s">
        <v>35</v>
      </c>
      <c r="B17" s="35"/>
      <c r="C17" s="32"/>
      <c r="D17" s="32"/>
      <c r="E17" s="33"/>
      <c r="F17" s="33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>
      <c r="A18" s="34" t="s">
        <v>36</v>
      </c>
      <c r="B18" s="35" t="s">
        <v>24</v>
      </c>
      <c r="C18" s="38">
        <v>0.6</v>
      </c>
      <c r="D18" s="32"/>
      <c r="E18" s="36">
        <v>45075.0</v>
      </c>
      <c r="F18" s="36">
        <v>45087.0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>
      <c r="A19" s="34" t="s">
        <v>37</v>
      </c>
      <c r="B19" s="35"/>
      <c r="C19" s="38">
        <v>0.0</v>
      </c>
      <c r="D19" s="32"/>
      <c r="E19" s="36">
        <v>45088.0</v>
      </c>
      <c r="F19" s="36">
        <v>45091.0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>
      <c r="A20" s="34" t="s">
        <v>38</v>
      </c>
      <c r="B20" s="35"/>
      <c r="C20" s="32">
        <v>0.25</v>
      </c>
      <c r="D20" s="32"/>
      <c r="E20" s="36">
        <v>45092.0</v>
      </c>
      <c r="F20" s="36">
        <v>45096.0</v>
      </c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>
      <c r="A21" s="34" t="s">
        <v>39</v>
      </c>
      <c r="B21" s="35"/>
      <c r="C21" s="32">
        <v>0.25</v>
      </c>
      <c r="D21" s="32"/>
      <c r="E21" s="36">
        <v>45097.0</v>
      </c>
      <c r="F21" s="36">
        <v>45102.0</v>
      </c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>
      <c r="A22" s="37" t="s">
        <v>40</v>
      </c>
      <c r="B22" s="31"/>
      <c r="C22" s="32"/>
      <c r="D22" s="32"/>
      <c r="E22" s="33"/>
      <c r="F22" s="33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>
      <c r="A23" s="34" t="s">
        <v>41</v>
      </c>
      <c r="B23" s="35" t="s">
        <v>24</v>
      </c>
      <c r="C23" s="38">
        <v>0.0</v>
      </c>
      <c r="D23" s="32"/>
      <c r="E23" s="36">
        <v>45103.0</v>
      </c>
      <c r="F23" s="36">
        <v>45110.0</v>
      </c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>
      <c r="A24" s="34" t="s">
        <v>42</v>
      </c>
      <c r="B24" s="35"/>
      <c r="C24" s="32"/>
      <c r="D24" s="32"/>
      <c r="E24" s="33"/>
      <c r="F24" s="33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>
      <c r="A25" s="34" t="s">
        <v>43</v>
      </c>
      <c r="B25" s="35" t="s">
        <v>24</v>
      </c>
      <c r="C25" s="32"/>
      <c r="D25" s="32"/>
      <c r="E25" s="33"/>
      <c r="F25" s="33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>
      <c r="A26" s="34" t="s">
        <v>44</v>
      </c>
      <c r="B26" s="35" t="s">
        <v>24</v>
      </c>
      <c r="C26" s="32"/>
      <c r="D26" s="32"/>
      <c r="E26" s="33"/>
      <c r="F26" s="33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>
      <c r="A27" s="34" t="s">
        <v>45</v>
      </c>
      <c r="B27" s="35" t="s">
        <v>24</v>
      </c>
      <c r="C27" s="32">
        <v>0.45</v>
      </c>
      <c r="D27" s="32"/>
      <c r="E27" s="36">
        <v>45111.0</v>
      </c>
      <c r="F27" s="36">
        <v>45119.0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ht="15.75" customHeight="1">
      <c r="A28" s="34" t="s">
        <v>46</v>
      </c>
      <c r="B28" s="35" t="s">
        <v>24</v>
      </c>
      <c r="C28" s="32">
        <v>0.45</v>
      </c>
      <c r="D28" s="32"/>
      <c r="E28" s="36">
        <v>45120.0</v>
      </c>
      <c r="F28" s="36">
        <v>45127.0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ht="15.75" customHeight="1">
      <c r="A29" s="34" t="s">
        <v>47</v>
      </c>
      <c r="B29" s="35"/>
      <c r="C29" s="32"/>
      <c r="D29" s="32"/>
      <c r="E29" s="36">
        <v>45128.0</v>
      </c>
      <c r="F29" s="36">
        <v>45130.0</v>
      </c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ht="15.75" customHeight="1">
      <c r="A30" s="34" t="s">
        <v>48</v>
      </c>
      <c r="B30" s="35"/>
      <c r="C30" s="32"/>
      <c r="D30" s="32"/>
      <c r="E30" s="36">
        <v>45131.0</v>
      </c>
      <c r="F30" s="36">
        <v>45133.0</v>
      </c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ht="15.75" customHeight="1">
      <c r="A31" s="34" t="s">
        <v>49</v>
      </c>
      <c r="B31" s="35"/>
      <c r="C31" s="32"/>
      <c r="D31" s="32"/>
      <c r="E31" s="36">
        <v>45134.0</v>
      </c>
      <c r="F31" s="36">
        <v>45137.0</v>
      </c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ht="15.75" customHeight="1">
      <c r="A32" s="34" t="s">
        <v>50</v>
      </c>
      <c r="B32" s="35"/>
      <c r="C32" s="32"/>
      <c r="D32" s="32"/>
      <c r="E32" s="36">
        <v>45138.0</v>
      </c>
      <c r="F32" s="36">
        <v>45140.0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ht="15.75" customHeight="1">
      <c r="A33" s="34" t="s">
        <v>51</v>
      </c>
      <c r="B33" s="35"/>
      <c r="C33" s="32"/>
      <c r="D33" s="32"/>
      <c r="E33" s="36">
        <v>45141.0</v>
      </c>
      <c r="F33" s="36">
        <v>45145.0</v>
      </c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ht="15.75" customHeight="1">
      <c r="A34" s="37" t="s">
        <v>52</v>
      </c>
      <c r="B34" s="31"/>
      <c r="C34" s="32"/>
      <c r="D34" s="32"/>
      <c r="E34" s="33"/>
      <c r="F34" s="33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ht="15.75" customHeight="1">
      <c r="A35" s="34" t="s">
        <v>53</v>
      </c>
      <c r="B35" s="35" t="s">
        <v>24</v>
      </c>
      <c r="C35" s="32">
        <v>0.8</v>
      </c>
      <c r="D35" s="32"/>
      <c r="E35" s="36">
        <v>45146.0</v>
      </c>
      <c r="F35" s="36">
        <v>45147.0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ht="15.75" customHeight="1">
      <c r="A36" s="34" t="s">
        <v>54</v>
      </c>
      <c r="B36" s="35" t="s">
        <v>24</v>
      </c>
      <c r="C36" s="32">
        <v>0.35</v>
      </c>
      <c r="D36" s="32"/>
      <c r="E36" s="36">
        <v>45148.0</v>
      </c>
      <c r="F36" s="36">
        <v>45149.0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ht="15.75" customHeight="1">
      <c r="A37" s="34" t="s">
        <v>55</v>
      </c>
      <c r="B37" s="35" t="s">
        <v>24</v>
      </c>
      <c r="C37" s="32">
        <v>0.75</v>
      </c>
      <c r="D37" s="32"/>
      <c r="E37" s="36">
        <v>45150.0</v>
      </c>
      <c r="F37" s="36">
        <v>45151.0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ht="15.75" customHeight="1">
      <c r="A38" s="34" t="s">
        <v>56</v>
      </c>
      <c r="B38" s="35" t="s">
        <v>24</v>
      </c>
      <c r="C38" s="32">
        <v>0.45</v>
      </c>
      <c r="D38" s="32"/>
      <c r="E38" s="36">
        <v>45152.0</v>
      </c>
      <c r="F38" s="36">
        <v>45154.0</v>
      </c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ht="15.75" customHeight="1">
      <c r="A39" s="34" t="s">
        <v>57</v>
      </c>
      <c r="B39" s="35" t="s">
        <v>24</v>
      </c>
      <c r="C39" s="32">
        <v>0.45</v>
      </c>
      <c r="D39" s="32"/>
      <c r="E39" s="36">
        <v>45155.0</v>
      </c>
      <c r="F39" s="36">
        <v>45155.0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ht="15.75" customHeight="1">
      <c r="A40" s="37" t="s">
        <v>58</v>
      </c>
      <c r="B40" s="35" t="s">
        <v>24</v>
      </c>
      <c r="C40" s="32">
        <v>0.45</v>
      </c>
      <c r="D40" s="32"/>
      <c r="E40" s="33"/>
      <c r="F40" s="33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ht="15.75" customHeight="1">
      <c r="A41" s="34" t="s">
        <v>59</v>
      </c>
      <c r="B41" s="35" t="s">
        <v>24</v>
      </c>
      <c r="C41" s="32">
        <v>0.8</v>
      </c>
      <c r="D41" s="32"/>
      <c r="E41" s="36">
        <v>45156.0</v>
      </c>
      <c r="F41" s="36">
        <v>45156.0</v>
      </c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ht="15.75" customHeight="1">
      <c r="A42" s="34" t="s">
        <v>60</v>
      </c>
      <c r="B42" s="35" t="s">
        <v>24</v>
      </c>
      <c r="C42" s="32">
        <v>0.35</v>
      </c>
      <c r="D42" s="32"/>
      <c r="E42" s="36">
        <v>45157.0</v>
      </c>
      <c r="F42" s="36">
        <v>45157.0</v>
      </c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ht="15.75" customHeight="1">
      <c r="A43" s="34" t="s">
        <v>61</v>
      </c>
      <c r="B43" s="35" t="s">
        <v>24</v>
      </c>
      <c r="C43" s="32">
        <v>0.75</v>
      </c>
      <c r="D43" s="32"/>
      <c r="E43" s="36">
        <v>45158.0</v>
      </c>
      <c r="F43" s="36">
        <v>45160.0</v>
      </c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ht="15.75" customHeight="1">
      <c r="A44" s="34" t="s">
        <v>62</v>
      </c>
      <c r="B44" s="35" t="s">
        <v>24</v>
      </c>
      <c r="C44" s="32">
        <v>0.45</v>
      </c>
      <c r="D44" s="32"/>
      <c r="E44" s="36">
        <v>45161.0</v>
      </c>
      <c r="F44" s="36">
        <v>45162.0</v>
      </c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ht="15.75" customHeight="1">
      <c r="A45" s="34" t="s">
        <v>63</v>
      </c>
      <c r="B45" s="35" t="s">
        <v>24</v>
      </c>
      <c r="C45" s="32">
        <v>0.45</v>
      </c>
      <c r="D45" s="32"/>
      <c r="E45" s="36">
        <v>45163.0</v>
      </c>
      <c r="F45" s="36">
        <v>45163.0</v>
      </c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A1:B1"/>
    <mergeCell ref="H4:N4"/>
    <mergeCell ref="O4:U4"/>
    <mergeCell ref="V4:AB4"/>
    <mergeCell ref="AC4:AI4"/>
    <mergeCell ref="E5:F5"/>
  </mergeCells>
  <conditionalFormatting sqref="H7:AI33">
    <cfRule type="expression" dxfId="0" priority="1">
      <formula>H$5=TODAY()</formula>
    </cfRule>
  </conditionalFormatting>
  <conditionalFormatting sqref="H7:AI33">
    <cfRule type="expression" dxfId="1" priority="2">
      <formula>AND(H$5&gt;=$E7,H$5&lt;=((($F7-$E7+1)*$C7)+$E7-1))</formula>
    </cfRule>
  </conditionalFormatting>
  <conditionalFormatting sqref="H7:AI33">
    <cfRule type="expression" dxfId="2" priority="3">
      <formula>AND(H$5&gt;=$E7,H$5&lt;=$F7)</formula>
    </cfRule>
  </conditionalFormatting>
  <conditionalFormatting sqref="H34:AI45">
    <cfRule type="expression" dxfId="0" priority="4">
      <formula>H$5=TODAY()</formula>
    </cfRule>
  </conditionalFormatting>
  <conditionalFormatting sqref="H34:AI45">
    <cfRule type="expression" dxfId="1" priority="5">
      <formula>AND(H$5&gt;=$E34,H$5&lt;=((($F34-$E34+1)*$C34)+$E34-1))</formula>
    </cfRule>
  </conditionalFormatting>
  <conditionalFormatting sqref="H34:AI45">
    <cfRule type="expression" dxfId="2" priority="6">
      <formula>AND(H$5&gt;=$E34,H$5&lt;=$F34)</formula>
    </cfRule>
  </conditionalFormatting>
  <dataValidations>
    <dataValidation type="list" allowBlank="1" showErrorMessage="1" sqref="B8:B10 B12:B21 B23:B33 B35:B45">
      <formula1>Datos!$C$4:$C$10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29"/>
    <col customWidth="1" min="3" max="3" width="28.0"/>
    <col customWidth="1" min="4" max="26" width="10.71"/>
  </cols>
  <sheetData>
    <row r="3">
      <c r="B3" s="39" t="s">
        <v>64</v>
      </c>
      <c r="C3" s="39" t="s">
        <v>65</v>
      </c>
    </row>
    <row r="4">
      <c r="B4" s="40" t="s">
        <v>66</v>
      </c>
      <c r="C4" s="41" t="s">
        <v>24</v>
      </c>
    </row>
    <row r="5">
      <c r="B5" s="40" t="s">
        <v>9</v>
      </c>
      <c r="C5" s="41" t="s">
        <v>27</v>
      </c>
    </row>
    <row r="6">
      <c r="B6" s="40" t="s">
        <v>9</v>
      </c>
      <c r="C6" s="41" t="s">
        <v>67</v>
      </c>
    </row>
    <row r="7">
      <c r="B7" s="40" t="s">
        <v>9</v>
      </c>
      <c r="C7" s="41" t="s">
        <v>68</v>
      </c>
    </row>
    <row r="8">
      <c r="B8" s="40" t="s">
        <v>9</v>
      </c>
      <c r="C8" s="41" t="s">
        <v>69</v>
      </c>
    </row>
    <row r="9">
      <c r="B9" s="40" t="s">
        <v>9</v>
      </c>
      <c r="C9" s="41" t="s">
        <v>32</v>
      </c>
    </row>
    <row r="10">
      <c r="B10" s="40" t="s">
        <v>9</v>
      </c>
      <c r="C10" s="41" t="s">
        <v>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2021-07-22T19:10:25Z</dcterms:created>
  <dc:creator>Andres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0x01010012F1915C69D9C24786775BA89756ABA8</vt:lpwstr>
  </property>
</Properties>
</file>