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5347365-93E3-4663-95B7-081A4482D03F}" xr6:coauthVersionLast="43" xr6:coauthVersionMax="43" xr10:uidLastSave="{00000000-0000-0000-0000-000000000000}"/>
  <bookViews>
    <workbookView xWindow="1575" yWindow="1020" windowWidth="16170" windowHeight="13905" xr2:uid="{00000000-000D-0000-FFFF-FFFF00000000}"/>
  </bookViews>
  <sheets>
    <sheet name="pandora性能测试报告（限制20G）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  <c r="I20" i="1"/>
  <c r="I18" i="1"/>
  <c r="I14" i="1"/>
  <c r="I15" i="1"/>
  <c r="I16" i="1"/>
  <c r="I17" i="1"/>
  <c r="I12" i="1"/>
  <c r="I13" i="1"/>
  <c r="I11" i="1"/>
  <c r="I7" i="1"/>
  <c r="I8" i="1"/>
  <c r="I9" i="1"/>
  <c r="I10" i="1"/>
  <c r="I4" i="1"/>
  <c r="I5" i="1"/>
  <c r="I6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C6" i="1" l="1"/>
  <c r="C5" i="1"/>
  <c r="C4" i="1"/>
  <c r="C3" i="1" l="1"/>
</calcChain>
</file>

<file path=xl/sharedStrings.xml><?xml version="1.0" encoding="utf-8"?>
<sst xmlns="http://schemas.openxmlformats.org/spreadsheetml/2006/main" count="118" uniqueCount="96">
  <si>
    <t>测试项目</t>
    <phoneticPr fontId="2" type="noConversion"/>
  </si>
  <si>
    <t>测试结果</t>
    <phoneticPr fontId="2" type="noConversion"/>
  </si>
  <si>
    <t>并发用户数</t>
    <phoneticPr fontId="2" type="noConversion"/>
  </si>
  <si>
    <t>TPS</t>
    <phoneticPr fontId="2" type="noConversion"/>
  </si>
  <si>
    <t>错误率(%)</t>
  </si>
  <si>
    <t>开始时间</t>
    <phoneticPr fontId="1" type="noConversion"/>
  </si>
  <si>
    <t>结束时间</t>
    <phoneticPr fontId="2" type="noConversion"/>
  </si>
  <si>
    <t>备注</t>
    <phoneticPr fontId="1" type="noConversion"/>
  </si>
  <si>
    <t>content字节数</t>
    <phoneticPr fontId="1" type="noConversion"/>
  </si>
  <si>
    <t>JSON数据大小</t>
    <phoneticPr fontId="1" type="noConversion"/>
  </si>
  <si>
    <t>平均响应时间(ms)</t>
    <phoneticPr fontId="2" type="noConversion"/>
  </si>
  <si>
    <t>pandora(关键词提取)</t>
    <phoneticPr fontId="1" type="noConversion"/>
  </si>
  <si>
    <t>1K</t>
    <phoneticPr fontId="1" type="noConversion"/>
  </si>
  <si>
    <t>content字数
(字)</t>
    <phoneticPr fontId="1" type="noConversion"/>
  </si>
  <si>
    <t>2K</t>
  </si>
  <si>
    <t>3K</t>
  </si>
  <si>
    <t>5.597K</t>
    <phoneticPr fontId="1" type="noConversion"/>
  </si>
  <si>
    <t>网络读写（KB/S）</t>
    <phoneticPr fontId="2" type="noConversion"/>
  </si>
  <si>
    <t>WPS
(words per seconds)
(K字/s)</t>
    <phoneticPr fontId="1" type="noConversion"/>
  </si>
  <si>
    <t>5K</t>
    <phoneticPr fontId="1" type="noConversion"/>
  </si>
  <si>
    <t>10K</t>
    <phoneticPr fontId="1" type="noConversion"/>
  </si>
  <si>
    <t>20K</t>
    <phoneticPr fontId="1" type="noConversion"/>
  </si>
  <si>
    <t>40K</t>
    <phoneticPr fontId="1" type="noConversion"/>
  </si>
  <si>
    <t>80K</t>
    <phoneticPr fontId="1" type="noConversion"/>
  </si>
  <si>
    <t>160K</t>
    <phoneticPr fontId="1" type="noConversion"/>
  </si>
  <si>
    <t>320K</t>
    <phoneticPr fontId="1" type="noConversion"/>
  </si>
  <si>
    <t>640K</t>
    <phoneticPr fontId="1" type="noConversion"/>
  </si>
  <si>
    <t>1M</t>
    <phoneticPr fontId="1" type="noConversion"/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</si>
  <si>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</si>
  <si>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</si>
  <si>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</si>
  <si>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</si>
  <si>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</si>
  <si>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</si>
  <si>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30K</t>
    <phoneticPr fontId="1" type="noConversion"/>
  </si>
  <si>
    <t>60K</t>
    <phoneticPr fontId="1" type="noConversion"/>
  </si>
  <si>
    <t>120K</t>
    <phoneticPr fontId="1" type="noConversion"/>
  </si>
  <si>
    <t>240K</t>
    <phoneticPr fontId="1" type="noConversion"/>
  </si>
  <si>
    <t>480K</t>
    <phoneticPr fontId="1" type="noConversion"/>
  </si>
  <si>
    <t>960K</t>
    <phoneticPr fontId="1" type="noConversion"/>
  </si>
  <si>
    <t>3M</t>
    <phoneticPr fontId="1" type="noConversion"/>
  </si>
  <si>
    <t>6M</t>
    <phoneticPr fontId="1" type="noConversion"/>
  </si>
  <si>
    <t>12M</t>
    <phoneticPr fontId="1" type="noConversion"/>
  </si>
  <si>
    <t>24M</t>
    <phoneticPr fontId="1" type="noConversion"/>
  </si>
  <si>
    <t>48M</t>
    <phoneticPr fontId="1" type="noConversion"/>
  </si>
  <si>
    <t>96M</t>
    <phoneticPr fontId="1" type="noConversion"/>
  </si>
  <si>
    <t>192M</t>
    <phoneticPr fontId="1" type="noConversion"/>
  </si>
  <si>
    <t>1.9M</t>
    <phoneticPr fontId="1" type="noConversion"/>
  </si>
  <si>
    <t>11K</t>
    <phoneticPr fontId="1" type="noConversion"/>
  </si>
  <si>
    <t>16K</t>
    <phoneticPr fontId="1" type="noConversion"/>
  </si>
  <si>
    <t>27K</t>
    <phoneticPr fontId="1" type="noConversion"/>
  </si>
  <si>
    <t>55K</t>
    <phoneticPr fontId="1" type="noConversion"/>
  </si>
  <si>
    <t>110K</t>
    <phoneticPr fontId="1" type="noConversion"/>
  </si>
  <si>
    <t>220K</t>
    <phoneticPr fontId="1" type="noConversion"/>
  </si>
  <si>
    <t>440K</t>
    <phoneticPr fontId="1" type="noConversion"/>
  </si>
  <si>
    <t>880K</t>
    <phoneticPr fontId="1" type="noConversion"/>
  </si>
  <si>
    <t>1.76M</t>
    <phoneticPr fontId="1" type="noConversion"/>
  </si>
  <si>
    <t>3.52M</t>
    <phoneticPr fontId="1" type="noConversion"/>
  </si>
  <si>
    <t>5.63M</t>
    <phoneticPr fontId="1" type="noConversion"/>
  </si>
  <si>
    <t>11.2M</t>
    <phoneticPr fontId="1" type="noConversion"/>
  </si>
  <si>
    <t>22.5M</t>
    <phoneticPr fontId="1" type="noConversion"/>
  </si>
  <si>
    <t>45M</t>
    <phoneticPr fontId="1" type="noConversion"/>
  </si>
  <si>
    <t>90.1M</t>
    <phoneticPr fontId="1" type="noConversion"/>
  </si>
  <si>
    <t>180M</t>
    <phoneticPr fontId="1" type="noConversion"/>
  </si>
  <si>
    <t>360M</t>
    <phoneticPr fontId="1" type="noConversion"/>
  </si>
  <si>
    <t>2019-05-10 03:10:09,372</t>
    <phoneticPr fontId="1" type="noConversion"/>
  </si>
  <si>
    <t>2019-05-10 03:10:16,568</t>
    <phoneticPr fontId="1" type="noConversion"/>
  </si>
  <si>
    <t>2019-05-10 03:10:16,569</t>
    <phoneticPr fontId="1" type="noConversion"/>
  </si>
  <si>
    <t>2019-05-10 03:10:22,526</t>
    <phoneticPr fontId="1" type="noConversion"/>
  </si>
  <si>
    <t>2019-05-10 03:10:22,527</t>
    <phoneticPr fontId="1" type="noConversion"/>
  </si>
  <si>
    <t>2019-05-10 03:10:28,981</t>
    <phoneticPr fontId="1" type="noConversion"/>
  </si>
  <si>
    <t>2019-05-10 03:10:35,053</t>
    <phoneticPr fontId="1" type="noConversion"/>
  </si>
  <si>
    <t>2019-05-10 03:10:35,054</t>
    <phoneticPr fontId="1" type="noConversion"/>
  </si>
  <si>
    <t>2019-05-10 03:10:39,707</t>
    <phoneticPr fontId="1" type="noConversion"/>
  </si>
  <si>
    <t>2019-05-10 03:10:44,530</t>
    <phoneticPr fontId="1" type="noConversion"/>
  </si>
  <si>
    <t>2019-05-10 03:10:44,531</t>
    <phoneticPr fontId="1" type="noConversion"/>
  </si>
  <si>
    <t>2019-05-10 03:10:49,438</t>
    <phoneticPr fontId="1" type="noConversion"/>
  </si>
  <si>
    <t>2019-05-10 03:10:49,439</t>
    <phoneticPr fontId="1" type="noConversion"/>
  </si>
  <si>
    <t>2019-05-10 03:10:54,858</t>
    <phoneticPr fontId="1" type="noConversion"/>
  </si>
  <si>
    <t>2019-05-10 03:11:00,119</t>
    <phoneticPr fontId="1" type="noConversion"/>
  </si>
  <si>
    <t>2019-05-10 03:11:00,120</t>
    <phoneticPr fontId="1" type="noConversion"/>
  </si>
  <si>
    <t>2019-05-10 03:11:08,190</t>
    <phoneticPr fontId="1" type="noConversion"/>
  </si>
  <si>
    <t>2019-05-10 03:11:08,191</t>
    <phoneticPr fontId="1" type="noConversion"/>
  </si>
  <si>
    <t>2019-05-10 03:11:16,470</t>
    <phoneticPr fontId="1" type="noConversion"/>
  </si>
  <si>
    <t>2019-05-10 03:11:16,471</t>
    <phoneticPr fontId="1" type="noConversion"/>
  </si>
  <si>
    <t>2019-05-10 03:11:30,013</t>
    <phoneticPr fontId="1" type="noConversion"/>
  </si>
  <si>
    <t>2019-05-10 03:11:42,727</t>
    <phoneticPr fontId="1" type="noConversion"/>
  </si>
  <si>
    <t>2019-05-10 03:11:42,728</t>
    <phoneticPr fontId="1" type="noConversion"/>
  </si>
  <si>
    <t>2019-05-10 03:12:07,417</t>
    <phoneticPr fontId="1" type="noConversion"/>
  </si>
  <si>
    <t>2019-05-10 03:12:07,418</t>
    <phoneticPr fontId="1" type="noConversion"/>
  </si>
  <si>
    <t>2019-05-10 03:12:56,384</t>
    <phoneticPr fontId="1" type="noConversion"/>
  </si>
  <si>
    <t>2019-05-10 03:12:56,385</t>
    <phoneticPr fontId="1" type="noConversion"/>
  </si>
  <si>
    <t>2019-05-10 03:13:43,766</t>
    <phoneticPr fontId="1" type="noConversion"/>
  </si>
  <si>
    <t>2019-05-10 03:15:15,958</t>
    <phoneticPr fontId="1" type="noConversion"/>
  </si>
  <si>
    <t>2019-05-10 03:15:15,959</t>
    <phoneticPr fontId="1" type="noConversion"/>
  </si>
  <si>
    <t>2019-05-10 03:18:15,096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</si>
</sst>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Arial"/>
      <family val="2"/>
      <charset val="134"/>
    </font>
    <font>
      <sz val="10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22</xdr:row>
      <xdr:rowOff>133350</xdr:rowOff>
    </xdr:from>
    <xdr:to>
      <xdr:col>11</xdr:col>
      <xdr:colOff>28575</xdr:colOff>
      <xdr:row>37</xdr:row>
      <xdr:rowOff>19050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3728BE4E-670B-4E1A-81B8-073420845F84}"/>
            </a:ext>
          </a:extLst>
        </xdr:cNvPr>
        <xdr:cNvSpPr txBox="1"/>
      </xdr:nvSpPr>
      <xdr:spPr>
        <a:xfrm>
          <a:off x="2228850" y="8115300"/>
          <a:ext cx="5886450" cy="3362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测试环境：</a:t>
          </a:r>
          <a:endParaRPr lang="en-US" altLang="zh-CN" sz="1100"/>
        </a:p>
        <a:p>
          <a:r>
            <a:rPr lang="en-US" altLang="zh-CN" sz="1100"/>
            <a:t>	k8s</a:t>
          </a:r>
          <a:r>
            <a:rPr lang="zh-CN" altLang="en-US" sz="1100"/>
            <a:t>部署容器服务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单副本</a:t>
          </a:r>
        </a:p>
        <a:p>
          <a:r>
            <a:rPr lang="en-US" altLang="zh-CN" sz="1100"/>
            <a:t>	</a:t>
          </a:r>
          <a:r>
            <a:rPr lang="zh-CN" altLang="en-US" sz="1100"/>
            <a:t>内存限制</a:t>
          </a:r>
          <a:r>
            <a:rPr lang="en-US" altLang="zh-CN" sz="1100"/>
            <a:t>20G</a:t>
          </a:r>
        </a:p>
        <a:p>
          <a:r>
            <a:rPr lang="en-US" altLang="zh-CN" sz="1100"/>
            <a:t>	cupu</a:t>
          </a:r>
          <a:r>
            <a:rPr lang="zh-CN" altLang="en-US" sz="1100"/>
            <a:t>限制为</a:t>
          </a:r>
          <a:r>
            <a:rPr lang="en-US" altLang="zh-CN" sz="1100"/>
            <a:t>1</a:t>
          </a:r>
          <a:r>
            <a:rPr lang="zh-CN" altLang="en-US" sz="1100"/>
            <a:t>个核</a:t>
          </a:r>
          <a:endParaRPr lang="en-US" altLang="zh-CN" sz="1100"/>
        </a:p>
        <a:p>
          <a:r>
            <a:rPr lang="zh-CN" altLang="en-US" sz="1100"/>
            <a:t>服务状态：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测试持续</a:t>
          </a:r>
          <a:r>
            <a:rPr lang="en-US" altLang="zh-CN" sz="1100"/>
            <a:t>8</a:t>
          </a:r>
          <a:r>
            <a:rPr lang="zh-CN" altLang="en-US" sz="1100"/>
            <a:t>分中，服务运行稳定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测试期间内存稳定在</a:t>
          </a:r>
          <a:r>
            <a:rPr lang="en-US" altLang="zh-CN" sz="1100"/>
            <a:t>4G</a:t>
          </a:r>
          <a:r>
            <a:rPr lang="zh-CN" altLang="en-US" sz="1100"/>
            <a:t>以下</a:t>
          </a:r>
          <a:r>
            <a:rPr lang="en-US" altLang="zh-CN" sz="1100"/>
            <a:t>,</a:t>
          </a:r>
          <a:r>
            <a:rPr lang="zh-CN" altLang="en-US" sz="1100"/>
            <a:t>处理</a:t>
          </a:r>
          <a:r>
            <a:rPr lang="en-US" altLang="zh-CN" sz="1100"/>
            <a:t>1M</a:t>
          </a:r>
          <a:r>
            <a:rPr lang="zh-CN" altLang="en-US" sz="1100"/>
            <a:t>以下小文本时内存稳定在</a:t>
          </a:r>
          <a:r>
            <a:rPr lang="en-US" altLang="zh-CN" sz="1100"/>
            <a:t>1.2G</a:t>
          </a:r>
          <a:r>
            <a:rPr lang="zh-CN" altLang="en-US" sz="1100"/>
            <a:t>左右。</a:t>
          </a:r>
          <a:endParaRPr lang="en-US" altLang="zh-CN" sz="1100"/>
        </a:p>
        <a:p>
          <a:r>
            <a:rPr lang="zh-CN" altLang="en-US" sz="1100"/>
            <a:t>结论：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随着文本的增大，处理的速度越快，从</a:t>
          </a:r>
          <a:r>
            <a:rPr lang="en-US" altLang="zh-CN" sz="1100"/>
            <a:t>220k</a:t>
          </a:r>
          <a:r>
            <a:rPr lang="zh-CN" altLang="en-US" sz="1100"/>
            <a:t>字</a:t>
          </a:r>
          <a:r>
            <a:rPr lang="en-US" altLang="zh-CN" sz="1100"/>
            <a:t>/s</a:t>
          </a:r>
          <a:r>
            <a:rPr lang="zh-CN" altLang="en-US" sz="1100"/>
            <a:t>提高到</a:t>
          </a:r>
          <a:r>
            <a:rPr lang="en-US" altLang="zh-CN" sz="1100"/>
            <a:t>360k</a:t>
          </a:r>
          <a:r>
            <a:rPr lang="zh-CN" altLang="en-US" sz="1100"/>
            <a:t>字</a:t>
          </a:r>
          <a:r>
            <a:rPr lang="en-US" altLang="zh-CN" sz="1100"/>
            <a:t>/s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相比于优化前的</a:t>
          </a:r>
          <a:r>
            <a:rPr lang="en-US" altLang="zh-CN" sz="1100"/>
            <a:t>13k</a:t>
          </a:r>
          <a:r>
            <a:rPr lang="zh-CN" altLang="en-US" sz="1100"/>
            <a:t>字</a:t>
          </a:r>
          <a:r>
            <a:rPr lang="en-US" altLang="zh-CN" sz="1100"/>
            <a:t>/s</a:t>
          </a:r>
          <a:r>
            <a:rPr lang="zh-CN" altLang="en-US" sz="1100"/>
            <a:t>，关键词提取服务性能提升了</a:t>
          </a:r>
          <a:r>
            <a:rPr lang="en-US" altLang="zh-CN" sz="1100"/>
            <a:t>15-25</a:t>
          </a:r>
          <a:r>
            <a:rPr lang="zh-CN" altLang="en-US" sz="1100"/>
            <a:t>倍。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关键词提取性能比当前流行的开源库快</a:t>
          </a:r>
          <a:r>
            <a:rPr lang="en-US" altLang="zh-CN" sz="1100"/>
            <a:t>2-3</a:t>
          </a:r>
          <a:r>
            <a:rPr lang="zh-CN" altLang="en-US" sz="1100"/>
            <a:t>倍。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I5" sqref="I5"/>
    </sheetView>
  </sheetViews>
  <sheetFormatPr defaultColWidth="7.375" defaultRowHeight="14.25" x14ac:dyDescent="0.2"/>
  <cols>
    <col min="1" max="1" width="16.75" style="2" customWidth="1"/>
    <col min="2" max="2" width="7.375" style="2"/>
    <col min="3" max="3" width="7.25" style="3" customWidth="1"/>
    <col min="4" max="4" width="7.375" style="3" customWidth="1"/>
    <col min="5" max="5" width="6.5" style="2" customWidth="1"/>
    <col min="6" max="6" width="13.125" style="2" customWidth="1"/>
    <col min="7" max="7" width="14.125" style="2" customWidth="1"/>
    <col min="8" max="8" width="9.25" style="2" customWidth="1"/>
    <col min="9" max="9" width="9.25" style="7" customWidth="1"/>
    <col min="10" max="10" width="8.75" style="2" customWidth="1"/>
    <col min="11" max="11" width="9.5" style="2" customWidth="1"/>
    <col min="12" max="12" width="8.125" style="2" customWidth="1"/>
    <col min="13" max="13" width="10.75" style="2" customWidth="1"/>
    <col min="14" max="14" width="7.375" style="6"/>
    <col min="15" max="15" width="7.5" style="6" customWidth="1"/>
    <col min="16" max="16384" width="7.375" style="2"/>
  </cols>
  <sheetData>
    <row r="1" spans="1:15" x14ac:dyDescent="0.2">
      <c r="A1" s="12" t="s">
        <v>0</v>
      </c>
      <c r="E1" s="12" t="s">
        <v>1</v>
      </c>
      <c r="F1" s="12"/>
      <c r="G1" s="12"/>
      <c r="H1" s="12"/>
      <c r="I1" s="12"/>
      <c r="J1" s="12"/>
      <c r="K1" s="12"/>
      <c r="O1" s="2"/>
    </row>
    <row r="2" spans="1:15" ht="71.25" x14ac:dyDescent="0.2">
      <c r="A2" s="12"/>
      <c r="B2" s="2" t="s">
        <v>13</v>
      </c>
      <c r="C2" s="3" t="s">
        <v>8</v>
      </c>
      <c r="D2" s="3" t="s">
        <v>9</v>
      </c>
      <c r="E2" s="2" t="s">
        <v>2</v>
      </c>
      <c r="F2" s="2" t="s">
        <v>5</v>
      </c>
      <c r="G2" s="2" t="s">
        <v>6</v>
      </c>
      <c r="H2" s="2" t="s">
        <v>17</v>
      </c>
      <c r="I2" s="7" t="s">
        <v>18</v>
      </c>
      <c r="J2" s="2" t="s">
        <v>3</v>
      </c>
      <c r="K2" s="2" t="s">
        <v>10</v>
      </c>
      <c r="L2" s="1" t="s">
        <v>4</v>
      </c>
      <c r="M2" s="2" t="s">
        <v>7</v>
      </c>
    </row>
    <row r="3" spans="1:15" s="8" customFormat="1" ht="28.5" x14ac:dyDescent="0.2">
      <c r="A3" s="8" t="s">
        <v>11</v>
      </c>
      <c r="B3" s="8" t="s">
        <v>12</v>
      </c>
      <c r="C3" s="8" t="str">
        <f>LEFT(B3,1)*3&amp;"K"</f>
        <v>3K</v>
      </c>
      <c r="D3" s="8" t="s">
        <v>16</v>
      </c>
      <c r="E3" s="8">
        <v>800</v>
      </c>
      <c r="F3" s="10" t="s">
        <v>65</v>
      </c>
      <c r="G3" s="10" t="s">
        <v>66</v>
      </c>
      <c r="H3" s="11">
        <v>1343</v>
      </c>
      <c r="I3" s="11">
        <f>J3*LEFT(B3,1)</f>
        <v>223.66360993066428</v>
      </c>
      <c r="J3" s="11">
        <f>1000/K3</f>
        <v>223.66360993066428</v>
      </c>
      <c r="K3" s="11">
        <v>4.4710000000000001</v>
      </c>
      <c r="L3" s="8">
        <v>0</v>
      </c>
    </row>
    <row r="4" spans="1:15" s="9" customFormat="1" ht="28.5" x14ac:dyDescent="0.2">
      <c r="A4" s="9" t="s">
        <v>11</v>
      </c>
      <c r="B4" s="9" t="s">
        <v>14</v>
      </c>
      <c r="C4" s="9" t="str">
        <f>LEFT(B4,1)*3&amp;"K"</f>
        <v>6K</v>
      </c>
      <c r="D4" s="9" t="s">
        <v>48</v>
      </c>
      <c r="E4" s="9">
        <v>400</v>
      </c>
      <c r="F4" s="10" t="s">
        <v>67</v>
      </c>
      <c r="G4" s="10" t="s">
        <v>68</v>
      </c>
      <c r="H4" s="11">
        <v>1569</v>
      </c>
      <c r="I4" s="11">
        <f t="shared" ref="I4:I7" si="0">J4*LEFT(B4,1)</f>
        <v>269.86911347996221</v>
      </c>
      <c r="J4" s="11">
        <f t="shared" ref="J4:J20" si="1">1000/K4</f>
        <v>134.9345567399811</v>
      </c>
      <c r="K4" s="11">
        <v>7.4109999999999996</v>
      </c>
      <c r="L4" s="9">
        <v>0</v>
      </c>
    </row>
    <row r="5" spans="1:15" s="9" customFormat="1" ht="28.5" x14ac:dyDescent="0.2">
      <c r="A5" s="9" t="s">
        <v>11</v>
      </c>
      <c r="B5" s="9" t="s">
        <v>15</v>
      </c>
      <c r="C5" s="9" t="str">
        <f>LEFT(B5,1)*3&amp;"K"</f>
        <v>9K</v>
      </c>
      <c r="D5" s="9" t="s">
        <v>49</v>
      </c>
      <c r="E5" s="9">
        <v>300</v>
      </c>
      <c r="F5" s="10" t="s">
        <v>69</v>
      </c>
      <c r="G5" s="10" t="s">
        <v>70</v>
      </c>
      <c r="H5" s="11">
        <v>1637</v>
      </c>
      <c r="I5" s="11">
        <f t="shared" si="0"/>
        <v>280.13820151274626</v>
      </c>
      <c r="J5" s="11">
        <f t="shared" si="1"/>
        <v>93.379400504248764</v>
      </c>
      <c r="K5" s="11">
        <v>10.709</v>
      </c>
      <c r="L5" s="9">
        <v>0</v>
      </c>
    </row>
    <row r="6" spans="1:15" s="9" customFormat="1" ht="28.5" x14ac:dyDescent="0.2">
      <c r="A6" s="9" t="s">
        <v>11</v>
      </c>
      <c r="B6" s="9" t="s">
        <v>19</v>
      </c>
      <c r="C6" s="9" t="str">
        <f>LEFT(B6,1)*3&amp;"K"</f>
        <v>15K</v>
      </c>
      <c r="D6" s="9" t="s">
        <v>50</v>
      </c>
      <c r="E6" s="9">
        <v>200</v>
      </c>
      <c r="F6" s="10" t="s">
        <v>70</v>
      </c>
      <c r="G6" s="10" t="s">
        <v>71</v>
      </c>
      <c r="H6" s="11">
        <v>1867</v>
      </c>
      <c r="I6" s="11">
        <f t="shared" si="0"/>
        <v>330.73157825109143</v>
      </c>
      <c r="J6" s="11">
        <f t="shared" si="1"/>
        <v>66.146315650218284</v>
      </c>
      <c r="K6" s="11">
        <v>15.118</v>
      </c>
      <c r="L6" s="9">
        <v>0</v>
      </c>
    </row>
    <row r="7" spans="1:15" s="9" customFormat="1" ht="28.5" x14ac:dyDescent="0.2">
      <c r="A7" s="9" t="s">
        <v>11</v>
      </c>
      <c r="B7" s="9" t="s">
        <v>20</v>
      </c>
      <c r="C7" s="9" t="s">
        <v>34</v>
      </c>
      <c r="D7" s="9" t="s">
        <v>51</v>
      </c>
      <c r="E7" s="9">
        <v>80</v>
      </c>
      <c r="F7" s="10" t="s">
        <v>72</v>
      </c>
      <c r="G7" s="10" t="s">
        <v>73</v>
      </c>
      <c r="H7" s="11">
        <v>1960</v>
      </c>
      <c r="I7" s="11">
        <f>J7*LEFT(B7,2)</f>
        <v>345.50668555436545</v>
      </c>
      <c r="J7" s="11">
        <f t="shared" si="1"/>
        <v>34.550668555436545</v>
      </c>
      <c r="K7" s="11">
        <v>28.943000000000001</v>
      </c>
      <c r="L7" s="9">
        <v>0</v>
      </c>
    </row>
    <row r="8" spans="1:15" s="9" customFormat="1" ht="28.5" x14ac:dyDescent="0.2">
      <c r="A8" s="9" t="s">
        <v>11</v>
      </c>
      <c r="B8" s="9" t="s">
        <v>21</v>
      </c>
      <c r="C8" s="9" t="s">
        <v>35</v>
      </c>
      <c r="D8" s="9" t="s">
        <v>52</v>
      </c>
      <c r="E8" s="9">
        <v>40</v>
      </c>
      <c r="F8" s="10" t="s">
        <v>73</v>
      </c>
      <c r="G8" s="10" t="s">
        <v>74</v>
      </c>
      <c r="H8" s="11">
        <v>1881</v>
      </c>
      <c r="I8" s="11">
        <f t="shared" ref="I8:I11" si="2">J8*LEFT(B8,2)</f>
        <v>333.33333333333337</v>
      </c>
      <c r="J8" s="11">
        <f t="shared" si="1"/>
        <v>16.666666666666668</v>
      </c>
      <c r="K8" s="11">
        <v>60</v>
      </c>
      <c r="L8" s="9">
        <v>0</v>
      </c>
    </row>
    <row r="9" spans="1:15" s="9" customFormat="1" ht="28.5" x14ac:dyDescent="0.2">
      <c r="A9" s="9" t="s">
        <v>11</v>
      </c>
      <c r="B9" s="9" t="s">
        <v>22</v>
      </c>
      <c r="C9" s="9" t="s">
        <v>36</v>
      </c>
      <c r="D9" s="9" t="s">
        <v>53</v>
      </c>
      <c r="E9" s="9">
        <v>20</v>
      </c>
      <c r="F9" s="10" t="s">
        <v>75</v>
      </c>
      <c r="G9" s="10" t="s">
        <v>76</v>
      </c>
      <c r="H9" s="11">
        <v>1849</v>
      </c>
      <c r="I9" s="11">
        <f t="shared" si="2"/>
        <v>327.86885245901635</v>
      </c>
      <c r="J9" s="11">
        <f t="shared" si="1"/>
        <v>8.1967213114754092</v>
      </c>
      <c r="K9" s="11">
        <v>122</v>
      </c>
      <c r="L9" s="9">
        <v>0</v>
      </c>
    </row>
    <row r="10" spans="1:15" s="9" customFormat="1" ht="28.5" x14ac:dyDescent="0.2">
      <c r="A10" s="9" t="s">
        <v>11</v>
      </c>
      <c r="B10" s="9" t="s">
        <v>23</v>
      </c>
      <c r="C10" s="9" t="s">
        <v>37</v>
      </c>
      <c r="D10" s="9" t="s">
        <v>54</v>
      </c>
      <c r="E10" s="9">
        <v>10</v>
      </c>
      <c r="F10" s="10" t="s">
        <v>77</v>
      </c>
      <c r="G10" s="10" t="s">
        <v>78</v>
      </c>
      <c r="H10" s="11">
        <v>1674</v>
      </c>
      <c r="I10" s="11">
        <f t="shared" si="2"/>
        <v>296.2962962962963</v>
      </c>
      <c r="J10" s="11">
        <f t="shared" si="1"/>
        <v>3.7037037037037037</v>
      </c>
      <c r="K10" s="11">
        <v>270</v>
      </c>
      <c r="L10" s="9">
        <v>0</v>
      </c>
    </row>
    <row r="11" spans="1:15" s="9" customFormat="1" ht="28.5" x14ac:dyDescent="0.2">
      <c r="A11" s="9" t="s">
        <v>11</v>
      </c>
      <c r="B11" s="9" t="s">
        <v>24</v>
      </c>
      <c r="C11" s="9" t="s">
        <v>38</v>
      </c>
      <c r="D11" s="9" t="s">
        <v>55</v>
      </c>
      <c r="E11" s="9">
        <v>5</v>
      </c>
      <c r="F11" s="10" t="s">
        <v>78</v>
      </c>
      <c r="G11" s="10" t="s">
        <v>79</v>
      </c>
      <c r="H11" s="11">
        <v>1721</v>
      </c>
      <c r="I11" s="11">
        <f>J11*LEFT(B11,3)</f>
        <v>305.3435114503817</v>
      </c>
      <c r="J11" s="11">
        <f t="shared" si="1"/>
        <v>1.9083969465648856</v>
      </c>
      <c r="K11" s="11">
        <v>524</v>
      </c>
      <c r="L11" s="9">
        <v>0</v>
      </c>
    </row>
    <row r="12" spans="1:15" s="9" customFormat="1" ht="28.5" x14ac:dyDescent="0.2">
      <c r="A12" s="9" t="s">
        <v>11</v>
      </c>
      <c r="B12" s="9" t="s">
        <v>25</v>
      </c>
      <c r="C12" s="9" t="s">
        <v>39</v>
      </c>
      <c r="D12" s="9" t="s">
        <v>56</v>
      </c>
      <c r="E12" s="9">
        <v>4</v>
      </c>
      <c r="F12" s="10" t="s">
        <v>80</v>
      </c>
      <c r="G12" s="10" t="s">
        <v>81</v>
      </c>
      <c r="H12" s="11">
        <v>1790</v>
      </c>
      <c r="I12" s="11">
        <f t="shared" ref="I12:I14" si="3">J12*LEFT(B12,3)</f>
        <v>318.09145129224652</v>
      </c>
      <c r="J12" s="11">
        <f t="shared" si="1"/>
        <v>0.99403578528827041</v>
      </c>
      <c r="K12" s="11">
        <v>1006</v>
      </c>
      <c r="L12" s="9">
        <v>0</v>
      </c>
    </row>
    <row r="13" spans="1:15" s="9" customFormat="1" ht="28.5" x14ac:dyDescent="0.2">
      <c r="A13" s="9" t="s">
        <v>11</v>
      </c>
      <c r="B13" s="9" t="s">
        <v>26</v>
      </c>
      <c r="C13" s="9" t="s">
        <v>47</v>
      </c>
      <c r="D13" s="9" t="s">
        <v>57</v>
      </c>
      <c r="E13" s="9">
        <v>2</v>
      </c>
      <c r="F13" s="10" t="s">
        <v>82</v>
      </c>
      <c r="G13" s="10" t="s">
        <v>83</v>
      </c>
      <c r="H13" s="11">
        <v>1747</v>
      </c>
      <c r="I13" s="11">
        <f t="shared" si="3"/>
        <v>310.22782355792538</v>
      </c>
      <c r="J13" s="11">
        <f t="shared" si="1"/>
        <v>0.48473097430925838</v>
      </c>
      <c r="K13" s="11">
        <v>2063</v>
      </c>
      <c r="L13" s="9">
        <v>0</v>
      </c>
    </row>
    <row r="14" spans="1:15" s="9" customFormat="1" ht="28.5" x14ac:dyDescent="0.2">
      <c r="A14" s="9" t="s">
        <v>11</v>
      </c>
      <c r="B14" s="9" t="s">
        <v>27</v>
      </c>
      <c r="C14" s="9" t="s">
        <v>40</v>
      </c>
      <c r="D14" s="9" t="s">
        <v>58</v>
      </c>
      <c r="E14" s="9">
        <v>2</v>
      </c>
      <c r="F14" s="10" t="s">
        <v>84</v>
      </c>
      <c r="G14" s="10" t="s">
        <v>85</v>
      </c>
      <c r="H14" s="11">
        <v>1708</v>
      </c>
      <c r="I14" s="11">
        <f>J14*LEFT(B14,1)*1024</f>
        <v>303.22771690849868</v>
      </c>
      <c r="J14" s="11">
        <f t="shared" si="1"/>
        <v>0.29612081729345574</v>
      </c>
      <c r="K14" s="11">
        <v>3377</v>
      </c>
      <c r="L14" s="9">
        <v>0</v>
      </c>
    </row>
    <row r="15" spans="1:15" s="9" customFormat="1" ht="28.5" x14ac:dyDescent="0.2">
      <c r="A15" s="9" t="s">
        <v>11</v>
      </c>
      <c r="B15" s="9" t="s">
        <v>28</v>
      </c>
      <c r="C15" s="9" t="s">
        <v>41</v>
      </c>
      <c r="D15" s="9" t="s">
        <v>59</v>
      </c>
      <c r="E15" s="9">
        <v>1</v>
      </c>
      <c r="F15" s="10" t="s">
        <v>85</v>
      </c>
      <c r="G15" s="10" t="s">
        <v>86</v>
      </c>
      <c r="H15" s="11">
        <v>1818</v>
      </c>
      <c r="I15" s="11">
        <f>J15*LEFT(B15,1)*1024</f>
        <v>323.18131608016409</v>
      </c>
      <c r="J15" s="11">
        <f t="shared" si="1"/>
        <v>0.15780337699226762</v>
      </c>
      <c r="K15" s="11">
        <v>6337</v>
      </c>
      <c r="L15" s="9">
        <v>0</v>
      </c>
    </row>
    <row r="16" spans="1:15" s="9" customFormat="1" ht="28.5" x14ac:dyDescent="0.2">
      <c r="A16" s="9" t="s">
        <v>11</v>
      </c>
      <c r="B16" s="9" t="s">
        <v>29</v>
      </c>
      <c r="C16" s="9" t="s">
        <v>42</v>
      </c>
      <c r="D16" s="9" t="s">
        <v>60</v>
      </c>
      <c r="E16" s="9">
        <v>1</v>
      </c>
      <c r="F16" s="10" t="s">
        <v>87</v>
      </c>
      <c r="G16" s="10" t="s">
        <v>88</v>
      </c>
      <c r="H16" s="11">
        <v>1878</v>
      </c>
      <c r="I16" s="11">
        <f t="shared" ref="I15:I18" si="4">J16*LEFT(B16,1)*1024</f>
        <v>332.52151323266764</v>
      </c>
      <c r="J16" s="11">
        <f t="shared" si="1"/>
        <v>8.1182010066569249E-2</v>
      </c>
      <c r="K16" s="11">
        <v>12318</v>
      </c>
      <c r="L16" s="9">
        <v>0</v>
      </c>
    </row>
    <row r="17" spans="1:14" s="9" customFormat="1" ht="28.5" x14ac:dyDescent="0.2">
      <c r="A17" s="9" t="s">
        <v>11</v>
      </c>
      <c r="B17" s="9" t="s">
        <v>30</v>
      </c>
      <c r="C17" s="9" t="s">
        <v>43</v>
      </c>
      <c r="D17" s="9" t="s">
        <v>61</v>
      </c>
      <c r="E17" s="9">
        <v>1</v>
      </c>
      <c r="F17" s="10" t="s">
        <v>89</v>
      </c>
      <c r="G17" s="10" t="s">
        <v>90</v>
      </c>
      <c r="H17" s="11">
        <v>1893</v>
      </c>
      <c r="I17" s="11">
        <f t="shared" si="4"/>
        <v>335.16078880615333</v>
      </c>
      <c r="J17" s="11">
        <f t="shared" si="1"/>
        <v>4.0913182227313639E-2</v>
      </c>
      <c r="K17" s="11">
        <v>24442</v>
      </c>
      <c r="L17" s="9">
        <v>0</v>
      </c>
    </row>
    <row r="18" spans="1:14" s="9" customFormat="1" ht="28.5" x14ac:dyDescent="0.2">
      <c r="A18" s="9" t="s">
        <v>11</v>
      </c>
      <c r="B18" s="9" t="s">
        <v>31</v>
      </c>
      <c r="C18" s="9" t="s">
        <v>44</v>
      </c>
      <c r="D18" s="9" t="s">
        <v>62</v>
      </c>
      <c r="E18" s="9">
        <v>1</v>
      </c>
      <c r="F18" s="10" t="s">
        <v>91</v>
      </c>
      <c r="G18" s="10" t="s">
        <v>92</v>
      </c>
      <c r="H18" s="11">
        <v>1962</v>
      </c>
      <c r="I18" s="11">
        <f>J18*LEFT(B18,2)*1024</f>
        <v>346.75132275132273</v>
      </c>
      <c r="J18" s="11">
        <f t="shared" si="1"/>
        <v>2.1164021164021163E-2</v>
      </c>
      <c r="K18" s="11">
        <v>47250</v>
      </c>
      <c r="L18" s="9">
        <v>0</v>
      </c>
    </row>
    <row r="19" spans="1:14" s="9" customFormat="1" ht="28.5" x14ac:dyDescent="0.2">
      <c r="A19" s="9" t="s">
        <v>11</v>
      </c>
      <c r="B19" s="9" t="s">
        <v>32</v>
      </c>
      <c r="C19" s="9" t="s">
        <v>45</v>
      </c>
      <c r="D19" s="9" t="s">
        <v>63</v>
      </c>
      <c r="E19" s="9">
        <v>1</v>
      </c>
      <c r="F19" s="10" t="s">
        <v>92</v>
      </c>
      <c r="G19" s="10" t="s">
        <v>93</v>
      </c>
      <c r="H19" s="11">
        <v>1972</v>
      </c>
      <c r="I19" s="11">
        <f t="shared" ref="I19:I20" si="5">J19*LEFT(B19,2)*1024</f>
        <v>356.25523217256114</v>
      </c>
      <c r="J19" s="11">
        <f t="shared" si="1"/>
        <v>1.0872046880266148E-2</v>
      </c>
      <c r="K19" s="11">
        <v>91979</v>
      </c>
      <c r="L19" s="9">
        <v>0</v>
      </c>
    </row>
    <row r="20" spans="1:14" s="9" customFormat="1" ht="28.5" x14ac:dyDescent="0.2">
      <c r="A20" s="9" t="s">
        <v>11</v>
      </c>
      <c r="B20" s="9" t="s">
        <v>33</v>
      </c>
      <c r="C20" s="9" t="s">
        <v>46</v>
      </c>
      <c r="D20" s="9" t="s">
        <v>64</v>
      </c>
      <c r="E20" s="9">
        <v>1</v>
      </c>
      <c r="F20" s="10" t="s">
        <v>94</v>
      </c>
      <c r="G20" s="10" t="s">
        <v>95</v>
      </c>
      <c r="H20" s="11">
        <v>1997</v>
      </c>
      <c r="I20" s="11">
        <f t="shared" si="5"/>
        <v>366.63086287146439</v>
      </c>
      <c r="J20" s="11">
        <f t="shared" si="1"/>
        <v>5.5943430003580381E-3</v>
      </c>
      <c r="K20" s="11">
        <v>178752</v>
      </c>
      <c r="L20" s="9">
        <v>0</v>
      </c>
    </row>
    <row r="21" spans="1:14" s="9" customFormat="1" x14ac:dyDescent="0.2">
      <c r="F21" s="10"/>
      <c r="G21" s="10"/>
    </row>
    <row r="22" spans="1:14" ht="15.75" customHeight="1" x14ac:dyDescent="0.2"/>
    <row r="23" spans="1:14" x14ac:dyDescent="0.2">
      <c r="A23" s="4"/>
      <c r="B23" s="5"/>
      <c r="C23" s="5"/>
      <c r="D23" s="5"/>
      <c r="N23" s="5"/>
    </row>
    <row r="24" spans="1:14" x14ac:dyDescent="0.2">
      <c r="A24" s="1"/>
      <c r="B24" s="1"/>
      <c r="C24" s="1"/>
      <c r="D24" s="1"/>
      <c r="N24" s="1"/>
    </row>
  </sheetData>
  <mergeCells count="2">
    <mergeCell ref="A1:A2"/>
    <mergeCell ref="E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pandora性能测试报告（限制20G）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2019-05-10T03:39:13Z</dcterms:modified>
</cp:coreProperties>
</file>