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7F25D48-BDD6-468B-8074-F0A9706A6C3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andora性能测试报告（限制20G）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9" i="1" l="1"/>
  <c r="L68" i="1"/>
  <c r="L64" i="1"/>
  <c r="L65" i="1"/>
  <c r="L66" i="1"/>
  <c r="L67" i="1"/>
  <c r="L63" i="1"/>
  <c r="L59" i="1"/>
  <c r="L60" i="1"/>
  <c r="L61" i="1"/>
  <c r="L62" i="1"/>
  <c r="L58" i="1"/>
  <c r="L54" i="1"/>
  <c r="L55" i="1"/>
  <c r="L56" i="1"/>
  <c r="L57" i="1"/>
  <c r="L53" i="1"/>
  <c r="L49" i="1"/>
  <c r="L50" i="1"/>
  <c r="L51" i="1"/>
  <c r="L52" i="1"/>
  <c r="L48" i="1"/>
  <c r="L44" i="1"/>
  <c r="L45" i="1"/>
  <c r="L46" i="1"/>
  <c r="L47" i="1"/>
  <c r="L43" i="1"/>
  <c r="L39" i="1"/>
  <c r="L40" i="1"/>
  <c r="L41" i="1"/>
  <c r="L42" i="1"/>
  <c r="L38" i="1"/>
  <c r="L34" i="1"/>
  <c r="L35" i="1"/>
  <c r="L36" i="1"/>
  <c r="L37" i="1"/>
  <c r="L33" i="1"/>
  <c r="L29" i="1"/>
  <c r="L30" i="1"/>
  <c r="L31" i="1"/>
  <c r="L32" i="1"/>
  <c r="L28" i="1"/>
  <c r="L27" i="1"/>
  <c r="L24" i="1"/>
  <c r="L25" i="1"/>
  <c r="L26" i="1"/>
  <c r="L23" i="1"/>
  <c r="L19" i="1"/>
  <c r="L20" i="1"/>
  <c r="L21" i="1"/>
  <c r="L22" i="1"/>
  <c r="L18" i="1"/>
</calcChain>
</file>

<file path=xl/sharedStrings.xml><?xml version="1.0" encoding="utf-8"?>
<sst xmlns="http://schemas.openxmlformats.org/spreadsheetml/2006/main" count="424" uniqueCount="230">
  <si>
    <t>测试项目</t>
    <phoneticPr fontId="2" type="noConversion"/>
  </si>
  <si>
    <t>测试结果</t>
    <phoneticPr fontId="2" type="noConversion"/>
  </si>
  <si>
    <t>并发用户数</t>
    <phoneticPr fontId="2" type="noConversion"/>
  </si>
  <si>
    <t>CPU利用率</t>
    <phoneticPr fontId="2" type="noConversion"/>
  </si>
  <si>
    <t>磁盘IO（MB/S）</t>
    <phoneticPr fontId="2" type="noConversion"/>
  </si>
  <si>
    <t>网络读写（MB/S）</t>
    <phoneticPr fontId="2" type="noConversion"/>
  </si>
  <si>
    <t>TPS</t>
    <phoneticPr fontId="2" type="noConversion"/>
  </si>
  <si>
    <t>错误率(%)</t>
  </si>
  <si>
    <t>32核  Intel(R) Xeon(R) Silver 4110 CPU @ 2.10GHz</t>
    <phoneticPr fontId="6" type="noConversion"/>
  </si>
  <si>
    <r>
      <t>64G</t>
    </r>
    <r>
      <rPr>
        <sz val="10"/>
        <rFont val="宋体"/>
        <family val="3"/>
        <charset val="134"/>
      </rPr>
      <t>内存</t>
    </r>
    <phoneticPr fontId="6" type="noConversion"/>
  </si>
  <si>
    <t>480G*2 SSD INTEL SSDSC2KG480G7  +  3*4THDD</t>
    <phoneticPr fontId="6" type="noConversion"/>
  </si>
  <si>
    <t>开始时间</t>
    <phoneticPr fontId="1" type="noConversion"/>
  </si>
  <si>
    <t>结束时间</t>
    <phoneticPr fontId="2" type="noConversion"/>
  </si>
  <si>
    <t>备注</t>
    <phoneticPr fontId="1" type="noConversion"/>
  </si>
  <si>
    <t>pandora(自定义敏感词词精确匹配)</t>
    <phoneticPr fontId="1" type="noConversion"/>
  </si>
  <si>
    <t>1M</t>
  </si>
  <si>
    <t>1M</t>
    <phoneticPr fontId="1" type="noConversion"/>
  </si>
  <si>
    <t>2M</t>
  </si>
  <si>
    <t>2M</t>
    <phoneticPr fontId="1" type="noConversion"/>
  </si>
  <si>
    <t>4M</t>
  </si>
  <si>
    <t>4M</t>
    <phoneticPr fontId="1" type="noConversion"/>
  </si>
  <si>
    <t>8M</t>
  </si>
  <si>
    <t>8M</t>
    <phoneticPr fontId="1" type="noConversion"/>
  </si>
  <si>
    <t>16M</t>
  </si>
  <si>
    <t>16M</t>
    <phoneticPr fontId="1" type="noConversion"/>
  </si>
  <si>
    <t>32M</t>
  </si>
  <si>
    <t>32M</t>
    <phoneticPr fontId="1" type="noConversion"/>
  </si>
  <si>
    <t>2019-04-15 18:24:55,463</t>
    <phoneticPr fontId="1" type="noConversion"/>
  </si>
  <si>
    <t>2019-04-15 18:25:02,928</t>
    <phoneticPr fontId="1" type="noConversion"/>
  </si>
  <si>
    <t>2019-04-15 18:25:02,929</t>
    <phoneticPr fontId="1" type="noConversion"/>
  </si>
  <si>
    <t>2019-04-15 18:25:16,645</t>
    <phoneticPr fontId="1" type="noConversion"/>
  </si>
  <si>
    <t>2019-04-15 18:25:44,247</t>
    <phoneticPr fontId="1" type="noConversion"/>
  </si>
  <si>
    <t>2019-04-15 18:26:40,459</t>
    <phoneticPr fontId="1" type="noConversion"/>
  </si>
  <si>
    <t>2019-04-15 18:26:40,460</t>
    <phoneticPr fontId="1" type="noConversion"/>
  </si>
  <si>
    <t>2019-04-15 18:28:31,250</t>
    <phoneticPr fontId="1" type="noConversion"/>
  </si>
  <si>
    <t>2019-04-15 18:28:31,253</t>
    <phoneticPr fontId="1" type="noConversion"/>
  </si>
  <si>
    <t>2019-04-15 18:28:43,853</t>
    <phoneticPr fontId="1" type="noConversion"/>
  </si>
  <si>
    <t>2019-04-15 18:28:43,854</t>
    <phoneticPr fontId="1" type="noConversion"/>
  </si>
  <si>
    <t>2019-04-15 18:29:10,023</t>
    <phoneticPr fontId="1" type="noConversion"/>
  </si>
  <si>
    <t>2019-04-15 18:29:10,024</t>
    <phoneticPr fontId="1" type="noConversion"/>
  </si>
  <si>
    <t>2019-04-15 18:30:00,345</t>
    <phoneticPr fontId="1" type="noConversion"/>
  </si>
  <si>
    <t>2019-04-15 18:30:00,346</t>
    <phoneticPr fontId="1" type="noConversion"/>
  </si>
  <si>
    <t>2019-04-15 18:31:41,797</t>
    <phoneticPr fontId="1" type="noConversion"/>
  </si>
  <si>
    <t>2019-04-15 18:35:06,335</t>
    <phoneticPr fontId="1" type="noConversion"/>
  </si>
  <si>
    <t>2019-04-15 18:35:33,182</t>
    <phoneticPr fontId="1" type="noConversion"/>
  </si>
  <si>
    <t>2019-04-15 18:35:33,183</t>
    <phoneticPr fontId="1" type="noConversion"/>
  </si>
  <si>
    <t xml:space="preserve">2019-04-15 18:36:26,299 </t>
    <phoneticPr fontId="1" type="noConversion"/>
  </si>
  <si>
    <t>2019-04-15 18:36:26,300</t>
    <phoneticPr fontId="1" type="noConversion"/>
  </si>
  <si>
    <t>2019-04-15 18:38:10,184</t>
    <phoneticPr fontId="1" type="noConversion"/>
  </si>
  <si>
    <t>2019-04-15 18:38:10,185</t>
    <phoneticPr fontId="1" type="noConversion"/>
  </si>
  <si>
    <t>2019-04-15 18:41:35,467</t>
    <phoneticPr fontId="1" type="noConversion"/>
  </si>
  <si>
    <t>2019-04-15 18:48:36,664</t>
    <phoneticPr fontId="1" type="noConversion"/>
  </si>
  <si>
    <t>2019-04-15 18:49:44,658</t>
    <phoneticPr fontId="1" type="noConversion"/>
  </si>
  <si>
    <t>2019-04-15 18:49:44,659</t>
    <phoneticPr fontId="1" type="noConversion"/>
  </si>
  <si>
    <t>2019-04-15 18:51:29,888</t>
    <phoneticPr fontId="1" type="noConversion"/>
  </si>
  <si>
    <t>2019-04-15 18:55:01,459</t>
    <phoneticPr fontId="1" type="noConversion"/>
  </si>
  <si>
    <t>2019-04-15 18:55:01,460</t>
    <phoneticPr fontId="1" type="noConversion"/>
  </si>
  <si>
    <t>2019-04-15 19:02:07,249</t>
    <phoneticPr fontId="1" type="noConversion"/>
  </si>
  <si>
    <t>2019-04-15 19:02:07,250</t>
    <phoneticPr fontId="1" type="noConversion"/>
  </si>
  <si>
    <t>2019-04-15 19:16:39,693</t>
    <phoneticPr fontId="1" type="noConversion"/>
  </si>
  <si>
    <t>2019-04-15 19:16:39,705</t>
    <phoneticPr fontId="1" type="noConversion"/>
  </si>
  <si>
    <t>2019-04-15 19:17:33,617</t>
    <phoneticPr fontId="1" type="noConversion"/>
  </si>
  <si>
    <t>2019-04-15 19:19:27,445</t>
    <phoneticPr fontId="1" type="noConversion"/>
  </si>
  <si>
    <t>2019-04-15 19:23:14,848</t>
    <phoneticPr fontId="1" type="noConversion"/>
  </si>
  <si>
    <t>2019-04-15 19:23:14,849</t>
    <phoneticPr fontId="1" type="noConversion"/>
  </si>
  <si>
    <t>2019-04-15 19:31:03,453</t>
    <phoneticPr fontId="1" type="noConversion"/>
  </si>
  <si>
    <t>2019-04-15 19:46:56,873</t>
    <phoneticPr fontId="1" type="noConversion"/>
  </si>
  <si>
    <t>2019-04-15 19:47:45,786</t>
    <phoneticPr fontId="1" type="noConversion"/>
  </si>
  <si>
    <t>2019-04-15 19:49:18,646</t>
    <phoneticPr fontId="1" type="noConversion"/>
  </si>
  <si>
    <t>2019-04-15 19:49:18,647</t>
    <phoneticPr fontId="1" type="noConversion"/>
  </si>
  <si>
    <t>2019-04-15 19:52:20,205</t>
    <phoneticPr fontId="1" type="noConversion"/>
  </si>
  <si>
    <t>2019-04-15 19:52:20,206</t>
    <phoneticPr fontId="1" type="noConversion"/>
  </si>
  <si>
    <t>2019-04-15 19:58:16,358</t>
    <phoneticPr fontId="1" type="noConversion"/>
  </si>
  <si>
    <t>2019-04-15 20:10:32,905</t>
    <phoneticPr fontId="1" type="noConversion"/>
  </si>
  <si>
    <t>2019-04-15 20:11:16,600</t>
    <phoneticPr fontId="1" type="noConversion"/>
  </si>
  <si>
    <t>2019-04-15 20:11:16,601</t>
    <phoneticPr fontId="1" type="noConversion"/>
  </si>
  <si>
    <t>2019-04-15 20:12:44,539</t>
    <phoneticPr fontId="1" type="noConversion"/>
  </si>
  <si>
    <t>2019-04-15 20:12:44,540</t>
    <phoneticPr fontId="1" type="noConversion"/>
  </si>
  <si>
    <t>2019-04-15 20:15:42,713</t>
    <phoneticPr fontId="1" type="noConversion"/>
  </si>
  <si>
    <t xml:space="preserve">2019-04-15 20:15:42,713 </t>
    <phoneticPr fontId="1" type="noConversion"/>
  </si>
  <si>
    <t>2019-04-15 20:22:04,509</t>
    <phoneticPr fontId="1" type="noConversion"/>
  </si>
  <si>
    <t>2019-04-15 20:22:04,510</t>
    <phoneticPr fontId="1" type="noConversion"/>
  </si>
  <si>
    <t>2019-04-15 20:34:53,997</t>
    <phoneticPr fontId="1" type="noConversion"/>
  </si>
  <si>
    <t>2019-04-15 20:34:54,043</t>
    <phoneticPr fontId="1" type="noConversion"/>
  </si>
  <si>
    <t>2019-04-15 20:36:14,747</t>
    <phoneticPr fontId="1" type="noConversion"/>
  </si>
  <si>
    <t>2019-04-15 20:43:30,516</t>
    <phoneticPr fontId="1" type="noConversion"/>
  </si>
  <si>
    <t>2019-04-15 20:53:26,826</t>
    <phoneticPr fontId="1" type="noConversion"/>
  </si>
  <si>
    <t>2019-04-15 20:53:26,827</t>
    <phoneticPr fontId="1" type="noConversion"/>
  </si>
  <si>
    <t>2019-04-15 21:13:51,454</t>
    <phoneticPr fontId="1" type="noConversion"/>
  </si>
  <si>
    <t>2019-04-15 21:13:51,537</t>
    <phoneticPr fontId="1" type="noConversion"/>
  </si>
  <si>
    <t>2019-04-15 21:15:03,001</t>
    <phoneticPr fontId="1" type="noConversion"/>
  </si>
  <si>
    <t>content字节数</t>
    <phoneticPr fontId="1" type="noConversion"/>
  </si>
  <si>
    <t>JSON数据大小</t>
    <phoneticPr fontId="1" type="noConversion"/>
  </si>
  <si>
    <t>2019-04-15 21:22:33,991</t>
    <phoneticPr fontId="1" type="noConversion"/>
  </si>
  <si>
    <t>2019-04-15 21:32:49,277</t>
    <phoneticPr fontId="1" type="noConversion"/>
  </si>
  <si>
    <t>2019-04-15 21:32:49,278</t>
    <phoneticPr fontId="1" type="noConversion"/>
  </si>
  <si>
    <t>2019-04-15 21:54:05,245</t>
    <phoneticPr fontId="1" type="noConversion"/>
  </si>
  <si>
    <t>2019-04-15 21:54:05,384</t>
    <phoneticPr fontId="1" type="noConversion"/>
  </si>
  <si>
    <t>2019-04-15 21:55:22,124</t>
    <phoneticPr fontId="1" type="noConversion"/>
  </si>
  <si>
    <t>2019-04-15 21:55:22,125</t>
    <phoneticPr fontId="1" type="noConversion"/>
  </si>
  <si>
    <t>2019-04-15 21:58:00,610</t>
    <phoneticPr fontId="1" type="noConversion"/>
  </si>
  <si>
    <t>2019-04-15 22:13:48,867</t>
    <phoneticPr fontId="1" type="noConversion"/>
  </si>
  <si>
    <t>2019-04-15 22:32:56,875</t>
    <phoneticPr fontId="1" type="noConversion"/>
  </si>
  <si>
    <t>2019-04-15 22:32:57,110</t>
    <phoneticPr fontId="1" type="noConversion"/>
  </si>
  <si>
    <t>2019-04-15 22:35:37,227</t>
    <phoneticPr fontId="1" type="noConversion"/>
  </si>
  <si>
    <t>平均响应时间(ms)</t>
    <phoneticPr fontId="2" type="noConversion"/>
  </si>
  <si>
    <t>2019-04-15 23:11:07,246</t>
    <phoneticPr fontId="1" type="noConversion"/>
  </si>
  <si>
    <t>2019-04-15 23:52:12,532</t>
    <phoneticPr fontId="1" type="noConversion"/>
  </si>
  <si>
    <r>
      <rPr>
        <sz val="10"/>
        <rFont val="宋体"/>
        <family val="3"/>
        <charset val="134"/>
      </rPr>
      <t>备注：测试环境</t>
    </r>
    <r>
      <rPr>
        <sz val="10"/>
        <rFont val="等线"/>
        <family val="2"/>
      </rPr>
      <t>容器化环境</t>
    </r>
    <r>
      <rPr>
        <sz val="11"/>
        <color theme="1"/>
        <rFont val="等线"/>
        <family val="2"/>
        <scheme val="minor"/>
      </rPr>
      <t xml:space="preserve"> 192.168.139.168
</t>
    </r>
    <r>
      <rPr>
        <sz val="11"/>
        <color theme="1"/>
        <rFont val="微软雅黑"/>
        <family val="2"/>
        <charset val="134"/>
      </rPr>
      <t>单副本</t>
    </r>
    <r>
      <rPr>
        <sz val="10"/>
        <rFont val="Arial"/>
        <family val="3"/>
        <charset val="134"/>
      </rPr>
      <t xml:space="preserve">
</t>
    </r>
    <r>
      <rPr>
        <sz val="10"/>
        <rFont val="微软雅黑"/>
        <family val="3"/>
        <charset val="134"/>
      </rPr>
      <t>内存限制</t>
    </r>
    <r>
      <rPr>
        <sz val="10"/>
        <rFont val="Arial"/>
        <family val="3"/>
      </rPr>
      <t>20G</t>
    </r>
    <phoneticPr fontId="6" type="noConversion"/>
  </si>
  <si>
    <t>64M</t>
    <phoneticPr fontId="1" type="noConversion"/>
  </si>
  <si>
    <t>2019-04-16 14:41:01,002</t>
    <phoneticPr fontId="1" type="noConversion"/>
  </si>
  <si>
    <t>2019-04-16 14:49:05,003</t>
    <phoneticPr fontId="1" type="noConversion"/>
  </si>
  <si>
    <t>49.998K</t>
  </si>
  <si>
    <t>49.998K</t>
    <phoneticPr fontId="1" type="noConversion"/>
  </si>
  <si>
    <t>99.854K</t>
  </si>
  <si>
    <t>99.854K</t>
    <phoneticPr fontId="1" type="noConversion"/>
  </si>
  <si>
    <t>212.030K</t>
  </si>
  <si>
    <t>212.030K</t>
    <phoneticPr fontId="1" type="noConversion"/>
  </si>
  <si>
    <t>436.382K</t>
  </si>
  <si>
    <t>436.382K</t>
    <phoneticPr fontId="1" type="noConversion"/>
  </si>
  <si>
    <t>872.622K</t>
  </si>
  <si>
    <t>872.622K</t>
    <phoneticPr fontId="1" type="noConversion"/>
  </si>
  <si>
    <t>1.7575M</t>
  </si>
  <si>
    <t>1.7575M</t>
    <phoneticPr fontId="1" type="noConversion"/>
  </si>
  <si>
    <t>3.515M</t>
  </si>
  <si>
    <t>3.515M</t>
    <phoneticPr fontId="1" type="noConversion"/>
  </si>
  <si>
    <t>5.6339M</t>
  </si>
  <si>
    <t>5.6339M</t>
    <phoneticPr fontId="1" type="noConversion"/>
  </si>
  <si>
    <t>11.268M</t>
  </si>
  <si>
    <t>11.268M</t>
    <phoneticPr fontId="1" type="noConversion"/>
  </si>
  <si>
    <t>22.535M</t>
  </si>
  <si>
    <t>22.535M</t>
    <phoneticPr fontId="1" type="noConversion"/>
  </si>
  <si>
    <t>45.082M</t>
  </si>
  <si>
    <t>45.082M</t>
    <phoneticPr fontId="1" type="noConversion"/>
  </si>
  <si>
    <t>90.165M</t>
  </si>
  <si>
    <t>90.165M</t>
    <phoneticPr fontId="1" type="noConversion"/>
  </si>
  <si>
    <t>180.342M</t>
  </si>
  <si>
    <t>180.342M</t>
    <phoneticPr fontId="1" type="noConversion"/>
  </si>
  <si>
    <t>360.683M</t>
    <phoneticPr fontId="1" type="noConversion"/>
  </si>
  <si>
    <t>30K</t>
  </si>
  <si>
    <t>30K</t>
    <phoneticPr fontId="1" type="noConversion"/>
  </si>
  <si>
    <t>60K</t>
  </si>
  <si>
    <t>60K</t>
    <phoneticPr fontId="1" type="noConversion"/>
  </si>
  <si>
    <t>120K</t>
  </si>
  <si>
    <t>120K</t>
    <phoneticPr fontId="1" type="noConversion"/>
  </si>
  <si>
    <t>240K</t>
  </si>
  <si>
    <t>240K</t>
    <phoneticPr fontId="1" type="noConversion"/>
  </si>
  <si>
    <t>480K</t>
  </si>
  <si>
    <t>480K</t>
    <phoneticPr fontId="1" type="noConversion"/>
  </si>
  <si>
    <t>960K</t>
  </si>
  <si>
    <t>960K</t>
    <phoneticPr fontId="1" type="noConversion"/>
  </si>
  <si>
    <t>1920K</t>
  </si>
  <si>
    <t>1920K</t>
    <phoneticPr fontId="1" type="noConversion"/>
  </si>
  <si>
    <t>3M</t>
  </si>
  <si>
    <t>3M</t>
    <phoneticPr fontId="1" type="noConversion"/>
  </si>
  <si>
    <t>6M</t>
  </si>
  <si>
    <t>6M</t>
    <phoneticPr fontId="1" type="noConversion"/>
  </si>
  <si>
    <t>12M</t>
  </si>
  <si>
    <t>12M</t>
    <phoneticPr fontId="1" type="noConversion"/>
  </si>
  <si>
    <t>24M</t>
  </si>
  <si>
    <t>24M</t>
    <phoneticPr fontId="1" type="noConversion"/>
  </si>
  <si>
    <t>48M</t>
  </si>
  <si>
    <t>48M</t>
    <phoneticPr fontId="1" type="noConversion"/>
  </si>
  <si>
    <t>96M</t>
  </si>
  <si>
    <t>96M</t>
    <phoneticPr fontId="1" type="noConversion"/>
  </si>
  <si>
    <t>192M</t>
    <phoneticPr fontId="1" type="noConversion"/>
  </si>
  <si>
    <t>内存使用(G)</t>
    <phoneticPr fontId="1" type="noConversion"/>
  </si>
  <si>
    <t>2019-04-17 13:00:24,090</t>
    <phoneticPr fontId="1" type="noConversion"/>
  </si>
  <si>
    <t>2019-04-17 13:32:59,806</t>
    <phoneticPr fontId="1" type="noConversion"/>
  </si>
  <si>
    <t>2019-04-17 12:44:21,301</t>
    <phoneticPr fontId="1" type="noConversion"/>
  </si>
  <si>
    <t>2019-04-17 13:00:24,08</t>
    <phoneticPr fontId="1" type="noConversion"/>
  </si>
  <si>
    <t>2019-04-17 12:36:33,186</t>
    <phoneticPr fontId="1" type="noConversion"/>
  </si>
  <si>
    <t>2019-04-17 12:44:21,300</t>
    <phoneticPr fontId="1" type="noConversion"/>
  </si>
  <si>
    <t>2019-04-17 12:32:40,338</t>
    <phoneticPr fontId="1" type="noConversion"/>
  </si>
  <si>
    <t>2019-04-17 12:36:33,185</t>
    <phoneticPr fontId="1" type="noConversion"/>
  </si>
  <si>
    <t>2019-04-17 12:30:45,743</t>
    <phoneticPr fontId="1" type="noConversion"/>
  </si>
  <si>
    <t>2019-04-17 12:32:40,337</t>
    <phoneticPr fontId="1" type="noConversion"/>
  </si>
  <si>
    <t>7.699.19</t>
    <phoneticPr fontId="1" type="noConversion"/>
  </si>
  <si>
    <t>2019-04-17 11:58:47,771</t>
    <phoneticPr fontId="1" type="noConversion"/>
  </si>
  <si>
    <t>2019-04-17 12:30:45,742</t>
    <phoneticPr fontId="1" type="noConversion"/>
  </si>
  <si>
    <t>2019-04-17 11:42:42,590</t>
    <phoneticPr fontId="1" type="noConversion"/>
  </si>
  <si>
    <t>2019-04-17 11:58:47,770</t>
    <phoneticPr fontId="1" type="noConversion"/>
  </si>
  <si>
    <t>2019-04-17 11:34:40,332</t>
    <phoneticPr fontId="1" type="noConversion"/>
  </si>
  <si>
    <t>2019-04-17 11:42:42,589</t>
    <phoneticPr fontId="1" type="noConversion"/>
  </si>
  <si>
    <t>2019-04-17 11:30:49,601</t>
    <phoneticPr fontId="1" type="noConversion"/>
  </si>
  <si>
    <t>2019-04-17 11:34:40,331</t>
    <phoneticPr fontId="1" type="noConversion"/>
  </si>
  <si>
    <t>2019-04-17 11:28:52,630</t>
    <phoneticPr fontId="1" type="noConversion"/>
  </si>
  <si>
    <t>2019-04-17 11:30:49,600</t>
    <phoneticPr fontId="1" type="noConversion"/>
  </si>
  <si>
    <t>2019-04-17 11:08:52,227</t>
    <phoneticPr fontId="1" type="noConversion"/>
  </si>
  <si>
    <t>2019-04-17 11:28:52,629</t>
    <phoneticPr fontId="1" type="noConversion"/>
  </si>
  <si>
    <t>2019-04-17 10:58:27,262</t>
    <phoneticPr fontId="1" type="noConversion"/>
  </si>
  <si>
    <t>2019-04-17 10:52:48,941</t>
    <phoneticPr fontId="1" type="noConversion"/>
  </si>
  <si>
    <t>2019-04-17 10:42:52,224</t>
    <phoneticPr fontId="1" type="noConversion"/>
  </si>
  <si>
    <t>2019-04-17 10:52:48,940</t>
    <phoneticPr fontId="1" type="noConversion"/>
  </si>
  <si>
    <t>7.381.4</t>
    <phoneticPr fontId="1" type="noConversion"/>
  </si>
  <si>
    <t>2019-04-17 10:37:55,532</t>
    <phoneticPr fontId="1" type="noConversion"/>
  </si>
  <si>
    <t>2019-04-17 10:42:52,223</t>
    <phoneticPr fontId="1" type="noConversion"/>
  </si>
  <si>
    <t>2019-04-17 10:33:08,323</t>
    <phoneticPr fontId="1" type="noConversion"/>
  </si>
  <si>
    <t>2019-04-17 10:30:32,617</t>
    <phoneticPr fontId="1" type="noConversion"/>
  </si>
  <si>
    <t>2019-04-17 10:37:55,531</t>
    <phoneticPr fontId="1" type="noConversion"/>
  </si>
  <si>
    <t>2019-04-17 10:25:05,474</t>
    <phoneticPr fontId="1" type="noConversion"/>
  </si>
  <si>
    <t>2019-04-17 10:22:16,375</t>
    <phoneticPr fontId="1" type="noConversion"/>
  </si>
  <si>
    <t>2019-04-17 10:25:05,473</t>
    <phoneticPr fontId="1" type="noConversion"/>
  </si>
  <si>
    <t>2019-04-17 09:46:27,092</t>
    <phoneticPr fontId="1" type="noConversion"/>
  </si>
  <si>
    <t>2019-04-17 09:53:46,423</t>
    <phoneticPr fontId="1" type="noConversion"/>
  </si>
  <si>
    <t>2019-04-17 09:53:46,424</t>
    <phoneticPr fontId="1" type="noConversion"/>
  </si>
  <si>
    <t>2019-04-17 10:09:23,177</t>
    <phoneticPr fontId="1" type="noConversion"/>
  </si>
  <si>
    <t>2019-04-17 17:58:01,327</t>
    <phoneticPr fontId="1" type="noConversion"/>
  </si>
  <si>
    <t>2019-04-17 18:10:39,081</t>
    <phoneticPr fontId="1" type="noConversion"/>
  </si>
  <si>
    <t>2019-04-17 18:15:55,627</t>
    <phoneticPr fontId="1" type="noConversion"/>
  </si>
  <si>
    <t>2019-04-17 18:17:41,091</t>
    <phoneticPr fontId="1" type="noConversion"/>
  </si>
  <si>
    <t>212.030K</t>
    <phoneticPr fontId="1" type="noConversion"/>
  </si>
  <si>
    <t>128M</t>
    <phoneticPr fontId="1" type="noConversion"/>
  </si>
  <si>
    <t>721.379M</t>
    <phoneticPr fontId="1" type="noConversion"/>
  </si>
  <si>
    <t>2019-04-19 15:10:51,937</t>
    <phoneticPr fontId="1" type="noConversion"/>
  </si>
  <si>
    <t>2019-04-19 15:18:30,987</t>
    <phoneticPr fontId="1" type="noConversion"/>
  </si>
  <si>
    <t>BPS
(M字/s)</t>
    <phoneticPr fontId="1" type="noConversion"/>
  </si>
  <si>
    <t>content字数
(K字)</t>
    <phoneticPr fontId="1" type="noConversion"/>
  </si>
  <si>
    <t>10K</t>
  </si>
  <si>
    <t>10K</t>
    <phoneticPr fontId="1" type="noConversion"/>
  </si>
  <si>
    <t>20K</t>
    <phoneticPr fontId="1" type="noConversion"/>
  </si>
  <si>
    <t>40K</t>
    <phoneticPr fontId="1" type="noConversion"/>
  </si>
  <si>
    <t>80K</t>
  </si>
  <si>
    <t>80K</t>
    <phoneticPr fontId="1" type="noConversion"/>
  </si>
  <si>
    <t>160K</t>
  </si>
  <si>
    <t>160K</t>
    <phoneticPr fontId="1" type="noConversion"/>
  </si>
  <si>
    <t>320K</t>
  </si>
  <si>
    <t>320K</t>
    <phoneticPr fontId="1" type="noConversion"/>
  </si>
  <si>
    <t>640K</t>
  </si>
  <si>
    <t>640K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</si>
</sst>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Arial"/>
      <family val="2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2"/>
    </font>
    <font>
      <sz val="10"/>
      <name val="Arial"/>
      <family val="3"/>
      <charset val="134"/>
    </font>
    <font>
      <sz val="10"/>
      <name val="微软雅黑"/>
      <family val="3"/>
      <charset val="134"/>
    </font>
    <font>
      <sz val="10"/>
      <name val="Arial"/>
      <family val="3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" sqref="P3"/>
    </sheetView>
  </sheetViews>
  <sheetFormatPr defaultColWidth="7.375" defaultRowHeight="14.25" x14ac:dyDescent="0.2"/>
  <cols>
    <col min="1" max="1" width="16.75" style="2" customWidth="1"/>
    <col min="2" max="2" width="7.375" style="2"/>
    <col min="3" max="3" width="7.25" style="3" customWidth="1"/>
    <col min="4" max="4" width="7.375" style="3" customWidth="1"/>
    <col min="5" max="5" width="6.5" style="2" customWidth="1"/>
    <col min="6" max="6" width="13.125" style="2" customWidth="1"/>
    <col min="7" max="7" width="11" style="2" customWidth="1"/>
    <col min="8" max="8" width="8" style="2" customWidth="1"/>
    <col min="9" max="9" width="8.375" style="9" customWidth="1"/>
    <col min="10" max="10" width="7.75" style="2" customWidth="1"/>
    <col min="11" max="11" width="9.25" style="2" customWidth="1"/>
    <col min="12" max="12" width="9.25" style="12" customWidth="1"/>
    <col min="13" max="13" width="8.75" style="2" customWidth="1"/>
    <col min="14" max="14" width="9.5" style="2" customWidth="1"/>
    <col min="15" max="15" width="8.125" style="2" customWidth="1"/>
    <col min="16" max="16" width="10.75" style="2" customWidth="1"/>
    <col min="17" max="17" width="7.375" style="8"/>
    <col min="18" max="18" width="7.5" style="8" customWidth="1"/>
    <col min="19" max="16384" width="7.375" style="2"/>
  </cols>
  <sheetData>
    <row r="1" spans="1:18" x14ac:dyDescent="0.2">
      <c r="A1" s="13" t="s">
        <v>0</v>
      </c>
      <c r="E1" s="13" t="s">
        <v>1</v>
      </c>
      <c r="F1" s="13"/>
      <c r="G1" s="13"/>
      <c r="H1" s="13"/>
      <c r="I1" s="13"/>
      <c r="J1" s="13"/>
      <c r="K1" s="13"/>
      <c r="L1" s="13"/>
      <c r="M1" s="13"/>
      <c r="N1" s="13"/>
      <c r="R1" s="2"/>
    </row>
    <row r="2" spans="1:18" ht="42.75" x14ac:dyDescent="0.2">
      <c r="A2" s="13"/>
      <c r="B2" s="2" t="s">
        <v>217</v>
      </c>
      <c r="C2" s="3" t="s">
        <v>91</v>
      </c>
      <c r="D2" s="3" t="s">
        <v>92</v>
      </c>
      <c r="E2" s="2" t="s">
        <v>2</v>
      </c>
      <c r="F2" s="2" t="s">
        <v>11</v>
      </c>
      <c r="G2" s="2" t="s">
        <v>12</v>
      </c>
      <c r="H2" s="2" t="s">
        <v>3</v>
      </c>
      <c r="I2" s="9" t="s">
        <v>166</v>
      </c>
      <c r="J2" s="2" t="s">
        <v>4</v>
      </c>
      <c r="K2" s="2" t="s">
        <v>5</v>
      </c>
      <c r="L2" s="12" t="s">
        <v>216</v>
      </c>
      <c r="M2" s="2" t="s">
        <v>6</v>
      </c>
      <c r="N2" s="2" t="s">
        <v>105</v>
      </c>
      <c r="O2" s="1" t="s">
        <v>7</v>
      </c>
      <c r="P2" s="2" t="s">
        <v>13</v>
      </c>
    </row>
    <row r="3" spans="1:18" s="3" customFormat="1" ht="36" customHeight="1" x14ac:dyDescent="0.2">
      <c r="A3" s="3" t="s">
        <v>14</v>
      </c>
      <c r="B3" s="12" t="s">
        <v>219</v>
      </c>
      <c r="C3" s="3" t="s">
        <v>140</v>
      </c>
      <c r="D3" s="3" t="s">
        <v>113</v>
      </c>
      <c r="E3" s="3">
        <v>100</v>
      </c>
      <c r="F3" s="3" t="s">
        <v>27</v>
      </c>
      <c r="G3" s="3" t="s">
        <v>28</v>
      </c>
      <c r="H3" s="4">
        <v>1</v>
      </c>
      <c r="I3" s="10">
        <v>0.58616999999999997</v>
      </c>
      <c r="J3" s="3">
        <v>0</v>
      </c>
      <c r="K3" s="3">
        <v>6.7120800000000003</v>
      </c>
      <c r="L3" s="12">
        <v>1.345</v>
      </c>
      <c r="M3" s="3">
        <v>134.5</v>
      </c>
      <c r="N3" s="3">
        <v>7.4349999999999996</v>
      </c>
      <c r="O3" s="1">
        <v>0</v>
      </c>
      <c r="Q3" s="8"/>
      <c r="R3" s="8"/>
    </row>
    <row r="4" spans="1:18" s="3" customFormat="1" ht="36" customHeight="1" x14ac:dyDescent="0.2">
      <c r="A4" s="3" t="s">
        <v>14</v>
      </c>
      <c r="B4" s="12" t="s">
        <v>219</v>
      </c>
      <c r="C4" s="3" t="s">
        <v>140</v>
      </c>
      <c r="D4" s="3" t="s">
        <v>113</v>
      </c>
      <c r="E4" s="3">
        <v>200</v>
      </c>
      <c r="F4" s="3" t="s">
        <v>29</v>
      </c>
      <c r="G4" s="3" t="s">
        <v>30</v>
      </c>
      <c r="H4" s="4">
        <v>1</v>
      </c>
      <c r="I4" s="10">
        <v>0.58616999999999997</v>
      </c>
      <c r="J4" s="3">
        <v>0</v>
      </c>
      <c r="K4" s="3">
        <v>7.2898699999999996</v>
      </c>
      <c r="L4" s="12">
        <v>1.4607000000000001</v>
      </c>
      <c r="M4" s="3">
        <v>146.07</v>
      </c>
      <c r="N4" s="3">
        <v>6.8460000000000001</v>
      </c>
      <c r="O4" s="1">
        <v>0</v>
      </c>
      <c r="Q4" s="8"/>
      <c r="R4" s="8"/>
    </row>
    <row r="5" spans="1:18" s="3" customFormat="1" ht="36" customHeight="1" x14ac:dyDescent="0.2">
      <c r="A5" s="3" t="s">
        <v>14</v>
      </c>
      <c r="B5" s="12" t="s">
        <v>218</v>
      </c>
      <c r="C5" s="3" t="s">
        <v>139</v>
      </c>
      <c r="D5" s="3" t="s">
        <v>112</v>
      </c>
      <c r="E5" s="3">
        <v>400</v>
      </c>
      <c r="F5" s="3" t="s">
        <v>30</v>
      </c>
      <c r="G5" s="3" t="s">
        <v>31</v>
      </c>
      <c r="H5" s="4">
        <v>1</v>
      </c>
      <c r="I5" s="10">
        <v>0.58616999999999997</v>
      </c>
      <c r="J5" s="3">
        <v>0</v>
      </c>
      <c r="K5" s="3">
        <v>7.2409800000000004</v>
      </c>
      <c r="L5" s="12">
        <v>1.4509000000000001</v>
      </c>
      <c r="M5" s="3">
        <v>145.09</v>
      </c>
      <c r="N5" s="3">
        <v>6.8920000000000003</v>
      </c>
      <c r="O5" s="1">
        <v>0</v>
      </c>
      <c r="Q5" s="8"/>
      <c r="R5" s="8"/>
    </row>
    <row r="6" spans="1:18" s="3" customFormat="1" ht="36" customHeight="1" x14ac:dyDescent="0.2">
      <c r="A6" s="3" t="s">
        <v>14</v>
      </c>
      <c r="B6" s="12" t="s">
        <v>218</v>
      </c>
      <c r="C6" s="3" t="s">
        <v>139</v>
      </c>
      <c r="D6" s="3" t="s">
        <v>112</v>
      </c>
      <c r="E6" s="3">
        <v>800</v>
      </c>
      <c r="F6" s="3" t="s">
        <v>31</v>
      </c>
      <c r="G6" s="3" t="s">
        <v>32</v>
      </c>
      <c r="H6" s="4">
        <v>1</v>
      </c>
      <c r="I6" s="10">
        <v>0.58592</v>
      </c>
      <c r="J6" s="3">
        <v>0</v>
      </c>
      <c r="K6" s="3">
        <v>7.1086999999999998</v>
      </c>
      <c r="L6" s="12">
        <v>1.4244000000000001</v>
      </c>
      <c r="M6" s="3">
        <v>142.44</v>
      </c>
      <c r="N6" s="3">
        <v>7.02</v>
      </c>
      <c r="O6" s="1">
        <v>0</v>
      </c>
      <c r="Q6" s="8"/>
      <c r="R6" s="8"/>
    </row>
    <row r="7" spans="1:18" s="3" customFormat="1" ht="36" customHeight="1" x14ac:dyDescent="0.2">
      <c r="A7" s="3" t="s">
        <v>14</v>
      </c>
      <c r="B7" s="12" t="s">
        <v>218</v>
      </c>
      <c r="C7" s="3" t="s">
        <v>139</v>
      </c>
      <c r="D7" s="3" t="s">
        <v>112</v>
      </c>
      <c r="E7" s="3">
        <v>1600</v>
      </c>
      <c r="F7" s="3" t="s">
        <v>33</v>
      </c>
      <c r="G7" s="3" t="s">
        <v>34</v>
      </c>
      <c r="H7" s="4">
        <v>1</v>
      </c>
      <c r="I7" s="10">
        <v>0.59541999999999995</v>
      </c>
      <c r="J7" s="3">
        <v>0</v>
      </c>
      <c r="K7" s="3">
        <v>7.2124699999999997</v>
      </c>
      <c r="L7" s="12">
        <v>1.4452</v>
      </c>
      <c r="M7" s="3">
        <v>144.52000000000001</v>
      </c>
      <c r="N7" s="3">
        <v>6.9189999999999996</v>
      </c>
      <c r="O7" s="1">
        <v>0</v>
      </c>
      <c r="Q7" s="8"/>
      <c r="R7" s="8"/>
    </row>
    <row r="8" spans="1:18" s="3" customFormat="1" ht="36" customHeight="1" x14ac:dyDescent="0.2">
      <c r="A8" s="3" t="s">
        <v>14</v>
      </c>
      <c r="B8" s="12" t="s">
        <v>220</v>
      </c>
      <c r="C8" s="3" t="s">
        <v>142</v>
      </c>
      <c r="D8" s="3" t="s">
        <v>115</v>
      </c>
      <c r="E8" s="3">
        <v>100</v>
      </c>
      <c r="F8" s="3" t="s">
        <v>35</v>
      </c>
      <c r="G8" s="3" t="s">
        <v>36</v>
      </c>
      <c r="H8" s="4">
        <v>1</v>
      </c>
      <c r="I8" s="10">
        <v>0.59541999999999995</v>
      </c>
      <c r="J8" s="3">
        <v>0</v>
      </c>
      <c r="K8" s="3">
        <v>7.8829599999999997</v>
      </c>
      <c r="L8" s="12">
        <v>1.59</v>
      </c>
      <c r="M8" s="3">
        <v>79.510000000000005</v>
      </c>
      <c r="N8" s="3">
        <v>12.577</v>
      </c>
      <c r="O8" s="1">
        <v>0</v>
      </c>
      <c r="Q8" s="8"/>
      <c r="R8" s="8"/>
    </row>
    <row r="9" spans="1:18" s="3" customFormat="1" ht="36" customHeight="1" x14ac:dyDescent="0.2">
      <c r="A9" s="3" t="s">
        <v>14</v>
      </c>
      <c r="B9" s="12" t="s">
        <v>220</v>
      </c>
      <c r="C9" s="3" t="s">
        <v>142</v>
      </c>
      <c r="D9" s="3" t="s">
        <v>115</v>
      </c>
      <c r="E9" s="3">
        <v>200</v>
      </c>
      <c r="F9" s="3" t="s">
        <v>37</v>
      </c>
      <c r="G9" s="3" t="s">
        <v>38</v>
      </c>
      <c r="H9" s="4">
        <v>1</v>
      </c>
      <c r="I9" s="10">
        <v>0.59541999999999995</v>
      </c>
      <c r="J9" s="3">
        <v>0</v>
      </c>
      <c r="K9" s="3">
        <v>7.5838799999999997</v>
      </c>
      <c r="L9" s="12">
        <v>1.53</v>
      </c>
      <c r="M9" s="3">
        <v>76.5</v>
      </c>
      <c r="N9" s="3">
        <v>13.073</v>
      </c>
      <c r="O9" s="1">
        <v>0</v>
      </c>
      <c r="Q9" s="8"/>
      <c r="R9" s="8"/>
    </row>
    <row r="10" spans="1:18" s="3" customFormat="1" ht="36" customHeight="1" x14ac:dyDescent="0.2">
      <c r="A10" s="3" t="s">
        <v>14</v>
      </c>
      <c r="B10" s="12" t="s">
        <v>220</v>
      </c>
      <c r="C10" s="3" t="s">
        <v>141</v>
      </c>
      <c r="D10" s="3" t="s">
        <v>114</v>
      </c>
      <c r="E10" s="3">
        <v>400</v>
      </c>
      <c r="F10" s="3" t="s">
        <v>39</v>
      </c>
      <c r="G10" s="3" t="s">
        <v>40</v>
      </c>
      <c r="H10" s="4">
        <v>1</v>
      </c>
      <c r="I10" s="10">
        <v>0.59552000000000005</v>
      </c>
      <c r="J10" s="3">
        <v>0</v>
      </c>
      <c r="K10" s="3">
        <v>7.8857200000000001</v>
      </c>
      <c r="L10" s="12">
        <v>1.59</v>
      </c>
      <c r="M10" s="3">
        <v>79.540000000000006</v>
      </c>
      <c r="N10" s="3">
        <v>12.571999999999999</v>
      </c>
      <c r="O10" s="1">
        <v>0</v>
      </c>
      <c r="Q10" s="8"/>
      <c r="R10" s="8"/>
    </row>
    <row r="11" spans="1:18" s="3" customFormat="1" ht="36" customHeight="1" x14ac:dyDescent="0.2">
      <c r="A11" s="3" t="s">
        <v>14</v>
      </c>
      <c r="B11" s="12" t="s">
        <v>220</v>
      </c>
      <c r="C11" s="3" t="s">
        <v>141</v>
      </c>
      <c r="D11" s="3" t="s">
        <v>114</v>
      </c>
      <c r="E11" s="3">
        <v>800</v>
      </c>
      <c r="F11" s="3" t="s">
        <v>41</v>
      </c>
      <c r="G11" s="3" t="s">
        <v>42</v>
      </c>
      <c r="H11" s="4">
        <v>1</v>
      </c>
      <c r="I11" s="10">
        <v>0.59552000000000005</v>
      </c>
      <c r="J11" s="3">
        <v>0</v>
      </c>
      <c r="K11" s="3">
        <v>7.8209799999999996</v>
      </c>
      <c r="L11" s="12">
        <v>1.5760000000000001</v>
      </c>
      <c r="M11" s="3">
        <v>78.89</v>
      </c>
      <c r="N11" s="3">
        <v>12.676</v>
      </c>
      <c r="O11" s="1">
        <v>0</v>
      </c>
      <c r="Q11" s="8"/>
      <c r="R11" s="8"/>
    </row>
    <row r="12" spans="1:18" s="3" customFormat="1" ht="36" customHeight="1" x14ac:dyDescent="0.2">
      <c r="A12" s="3" t="s">
        <v>14</v>
      </c>
      <c r="B12" s="3" t="s">
        <v>220</v>
      </c>
      <c r="C12" s="3" t="s">
        <v>141</v>
      </c>
      <c r="D12" s="3" t="s">
        <v>114</v>
      </c>
      <c r="E12" s="3">
        <v>1600</v>
      </c>
      <c r="F12" s="7" t="s">
        <v>209</v>
      </c>
      <c r="G12" s="7" t="s">
        <v>210</v>
      </c>
      <c r="H12" s="4">
        <v>1</v>
      </c>
      <c r="I12" s="10">
        <v>1.67</v>
      </c>
      <c r="J12" s="3">
        <v>0</v>
      </c>
      <c r="K12" s="3">
        <v>7.7417999999999996</v>
      </c>
      <c r="L12" s="12">
        <v>1.508</v>
      </c>
      <c r="M12" s="3">
        <v>75.39</v>
      </c>
      <c r="N12" s="3">
        <v>13.263999999999999</v>
      </c>
      <c r="O12" s="1">
        <v>0</v>
      </c>
      <c r="Q12" s="8"/>
      <c r="R12" s="8"/>
    </row>
    <row r="13" spans="1:18" s="3" customFormat="1" ht="36" customHeight="1" x14ac:dyDescent="0.2">
      <c r="A13" s="3" t="s">
        <v>14</v>
      </c>
      <c r="B13" s="12" t="s">
        <v>221</v>
      </c>
      <c r="C13" s="3" t="s">
        <v>144</v>
      </c>
      <c r="D13" s="3" t="s">
        <v>117</v>
      </c>
      <c r="E13" s="3">
        <v>100</v>
      </c>
      <c r="F13" s="3" t="s">
        <v>43</v>
      </c>
      <c r="G13" s="3" t="s">
        <v>44</v>
      </c>
      <c r="H13" s="4">
        <v>1</v>
      </c>
      <c r="I13" s="10">
        <v>0.82616000000000001</v>
      </c>
      <c r="J13" s="3">
        <v>0</v>
      </c>
      <c r="K13" s="3">
        <v>7.8254200000000003</v>
      </c>
      <c r="L13" s="12">
        <v>1.48</v>
      </c>
      <c r="M13" s="3">
        <v>37.28</v>
      </c>
      <c r="N13" s="3">
        <v>26.824999999999999</v>
      </c>
      <c r="O13" s="1">
        <v>0</v>
      </c>
      <c r="Q13" s="8"/>
      <c r="R13" s="8"/>
    </row>
    <row r="14" spans="1:18" s="3" customFormat="1" ht="36" customHeight="1" x14ac:dyDescent="0.2">
      <c r="A14" s="3" t="s">
        <v>14</v>
      </c>
      <c r="B14" s="12" t="s">
        <v>221</v>
      </c>
      <c r="C14" s="3" t="s">
        <v>144</v>
      </c>
      <c r="D14" s="3" t="s">
        <v>117</v>
      </c>
      <c r="E14" s="3">
        <v>200</v>
      </c>
      <c r="F14" s="3" t="s">
        <v>45</v>
      </c>
      <c r="G14" s="3" t="s">
        <v>46</v>
      </c>
      <c r="H14" s="4">
        <v>1</v>
      </c>
      <c r="I14" s="10">
        <v>0.78363000000000005</v>
      </c>
      <c r="J14" s="3">
        <v>0</v>
      </c>
      <c r="K14" s="3">
        <v>7.90815</v>
      </c>
      <c r="L14" s="12">
        <v>1.48</v>
      </c>
      <c r="M14" s="3">
        <v>37.67</v>
      </c>
      <c r="N14" s="3">
        <v>26.545000000000002</v>
      </c>
      <c r="O14" s="1">
        <v>0</v>
      </c>
      <c r="Q14" s="8"/>
      <c r="R14" s="8"/>
    </row>
    <row r="15" spans="1:18" s="3" customFormat="1" ht="36" customHeight="1" x14ac:dyDescent="0.2">
      <c r="A15" s="3" t="s">
        <v>14</v>
      </c>
      <c r="B15" s="12" t="s">
        <v>221</v>
      </c>
      <c r="C15" s="3" t="s">
        <v>143</v>
      </c>
      <c r="D15" s="3" t="s">
        <v>116</v>
      </c>
      <c r="E15" s="3">
        <v>400</v>
      </c>
      <c r="F15" s="3" t="s">
        <v>47</v>
      </c>
      <c r="G15" s="3" t="s">
        <v>48</v>
      </c>
      <c r="H15" s="4">
        <v>1</v>
      </c>
      <c r="I15" s="10">
        <v>0.78363000000000005</v>
      </c>
      <c r="J15" s="3">
        <v>0</v>
      </c>
      <c r="K15" s="3">
        <v>8.0856999999999992</v>
      </c>
      <c r="L15" s="12">
        <v>1.54</v>
      </c>
      <c r="M15" s="3">
        <v>38.520000000000003</v>
      </c>
      <c r="N15" s="3">
        <v>25.962</v>
      </c>
      <c r="O15" s="1">
        <v>0</v>
      </c>
      <c r="Q15" s="8"/>
      <c r="R15" s="8"/>
    </row>
    <row r="16" spans="1:18" s="3" customFormat="1" ht="36" customHeight="1" x14ac:dyDescent="0.2">
      <c r="A16" s="3" t="s">
        <v>14</v>
      </c>
      <c r="B16" s="12" t="s">
        <v>221</v>
      </c>
      <c r="C16" s="3" t="s">
        <v>143</v>
      </c>
      <c r="D16" s="3" t="s">
        <v>211</v>
      </c>
      <c r="E16" s="3">
        <v>800</v>
      </c>
      <c r="F16" s="3" t="s">
        <v>49</v>
      </c>
      <c r="G16" s="3" t="s">
        <v>50</v>
      </c>
      <c r="H16" s="4">
        <v>1</v>
      </c>
      <c r="I16" s="10">
        <v>0.81366000000000005</v>
      </c>
      <c r="J16" s="3">
        <v>0</v>
      </c>
      <c r="K16" s="3">
        <v>8.1824999999999992</v>
      </c>
      <c r="L16" s="12">
        <v>1.56</v>
      </c>
      <c r="M16" s="3">
        <v>38.979999999999997</v>
      </c>
      <c r="N16" s="3">
        <v>25.655000000000001</v>
      </c>
      <c r="O16" s="1">
        <v>0</v>
      </c>
      <c r="Q16" s="8"/>
      <c r="R16" s="8"/>
    </row>
    <row r="17" spans="1:18" s="3" customFormat="1" ht="36" customHeight="1" x14ac:dyDescent="0.2">
      <c r="A17" s="3" t="s">
        <v>14</v>
      </c>
      <c r="B17" s="3" t="s">
        <v>221</v>
      </c>
      <c r="C17" s="3" t="s">
        <v>143</v>
      </c>
      <c r="D17" s="3" t="s">
        <v>116</v>
      </c>
      <c r="E17" s="3">
        <v>1600</v>
      </c>
      <c r="F17" s="7" t="s">
        <v>203</v>
      </c>
      <c r="G17" s="7" t="s">
        <v>204</v>
      </c>
      <c r="H17" s="4">
        <v>1</v>
      </c>
      <c r="I17" s="10">
        <v>1.0900000000000001</v>
      </c>
      <c r="J17" s="3">
        <v>0</v>
      </c>
      <c r="K17" s="3">
        <v>7.6467799999999997</v>
      </c>
      <c r="L17" s="12">
        <v>1.45</v>
      </c>
      <c r="M17" s="3">
        <v>36.43</v>
      </c>
      <c r="N17" s="3">
        <v>27.452999999999999</v>
      </c>
      <c r="O17" s="1">
        <v>0</v>
      </c>
      <c r="Q17" s="8"/>
      <c r="R17" s="8"/>
    </row>
    <row r="18" spans="1:18" s="3" customFormat="1" ht="36" customHeight="1" x14ac:dyDescent="0.2">
      <c r="A18" s="3" t="s">
        <v>14</v>
      </c>
      <c r="B18" s="12" t="s">
        <v>223</v>
      </c>
      <c r="C18" s="3" t="s">
        <v>146</v>
      </c>
      <c r="D18" s="3" t="s">
        <v>119</v>
      </c>
      <c r="E18" s="3">
        <v>100</v>
      </c>
      <c r="F18" s="3" t="s">
        <v>51</v>
      </c>
      <c r="G18" s="3" t="s">
        <v>52</v>
      </c>
      <c r="H18" s="4">
        <v>1</v>
      </c>
      <c r="I18" s="10">
        <v>1.08</v>
      </c>
      <c r="J18" s="3">
        <v>0</v>
      </c>
      <c r="K18" s="3">
        <v>6.3479900000000002</v>
      </c>
      <c r="L18" s="12">
        <f>0.08*M18</f>
        <v>1.1768000000000001</v>
      </c>
      <c r="M18" s="3">
        <v>14.71</v>
      </c>
      <c r="N18" s="3">
        <v>67.97</v>
      </c>
      <c r="O18" s="1">
        <v>0</v>
      </c>
      <c r="Q18" s="8"/>
      <c r="R18" s="8"/>
    </row>
    <row r="19" spans="1:18" s="3" customFormat="1" ht="36" customHeight="1" x14ac:dyDescent="0.2">
      <c r="A19" s="3" t="s">
        <v>14</v>
      </c>
      <c r="B19" s="12" t="s">
        <v>223</v>
      </c>
      <c r="C19" s="3" t="s">
        <v>146</v>
      </c>
      <c r="D19" s="3" t="s">
        <v>119</v>
      </c>
      <c r="E19" s="3">
        <v>200</v>
      </c>
      <c r="F19" s="3" t="s">
        <v>53</v>
      </c>
      <c r="G19" s="3" t="s">
        <v>54</v>
      </c>
      <c r="H19" s="4">
        <v>1</v>
      </c>
      <c r="I19" s="10">
        <v>1.08</v>
      </c>
      <c r="J19" s="3">
        <v>0</v>
      </c>
      <c r="K19" s="3">
        <v>8.2028099999999995</v>
      </c>
      <c r="L19" s="12">
        <f t="shared" ref="L19:L22" si="0">0.08*M19</f>
        <v>1.5208000000000002</v>
      </c>
      <c r="M19" s="3">
        <v>19.010000000000002</v>
      </c>
      <c r="N19" s="3">
        <v>52.600999999999999</v>
      </c>
      <c r="O19" s="1">
        <v>0</v>
      </c>
      <c r="Q19" s="8"/>
      <c r="R19" s="8"/>
    </row>
    <row r="20" spans="1:18" s="3" customFormat="1" ht="36" customHeight="1" x14ac:dyDescent="0.2">
      <c r="A20" s="3" t="s">
        <v>14</v>
      </c>
      <c r="B20" s="12" t="s">
        <v>222</v>
      </c>
      <c r="C20" s="3" t="s">
        <v>145</v>
      </c>
      <c r="D20" s="3" t="s">
        <v>118</v>
      </c>
      <c r="E20" s="3">
        <v>400</v>
      </c>
      <c r="F20" s="3" t="s">
        <v>54</v>
      </c>
      <c r="G20" s="3" t="s">
        <v>55</v>
      </c>
      <c r="H20" s="4">
        <v>1</v>
      </c>
      <c r="I20" s="10">
        <v>1.08</v>
      </c>
      <c r="J20" s="3">
        <v>0</v>
      </c>
      <c r="K20" s="3">
        <v>8.1587899999999998</v>
      </c>
      <c r="L20" s="12">
        <f t="shared" si="0"/>
        <v>1.5128000000000001</v>
      </c>
      <c r="M20" s="3">
        <v>18.91</v>
      </c>
      <c r="N20" s="3">
        <v>52.884</v>
      </c>
      <c r="O20" s="1">
        <v>0</v>
      </c>
      <c r="Q20" s="8"/>
      <c r="R20" s="8"/>
    </row>
    <row r="21" spans="1:18" s="3" customFormat="1" ht="36" customHeight="1" x14ac:dyDescent="0.2">
      <c r="A21" s="3" t="s">
        <v>14</v>
      </c>
      <c r="B21" s="12" t="s">
        <v>222</v>
      </c>
      <c r="C21" s="3" t="s">
        <v>145</v>
      </c>
      <c r="D21" s="3" t="s">
        <v>118</v>
      </c>
      <c r="E21" s="3">
        <v>800</v>
      </c>
      <c r="F21" s="3" t="s">
        <v>56</v>
      </c>
      <c r="G21" s="3" t="s">
        <v>57</v>
      </c>
      <c r="H21" s="4">
        <v>1</v>
      </c>
      <c r="I21" s="10">
        <v>1.1299999999999999</v>
      </c>
      <c r="J21" s="3">
        <v>0</v>
      </c>
      <c r="K21" s="3">
        <v>8.1077200000000005</v>
      </c>
      <c r="L21" s="12">
        <f t="shared" si="0"/>
        <v>1.5031999999999999</v>
      </c>
      <c r="M21" s="3">
        <v>18.79</v>
      </c>
      <c r="N21" s="3">
        <v>53.218000000000004</v>
      </c>
      <c r="O21" s="1">
        <v>0</v>
      </c>
      <c r="Q21" s="8"/>
      <c r="R21" s="8"/>
    </row>
    <row r="22" spans="1:18" s="3" customFormat="1" ht="36" customHeight="1" x14ac:dyDescent="0.2">
      <c r="A22" s="3" t="s">
        <v>14</v>
      </c>
      <c r="B22" s="12" t="s">
        <v>222</v>
      </c>
      <c r="C22" s="3" t="s">
        <v>145</v>
      </c>
      <c r="D22" s="3" t="s">
        <v>118</v>
      </c>
      <c r="E22" s="3">
        <v>1600</v>
      </c>
      <c r="F22" s="3" t="s">
        <v>58</v>
      </c>
      <c r="G22" s="3" t="s">
        <v>59</v>
      </c>
      <c r="H22" s="4">
        <v>1</v>
      </c>
      <c r="I22" s="10">
        <v>1.83</v>
      </c>
      <c r="J22" s="3">
        <v>0</v>
      </c>
      <c r="K22" s="3">
        <v>7.91364</v>
      </c>
      <c r="L22" s="12">
        <f t="shared" si="0"/>
        <v>1.4672000000000001</v>
      </c>
      <c r="M22" s="3">
        <v>18.34</v>
      </c>
      <c r="N22" s="3">
        <v>54.523000000000003</v>
      </c>
      <c r="O22" s="1">
        <v>0</v>
      </c>
      <c r="Q22" s="8"/>
      <c r="R22" s="8"/>
    </row>
    <row r="23" spans="1:18" s="3" customFormat="1" ht="36" customHeight="1" x14ac:dyDescent="0.2">
      <c r="A23" s="3" t="s">
        <v>14</v>
      </c>
      <c r="B23" s="3" t="s">
        <v>225</v>
      </c>
      <c r="C23" s="3" t="s">
        <v>148</v>
      </c>
      <c r="D23" s="3" t="s">
        <v>121</v>
      </c>
      <c r="E23" s="3">
        <v>100</v>
      </c>
      <c r="F23" s="3" t="s">
        <v>60</v>
      </c>
      <c r="G23" s="3" t="s">
        <v>61</v>
      </c>
      <c r="H23" s="4">
        <v>1</v>
      </c>
      <c r="I23" s="10">
        <v>1.67</v>
      </c>
      <c r="J23" s="3">
        <v>0</v>
      </c>
      <c r="K23" s="3">
        <v>8.0006699999999995</v>
      </c>
      <c r="L23" s="12">
        <f>0.16*M23</f>
        <v>1.4847999999999999</v>
      </c>
      <c r="M23" s="3">
        <v>9.2799999999999994</v>
      </c>
      <c r="N23" s="3">
        <v>107.77500000000001</v>
      </c>
      <c r="O23" s="1">
        <v>0</v>
      </c>
      <c r="Q23" s="8"/>
      <c r="R23" s="8"/>
    </row>
    <row r="24" spans="1:18" s="3" customFormat="1" ht="36" customHeight="1" x14ac:dyDescent="0.2">
      <c r="A24" s="3" t="s">
        <v>14</v>
      </c>
      <c r="B24" s="12" t="s">
        <v>225</v>
      </c>
      <c r="C24" s="3" t="s">
        <v>148</v>
      </c>
      <c r="D24" s="3" t="s">
        <v>121</v>
      </c>
      <c r="E24" s="3">
        <v>200</v>
      </c>
      <c r="F24" s="3" t="s">
        <v>61</v>
      </c>
      <c r="G24" s="3" t="s">
        <v>62</v>
      </c>
      <c r="H24" s="4">
        <v>1</v>
      </c>
      <c r="I24" s="10">
        <v>1.67</v>
      </c>
      <c r="J24" s="3">
        <v>0</v>
      </c>
      <c r="K24" s="3">
        <v>7.57667</v>
      </c>
      <c r="L24" s="12">
        <f t="shared" ref="L24:L27" si="1">0.16*M24</f>
        <v>1.4063999999999999</v>
      </c>
      <c r="M24" s="3">
        <v>8.7899999999999991</v>
      </c>
      <c r="N24" s="3">
        <v>113.806</v>
      </c>
      <c r="O24" s="1">
        <v>0</v>
      </c>
      <c r="Q24" s="8"/>
      <c r="R24" s="8"/>
    </row>
    <row r="25" spans="1:18" s="3" customFormat="1" ht="36" customHeight="1" x14ac:dyDescent="0.2">
      <c r="A25" s="3" t="s">
        <v>14</v>
      </c>
      <c r="B25" s="12" t="s">
        <v>224</v>
      </c>
      <c r="C25" s="3" t="s">
        <v>147</v>
      </c>
      <c r="D25" s="3" t="s">
        <v>120</v>
      </c>
      <c r="E25" s="3">
        <v>400</v>
      </c>
      <c r="F25" s="3" t="s">
        <v>62</v>
      </c>
      <c r="G25" s="3" t="s">
        <v>63</v>
      </c>
      <c r="H25" s="4">
        <v>1</v>
      </c>
      <c r="I25" s="10">
        <v>1.1100000000000001</v>
      </c>
      <c r="J25" s="3">
        <v>0</v>
      </c>
      <c r="K25" s="3">
        <v>7.5845200000000004</v>
      </c>
      <c r="L25" s="12">
        <f t="shared" si="1"/>
        <v>1.4080000000000001</v>
      </c>
      <c r="M25" s="3">
        <v>8.8000000000000007</v>
      </c>
      <c r="N25" s="3">
        <v>113.68899999999999</v>
      </c>
      <c r="O25" s="1">
        <v>0</v>
      </c>
      <c r="Q25" s="8"/>
      <c r="R25" s="8"/>
    </row>
    <row r="26" spans="1:18" s="3" customFormat="1" ht="36" customHeight="1" x14ac:dyDescent="0.2">
      <c r="A26" s="3" t="s">
        <v>14</v>
      </c>
      <c r="B26" s="12" t="s">
        <v>224</v>
      </c>
      <c r="C26" s="3" t="s">
        <v>147</v>
      </c>
      <c r="D26" s="3" t="s">
        <v>120</v>
      </c>
      <c r="E26" s="3">
        <v>800</v>
      </c>
      <c r="F26" s="3" t="s">
        <v>64</v>
      </c>
      <c r="G26" s="3" t="s">
        <v>65</v>
      </c>
      <c r="H26" s="4">
        <v>1</v>
      </c>
      <c r="I26" s="10">
        <v>1.1100000000000001</v>
      </c>
      <c r="J26" s="3">
        <v>0</v>
      </c>
      <c r="K26" s="3">
        <v>7.3609299999999998</v>
      </c>
      <c r="L26" s="12">
        <f t="shared" si="1"/>
        <v>1.3663999999999998</v>
      </c>
      <c r="M26" s="3">
        <v>8.5399999999999991</v>
      </c>
      <c r="N26" s="3">
        <v>117.142</v>
      </c>
      <c r="O26" s="1">
        <v>0</v>
      </c>
      <c r="Q26" s="8"/>
      <c r="R26" s="8"/>
    </row>
    <row r="27" spans="1:18" s="3" customFormat="1" ht="36" customHeight="1" x14ac:dyDescent="0.2">
      <c r="A27" s="3" t="s">
        <v>14</v>
      </c>
      <c r="B27" s="12" t="s">
        <v>224</v>
      </c>
      <c r="C27" s="3" t="s">
        <v>147</v>
      </c>
      <c r="D27" s="3" t="s">
        <v>120</v>
      </c>
      <c r="E27" s="3">
        <v>1600</v>
      </c>
      <c r="F27" s="7" t="s">
        <v>205</v>
      </c>
      <c r="G27" s="7" t="s">
        <v>206</v>
      </c>
      <c r="H27" s="4">
        <v>1</v>
      </c>
      <c r="I27" s="10">
        <v>2.4900000000000002</v>
      </c>
      <c r="J27" s="3">
        <v>0</v>
      </c>
      <c r="K27" s="3">
        <v>7.89513</v>
      </c>
      <c r="L27" s="12">
        <f t="shared" si="1"/>
        <v>1.4576</v>
      </c>
      <c r="M27" s="3">
        <v>9.11</v>
      </c>
      <c r="N27" s="3">
        <v>109.416</v>
      </c>
      <c r="O27" s="1">
        <v>0</v>
      </c>
      <c r="Q27" s="8"/>
      <c r="R27" s="8"/>
    </row>
    <row r="28" spans="1:18" s="3" customFormat="1" ht="36" customHeight="1" x14ac:dyDescent="0.2">
      <c r="A28" s="3" t="s">
        <v>14</v>
      </c>
      <c r="B28" s="3" t="s">
        <v>227</v>
      </c>
      <c r="C28" s="3" t="s">
        <v>150</v>
      </c>
      <c r="D28" s="3" t="s">
        <v>123</v>
      </c>
      <c r="E28" s="3">
        <v>100</v>
      </c>
      <c r="F28" s="3" t="s">
        <v>66</v>
      </c>
      <c r="G28" s="3" t="s">
        <v>67</v>
      </c>
      <c r="H28" s="4">
        <v>1</v>
      </c>
      <c r="I28" s="10">
        <v>2.2799999999999998</v>
      </c>
      <c r="J28" s="3">
        <v>0</v>
      </c>
      <c r="K28" s="3">
        <v>7.0799599999999998</v>
      </c>
      <c r="L28" s="12">
        <f>0.32*M28</f>
        <v>1.3088</v>
      </c>
      <c r="M28" s="3">
        <v>4.09</v>
      </c>
      <c r="N28" s="3">
        <v>244.434</v>
      </c>
      <c r="O28" s="1">
        <v>0</v>
      </c>
      <c r="Q28" s="8"/>
      <c r="R28" s="8"/>
    </row>
    <row r="29" spans="1:18" s="3" customFormat="1" ht="36" customHeight="1" x14ac:dyDescent="0.2">
      <c r="A29" s="3" t="s">
        <v>14</v>
      </c>
      <c r="B29" s="12" t="s">
        <v>227</v>
      </c>
      <c r="C29" s="3" t="s">
        <v>150</v>
      </c>
      <c r="D29" s="3" t="s">
        <v>123</v>
      </c>
      <c r="E29" s="3">
        <v>200</v>
      </c>
      <c r="F29" s="3" t="s">
        <v>67</v>
      </c>
      <c r="G29" s="3" t="s">
        <v>68</v>
      </c>
      <c r="H29" s="4">
        <v>1</v>
      </c>
      <c r="I29" s="10">
        <v>1.69</v>
      </c>
      <c r="J29" s="3">
        <v>0</v>
      </c>
      <c r="K29" s="3">
        <v>7.4568700000000003</v>
      </c>
      <c r="L29" s="12">
        <f t="shared" ref="L29:L32" si="2">0.32*M29</f>
        <v>1.3792</v>
      </c>
      <c r="M29" s="3">
        <v>4.3099999999999996</v>
      </c>
      <c r="N29" s="3">
        <v>232.07900000000001</v>
      </c>
      <c r="O29" s="1">
        <v>0</v>
      </c>
      <c r="Q29" s="8"/>
      <c r="R29" s="8"/>
    </row>
    <row r="30" spans="1:18" s="3" customFormat="1" ht="36" customHeight="1" x14ac:dyDescent="0.2">
      <c r="A30" s="3" t="s">
        <v>14</v>
      </c>
      <c r="B30" s="12" t="s">
        <v>227</v>
      </c>
      <c r="C30" s="3" t="s">
        <v>149</v>
      </c>
      <c r="D30" s="3" t="s">
        <v>123</v>
      </c>
      <c r="E30" s="3">
        <v>400</v>
      </c>
      <c r="F30" s="3" t="s">
        <v>69</v>
      </c>
      <c r="G30" s="3" t="s">
        <v>70</v>
      </c>
      <c r="H30" s="4">
        <v>1</v>
      </c>
      <c r="I30" s="10">
        <v>1.1100000000000001</v>
      </c>
      <c r="J30" s="3">
        <v>0</v>
      </c>
      <c r="K30" s="3">
        <v>7.6269099999999996</v>
      </c>
      <c r="L30" s="12">
        <f t="shared" si="2"/>
        <v>1.4112</v>
      </c>
      <c r="M30" s="3">
        <v>4.41</v>
      </c>
      <c r="N30" s="3">
        <v>226.905</v>
      </c>
      <c r="O30" s="1">
        <v>0</v>
      </c>
      <c r="Q30" s="8"/>
      <c r="R30" s="8"/>
    </row>
    <row r="31" spans="1:18" s="3" customFormat="1" ht="36" customHeight="1" x14ac:dyDescent="0.2">
      <c r="A31" s="3" t="s">
        <v>14</v>
      </c>
      <c r="B31" s="12" t="s">
        <v>226</v>
      </c>
      <c r="C31" s="3" t="s">
        <v>149</v>
      </c>
      <c r="D31" s="3" t="s">
        <v>122</v>
      </c>
      <c r="E31" s="3">
        <v>800</v>
      </c>
      <c r="F31" s="3" t="s">
        <v>71</v>
      </c>
      <c r="G31" s="3" t="s">
        <v>72</v>
      </c>
      <c r="H31" s="4">
        <v>1</v>
      </c>
      <c r="I31" s="10">
        <v>2.34</v>
      </c>
      <c r="J31" s="3">
        <v>0</v>
      </c>
      <c r="K31" s="3">
        <v>7.7755299999999998</v>
      </c>
      <c r="L31" s="12">
        <f t="shared" si="2"/>
        <v>1.4368000000000001</v>
      </c>
      <c r="M31" s="3">
        <v>4.49</v>
      </c>
      <c r="N31" s="3">
        <v>222.56800000000001</v>
      </c>
      <c r="O31" s="1">
        <v>0</v>
      </c>
      <c r="Q31" s="8"/>
      <c r="R31" s="8"/>
    </row>
    <row r="32" spans="1:18" s="3" customFormat="1" ht="36" customHeight="1" x14ac:dyDescent="0.2">
      <c r="A32" s="3" t="s">
        <v>14</v>
      </c>
      <c r="B32" s="12" t="s">
        <v>226</v>
      </c>
      <c r="C32" s="3" t="s">
        <v>149</v>
      </c>
      <c r="D32" s="3" t="s">
        <v>122</v>
      </c>
      <c r="E32" s="3">
        <v>1600</v>
      </c>
      <c r="F32" s="7" t="s">
        <v>207</v>
      </c>
      <c r="G32" s="7" t="s">
        <v>208</v>
      </c>
      <c r="H32" s="4">
        <v>1</v>
      </c>
      <c r="I32" s="10">
        <v>2.64</v>
      </c>
      <c r="J32" s="3">
        <v>0</v>
      </c>
      <c r="K32" s="3">
        <v>7.30898</v>
      </c>
      <c r="L32" s="12">
        <f t="shared" si="2"/>
        <v>1.3504</v>
      </c>
      <c r="M32" s="3">
        <v>4.22</v>
      </c>
      <c r="N32" s="3">
        <v>236.77600000000001</v>
      </c>
      <c r="O32" s="1">
        <v>0</v>
      </c>
      <c r="Q32" s="8"/>
      <c r="R32" s="8"/>
    </row>
    <row r="33" spans="1:18" s="3" customFormat="1" ht="36" customHeight="1" x14ac:dyDescent="0.2">
      <c r="A33" s="3" t="s">
        <v>14</v>
      </c>
      <c r="B33" s="3" t="s">
        <v>229</v>
      </c>
      <c r="C33" s="3" t="s">
        <v>152</v>
      </c>
      <c r="D33" s="3" t="s">
        <v>125</v>
      </c>
      <c r="E33" s="3">
        <v>50</v>
      </c>
      <c r="F33" s="3" t="s">
        <v>73</v>
      </c>
      <c r="G33" s="3" t="s">
        <v>74</v>
      </c>
      <c r="H33" s="4">
        <v>1</v>
      </c>
      <c r="I33" s="10">
        <v>1.39</v>
      </c>
      <c r="J33" s="3">
        <v>0</v>
      </c>
      <c r="K33" s="3">
        <v>7.8927399999999999</v>
      </c>
      <c r="L33" s="12">
        <f>0.64*M33</f>
        <v>1.4656</v>
      </c>
      <c r="M33" s="3">
        <v>2.29</v>
      </c>
      <c r="N33" s="3">
        <v>436.70699999999999</v>
      </c>
      <c r="O33" s="1">
        <v>0</v>
      </c>
      <c r="Q33" s="8"/>
      <c r="R33" s="8"/>
    </row>
    <row r="34" spans="1:18" s="3" customFormat="1" ht="36" customHeight="1" x14ac:dyDescent="0.2">
      <c r="A34" s="3" t="s">
        <v>14</v>
      </c>
      <c r="B34" s="12" t="s">
        <v>229</v>
      </c>
      <c r="C34" s="3" t="s">
        <v>152</v>
      </c>
      <c r="D34" s="3" t="s">
        <v>125</v>
      </c>
      <c r="E34" s="3">
        <v>100</v>
      </c>
      <c r="F34" s="3" t="s">
        <v>75</v>
      </c>
      <c r="G34" s="3" t="s">
        <v>76</v>
      </c>
      <c r="H34" s="4">
        <v>1</v>
      </c>
      <c r="I34" s="10">
        <v>1.1100000000000001</v>
      </c>
      <c r="J34" s="3">
        <v>0</v>
      </c>
      <c r="K34" s="3">
        <v>7.8416699999999997</v>
      </c>
      <c r="L34" s="12">
        <f t="shared" ref="L34:L37" si="3">0.64*M34</f>
        <v>1.4591999999999998</v>
      </c>
      <c r="M34" s="3">
        <v>2.2799999999999998</v>
      </c>
      <c r="N34" s="3">
        <v>439.55099999999999</v>
      </c>
      <c r="O34" s="1">
        <v>0</v>
      </c>
      <c r="Q34" s="8"/>
      <c r="R34" s="8"/>
    </row>
    <row r="35" spans="1:18" s="3" customFormat="1" ht="36" customHeight="1" x14ac:dyDescent="0.2">
      <c r="A35" s="3" t="s">
        <v>14</v>
      </c>
      <c r="B35" s="12" t="s">
        <v>228</v>
      </c>
      <c r="C35" s="3" t="s">
        <v>151</v>
      </c>
      <c r="D35" s="3" t="s">
        <v>125</v>
      </c>
      <c r="E35" s="3">
        <v>200</v>
      </c>
      <c r="F35" s="3" t="s">
        <v>77</v>
      </c>
      <c r="G35" s="3" t="s">
        <v>78</v>
      </c>
      <c r="H35" s="4">
        <v>1</v>
      </c>
      <c r="I35" s="10">
        <v>1.1100000000000001</v>
      </c>
      <c r="J35" s="3">
        <v>0</v>
      </c>
      <c r="K35" s="3">
        <v>7.7394999999999996</v>
      </c>
      <c r="L35" s="12">
        <f t="shared" si="3"/>
        <v>1.44</v>
      </c>
      <c r="M35" s="3">
        <v>2.25</v>
      </c>
      <c r="N35" s="3">
        <v>445.35399999999998</v>
      </c>
      <c r="O35" s="1">
        <v>0</v>
      </c>
      <c r="Q35" s="8"/>
      <c r="R35" s="8"/>
    </row>
    <row r="36" spans="1:18" s="3" customFormat="1" ht="36" customHeight="1" x14ac:dyDescent="0.2">
      <c r="A36" s="3" t="s">
        <v>14</v>
      </c>
      <c r="B36" s="12" t="s">
        <v>228</v>
      </c>
      <c r="C36" s="3" t="s">
        <v>151</v>
      </c>
      <c r="D36" s="3" t="s">
        <v>124</v>
      </c>
      <c r="E36" s="3">
        <v>400</v>
      </c>
      <c r="F36" s="3" t="s">
        <v>79</v>
      </c>
      <c r="G36" s="3" t="s">
        <v>80</v>
      </c>
      <c r="H36" s="4">
        <v>1</v>
      </c>
      <c r="I36" s="10">
        <v>1.1100000000000001</v>
      </c>
      <c r="J36" s="3">
        <v>0</v>
      </c>
      <c r="K36" s="3">
        <v>7.2229400000000004</v>
      </c>
      <c r="L36" s="12">
        <f t="shared" si="3"/>
        <v>1.3440000000000001</v>
      </c>
      <c r="M36" s="3">
        <v>2.1</v>
      </c>
      <c r="N36" s="3">
        <v>477.20400000000001</v>
      </c>
      <c r="O36" s="1">
        <v>0</v>
      </c>
      <c r="Q36" s="8"/>
      <c r="R36" s="8"/>
    </row>
    <row r="37" spans="1:18" s="3" customFormat="1" ht="36" customHeight="1" x14ac:dyDescent="0.2">
      <c r="A37" s="3" t="s">
        <v>14</v>
      </c>
      <c r="B37" s="12" t="s">
        <v>228</v>
      </c>
      <c r="C37" s="3" t="s">
        <v>151</v>
      </c>
      <c r="D37" s="3" t="s">
        <v>124</v>
      </c>
      <c r="E37" s="3">
        <v>800</v>
      </c>
      <c r="F37" s="3" t="s">
        <v>81</v>
      </c>
      <c r="G37" s="3" t="s">
        <v>82</v>
      </c>
      <c r="H37" s="4">
        <v>1</v>
      </c>
      <c r="I37" s="10">
        <v>1.1100000000000001</v>
      </c>
      <c r="J37" s="3">
        <v>0</v>
      </c>
      <c r="K37" s="3">
        <v>7.1673200000000001</v>
      </c>
      <c r="L37" s="12">
        <f t="shared" si="3"/>
        <v>1.3312000000000002</v>
      </c>
      <c r="M37" s="3">
        <v>2.08</v>
      </c>
      <c r="N37" s="3">
        <v>480.90699999999998</v>
      </c>
      <c r="O37" s="1">
        <v>0</v>
      </c>
      <c r="Q37" s="8"/>
      <c r="R37" s="8"/>
    </row>
    <row r="38" spans="1:18" s="3" customFormat="1" ht="36" customHeight="1" x14ac:dyDescent="0.2">
      <c r="A38" s="3" t="s">
        <v>14</v>
      </c>
      <c r="B38" s="3" t="s">
        <v>15</v>
      </c>
      <c r="C38" s="3" t="s">
        <v>154</v>
      </c>
      <c r="D38" s="3" t="s">
        <v>127</v>
      </c>
      <c r="E38" s="3">
        <v>50</v>
      </c>
      <c r="F38" s="3" t="s">
        <v>83</v>
      </c>
      <c r="G38" s="3" t="s">
        <v>84</v>
      </c>
      <c r="H38" s="4">
        <v>1</v>
      </c>
      <c r="I38" s="10">
        <v>1.1100000000000001</v>
      </c>
      <c r="J38" s="3">
        <v>0</v>
      </c>
      <c r="K38" s="3">
        <v>6.8370699999999998</v>
      </c>
      <c r="L38" s="12">
        <f>M38</f>
        <v>1.24</v>
      </c>
      <c r="M38" s="3">
        <v>1.24</v>
      </c>
      <c r="N38" s="3">
        <v>806.78399999999999</v>
      </c>
      <c r="O38" s="1">
        <v>0</v>
      </c>
      <c r="Q38" s="8"/>
      <c r="R38" s="8"/>
    </row>
    <row r="39" spans="1:18" s="3" customFormat="1" ht="36" customHeight="1" x14ac:dyDescent="0.2">
      <c r="A39" s="3" t="s">
        <v>14</v>
      </c>
      <c r="B39" s="3" t="s">
        <v>16</v>
      </c>
      <c r="C39" s="3" t="s">
        <v>154</v>
      </c>
      <c r="D39" s="3" t="s">
        <v>127</v>
      </c>
      <c r="E39" s="3">
        <v>100</v>
      </c>
      <c r="F39" s="7" t="s">
        <v>201</v>
      </c>
      <c r="G39" s="7" t="s">
        <v>202</v>
      </c>
      <c r="H39" s="4">
        <v>1</v>
      </c>
      <c r="I39" s="10">
        <v>2.81</v>
      </c>
      <c r="J39" s="3">
        <v>0</v>
      </c>
      <c r="K39" s="3">
        <v>6.5253399999999999</v>
      </c>
      <c r="L39" s="12">
        <f t="shared" ref="L39:L42" si="4">M39</f>
        <v>1.18</v>
      </c>
      <c r="M39" s="3">
        <v>1.18</v>
      </c>
      <c r="N39" s="3">
        <v>845.327</v>
      </c>
      <c r="O39" s="1">
        <v>0</v>
      </c>
      <c r="Q39" s="8"/>
      <c r="R39" s="8"/>
    </row>
    <row r="40" spans="1:18" s="3" customFormat="1" ht="36" customHeight="1" x14ac:dyDescent="0.2">
      <c r="A40" s="3" t="s">
        <v>14</v>
      </c>
      <c r="B40" s="3" t="s">
        <v>15</v>
      </c>
      <c r="C40" s="3" t="s">
        <v>153</v>
      </c>
      <c r="D40" s="3" t="s">
        <v>126</v>
      </c>
      <c r="E40" s="3">
        <v>200</v>
      </c>
      <c r="F40" s="7" t="s">
        <v>200</v>
      </c>
      <c r="G40" s="7" t="s">
        <v>198</v>
      </c>
      <c r="H40" s="4">
        <v>1</v>
      </c>
      <c r="I40" s="10">
        <v>2.77</v>
      </c>
      <c r="J40" s="3">
        <v>0</v>
      </c>
      <c r="K40" s="3">
        <v>6.7451800000000004</v>
      </c>
      <c r="L40" s="12">
        <f t="shared" si="4"/>
        <v>1.22</v>
      </c>
      <c r="M40" s="3">
        <v>1.22</v>
      </c>
      <c r="N40" s="3">
        <v>817.77599999999995</v>
      </c>
      <c r="O40" s="1">
        <v>0</v>
      </c>
      <c r="Q40" s="8"/>
      <c r="R40" s="8"/>
    </row>
    <row r="41" spans="1:18" s="3" customFormat="1" ht="36" customHeight="1" x14ac:dyDescent="0.2">
      <c r="A41" s="3" t="s">
        <v>14</v>
      </c>
      <c r="B41" s="3" t="s">
        <v>15</v>
      </c>
      <c r="C41" s="3" t="s">
        <v>153</v>
      </c>
      <c r="D41" s="3" t="s">
        <v>126</v>
      </c>
      <c r="E41" s="3">
        <v>400</v>
      </c>
      <c r="F41" s="3" t="s">
        <v>85</v>
      </c>
      <c r="G41" s="3" t="s">
        <v>86</v>
      </c>
      <c r="H41" s="4">
        <v>1</v>
      </c>
      <c r="I41" s="10">
        <v>2.27</v>
      </c>
      <c r="J41" s="3">
        <v>0</v>
      </c>
      <c r="K41" s="3">
        <v>7.4005700000000001</v>
      </c>
      <c r="L41" s="12">
        <f t="shared" si="4"/>
        <v>1.34</v>
      </c>
      <c r="M41" s="3">
        <v>1.34</v>
      </c>
      <c r="N41" s="3">
        <v>745.35299999999995</v>
      </c>
      <c r="O41" s="1">
        <v>0</v>
      </c>
      <c r="Q41" s="8"/>
      <c r="R41" s="8"/>
    </row>
    <row r="42" spans="1:18" s="3" customFormat="1" ht="36" customHeight="1" x14ac:dyDescent="0.2">
      <c r="A42" s="3" t="s">
        <v>14</v>
      </c>
      <c r="B42" s="3" t="s">
        <v>15</v>
      </c>
      <c r="C42" s="3" t="s">
        <v>153</v>
      </c>
      <c r="D42" s="3" t="s">
        <v>126</v>
      </c>
      <c r="E42" s="3">
        <v>800</v>
      </c>
      <c r="F42" s="3" t="s">
        <v>87</v>
      </c>
      <c r="G42" s="3" t="s">
        <v>88</v>
      </c>
      <c r="H42" s="4">
        <v>1</v>
      </c>
      <c r="I42" s="10">
        <v>1.08</v>
      </c>
      <c r="J42" s="3">
        <v>0</v>
      </c>
      <c r="K42" s="3">
        <v>7.20709</v>
      </c>
      <c r="L42" s="12">
        <f t="shared" si="4"/>
        <v>1.31</v>
      </c>
      <c r="M42" s="3">
        <v>1.31</v>
      </c>
      <c r="N42" s="3">
        <v>765.36199999999997</v>
      </c>
      <c r="O42" s="1">
        <v>0</v>
      </c>
      <c r="Q42" s="8"/>
      <c r="R42" s="8"/>
    </row>
    <row r="43" spans="1:18" s="3" customFormat="1" ht="36" customHeight="1" x14ac:dyDescent="0.2">
      <c r="A43" s="3" t="s">
        <v>14</v>
      </c>
      <c r="B43" s="3" t="s">
        <v>18</v>
      </c>
      <c r="C43" s="3" t="s">
        <v>156</v>
      </c>
      <c r="D43" s="3" t="s">
        <v>129</v>
      </c>
      <c r="E43" s="3">
        <v>25</v>
      </c>
      <c r="F43" s="3" t="s">
        <v>89</v>
      </c>
      <c r="G43" s="3" t="s">
        <v>90</v>
      </c>
      <c r="H43" s="4">
        <v>1</v>
      </c>
      <c r="I43" s="10">
        <v>1.1299999999999999</v>
      </c>
      <c r="J43" s="3">
        <v>0</v>
      </c>
      <c r="K43" s="3">
        <v>7.7128300000000003</v>
      </c>
      <c r="L43" s="12">
        <f>2*M43</f>
        <v>1.4</v>
      </c>
      <c r="M43" s="3">
        <v>0.7</v>
      </c>
      <c r="N43" s="3">
        <v>1428.4939999999999</v>
      </c>
      <c r="O43" s="1">
        <v>0</v>
      </c>
      <c r="Q43" s="8"/>
      <c r="R43" s="8"/>
    </row>
    <row r="44" spans="1:18" s="3" customFormat="1" ht="36" customHeight="1" x14ac:dyDescent="0.2">
      <c r="A44" s="3" t="s">
        <v>14</v>
      </c>
      <c r="B44" s="3" t="s">
        <v>18</v>
      </c>
      <c r="C44" s="3" t="s">
        <v>155</v>
      </c>
      <c r="D44" s="3" t="s">
        <v>129</v>
      </c>
      <c r="E44" s="3">
        <v>50</v>
      </c>
      <c r="F44" s="7" t="s">
        <v>198</v>
      </c>
      <c r="G44" s="7" t="s">
        <v>197</v>
      </c>
      <c r="H44" s="4">
        <v>1</v>
      </c>
      <c r="I44" s="10">
        <v>2.79</v>
      </c>
      <c r="J44" s="3">
        <v>0</v>
      </c>
      <c r="K44" s="3">
        <v>7.07789</v>
      </c>
      <c r="L44" s="12">
        <f t="shared" ref="L44:L47" si="5">2*M44</f>
        <v>1.28</v>
      </c>
      <c r="M44" s="3">
        <v>0.64</v>
      </c>
      <c r="N44" s="3">
        <v>1556.6420000000001</v>
      </c>
      <c r="O44" s="1">
        <v>0</v>
      </c>
      <c r="Q44" s="8"/>
      <c r="R44" s="8"/>
    </row>
    <row r="45" spans="1:18" s="3" customFormat="1" ht="36" customHeight="1" x14ac:dyDescent="0.2">
      <c r="A45" s="3" t="s">
        <v>14</v>
      </c>
      <c r="B45" s="3" t="s">
        <v>17</v>
      </c>
      <c r="C45" s="3" t="s">
        <v>155</v>
      </c>
      <c r="D45" s="3" t="s">
        <v>128</v>
      </c>
      <c r="E45" s="3">
        <v>100</v>
      </c>
      <c r="F45" s="7" t="s">
        <v>197</v>
      </c>
      <c r="G45" s="7" t="s">
        <v>199</v>
      </c>
      <c r="H45" s="4">
        <v>1</v>
      </c>
      <c r="I45" s="10">
        <v>2.58</v>
      </c>
      <c r="J45" s="3">
        <v>0</v>
      </c>
      <c r="K45" s="3">
        <v>7.67333</v>
      </c>
      <c r="L45" s="12">
        <f t="shared" si="5"/>
        <v>1.4</v>
      </c>
      <c r="M45" s="3">
        <v>0.7</v>
      </c>
      <c r="N45" s="3">
        <v>1435.848</v>
      </c>
      <c r="O45" s="1">
        <v>0</v>
      </c>
      <c r="Q45" s="8"/>
      <c r="R45" s="8"/>
    </row>
    <row r="46" spans="1:18" s="3" customFormat="1" ht="36" customHeight="1" x14ac:dyDescent="0.2">
      <c r="A46" s="3" t="s">
        <v>14</v>
      </c>
      <c r="B46" s="3" t="s">
        <v>17</v>
      </c>
      <c r="C46" s="3" t="s">
        <v>155</v>
      </c>
      <c r="D46" s="3" t="s">
        <v>128</v>
      </c>
      <c r="E46" s="3">
        <v>200</v>
      </c>
      <c r="F46" s="3" t="s">
        <v>93</v>
      </c>
      <c r="G46" s="3" t="s">
        <v>94</v>
      </c>
      <c r="H46" s="4">
        <v>1</v>
      </c>
      <c r="I46" s="10">
        <v>1.32</v>
      </c>
      <c r="J46" s="3">
        <v>0</v>
      </c>
      <c r="K46" s="3">
        <v>7.1631299999999998</v>
      </c>
      <c r="L46" s="12">
        <f t="shared" si="5"/>
        <v>1.3</v>
      </c>
      <c r="M46" s="3">
        <v>0.65</v>
      </c>
      <c r="N46" s="3">
        <v>1538.116</v>
      </c>
      <c r="O46" s="1">
        <v>0</v>
      </c>
      <c r="Q46" s="8"/>
      <c r="R46" s="8"/>
    </row>
    <row r="47" spans="1:18" s="3" customFormat="1" ht="36" customHeight="1" x14ac:dyDescent="0.2">
      <c r="A47" s="3" t="s">
        <v>14</v>
      </c>
      <c r="B47" s="3" t="s">
        <v>17</v>
      </c>
      <c r="C47" s="3" t="s">
        <v>155</v>
      </c>
      <c r="D47" s="3" t="s">
        <v>128</v>
      </c>
      <c r="E47" s="3">
        <v>400</v>
      </c>
      <c r="F47" s="3" t="s">
        <v>95</v>
      </c>
      <c r="G47" s="3" t="s">
        <v>96</v>
      </c>
      <c r="H47" s="4">
        <v>1</v>
      </c>
      <c r="I47" s="10">
        <v>1.28</v>
      </c>
      <c r="J47" s="3">
        <v>0</v>
      </c>
      <c r="K47" s="3">
        <v>6.9080700000000004</v>
      </c>
      <c r="L47" s="12">
        <f t="shared" si="5"/>
        <v>1.26</v>
      </c>
      <c r="M47" s="3">
        <v>0.63</v>
      </c>
      <c r="N47" s="3">
        <v>1594.9069999999999</v>
      </c>
      <c r="O47" s="1">
        <v>0</v>
      </c>
      <c r="Q47" s="8"/>
      <c r="R47" s="8"/>
    </row>
    <row r="48" spans="1:18" s="3" customFormat="1" ht="36" customHeight="1" x14ac:dyDescent="0.2">
      <c r="A48" s="3" t="s">
        <v>14</v>
      </c>
      <c r="B48" s="3" t="s">
        <v>20</v>
      </c>
      <c r="C48" s="3" t="s">
        <v>158</v>
      </c>
      <c r="D48" s="3" t="s">
        <v>131</v>
      </c>
      <c r="E48" s="3">
        <v>12</v>
      </c>
      <c r="F48" s="3" t="s">
        <v>97</v>
      </c>
      <c r="G48" s="3" t="s">
        <v>98</v>
      </c>
      <c r="H48" s="4">
        <v>1</v>
      </c>
      <c r="I48" s="10">
        <v>1.54</v>
      </c>
      <c r="J48" s="3">
        <v>0</v>
      </c>
      <c r="K48" s="3">
        <v>6.9765800000000002</v>
      </c>
      <c r="L48" s="12">
        <f>4*M48</f>
        <v>1.24</v>
      </c>
      <c r="M48" s="3">
        <v>0.31</v>
      </c>
      <c r="N48" s="3">
        <v>3195.431</v>
      </c>
      <c r="O48" s="1">
        <v>0</v>
      </c>
      <c r="Q48" s="8"/>
      <c r="R48" s="8"/>
    </row>
    <row r="49" spans="1:18" s="3" customFormat="1" ht="36" customHeight="1" x14ac:dyDescent="0.2">
      <c r="A49" s="3" t="s">
        <v>14</v>
      </c>
      <c r="B49" s="3" t="s">
        <v>20</v>
      </c>
      <c r="C49" s="3" t="s">
        <v>158</v>
      </c>
      <c r="D49" s="3" t="s">
        <v>131</v>
      </c>
      <c r="E49" s="3">
        <v>25</v>
      </c>
      <c r="F49" s="3" t="s">
        <v>99</v>
      </c>
      <c r="G49" s="3" t="s">
        <v>100</v>
      </c>
      <c r="H49" s="4">
        <v>1</v>
      </c>
      <c r="I49" s="10">
        <v>1.07</v>
      </c>
      <c r="J49" s="3">
        <v>0</v>
      </c>
      <c r="K49" s="3">
        <v>7.0366999999999997</v>
      </c>
      <c r="L49" s="12">
        <f t="shared" ref="L49:L52" si="6">4*M49</f>
        <v>1.28</v>
      </c>
      <c r="M49" s="3">
        <v>0.32</v>
      </c>
      <c r="N49" s="3">
        <v>3168.873</v>
      </c>
      <c r="O49" s="1">
        <v>0</v>
      </c>
      <c r="Q49" s="8"/>
      <c r="R49" s="8"/>
    </row>
    <row r="50" spans="1:18" s="3" customFormat="1" ht="36" customHeight="1" x14ac:dyDescent="0.2">
      <c r="A50" s="3" t="s">
        <v>14</v>
      </c>
      <c r="B50" s="3" t="s">
        <v>19</v>
      </c>
      <c r="C50" s="3" t="s">
        <v>157</v>
      </c>
      <c r="D50" s="3" t="s">
        <v>130</v>
      </c>
      <c r="E50" s="3">
        <v>50</v>
      </c>
      <c r="F50" s="7" t="s">
        <v>195</v>
      </c>
      <c r="G50" s="7" t="s">
        <v>196</v>
      </c>
      <c r="H50" s="4">
        <v>1</v>
      </c>
      <c r="I50" s="10">
        <v>2.6</v>
      </c>
      <c r="J50" s="3">
        <v>0</v>
      </c>
      <c r="K50" s="3">
        <v>7.4234999999999998</v>
      </c>
      <c r="L50" s="12">
        <f t="shared" si="6"/>
        <v>1.36</v>
      </c>
      <c r="M50" s="3">
        <v>0.34</v>
      </c>
      <c r="N50" s="3">
        <v>2966.4050000000002</v>
      </c>
      <c r="O50" s="1">
        <v>0</v>
      </c>
      <c r="Q50" s="8"/>
      <c r="R50" s="8"/>
    </row>
    <row r="51" spans="1:18" s="3" customFormat="1" ht="36" customHeight="1" x14ac:dyDescent="0.2">
      <c r="A51" s="3" t="s">
        <v>14</v>
      </c>
      <c r="B51" s="3" t="s">
        <v>19</v>
      </c>
      <c r="C51" s="3" t="s">
        <v>157</v>
      </c>
      <c r="D51" s="3" t="s">
        <v>130</v>
      </c>
      <c r="E51" s="3">
        <v>100</v>
      </c>
      <c r="F51" s="7" t="s">
        <v>192</v>
      </c>
      <c r="G51" s="7" t="s">
        <v>193</v>
      </c>
      <c r="H51" s="4">
        <v>1</v>
      </c>
      <c r="I51" s="10">
        <v>4.75</v>
      </c>
      <c r="J51" s="3">
        <v>0</v>
      </c>
      <c r="K51" s="3" t="s">
        <v>194</v>
      </c>
      <c r="L51" s="12">
        <f t="shared" si="6"/>
        <v>1.36</v>
      </c>
      <c r="M51" s="3">
        <v>0.34</v>
      </c>
      <c r="N51" s="3">
        <v>2983.3249999999998</v>
      </c>
      <c r="O51" s="1">
        <v>0</v>
      </c>
      <c r="Q51" s="8"/>
      <c r="R51" s="8"/>
    </row>
    <row r="52" spans="1:18" s="3" customFormat="1" ht="36" customHeight="1" x14ac:dyDescent="0.2">
      <c r="A52" s="3" t="s">
        <v>14</v>
      </c>
      <c r="B52" s="3" t="s">
        <v>19</v>
      </c>
      <c r="C52" s="3" t="s">
        <v>157</v>
      </c>
      <c r="D52" s="3" t="s">
        <v>130</v>
      </c>
      <c r="E52" s="3">
        <v>200</v>
      </c>
      <c r="F52" s="3" t="s">
        <v>101</v>
      </c>
      <c r="G52" s="3" t="s">
        <v>102</v>
      </c>
      <c r="H52" s="4">
        <v>1</v>
      </c>
      <c r="I52" s="10">
        <v>1.33</v>
      </c>
      <c r="J52" s="3">
        <v>0</v>
      </c>
      <c r="K52" s="3">
        <v>7.6731699999999998</v>
      </c>
      <c r="L52" s="12">
        <f t="shared" si="6"/>
        <v>1.4</v>
      </c>
      <c r="M52" s="3">
        <v>0.35</v>
      </c>
      <c r="N52" s="3">
        <v>2869.8820000000001</v>
      </c>
      <c r="O52" s="1">
        <v>0</v>
      </c>
      <c r="Q52" s="8"/>
      <c r="R52" s="8"/>
    </row>
    <row r="53" spans="1:18" s="3" customFormat="1" ht="36" customHeight="1" x14ac:dyDescent="0.2">
      <c r="A53" s="3" t="s">
        <v>14</v>
      </c>
      <c r="B53" s="3" t="s">
        <v>22</v>
      </c>
      <c r="C53" s="3" t="s">
        <v>160</v>
      </c>
      <c r="D53" s="3" t="s">
        <v>133</v>
      </c>
      <c r="E53" s="3">
        <v>12</v>
      </c>
      <c r="F53" s="3" t="s">
        <v>103</v>
      </c>
      <c r="G53" s="3" t="s">
        <v>104</v>
      </c>
      <c r="H53" s="4">
        <v>1</v>
      </c>
      <c r="I53" s="10">
        <v>1.07</v>
      </c>
      <c r="J53" s="3">
        <v>0</v>
      </c>
      <c r="K53" s="3">
        <v>6.60433</v>
      </c>
      <c r="L53" s="12">
        <f>8*M53</f>
        <v>1.2</v>
      </c>
      <c r="M53" s="3">
        <v>0.15</v>
      </c>
      <c r="N53" s="3">
        <v>6668.3559999999998</v>
      </c>
      <c r="O53" s="1">
        <v>0</v>
      </c>
      <c r="Q53" s="8"/>
      <c r="R53" s="8"/>
    </row>
    <row r="54" spans="1:18" s="3" customFormat="1" ht="36" customHeight="1" x14ac:dyDescent="0.2">
      <c r="A54" s="3" t="s">
        <v>14</v>
      </c>
      <c r="B54" s="3" t="s">
        <v>22</v>
      </c>
      <c r="C54" s="3" t="s">
        <v>160</v>
      </c>
      <c r="D54" s="3" t="s">
        <v>133</v>
      </c>
      <c r="E54" s="3">
        <v>25</v>
      </c>
      <c r="F54" s="7" t="s">
        <v>191</v>
      </c>
      <c r="G54" s="7" t="s">
        <v>190</v>
      </c>
      <c r="H54" s="4">
        <v>1</v>
      </c>
      <c r="I54" s="10">
        <v>1.94</v>
      </c>
      <c r="J54" s="3">
        <v>0</v>
      </c>
      <c r="K54" s="3">
        <v>6.5100800000000003</v>
      </c>
      <c r="L54" s="12">
        <f t="shared" ref="L54:L57" si="7">8*M54</f>
        <v>1.2</v>
      </c>
      <c r="M54" s="3">
        <v>0.15</v>
      </c>
      <c r="N54" s="3">
        <v>6764.9</v>
      </c>
      <c r="O54" s="1">
        <v>0</v>
      </c>
      <c r="Q54" s="8"/>
      <c r="R54" s="8"/>
    </row>
    <row r="55" spans="1:18" s="3" customFormat="1" ht="36" customHeight="1" x14ac:dyDescent="0.2">
      <c r="A55" s="3" t="s">
        <v>14</v>
      </c>
      <c r="B55" s="3" t="s">
        <v>21</v>
      </c>
      <c r="C55" s="3" t="s">
        <v>159</v>
      </c>
      <c r="D55" s="3" t="s">
        <v>132</v>
      </c>
      <c r="E55" s="3">
        <v>50</v>
      </c>
      <c r="F55" s="7" t="s">
        <v>190</v>
      </c>
      <c r="G55" s="7" t="s">
        <v>188</v>
      </c>
      <c r="H55" s="4">
        <v>1</v>
      </c>
      <c r="I55" s="10">
        <v>4.72</v>
      </c>
      <c r="J55" s="3">
        <v>0</v>
      </c>
      <c r="K55" s="3">
        <v>7.0476700000000001</v>
      </c>
      <c r="L55" s="12">
        <f t="shared" si="7"/>
        <v>1.28</v>
      </c>
      <c r="M55" s="3">
        <v>0.16</v>
      </c>
      <c r="N55" s="3">
        <v>6248.8770000000004</v>
      </c>
      <c r="O55" s="1">
        <v>0</v>
      </c>
      <c r="Q55" s="8"/>
      <c r="R55" s="8"/>
    </row>
    <row r="56" spans="1:18" s="3" customFormat="1" ht="36" customHeight="1" x14ac:dyDescent="0.2">
      <c r="A56" s="3" t="s">
        <v>14</v>
      </c>
      <c r="B56" s="3" t="s">
        <v>21</v>
      </c>
      <c r="C56" s="3" t="s">
        <v>159</v>
      </c>
      <c r="D56" s="3" t="s">
        <v>132</v>
      </c>
      <c r="E56" s="3">
        <v>100</v>
      </c>
      <c r="F56" s="7" t="s">
        <v>188</v>
      </c>
      <c r="G56" s="7" t="s">
        <v>189</v>
      </c>
      <c r="H56" s="4">
        <v>1</v>
      </c>
      <c r="I56" s="10">
        <v>9.4700000000000006</v>
      </c>
      <c r="J56" s="3">
        <v>0</v>
      </c>
      <c r="K56" s="3">
        <v>7.3380000000000001</v>
      </c>
      <c r="L56" s="12">
        <f t="shared" si="7"/>
        <v>1.36</v>
      </c>
      <c r="M56" s="3">
        <v>0.17</v>
      </c>
      <c r="N56" s="3">
        <v>6001.6409999999996</v>
      </c>
      <c r="O56" s="1">
        <v>0</v>
      </c>
      <c r="Q56" s="8"/>
      <c r="R56" s="8"/>
    </row>
    <row r="57" spans="1:18" s="3" customFormat="1" ht="36" customHeight="1" x14ac:dyDescent="0.2">
      <c r="A57" s="3" t="s">
        <v>14</v>
      </c>
      <c r="B57" s="3" t="s">
        <v>21</v>
      </c>
      <c r="C57" s="3" t="s">
        <v>159</v>
      </c>
      <c r="D57" s="3" t="s">
        <v>132</v>
      </c>
      <c r="E57" s="3">
        <v>200</v>
      </c>
      <c r="F57" s="3" t="s">
        <v>106</v>
      </c>
      <c r="G57" s="3" t="s">
        <v>107</v>
      </c>
      <c r="H57" s="4">
        <v>1</v>
      </c>
      <c r="I57" s="10">
        <v>1.47</v>
      </c>
      <c r="J57" s="3">
        <v>0</v>
      </c>
      <c r="K57" s="3">
        <v>7.1458500000000003</v>
      </c>
      <c r="L57" s="12">
        <f t="shared" si="7"/>
        <v>1.28</v>
      </c>
      <c r="M57" s="3">
        <v>0.16</v>
      </c>
      <c r="N57" s="3">
        <v>6163.0240000000003</v>
      </c>
      <c r="O57" s="1">
        <v>0</v>
      </c>
      <c r="Q57" s="8"/>
      <c r="R57" s="8"/>
    </row>
    <row r="58" spans="1:18" s="3" customFormat="1" ht="36" customHeight="1" x14ac:dyDescent="0.2">
      <c r="A58" s="3" t="s">
        <v>14</v>
      </c>
      <c r="B58" s="3" t="s">
        <v>24</v>
      </c>
      <c r="C58" s="3" t="s">
        <v>162</v>
      </c>
      <c r="D58" s="3" t="s">
        <v>135</v>
      </c>
      <c r="E58" s="3">
        <v>5</v>
      </c>
      <c r="F58" s="4" t="s">
        <v>186</v>
      </c>
      <c r="G58" s="7" t="s">
        <v>187</v>
      </c>
      <c r="H58" s="4">
        <v>1</v>
      </c>
      <c r="I58" s="10">
        <v>3.91</v>
      </c>
      <c r="J58" s="3">
        <v>0</v>
      </c>
      <c r="K58" s="3">
        <v>7.5367699999999997</v>
      </c>
      <c r="L58" s="12">
        <f>16*M58</f>
        <v>1.44</v>
      </c>
      <c r="M58" s="3">
        <v>0.09</v>
      </c>
      <c r="N58" s="3">
        <v>11684.806</v>
      </c>
      <c r="O58" s="1">
        <v>0</v>
      </c>
      <c r="Q58" s="8"/>
      <c r="R58" s="8"/>
    </row>
    <row r="59" spans="1:18" s="3" customFormat="1" ht="36" customHeight="1" x14ac:dyDescent="0.2">
      <c r="A59" s="3" t="s">
        <v>14</v>
      </c>
      <c r="B59" s="3" t="s">
        <v>24</v>
      </c>
      <c r="C59" s="3" t="s">
        <v>162</v>
      </c>
      <c r="D59" s="3" t="s">
        <v>135</v>
      </c>
      <c r="E59" s="3">
        <v>10</v>
      </c>
      <c r="F59" s="4" t="s">
        <v>184</v>
      </c>
      <c r="G59" s="7" t="s">
        <v>185</v>
      </c>
      <c r="H59" s="4">
        <v>1</v>
      </c>
      <c r="I59" s="10">
        <v>3.42</v>
      </c>
      <c r="J59" s="3">
        <v>0</v>
      </c>
      <c r="K59" s="3">
        <v>7.6377800000000002</v>
      </c>
      <c r="L59" s="12">
        <f t="shared" ref="L59:L62" si="8">16*M59</f>
        <v>1.44</v>
      </c>
      <c r="M59" s="3">
        <v>0.09</v>
      </c>
      <c r="N59" s="7">
        <v>11530.268</v>
      </c>
      <c r="O59" s="1">
        <v>0</v>
      </c>
      <c r="Q59" s="8"/>
      <c r="R59" s="8"/>
    </row>
    <row r="60" spans="1:18" s="3" customFormat="1" ht="36" customHeight="1" x14ac:dyDescent="0.2">
      <c r="A60" s="3" t="s">
        <v>14</v>
      </c>
      <c r="B60" s="3" t="s">
        <v>23</v>
      </c>
      <c r="C60" s="3" t="s">
        <v>161</v>
      </c>
      <c r="D60" s="3" t="s">
        <v>135</v>
      </c>
      <c r="E60" s="3">
        <v>20</v>
      </c>
      <c r="F60" s="7" t="s">
        <v>182</v>
      </c>
      <c r="G60" s="7" t="s">
        <v>183</v>
      </c>
      <c r="H60" s="4">
        <v>1</v>
      </c>
      <c r="I60" s="10">
        <v>3.12</v>
      </c>
      <c r="J60" s="3">
        <v>0</v>
      </c>
      <c r="K60" s="3">
        <v>7.3064900000000002</v>
      </c>
      <c r="L60" s="12">
        <f t="shared" si="8"/>
        <v>1.28</v>
      </c>
      <c r="M60" s="3">
        <v>0.08</v>
      </c>
      <c r="N60" s="3">
        <v>12053.084000000001</v>
      </c>
      <c r="O60" s="1">
        <v>0</v>
      </c>
      <c r="Q60" s="8"/>
      <c r="R60" s="8"/>
    </row>
    <row r="61" spans="1:18" s="3" customFormat="1" ht="36" customHeight="1" x14ac:dyDescent="0.2">
      <c r="A61" s="3" t="s">
        <v>14</v>
      </c>
      <c r="B61" s="3" t="s">
        <v>23</v>
      </c>
      <c r="C61" s="3" t="s">
        <v>161</v>
      </c>
      <c r="D61" s="3" t="s">
        <v>134</v>
      </c>
      <c r="E61" s="3">
        <v>40</v>
      </c>
      <c r="F61" s="7" t="s">
        <v>180</v>
      </c>
      <c r="G61" s="7" t="s">
        <v>181</v>
      </c>
      <c r="H61" s="4">
        <v>1</v>
      </c>
      <c r="I61" s="10">
        <v>7.63</v>
      </c>
      <c r="J61" s="3">
        <v>0</v>
      </c>
      <c r="K61" s="3">
        <v>7.3003600000000004</v>
      </c>
      <c r="L61" s="12">
        <f t="shared" si="8"/>
        <v>1.28</v>
      </c>
      <c r="M61" s="3">
        <v>0.08</v>
      </c>
      <c r="N61" s="3">
        <v>12063.205</v>
      </c>
      <c r="O61" s="1">
        <v>0</v>
      </c>
      <c r="Q61" s="8"/>
      <c r="R61" s="8"/>
    </row>
    <row r="62" spans="1:18" s="3" customFormat="1" ht="36" customHeight="1" x14ac:dyDescent="0.2">
      <c r="A62" s="3" t="s">
        <v>14</v>
      </c>
      <c r="B62" s="3" t="s">
        <v>23</v>
      </c>
      <c r="C62" s="3" t="s">
        <v>161</v>
      </c>
      <c r="D62" s="3" t="s">
        <v>134</v>
      </c>
      <c r="E62" s="3">
        <v>80</v>
      </c>
      <c r="F62" s="7" t="s">
        <v>178</v>
      </c>
      <c r="G62" s="7" t="s">
        <v>179</v>
      </c>
      <c r="H62" s="4">
        <v>1</v>
      </c>
      <c r="I62" s="10">
        <v>14.5</v>
      </c>
      <c r="J62" s="3">
        <v>0</v>
      </c>
      <c r="K62" s="3">
        <v>7.3470599999999999</v>
      </c>
      <c r="L62" s="12">
        <f t="shared" si="8"/>
        <v>1.28</v>
      </c>
      <c r="M62" s="3">
        <v>0.08</v>
      </c>
      <c r="N62" s="7">
        <v>11986.529</v>
      </c>
      <c r="O62" s="1">
        <v>0</v>
      </c>
      <c r="Q62" s="8"/>
      <c r="R62" s="8"/>
    </row>
    <row r="63" spans="1:18" s="3" customFormat="1" ht="36" customHeight="1" x14ac:dyDescent="0.2">
      <c r="A63" s="3" t="s">
        <v>14</v>
      </c>
      <c r="B63" s="3" t="s">
        <v>26</v>
      </c>
      <c r="C63" s="3" t="s">
        <v>164</v>
      </c>
      <c r="D63" s="3" t="s">
        <v>137</v>
      </c>
      <c r="E63" s="3">
        <v>1</v>
      </c>
      <c r="F63" s="3" t="s">
        <v>175</v>
      </c>
      <c r="G63" s="7" t="s">
        <v>176</v>
      </c>
      <c r="H63" s="4">
        <v>1</v>
      </c>
      <c r="I63" s="10">
        <v>5.99</v>
      </c>
      <c r="J63" s="3">
        <v>0</v>
      </c>
      <c r="K63" s="3" t="s">
        <v>177</v>
      </c>
      <c r="L63" s="12">
        <f>32*M63</f>
        <v>1.28</v>
      </c>
      <c r="M63" s="3">
        <v>0.04</v>
      </c>
      <c r="N63" s="7">
        <v>22876.334999999999</v>
      </c>
      <c r="O63" s="1">
        <v>0</v>
      </c>
      <c r="Q63" s="8"/>
      <c r="R63" s="8"/>
    </row>
    <row r="64" spans="1:18" s="3" customFormat="1" ht="36" customHeight="1" x14ac:dyDescent="0.2">
      <c r="A64" s="3" t="s">
        <v>14</v>
      </c>
      <c r="B64" s="3" t="s">
        <v>26</v>
      </c>
      <c r="C64" s="3" t="s">
        <v>164</v>
      </c>
      <c r="D64" s="3" t="s">
        <v>137</v>
      </c>
      <c r="E64" s="3">
        <v>2</v>
      </c>
      <c r="F64" s="7" t="s">
        <v>173</v>
      </c>
      <c r="G64" s="7" t="s">
        <v>174</v>
      </c>
      <c r="H64" s="4">
        <v>1</v>
      </c>
      <c r="I64" s="10">
        <v>5.99</v>
      </c>
      <c r="J64" s="3">
        <v>0</v>
      </c>
      <c r="K64" s="3">
        <v>7.5709999999999997</v>
      </c>
      <c r="L64" s="12">
        <f t="shared" ref="L64:L67" si="9">32*M64</f>
        <v>1.28</v>
      </c>
      <c r="M64" s="3">
        <v>0.04</v>
      </c>
      <c r="N64" s="7">
        <v>23263.663</v>
      </c>
      <c r="O64" s="1">
        <v>0</v>
      </c>
      <c r="Q64" s="8"/>
      <c r="R64" s="8"/>
    </row>
    <row r="65" spans="1:18" s="3" customFormat="1" ht="36" customHeight="1" x14ac:dyDescent="0.2">
      <c r="A65" s="3" t="s">
        <v>14</v>
      </c>
      <c r="B65" s="3" t="s">
        <v>25</v>
      </c>
      <c r="C65" s="3" t="s">
        <v>163</v>
      </c>
      <c r="D65" s="3" t="s">
        <v>136</v>
      </c>
      <c r="E65" s="3">
        <v>4</v>
      </c>
      <c r="F65" s="7" t="s">
        <v>171</v>
      </c>
      <c r="G65" s="7" t="s">
        <v>172</v>
      </c>
      <c r="H65" s="4">
        <v>1</v>
      </c>
      <c r="I65" s="10">
        <v>7.03</v>
      </c>
      <c r="J65" s="3">
        <v>0</v>
      </c>
      <c r="K65" s="3">
        <v>7.5284500000000003</v>
      </c>
      <c r="L65" s="12">
        <f t="shared" si="9"/>
        <v>1.28</v>
      </c>
      <c r="M65" s="3">
        <v>0.04</v>
      </c>
      <c r="N65" s="3">
        <v>23395.154999999999</v>
      </c>
      <c r="O65" s="1">
        <v>0</v>
      </c>
      <c r="Q65" s="8"/>
      <c r="R65" s="8"/>
    </row>
    <row r="66" spans="1:18" s="3" customFormat="1" ht="36" customHeight="1" x14ac:dyDescent="0.2">
      <c r="A66" s="3" t="s">
        <v>14</v>
      </c>
      <c r="B66" s="3" t="s">
        <v>25</v>
      </c>
      <c r="C66" s="3" t="s">
        <v>163</v>
      </c>
      <c r="D66" s="3" t="s">
        <v>136</v>
      </c>
      <c r="E66" s="3">
        <v>8</v>
      </c>
      <c r="F66" s="7" t="s">
        <v>169</v>
      </c>
      <c r="G66" s="3" t="s">
        <v>170</v>
      </c>
      <c r="H66" s="4">
        <v>1</v>
      </c>
      <c r="I66" s="10">
        <v>5.99</v>
      </c>
      <c r="J66" s="3">
        <v>0</v>
      </c>
      <c r="K66" s="3">
        <v>7.3191499999999996</v>
      </c>
      <c r="L66" s="12">
        <f t="shared" si="9"/>
        <v>1.28</v>
      </c>
      <c r="M66" s="3">
        <v>0.04</v>
      </c>
      <c r="N66" s="3">
        <v>24064.151000000002</v>
      </c>
      <c r="O66" s="1">
        <v>0</v>
      </c>
      <c r="Q66" s="8"/>
      <c r="R66" s="8"/>
    </row>
    <row r="67" spans="1:18" s="3" customFormat="1" ht="36" customHeight="1" x14ac:dyDescent="0.2">
      <c r="A67" s="3" t="s">
        <v>14</v>
      </c>
      <c r="B67" s="3" t="s">
        <v>25</v>
      </c>
      <c r="C67" s="3" t="s">
        <v>163</v>
      </c>
      <c r="D67" s="3" t="s">
        <v>136</v>
      </c>
      <c r="E67" s="3">
        <v>16</v>
      </c>
      <c r="F67" s="3" t="s">
        <v>167</v>
      </c>
      <c r="G67" s="3" t="s">
        <v>168</v>
      </c>
      <c r="H67" s="4">
        <v>1</v>
      </c>
      <c r="I67" s="10">
        <v>7.07</v>
      </c>
      <c r="J67" s="3">
        <v>0</v>
      </c>
      <c r="K67" s="3">
        <v>7.20547</v>
      </c>
      <c r="L67" s="12">
        <f t="shared" si="9"/>
        <v>1.28</v>
      </c>
      <c r="M67" s="3">
        <v>0.04</v>
      </c>
      <c r="N67" s="3">
        <v>24443.837</v>
      </c>
      <c r="O67" s="1">
        <v>0</v>
      </c>
      <c r="Q67" s="8"/>
      <c r="R67" s="8"/>
    </row>
    <row r="68" spans="1:18" s="3" customFormat="1" ht="36" customHeight="1" x14ac:dyDescent="0.2">
      <c r="A68" s="3" t="s">
        <v>14</v>
      </c>
      <c r="B68" s="3" t="s">
        <v>109</v>
      </c>
      <c r="C68" s="3" t="s">
        <v>165</v>
      </c>
      <c r="D68" s="3" t="s">
        <v>138</v>
      </c>
      <c r="E68" s="3">
        <v>1</v>
      </c>
      <c r="F68" s="3" t="s">
        <v>110</v>
      </c>
      <c r="G68" s="3" t="s">
        <v>111</v>
      </c>
      <c r="H68" s="4">
        <v>1</v>
      </c>
      <c r="I68" s="10">
        <v>6.44</v>
      </c>
      <c r="J68" s="3">
        <v>0</v>
      </c>
      <c r="K68" s="3">
        <v>7.5491599999999996</v>
      </c>
      <c r="L68" s="12">
        <f>64*M68</f>
        <v>1.28</v>
      </c>
      <c r="M68" s="3">
        <v>0.02</v>
      </c>
      <c r="N68" s="3">
        <v>46660</v>
      </c>
      <c r="O68" s="1">
        <v>0</v>
      </c>
      <c r="Q68" s="8"/>
      <c r="R68" s="8"/>
    </row>
    <row r="69" spans="1:18" s="11" customFormat="1" ht="36" customHeight="1" x14ac:dyDescent="0.2">
      <c r="A69" s="11" t="s">
        <v>14</v>
      </c>
      <c r="B69" s="11" t="s">
        <v>212</v>
      </c>
      <c r="C69" s="11">
        <v>384</v>
      </c>
      <c r="D69" s="11" t="s">
        <v>213</v>
      </c>
      <c r="E69" s="11">
        <v>1</v>
      </c>
      <c r="F69" s="11" t="s">
        <v>214</v>
      </c>
      <c r="G69" s="11" t="s">
        <v>215</v>
      </c>
      <c r="H69" s="4">
        <v>1</v>
      </c>
      <c r="I69" s="10">
        <v>8.14</v>
      </c>
      <c r="J69" s="11">
        <v>0</v>
      </c>
      <c r="K69" s="11">
        <v>7.6860099999999996</v>
      </c>
      <c r="L69" s="12">
        <f>128*M69</f>
        <v>1.28</v>
      </c>
      <c r="M69" s="11">
        <v>0.01</v>
      </c>
      <c r="N69" s="11">
        <v>91658</v>
      </c>
      <c r="O69" s="1">
        <v>0</v>
      </c>
    </row>
    <row r="70" spans="1:18" ht="15.75" customHeight="1" x14ac:dyDescent="0.2"/>
    <row r="71" spans="1:18" ht="99.75" x14ac:dyDescent="0.2">
      <c r="A71" s="5" t="s">
        <v>108</v>
      </c>
      <c r="B71" s="6"/>
      <c r="C71" s="6"/>
      <c r="D71" s="6"/>
      <c r="H71" s="2" t="s">
        <v>8</v>
      </c>
      <c r="Q71" s="6"/>
    </row>
    <row r="72" spans="1:18" x14ac:dyDescent="0.2">
      <c r="A72" s="1"/>
      <c r="B72" s="1"/>
      <c r="C72" s="1"/>
      <c r="D72" s="1"/>
      <c r="H72" s="2" t="s">
        <v>9</v>
      </c>
      <c r="Q72" s="1"/>
    </row>
    <row r="73" spans="1:18" ht="114" x14ac:dyDescent="0.2">
      <c r="H73" s="2" t="s">
        <v>10</v>
      </c>
    </row>
  </sheetData>
  <mergeCells count="2">
    <mergeCell ref="A1:A2"/>
    <mergeCell ref="E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pandora性能测试报告（限制20G）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2019-04-23T02:57:41Z</dcterms:modified>
</cp:coreProperties>
</file>