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D7C34A8-21F0-4CA6-85CE-81678935DBDC}" xr6:coauthVersionLast="43" xr6:coauthVersionMax="43" xr10:uidLastSave="{00000000-0000-0000-0000-000000000000}"/>
  <bookViews>
    <workbookView xWindow="-180" yWindow="1410" windowWidth="17595" windowHeight="13080" xr2:uid="{00000000-000D-0000-FFFF-FFFF00000000}"/>
  </bookViews>
  <sheets>
    <sheet name="pandora性能测试报告（限制20G）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22" i="1"/>
  <c r="K23" i="1"/>
  <c r="K31" i="1"/>
  <c r="L4" i="1"/>
  <c r="K4" i="1" s="1"/>
  <c r="L5" i="1"/>
  <c r="K5" i="1" s="1"/>
  <c r="L6" i="1"/>
  <c r="K6" i="1" s="1"/>
  <c r="L7" i="1"/>
  <c r="K7" i="1" s="1"/>
  <c r="L8" i="1"/>
  <c r="K8" i="1" s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L23" i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6" i="1"/>
  <c r="K46" i="1" s="1"/>
  <c r="L47" i="1"/>
  <c r="K47" i="1" s="1"/>
  <c r="L48" i="1"/>
  <c r="K48" i="1" s="1"/>
  <c r="L3" i="1"/>
  <c r="K3" i="1" s="1"/>
</calcChain>
</file>

<file path=xl/sharedStrings.xml><?xml version="1.0" encoding="utf-8"?>
<sst xmlns="http://schemas.openxmlformats.org/spreadsheetml/2006/main" count="296" uniqueCount="154">
  <si>
    <t>测试项目</t>
    <phoneticPr fontId="2" type="noConversion"/>
  </si>
  <si>
    <t>测试结果</t>
    <phoneticPr fontId="2" type="noConversion"/>
  </si>
  <si>
    <t>并发用户数</t>
    <phoneticPr fontId="2" type="noConversion"/>
  </si>
  <si>
    <t>CPU利用率</t>
    <phoneticPr fontId="2" type="noConversion"/>
  </si>
  <si>
    <t>TPS</t>
    <phoneticPr fontId="2" type="noConversion"/>
  </si>
  <si>
    <t>错误率(%)</t>
  </si>
  <si>
    <t>32核  Intel(R) Xeon(R) Silver 4110 CPU @ 2.10GHz</t>
    <phoneticPr fontId="6" type="noConversion"/>
  </si>
  <si>
    <r>
      <t>64G</t>
    </r>
    <r>
      <rPr>
        <sz val="10"/>
        <rFont val="宋体"/>
        <family val="3"/>
        <charset val="134"/>
      </rPr>
      <t>内存</t>
    </r>
    <phoneticPr fontId="6" type="noConversion"/>
  </si>
  <si>
    <t>480G*2 SSD INTEL SSDSC2KG480G7  +  3*4THDD</t>
    <phoneticPr fontId="6" type="noConversion"/>
  </si>
  <si>
    <t>开始时间</t>
    <phoneticPr fontId="1" type="noConversion"/>
  </si>
  <si>
    <t>结束时间</t>
    <phoneticPr fontId="2" type="noConversion"/>
  </si>
  <si>
    <t>备注</t>
    <phoneticPr fontId="1" type="noConversion"/>
  </si>
  <si>
    <t>1M</t>
  </si>
  <si>
    <t>2M</t>
  </si>
  <si>
    <t>4M</t>
  </si>
  <si>
    <t>8M</t>
    <phoneticPr fontId="1" type="noConversion"/>
  </si>
  <si>
    <t>content字节数</t>
    <phoneticPr fontId="1" type="noConversion"/>
  </si>
  <si>
    <t>JSON数据大小</t>
    <phoneticPr fontId="1" type="noConversion"/>
  </si>
  <si>
    <t>平均响应时间(ms)</t>
    <phoneticPr fontId="2" type="noConversion"/>
  </si>
  <si>
    <r>
      <rPr>
        <sz val="10"/>
        <rFont val="宋体"/>
        <family val="3"/>
        <charset val="134"/>
      </rPr>
      <t>备注：测试环境</t>
    </r>
    <r>
      <rPr>
        <sz val="10"/>
        <rFont val="等线"/>
        <family val="2"/>
      </rPr>
      <t>容器化环境</t>
    </r>
    <r>
      <rPr>
        <sz val="11"/>
        <color theme="1"/>
        <rFont val="等线"/>
        <family val="2"/>
        <scheme val="minor"/>
      </rPr>
      <t xml:space="preserve"> 192.168.139.168
</t>
    </r>
    <r>
      <rPr>
        <sz val="11"/>
        <color theme="1"/>
        <rFont val="微软雅黑"/>
        <family val="2"/>
        <charset val="134"/>
      </rPr>
      <t>单副本</t>
    </r>
    <r>
      <rPr>
        <sz val="10"/>
        <rFont val="Arial"/>
        <family val="3"/>
        <charset val="134"/>
      </rPr>
      <t xml:space="preserve">
</t>
    </r>
    <r>
      <rPr>
        <sz val="10"/>
        <rFont val="微软雅黑"/>
        <family val="3"/>
        <charset val="134"/>
      </rPr>
      <t>内存限制</t>
    </r>
    <r>
      <rPr>
        <sz val="10"/>
        <rFont val="Arial"/>
        <family val="3"/>
      </rPr>
      <t>20G</t>
    </r>
    <phoneticPr fontId="6" type="noConversion"/>
  </si>
  <si>
    <t>49.998K</t>
  </si>
  <si>
    <t>49.998K</t>
    <phoneticPr fontId="1" type="noConversion"/>
  </si>
  <si>
    <t>99.854K</t>
  </si>
  <si>
    <t>99.854K</t>
    <phoneticPr fontId="1" type="noConversion"/>
  </si>
  <si>
    <t>212.030K</t>
  </si>
  <si>
    <t>436.382K</t>
  </si>
  <si>
    <t>872.622K</t>
  </si>
  <si>
    <t>1.7575M</t>
  </si>
  <si>
    <t>1.7575M</t>
    <phoneticPr fontId="1" type="noConversion"/>
  </si>
  <si>
    <t>3.515M</t>
  </si>
  <si>
    <t>3.515M</t>
    <phoneticPr fontId="1" type="noConversion"/>
  </si>
  <si>
    <t>5.6339M</t>
  </si>
  <si>
    <t>11.268M</t>
  </si>
  <si>
    <t>22.535M</t>
  </si>
  <si>
    <t>45.082M</t>
    <phoneticPr fontId="1" type="noConversion"/>
  </si>
  <si>
    <t>30K</t>
  </si>
  <si>
    <t>30K</t>
    <phoneticPr fontId="1" type="noConversion"/>
  </si>
  <si>
    <t>60K</t>
  </si>
  <si>
    <t>60K</t>
    <phoneticPr fontId="1" type="noConversion"/>
  </si>
  <si>
    <t>120K</t>
  </si>
  <si>
    <t>240K</t>
  </si>
  <si>
    <t>480K</t>
  </si>
  <si>
    <t>960K</t>
  </si>
  <si>
    <t>1920K</t>
  </si>
  <si>
    <t>3M</t>
  </si>
  <si>
    <t>6M</t>
  </si>
  <si>
    <t>12M</t>
  </si>
  <si>
    <t>24M</t>
    <phoneticPr fontId="1" type="noConversion"/>
  </si>
  <si>
    <t>212.030K</t>
    <phoneticPr fontId="1" type="noConversion"/>
  </si>
  <si>
    <t>10K</t>
  </si>
  <si>
    <t>10K</t>
    <phoneticPr fontId="1" type="noConversion"/>
  </si>
  <si>
    <t>20K</t>
    <phoneticPr fontId="1" type="noConversion"/>
  </si>
  <si>
    <t>40K</t>
    <phoneticPr fontId="1" type="noConversion"/>
  </si>
  <si>
    <t>80K</t>
  </si>
  <si>
    <t>160K</t>
  </si>
  <si>
    <t>160K</t>
    <phoneticPr fontId="1" type="noConversion"/>
  </si>
  <si>
    <t>320K</t>
  </si>
  <si>
    <t>320K</t>
    <phoneticPr fontId="1" type="noConversion"/>
  </si>
  <si>
    <t>640K</t>
  </si>
  <si>
    <t>content字数
(字)</t>
    <phoneticPr fontId="1" type="noConversion"/>
  </si>
  <si>
    <t>网络读写（KB/S）</t>
    <phoneticPr fontId="2" type="noConversion"/>
  </si>
  <si>
    <t>内存使用(M)</t>
    <phoneticPr fontId="1" type="noConversion"/>
  </si>
  <si>
    <t>WPS
(words per seconds)
(K字/s)</t>
    <phoneticPr fontId="1" type="noConversion"/>
  </si>
  <si>
    <t>pandora(非法文本检测)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</si>
  <si>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</si>
  <si>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</si>
  <si>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</si>
  <si>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3M</t>
    <phoneticPr fontId="1" type="noConversion"/>
  </si>
  <si>
    <t>48M</t>
    <phoneticPr fontId="1" type="noConversion"/>
  </si>
  <si>
    <t>96M</t>
    <phoneticPr fontId="1" type="noConversion"/>
  </si>
  <si>
    <t>192M</t>
    <phoneticPr fontId="1" type="noConversion"/>
  </si>
  <si>
    <t>90M</t>
    <phoneticPr fontId="1" type="noConversion"/>
  </si>
  <si>
    <t>180M</t>
    <phoneticPr fontId="1" type="noConversion"/>
  </si>
  <si>
    <t>360M</t>
    <phoneticPr fontId="1" type="noConversion"/>
  </si>
  <si>
    <t>2019-04-29 01:13:21,180</t>
    <phoneticPr fontId="1" type="noConversion"/>
  </si>
  <si>
    <t>2019-04-29 01:10:27,321</t>
    <phoneticPr fontId="1" type="noConversion"/>
  </si>
  <si>
    <t>2019-04-29 01:07:33,062</t>
    <phoneticPr fontId="1" type="noConversion"/>
  </si>
  <si>
    <t>2019-04-29 01:10:27,320</t>
    <phoneticPr fontId="1" type="noConversion"/>
  </si>
  <si>
    <t>2019-04-29 01:04:36,317</t>
    <phoneticPr fontId="1" type="noConversion"/>
  </si>
  <si>
    <t>2019-04-28 10:54:06,783</t>
    <phoneticPr fontId="1" type="noConversion"/>
  </si>
  <si>
    <t>2019-04-28 11:19:22,771</t>
    <phoneticPr fontId="1" type="noConversion"/>
  </si>
  <si>
    <t>2019-04-28 10:42:24,456</t>
    <phoneticPr fontId="1" type="noConversion"/>
  </si>
  <si>
    <t>2019-04-28 10:54:06,782</t>
    <phoneticPr fontId="1" type="noConversion"/>
  </si>
  <si>
    <t>2019-04-28 10:36:00,543</t>
    <phoneticPr fontId="1" type="noConversion"/>
  </si>
  <si>
    <t>2019-04-29 01:03:07,969</t>
    <phoneticPr fontId="1" type="noConversion"/>
  </si>
  <si>
    <t>2019-04-29 01:04:36,316</t>
    <phoneticPr fontId="1" type="noConversion"/>
  </si>
  <si>
    <t>2019-04-28 10:23:34,689</t>
    <phoneticPr fontId="1" type="noConversion"/>
  </si>
  <si>
    <t>2019-04-28 10:36:00,542</t>
    <phoneticPr fontId="1" type="noConversion"/>
  </si>
  <si>
    <t>2019-04-28 10:17:50,357</t>
    <phoneticPr fontId="1" type="noConversion"/>
  </si>
  <si>
    <t>2019-04-28 10:23:34,688</t>
    <phoneticPr fontId="1" type="noConversion"/>
  </si>
  <si>
    <t>2019-04-28 10:14:29,860</t>
    <phoneticPr fontId="1" type="noConversion"/>
  </si>
  <si>
    <t>2019-04-28 10:08:44,827</t>
    <phoneticPr fontId="1" type="noConversion"/>
  </si>
  <si>
    <t>2019-04-28 10:05:06,002</t>
    <phoneticPr fontId="1" type="noConversion"/>
  </si>
  <si>
    <t>2019-04-28 10:08:44,826</t>
    <phoneticPr fontId="1" type="noConversion"/>
  </si>
  <si>
    <t>2019-04-28 10:03:39,268</t>
    <phoneticPr fontId="1" type="noConversion"/>
  </si>
  <si>
    <t>2019-04-28 10:05:06,001</t>
    <phoneticPr fontId="1" type="noConversion"/>
  </si>
  <si>
    <t>2019-04-28 09:56:22,994</t>
    <phoneticPr fontId="1" type="noConversion"/>
  </si>
  <si>
    <t>2019-04-28 10:03:39,267</t>
    <phoneticPr fontId="1" type="noConversion"/>
  </si>
  <si>
    <t>2019-04-28 09:52:48,495</t>
    <phoneticPr fontId="1" type="noConversion"/>
  </si>
  <si>
    <t>2019-04-28 09:51:03,502</t>
    <phoneticPr fontId="1" type="noConversion"/>
  </si>
  <si>
    <t>2019-04-28 09:52:48,494</t>
    <phoneticPr fontId="1" type="noConversion"/>
  </si>
  <si>
    <t>2019-04-28 09:50:19,385</t>
    <phoneticPr fontId="1" type="noConversion"/>
  </si>
  <si>
    <t>2019-04-28 09:45:49,964</t>
    <phoneticPr fontId="1" type="noConversion"/>
  </si>
  <si>
    <t>2019-04-28 09:50:19,384</t>
    <phoneticPr fontId="1" type="noConversion"/>
  </si>
  <si>
    <t>2019-04-28 09:43:48,408</t>
    <phoneticPr fontId="1" type="noConversion"/>
  </si>
  <si>
    <t>2019-04-28 09:45:49,963</t>
  </si>
  <si>
    <t>2019-04-28 09:42:38,871</t>
    <phoneticPr fontId="1" type="noConversion"/>
  </si>
  <si>
    <t>2019-04-28 09:43:48,407</t>
    <phoneticPr fontId="1" type="noConversion"/>
  </si>
  <si>
    <t>3.514M</t>
  </si>
  <si>
    <t>2019-04-28 09:42:11,193</t>
    <phoneticPr fontId="1" type="noConversion"/>
  </si>
  <si>
    <t>2019-04-28 09:42:38,870</t>
    <phoneticPr fontId="1" type="noConversion"/>
  </si>
  <si>
    <t>2019-04-28 09:40:20,269</t>
    <phoneticPr fontId="1" type="noConversion"/>
  </si>
  <si>
    <t>2019-04-28 09:39:24,684</t>
  </si>
  <si>
    <t>2019-04-28 09:39:24,684</t>
    <phoneticPr fontId="1" type="noConversion"/>
  </si>
  <si>
    <t>2019-04-28 09:40:20,268</t>
    <phoneticPr fontId="1" type="noConversion"/>
  </si>
  <si>
    <t>2019-04-28 09:38:51,401</t>
    <phoneticPr fontId="1" type="noConversion"/>
  </si>
  <si>
    <t>1.7574M</t>
  </si>
  <si>
    <t>2019-04-28 09:38:35,382</t>
    <phoneticPr fontId="1" type="noConversion"/>
  </si>
  <si>
    <t>2019-04-28 09:36:44,019</t>
    <phoneticPr fontId="1" type="noConversion"/>
  </si>
  <si>
    <t>2019-04-28 09:38:35,381</t>
    <phoneticPr fontId="1" type="noConversion"/>
  </si>
  <si>
    <t>2019-04-28 09:35:35,623</t>
    <phoneticPr fontId="1" type="noConversion"/>
  </si>
  <si>
    <t>2019-04-28 09:35:06,383</t>
    <phoneticPr fontId="1" type="noConversion"/>
  </si>
  <si>
    <t>2019-04-28 09:34:51,707</t>
    <phoneticPr fontId="1" type="noConversion"/>
  </si>
  <si>
    <t>2019-04-28 09:35:06,382</t>
    <phoneticPr fontId="1" type="noConversion"/>
  </si>
  <si>
    <t>2019-04-28 09:34:43,868</t>
    <phoneticPr fontId="1" type="noConversion"/>
  </si>
  <si>
    <t>2019-04-28 09:34:51,706</t>
    <phoneticPr fontId="1" type="noConversion"/>
  </si>
  <si>
    <t>2019-04-28 09:33:44,172</t>
    <phoneticPr fontId="1" type="noConversion"/>
  </si>
  <si>
    <t>2019-04-28 09:34:43,867</t>
    <phoneticPr fontId="1" type="noConversion"/>
  </si>
  <si>
    <t>2019-04-28 09:33:13,600</t>
    <phoneticPr fontId="1" type="noConversion"/>
  </si>
  <si>
    <t>2019-04-28 09:33:44,171</t>
    <phoneticPr fontId="1" type="noConversion"/>
  </si>
  <si>
    <t>2019-04-28 09:32:58,764</t>
    <phoneticPr fontId="1" type="noConversion"/>
  </si>
  <si>
    <t>2019-04-28 09:33:13,599</t>
    <phoneticPr fontId="1" type="noConversion"/>
  </si>
  <si>
    <t>2019-04-28 09:32:50,679</t>
    <phoneticPr fontId="1" type="noConversion"/>
  </si>
  <si>
    <t>2019-04-28 09:32:58,763</t>
    <phoneticPr fontId="1" type="noConversion"/>
  </si>
  <si>
    <t>2019-04-28 09:31:49,076</t>
    <phoneticPr fontId="1" type="noConversion"/>
  </si>
  <si>
    <t>2019-04-28 09:31:16,286</t>
    <phoneticPr fontId="1" type="noConversion"/>
  </si>
  <si>
    <t>2019-04-28 09:31:49,075</t>
    <phoneticPr fontId="1" type="noConversion"/>
  </si>
  <si>
    <t>2019-04-28 09:31:00,580</t>
    <phoneticPr fontId="1" type="noConversion"/>
  </si>
  <si>
    <t>2019-04-28 09:30:52,118</t>
    <phoneticPr fontId="1" type="noConversion"/>
  </si>
  <si>
    <t>2019-04-28 09:31:00,579</t>
    <phoneticPr fontId="1" type="noConversion"/>
  </si>
  <si>
    <t>2019-04-28 09:29:39,700</t>
    <phoneticPr fontId="1" type="noConversion"/>
  </si>
  <si>
    <t>2019-04-28 09:30:52,117</t>
    <phoneticPr fontId="1" type="noConversion"/>
  </si>
  <si>
    <t>2019-04-28 09:29:03,317</t>
    <phoneticPr fontId="1" type="noConversion"/>
  </si>
  <si>
    <t>2019-04-28 09:29:39,699</t>
    <phoneticPr fontId="1" type="noConversion"/>
  </si>
  <si>
    <t>2019-04-28 09:28:45,011</t>
    <phoneticPr fontId="1" type="noConversion"/>
  </si>
  <si>
    <t>2019-04-28 09:29:03,316</t>
    <phoneticPr fontId="1" type="noConversion"/>
  </si>
  <si>
    <t>2019-04-28 09:28:34,524</t>
    <phoneticPr fontId="1" type="noConversion"/>
  </si>
  <si>
    <t>2019-04-28 09:28:45,010</t>
    <phoneticPr fontId="1" type="noConversion"/>
  </si>
  <si>
    <t>2019-04-28 09:27:49,904</t>
    <phoneticPr fontId="1" type="noConversion"/>
  </si>
  <si>
    <t>2019-04-28 09:27:26,146</t>
    <phoneticPr fontId="1" type="noConversion"/>
  </si>
  <si>
    <t>2019-04-28 09:27:49,903</t>
    <phoneticPr fontId="1" type="noConversion"/>
  </si>
  <si>
    <t>2019-04-28 09:27:14,090</t>
    <phoneticPr fontId="1" type="noConversion"/>
  </si>
  <si>
    <t>2019-04-28 09:27:26,145</t>
    <phoneticPr fontId="1" type="noConversion"/>
  </si>
  <si>
    <t>2019-04-28 09:27:07,331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</si>
</sst>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Arial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2"/>
    </font>
    <font>
      <sz val="10"/>
      <name val="Arial"/>
      <family val="3"/>
      <charset val="134"/>
    </font>
    <font>
      <sz val="10"/>
      <name val="微软雅黑"/>
      <family val="3"/>
      <charset val="134"/>
    </font>
    <font>
      <sz val="10"/>
      <name val="Arial"/>
      <family val="3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I38" sqref="I38"/>
    </sheetView>
  </sheetViews>
  <sheetFormatPr defaultColWidth="7.375" defaultRowHeight="14.25" x14ac:dyDescent="0.2"/>
  <cols>
    <col min="1" max="1" width="16.75" style="2" customWidth="1"/>
    <col min="2" max="2" width="7.375" style="2"/>
    <col min="3" max="3" width="7.25" style="3" customWidth="1"/>
    <col min="4" max="4" width="7.375" style="3" customWidth="1"/>
    <col min="5" max="5" width="6.5" style="2" customWidth="1"/>
    <col min="6" max="6" width="13.125" style="2" customWidth="1"/>
    <col min="7" max="7" width="11" style="2" customWidth="1"/>
    <col min="8" max="8" width="8" style="2" customWidth="1"/>
    <col min="9" max="9" width="8.375" style="8" customWidth="1"/>
    <col min="10" max="10" width="7.75" style="2" customWidth="1"/>
    <col min="11" max="11" width="9.25" style="2" customWidth="1"/>
    <col min="12" max="12" width="9.25" style="9" customWidth="1"/>
    <col min="13" max="13" width="8.75" style="2" customWidth="1"/>
    <col min="14" max="14" width="9.5" style="2" customWidth="1"/>
    <col min="15" max="15" width="8.125" style="2" customWidth="1"/>
    <col min="16" max="16" width="10.75" style="2" customWidth="1"/>
    <col min="17" max="17" width="7.375" style="7"/>
    <col min="18" max="18" width="7.5" style="7" customWidth="1"/>
    <col min="19" max="16384" width="7.375" style="2"/>
  </cols>
  <sheetData>
    <row r="1" spans="1:18" x14ac:dyDescent="0.2">
      <c r="A1" s="13" t="s">
        <v>0</v>
      </c>
      <c r="E1" s="13" t="s">
        <v>1</v>
      </c>
      <c r="F1" s="13"/>
      <c r="G1" s="13"/>
      <c r="H1" s="13"/>
      <c r="I1" s="13"/>
      <c r="J1" s="13"/>
      <c r="K1" s="13"/>
      <c r="L1" s="13"/>
      <c r="M1" s="13"/>
      <c r="N1" s="13"/>
      <c r="R1" s="2"/>
    </row>
    <row r="2" spans="1:18" ht="71.25" x14ac:dyDescent="0.2">
      <c r="A2" s="13"/>
      <c r="B2" s="2" t="s">
        <v>59</v>
      </c>
      <c r="C2" s="3" t="s">
        <v>16</v>
      </c>
      <c r="D2" s="3" t="s">
        <v>17</v>
      </c>
      <c r="E2" s="2" t="s">
        <v>2</v>
      </c>
      <c r="F2" s="2" t="s">
        <v>9</v>
      </c>
      <c r="G2" s="2" t="s">
        <v>10</v>
      </c>
      <c r="H2" s="2" t="s">
        <v>3</v>
      </c>
      <c r="I2" s="8" t="s">
        <v>61</v>
      </c>
      <c r="J2" s="2" t="s">
        <v>60</v>
      </c>
      <c r="K2" s="9" t="s">
        <v>62</v>
      </c>
      <c r="L2" s="2" t="s">
        <v>4</v>
      </c>
      <c r="M2" s="2" t="s">
        <v>18</v>
      </c>
      <c r="N2" s="1" t="s">
        <v>5</v>
      </c>
      <c r="O2" s="2" t="s">
        <v>11</v>
      </c>
      <c r="P2" s="7"/>
      <c r="R2" s="2"/>
    </row>
    <row r="3" spans="1:18" s="3" customFormat="1" ht="36" customHeight="1" x14ac:dyDescent="0.2">
      <c r="A3" s="11" t="s">
        <v>63</v>
      </c>
      <c r="B3" s="9" t="s">
        <v>50</v>
      </c>
      <c r="C3" s="3" t="s">
        <v>36</v>
      </c>
      <c r="D3" s="3" t="s">
        <v>21</v>
      </c>
      <c r="E3" s="11">
        <v>64</v>
      </c>
      <c r="F3" s="12" t="s">
        <v>153</v>
      </c>
      <c r="G3" s="12" t="s">
        <v>151</v>
      </c>
      <c r="H3" s="4">
        <v>1</v>
      </c>
      <c r="I3" s="8">
        <v>1040</v>
      </c>
      <c r="J3" s="11">
        <v>2063</v>
      </c>
      <c r="K3" s="11">
        <f>LEFT(B3,2)*L3</f>
        <v>384.61538461538458</v>
      </c>
      <c r="L3" s="11">
        <f>1000/M3</f>
        <v>38.46153846153846</v>
      </c>
      <c r="M3" s="11">
        <v>26</v>
      </c>
      <c r="N3" s="10">
        <v>0</v>
      </c>
      <c r="P3" s="7"/>
      <c r="Q3" s="7"/>
    </row>
    <row r="4" spans="1:18" s="3" customFormat="1" ht="36" customHeight="1" x14ac:dyDescent="0.2">
      <c r="A4" s="11" t="s">
        <v>63</v>
      </c>
      <c r="B4" s="9" t="s">
        <v>49</v>
      </c>
      <c r="C4" s="3" t="s">
        <v>35</v>
      </c>
      <c r="D4" s="3" t="s">
        <v>20</v>
      </c>
      <c r="E4" s="11">
        <v>128</v>
      </c>
      <c r="F4" s="12" t="s">
        <v>151</v>
      </c>
      <c r="G4" s="12" t="s">
        <v>152</v>
      </c>
      <c r="H4" s="4">
        <v>1</v>
      </c>
      <c r="I4" s="8">
        <v>1040</v>
      </c>
      <c r="J4" s="11">
        <v>2310</v>
      </c>
      <c r="K4" s="11">
        <f t="shared" ref="K4:K18" si="0">LEFT(B4,2)*L4</f>
        <v>434.78260869565219</v>
      </c>
      <c r="L4" s="11">
        <f t="shared" ref="L4:L48" si="1">1000/M4</f>
        <v>43.478260869565219</v>
      </c>
      <c r="M4" s="11">
        <v>23</v>
      </c>
      <c r="N4" s="10">
        <v>0</v>
      </c>
      <c r="P4" s="7"/>
      <c r="Q4" s="7"/>
    </row>
    <row r="5" spans="1:18" s="3" customFormat="1" ht="36" customHeight="1" x14ac:dyDescent="0.2">
      <c r="A5" s="11" t="s">
        <v>63</v>
      </c>
      <c r="B5" s="9" t="s">
        <v>49</v>
      </c>
      <c r="C5" s="3" t="s">
        <v>35</v>
      </c>
      <c r="D5" s="3" t="s">
        <v>20</v>
      </c>
      <c r="E5" s="11">
        <v>256</v>
      </c>
      <c r="F5" s="12" t="s">
        <v>149</v>
      </c>
      <c r="G5" s="12" t="s">
        <v>150</v>
      </c>
      <c r="H5" s="4">
        <v>1</v>
      </c>
      <c r="I5" s="8">
        <v>1040</v>
      </c>
      <c r="J5" s="11">
        <v>2343</v>
      </c>
      <c r="K5" s="11">
        <f t="shared" si="0"/>
        <v>434.78260869565219</v>
      </c>
      <c r="L5" s="11">
        <f t="shared" si="1"/>
        <v>43.478260869565219</v>
      </c>
      <c r="M5" s="11">
        <v>23</v>
      </c>
      <c r="N5" s="10">
        <v>0</v>
      </c>
      <c r="P5" s="7"/>
      <c r="Q5" s="7"/>
    </row>
    <row r="6" spans="1:18" s="3" customFormat="1" ht="36" customHeight="1" x14ac:dyDescent="0.2">
      <c r="A6" s="11" t="s">
        <v>63</v>
      </c>
      <c r="B6" s="9" t="s">
        <v>49</v>
      </c>
      <c r="C6" s="3" t="s">
        <v>35</v>
      </c>
      <c r="D6" s="3" t="s">
        <v>20</v>
      </c>
      <c r="E6" s="11">
        <v>512</v>
      </c>
      <c r="F6" s="12" t="s">
        <v>148</v>
      </c>
      <c r="G6" s="12" t="s">
        <v>146</v>
      </c>
      <c r="H6" s="4">
        <v>1</v>
      </c>
      <c r="I6" s="8">
        <v>1040</v>
      </c>
      <c r="J6" s="11">
        <v>2494</v>
      </c>
      <c r="K6" s="11">
        <f t="shared" si="0"/>
        <v>476.1904761904762</v>
      </c>
      <c r="L6" s="11">
        <f t="shared" si="1"/>
        <v>47.61904761904762</v>
      </c>
      <c r="M6" s="11">
        <v>21</v>
      </c>
      <c r="N6" s="11">
        <v>0</v>
      </c>
      <c r="P6" s="7"/>
      <c r="Q6" s="7"/>
    </row>
    <row r="7" spans="1:18" s="3" customFormat="1" ht="36" customHeight="1" x14ac:dyDescent="0.2">
      <c r="A7" s="11" t="s">
        <v>63</v>
      </c>
      <c r="B7" s="9" t="s">
        <v>51</v>
      </c>
      <c r="C7" s="3" t="s">
        <v>38</v>
      </c>
      <c r="D7" s="3" t="s">
        <v>23</v>
      </c>
      <c r="E7" s="11">
        <v>64</v>
      </c>
      <c r="F7" s="12" t="s">
        <v>146</v>
      </c>
      <c r="G7" s="12" t="s">
        <v>147</v>
      </c>
      <c r="H7" s="4">
        <v>1</v>
      </c>
      <c r="I7" s="8">
        <v>1040</v>
      </c>
      <c r="J7" s="11">
        <v>2646</v>
      </c>
      <c r="K7" s="11">
        <f t="shared" si="0"/>
        <v>500</v>
      </c>
      <c r="L7" s="11">
        <f t="shared" si="1"/>
        <v>25</v>
      </c>
      <c r="M7" s="11">
        <v>40</v>
      </c>
      <c r="N7" s="11">
        <v>0</v>
      </c>
      <c r="P7" s="7"/>
      <c r="Q7" s="7"/>
    </row>
    <row r="8" spans="1:18" s="3" customFormat="1" ht="36" customHeight="1" x14ac:dyDescent="0.2">
      <c r="A8" s="11" t="s">
        <v>63</v>
      </c>
      <c r="B8" s="9" t="s">
        <v>51</v>
      </c>
      <c r="C8" s="3" t="s">
        <v>37</v>
      </c>
      <c r="D8" s="3" t="s">
        <v>22</v>
      </c>
      <c r="E8" s="11">
        <v>128</v>
      </c>
      <c r="F8" s="12" t="s">
        <v>144</v>
      </c>
      <c r="G8" s="12" t="s">
        <v>145</v>
      </c>
      <c r="H8" s="4">
        <v>1</v>
      </c>
      <c r="I8" s="8">
        <v>1040</v>
      </c>
      <c r="J8" s="11">
        <v>3028</v>
      </c>
      <c r="K8" s="11">
        <f t="shared" si="0"/>
        <v>571.42857142857144</v>
      </c>
      <c r="L8" s="11">
        <f t="shared" si="1"/>
        <v>28.571428571428573</v>
      </c>
      <c r="M8" s="11">
        <v>35</v>
      </c>
      <c r="N8" s="11">
        <v>0</v>
      </c>
      <c r="P8" s="7"/>
      <c r="Q8" s="7"/>
    </row>
    <row r="9" spans="1:18" s="3" customFormat="1" ht="36" customHeight="1" x14ac:dyDescent="0.2">
      <c r="A9" s="11" t="s">
        <v>63</v>
      </c>
      <c r="B9" s="9" t="s">
        <v>51</v>
      </c>
      <c r="C9" s="3" t="s">
        <v>37</v>
      </c>
      <c r="D9" s="3" t="s">
        <v>22</v>
      </c>
      <c r="E9" s="11">
        <v>256</v>
      </c>
      <c r="F9" s="12" t="s">
        <v>142</v>
      </c>
      <c r="G9" s="12" t="s">
        <v>143</v>
      </c>
      <c r="H9" s="4">
        <v>1</v>
      </c>
      <c r="I9" s="8">
        <v>1040</v>
      </c>
      <c r="J9" s="11">
        <v>3046</v>
      </c>
      <c r="K9" s="11">
        <f t="shared" si="0"/>
        <v>714.28571428571433</v>
      </c>
      <c r="L9" s="11">
        <f t="shared" si="1"/>
        <v>35.714285714285715</v>
      </c>
      <c r="M9" s="11">
        <v>28</v>
      </c>
      <c r="N9" s="11">
        <v>0</v>
      </c>
      <c r="P9" s="7"/>
      <c r="Q9" s="7"/>
    </row>
    <row r="10" spans="1:18" s="3" customFormat="1" ht="36" customHeight="1" x14ac:dyDescent="0.2">
      <c r="A10" s="11" t="s">
        <v>63</v>
      </c>
      <c r="B10" s="3" t="s">
        <v>51</v>
      </c>
      <c r="C10" s="3" t="s">
        <v>37</v>
      </c>
      <c r="D10" s="3" t="s">
        <v>22</v>
      </c>
      <c r="E10" s="11">
        <v>512</v>
      </c>
      <c r="F10" s="12" t="s">
        <v>140</v>
      </c>
      <c r="G10" s="12" t="s">
        <v>141</v>
      </c>
      <c r="H10" s="4">
        <v>1</v>
      </c>
      <c r="I10" s="8">
        <v>1040</v>
      </c>
      <c r="J10" s="11">
        <v>3059</v>
      </c>
      <c r="K10" s="11">
        <f t="shared" si="0"/>
        <v>571.42857142857144</v>
      </c>
      <c r="L10" s="11">
        <f t="shared" si="1"/>
        <v>28.571428571428573</v>
      </c>
      <c r="M10" s="11">
        <v>35</v>
      </c>
      <c r="N10" s="11">
        <v>0</v>
      </c>
      <c r="P10" s="7"/>
      <c r="Q10" s="7"/>
    </row>
    <row r="11" spans="1:18" s="11" customFormat="1" ht="36" customHeight="1" x14ac:dyDescent="0.2">
      <c r="A11" s="11" t="s">
        <v>63</v>
      </c>
      <c r="B11" s="11" t="s">
        <v>52</v>
      </c>
      <c r="C11" s="11" t="s">
        <v>39</v>
      </c>
      <c r="D11" s="11" t="s">
        <v>24</v>
      </c>
      <c r="E11" s="11">
        <v>32</v>
      </c>
      <c r="F11" s="12" t="s">
        <v>138</v>
      </c>
      <c r="G11" s="12" t="s">
        <v>139</v>
      </c>
      <c r="H11" s="4">
        <v>1</v>
      </c>
      <c r="I11" s="8">
        <v>1040</v>
      </c>
      <c r="J11" s="11">
        <v>3270</v>
      </c>
      <c r="K11" s="11">
        <f t="shared" si="0"/>
        <v>615.38461538461536</v>
      </c>
      <c r="L11" s="11">
        <f t="shared" si="1"/>
        <v>15.384615384615385</v>
      </c>
      <c r="M11" s="11">
        <v>65</v>
      </c>
      <c r="N11" s="11">
        <v>0</v>
      </c>
    </row>
    <row r="12" spans="1:18" s="3" customFormat="1" ht="36" customHeight="1" x14ac:dyDescent="0.2">
      <c r="A12" s="11" t="s">
        <v>63</v>
      </c>
      <c r="B12" s="9" t="s">
        <v>52</v>
      </c>
      <c r="C12" s="3" t="s">
        <v>39</v>
      </c>
      <c r="D12" s="3" t="s">
        <v>24</v>
      </c>
      <c r="E12" s="11">
        <v>64</v>
      </c>
      <c r="F12" s="12" t="s">
        <v>137</v>
      </c>
      <c r="G12" s="12" t="s">
        <v>135</v>
      </c>
      <c r="H12" s="4">
        <v>1</v>
      </c>
      <c r="I12" s="8">
        <v>1040</v>
      </c>
      <c r="J12" s="11">
        <v>3519</v>
      </c>
      <c r="K12" s="11">
        <f t="shared" si="0"/>
        <v>655.7377049180327</v>
      </c>
      <c r="L12" s="11">
        <f t="shared" si="1"/>
        <v>16.393442622950818</v>
      </c>
      <c r="M12" s="11">
        <v>61</v>
      </c>
      <c r="N12" s="11">
        <v>0</v>
      </c>
      <c r="P12" s="7"/>
      <c r="Q12" s="7"/>
    </row>
    <row r="13" spans="1:18" s="3" customFormat="1" ht="36" customHeight="1" x14ac:dyDescent="0.2">
      <c r="A13" s="11" t="s">
        <v>63</v>
      </c>
      <c r="B13" s="9" t="s">
        <v>52</v>
      </c>
      <c r="C13" s="3" t="s">
        <v>39</v>
      </c>
      <c r="D13" s="3" t="s">
        <v>48</v>
      </c>
      <c r="E13" s="11">
        <v>128</v>
      </c>
      <c r="F13" s="12" t="s">
        <v>135</v>
      </c>
      <c r="G13" s="12" t="s">
        <v>136</v>
      </c>
      <c r="H13" s="4">
        <v>1</v>
      </c>
      <c r="I13" s="8">
        <v>1040</v>
      </c>
      <c r="J13" s="11">
        <v>3365</v>
      </c>
      <c r="K13" s="11">
        <f t="shared" si="0"/>
        <v>634.92063492063494</v>
      </c>
      <c r="L13" s="11">
        <f t="shared" si="1"/>
        <v>15.873015873015873</v>
      </c>
      <c r="M13" s="11">
        <v>63</v>
      </c>
      <c r="N13" s="11">
        <v>0</v>
      </c>
      <c r="P13" s="7"/>
      <c r="Q13" s="7"/>
    </row>
    <row r="14" spans="1:18" s="3" customFormat="1" ht="36" customHeight="1" x14ac:dyDescent="0.2">
      <c r="A14" s="11" t="s">
        <v>63</v>
      </c>
      <c r="B14" s="3" t="s">
        <v>52</v>
      </c>
      <c r="C14" s="3" t="s">
        <v>39</v>
      </c>
      <c r="D14" s="3" t="s">
        <v>24</v>
      </c>
      <c r="E14" s="11">
        <v>256</v>
      </c>
      <c r="F14" s="12" t="s">
        <v>134</v>
      </c>
      <c r="G14" s="12" t="s">
        <v>132</v>
      </c>
      <c r="H14" s="4">
        <v>1</v>
      </c>
      <c r="I14" s="8">
        <v>1040</v>
      </c>
      <c r="J14" s="11">
        <v>3585</v>
      </c>
      <c r="K14" s="11">
        <f t="shared" si="0"/>
        <v>666.66666666666674</v>
      </c>
      <c r="L14" s="11">
        <f t="shared" si="1"/>
        <v>16.666666666666668</v>
      </c>
      <c r="M14" s="11">
        <v>60</v>
      </c>
      <c r="N14" s="11">
        <v>0</v>
      </c>
      <c r="P14" s="7"/>
      <c r="Q14" s="7"/>
    </row>
    <row r="15" spans="1:18" s="11" customFormat="1" ht="36" customHeight="1" x14ac:dyDescent="0.2">
      <c r="A15" s="11" t="s">
        <v>63</v>
      </c>
      <c r="B15" s="11" t="s">
        <v>53</v>
      </c>
      <c r="C15" s="11" t="s">
        <v>40</v>
      </c>
      <c r="D15" s="11" t="s">
        <v>25</v>
      </c>
      <c r="E15" s="11">
        <v>32</v>
      </c>
      <c r="F15" s="12" t="s">
        <v>132</v>
      </c>
      <c r="G15" s="12" t="s">
        <v>133</v>
      </c>
      <c r="H15" s="4">
        <v>1</v>
      </c>
      <c r="I15" s="8">
        <v>1040</v>
      </c>
      <c r="J15" s="11">
        <v>3417</v>
      </c>
      <c r="K15" s="11">
        <f t="shared" si="0"/>
        <v>640</v>
      </c>
      <c r="L15" s="11">
        <f t="shared" si="1"/>
        <v>8</v>
      </c>
      <c r="M15" s="11">
        <v>125</v>
      </c>
      <c r="N15" s="11">
        <v>0</v>
      </c>
    </row>
    <row r="16" spans="1:18" s="3" customFormat="1" ht="36" customHeight="1" x14ac:dyDescent="0.2">
      <c r="A16" s="11" t="s">
        <v>63</v>
      </c>
      <c r="B16" s="9" t="s">
        <v>53</v>
      </c>
      <c r="C16" s="3" t="s">
        <v>40</v>
      </c>
      <c r="D16" s="3" t="s">
        <v>25</v>
      </c>
      <c r="E16" s="11">
        <v>64</v>
      </c>
      <c r="F16" s="12" t="s">
        <v>130</v>
      </c>
      <c r="G16" s="12" t="s">
        <v>131</v>
      </c>
      <c r="H16" s="4">
        <v>1</v>
      </c>
      <c r="I16" s="8">
        <v>1040</v>
      </c>
      <c r="J16" s="11">
        <v>3719</v>
      </c>
      <c r="K16" s="11">
        <f t="shared" si="0"/>
        <v>695.6521739130435</v>
      </c>
      <c r="L16" s="11">
        <f t="shared" si="1"/>
        <v>8.695652173913043</v>
      </c>
      <c r="M16" s="11">
        <v>115</v>
      </c>
      <c r="N16" s="11">
        <v>0</v>
      </c>
      <c r="P16" s="7"/>
      <c r="Q16" s="7"/>
    </row>
    <row r="17" spans="1:17" s="3" customFormat="1" ht="36" customHeight="1" x14ac:dyDescent="0.2">
      <c r="A17" s="11" t="s">
        <v>63</v>
      </c>
      <c r="B17" s="9" t="s">
        <v>53</v>
      </c>
      <c r="C17" s="3" t="s">
        <v>40</v>
      </c>
      <c r="D17" s="3" t="s">
        <v>25</v>
      </c>
      <c r="E17" s="11">
        <v>128</v>
      </c>
      <c r="F17" s="12" t="s">
        <v>128</v>
      </c>
      <c r="G17" s="12" t="s">
        <v>129</v>
      </c>
      <c r="H17" s="4">
        <v>1</v>
      </c>
      <c r="I17" s="8">
        <v>1040</v>
      </c>
      <c r="J17" s="11">
        <v>3607</v>
      </c>
      <c r="K17" s="11">
        <f t="shared" si="0"/>
        <v>672.26890756302521</v>
      </c>
      <c r="L17" s="11">
        <f t="shared" si="1"/>
        <v>8.4033613445378155</v>
      </c>
      <c r="M17" s="11">
        <v>119</v>
      </c>
      <c r="N17" s="11">
        <v>0</v>
      </c>
      <c r="P17" s="7"/>
      <c r="Q17" s="7"/>
    </row>
    <row r="18" spans="1:17" s="3" customFormat="1" ht="36" customHeight="1" x14ac:dyDescent="0.2">
      <c r="A18" s="11" t="s">
        <v>63</v>
      </c>
      <c r="B18" s="9" t="s">
        <v>53</v>
      </c>
      <c r="C18" s="3" t="s">
        <v>40</v>
      </c>
      <c r="D18" s="3" t="s">
        <v>25</v>
      </c>
      <c r="E18" s="11">
        <v>256</v>
      </c>
      <c r="F18" s="12" t="s">
        <v>126</v>
      </c>
      <c r="G18" s="12" t="s">
        <v>127</v>
      </c>
      <c r="H18" s="4">
        <v>1</v>
      </c>
      <c r="I18" s="8">
        <v>1040</v>
      </c>
      <c r="J18" s="11">
        <v>3692</v>
      </c>
      <c r="K18" s="11">
        <f t="shared" si="0"/>
        <v>689.65517241379314</v>
      </c>
      <c r="L18" s="11">
        <f t="shared" si="1"/>
        <v>8.6206896551724146</v>
      </c>
      <c r="M18" s="11">
        <v>116</v>
      </c>
      <c r="N18" s="11">
        <v>0</v>
      </c>
      <c r="P18" s="7"/>
      <c r="Q18" s="7"/>
    </row>
    <row r="19" spans="1:17" s="11" customFormat="1" ht="36" customHeight="1" x14ac:dyDescent="0.2">
      <c r="A19" s="11" t="s">
        <v>63</v>
      </c>
      <c r="B19" s="11" t="s">
        <v>55</v>
      </c>
      <c r="C19" s="11" t="s">
        <v>41</v>
      </c>
      <c r="D19" s="11" t="s">
        <v>26</v>
      </c>
      <c r="E19" s="11">
        <v>16</v>
      </c>
      <c r="F19" s="12" t="s">
        <v>124</v>
      </c>
      <c r="G19" s="12" t="s">
        <v>125</v>
      </c>
      <c r="H19" s="4">
        <v>1</v>
      </c>
      <c r="I19" s="8">
        <v>1040</v>
      </c>
      <c r="J19" s="11">
        <v>3524</v>
      </c>
      <c r="K19" s="11">
        <f>LEFT(B19,3)*L19</f>
        <v>655.7377049180327</v>
      </c>
      <c r="L19" s="11">
        <f t="shared" si="1"/>
        <v>4.0983606557377046</v>
      </c>
      <c r="M19" s="11">
        <v>244</v>
      </c>
      <c r="N19" s="11">
        <v>0</v>
      </c>
    </row>
    <row r="20" spans="1:17" s="11" customFormat="1" ht="36" customHeight="1" x14ac:dyDescent="0.2">
      <c r="A20" s="11" t="s">
        <v>63</v>
      </c>
      <c r="B20" s="11" t="s">
        <v>54</v>
      </c>
      <c r="C20" s="11" t="s">
        <v>41</v>
      </c>
      <c r="D20" s="11" t="s">
        <v>26</v>
      </c>
      <c r="E20" s="11">
        <v>32</v>
      </c>
      <c r="F20" s="12" t="s">
        <v>122</v>
      </c>
      <c r="G20" s="12" t="s">
        <v>123</v>
      </c>
      <c r="H20" s="4">
        <v>1</v>
      </c>
      <c r="I20" s="8">
        <v>1040</v>
      </c>
      <c r="J20" s="11">
        <v>3759</v>
      </c>
      <c r="K20" s="11">
        <f t="shared" ref="K20:K31" si="2">LEFT(B20,3)*L20</f>
        <v>701.75438596491233</v>
      </c>
      <c r="L20" s="11">
        <f t="shared" si="1"/>
        <v>4.3859649122807021</v>
      </c>
      <c r="M20" s="11">
        <v>228</v>
      </c>
      <c r="N20" s="11">
        <v>0</v>
      </c>
    </row>
    <row r="21" spans="1:17" s="3" customFormat="1" ht="36" customHeight="1" x14ac:dyDescent="0.2">
      <c r="A21" s="11" t="s">
        <v>63</v>
      </c>
      <c r="B21" s="9" t="s">
        <v>54</v>
      </c>
      <c r="C21" s="3" t="s">
        <v>41</v>
      </c>
      <c r="D21" s="3" t="s">
        <v>26</v>
      </c>
      <c r="E21" s="11">
        <v>64</v>
      </c>
      <c r="F21" s="12" t="s">
        <v>121</v>
      </c>
      <c r="G21" s="12" t="s">
        <v>120</v>
      </c>
      <c r="H21" s="4">
        <v>1</v>
      </c>
      <c r="I21" s="8">
        <v>1040</v>
      </c>
      <c r="J21" s="11">
        <v>3770</v>
      </c>
      <c r="K21" s="11">
        <f t="shared" si="2"/>
        <v>701.75438596491233</v>
      </c>
      <c r="L21" s="11">
        <f t="shared" si="1"/>
        <v>4.3859649122807021</v>
      </c>
      <c r="M21" s="11">
        <v>228</v>
      </c>
      <c r="N21" s="11">
        <v>0</v>
      </c>
      <c r="P21" s="7"/>
      <c r="Q21" s="7"/>
    </row>
    <row r="22" spans="1:17" s="3" customFormat="1" ht="36" customHeight="1" x14ac:dyDescent="0.2">
      <c r="A22" s="11" t="s">
        <v>63</v>
      </c>
      <c r="B22" s="9" t="s">
        <v>54</v>
      </c>
      <c r="C22" s="3" t="s">
        <v>41</v>
      </c>
      <c r="D22" s="3" t="s">
        <v>26</v>
      </c>
      <c r="E22" s="11">
        <v>128</v>
      </c>
      <c r="F22" s="12" t="s">
        <v>120</v>
      </c>
      <c r="G22" s="12" t="s">
        <v>118</v>
      </c>
      <c r="H22" s="4">
        <v>1</v>
      </c>
      <c r="I22" s="8">
        <v>1040</v>
      </c>
      <c r="J22" s="11">
        <v>3222</v>
      </c>
      <c r="K22" s="11">
        <f t="shared" si="2"/>
        <v>599.25093632958794</v>
      </c>
      <c r="L22" s="11">
        <f t="shared" si="1"/>
        <v>3.7453183520599249</v>
      </c>
      <c r="M22" s="11">
        <v>267</v>
      </c>
      <c r="N22" s="11">
        <v>0</v>
      </c>
      <c r="P22" s="7"/>
      <c r="Q22" s="7"/>
    </row>
    <row r="23" spans="1:17" s="3" customFormat="1" ht="36" customHeight="1" x14ac:dyDescent="0.2">
      <c r="A23" s="11" t="s">
        <v>63</v>
      </c>
      <c r="B23" s="9" t="s">
        <v>55</v>
      </c>
      <c r="C23" s="3" t="s">
        <v>41</v>
      </c>
      <c r="D23" s="3" t="s">
        <v>26</v>
      </c>
      <c r="E23" s="11">
        <v>256</v>
      </c>
      <c r="F23" s="12" t="s">
        <v>118</v>
      </c>
      <c r="G23" s="12" t="s">
        <v>119</v>
      </c>
      <c r="H23" s="4">
        <v>1</v>
      </c>
      <c r="I23" s="8">
        <v>1040</v>
      </c>
      <c r="J23" s="11">
        <v>3957</v>
      </c>
      <c r="K23" s="11">
        <f t="shared" si="2"/>
        <v>737.32718894009213</v>
      </c>
      <c r="L23" s="11">
        <f t="shared" si="1"/>
        <v>4.6082949308755756</v>
      </c>
      <c r="M23" s="11">
        <v>217</v>
      </c>
      <c r="N23" s="11">
        <v>0</v>
      </c>
      <c r="P23" s="7"/>
      <c r="Q23" s="7"/>
    </row>
    <row r="24" spans="1:17" s="11" customFormat="1" ht="36" customHeight="1" x14ac:dyDescent="0.2">
      <c r="A24" s="11" t="s">
        <v>63</v>
      </c>
      <c r="B24" s="11" t="s">
        <v>57</v>
      </c>
      <c r="C24" s="11" t="s">
        <v>42</v>
      </c>
      <c r="D24" s="11" t="s">
        <v>116</v>
      </c>
      <c r="E24" s="11">
        <v>16</v>
      </c>
      <c r="F24" s="12" t="s">
        <v>117</v>
      </c>
      <c r="G24" s="12" t="s">
        <v>115</v>
      </c>
      <c r="H24" s="4">
        <v>1</v>
      </c>
      <c r="I24" s="8">
        <v>1040</v>
      </c>
      <c r="J24" s="11">
        <v>3442</v>
      </c>
      <c r="K24" s="11">
        <f t="shared" si="2"/>
        <v>641.28256513026042</v>
      </c>
      <c r="L24" s="11">
        <f t="shared" si="1"/>
        <v>2.0040080160320639</v>
      </c>
      <c r="M24" s="11">
        <v>499</v>
      </c>
      <c r="N24" s="11">
        <v>0</v>
      </c>
    </row>
    <row r="25" spans="1:17" s="3" customFormat="1" ht="36" customHeight="1" x14ac:dyDescent="0.2">
      <c r="A25" s="11" t="s">
        <v>63</v>
      </c>
      <c r="B25" s="9" t="s">
        <v>57</v>
      </c>
      <c r="C25" s="3" t="s">
        <v>42</v>
      </c>
      <c r="D25" s="3" t="s">
        <v>28</v>
      </c>
      <c r="E25" s="11">
        <v>32</v>
      </c>
      <c r="F25" s="12" t="s">
        <v>115</v>
      </c>
      <c r="G25" s="12" t="s">
        <v>112</v>
      </c>
      <c r="H25" s="4">
        <v>1</v>
      </c>
      <c r="I25" s="8">
        <v>1040</v>
      </c>
      <c r="J25" s="11">
        <v>3311</v>
      </c>
      <c r="K25" s="11">
        <f t="shared" si="2"/>
        <v>616.57032755298656</v>
      </c>
      <c r="L25" s="11">
        <f t="shared" si="1"/>
        <v>1.9267822736030829</v>
      </c>
      <c r="M25" s="11">
        <v>519</v>
      </c>
      <c r="N25" s="11">
        <v>0</v>
      </c>
      <c r="P25" s="7"/>
      <c r="Q25" s="7"/>
    </row>
    <row r="26" spans="1:17" s="3" customFormat="1" ht="36" customHeight="1" x14ac:dyDescent="0.2">
      <c r="A26" s="11" t="s">
        <v>63</v>
      </c>
      <c r="B26" s="9" t="s">
        <v>56</v>
      </c>
      <c r="C26" s="3" t="s">
        <v>42</v>
      </c>
      <c r="D26" s="3" t="s">
        <v>27</v>
      </c>
      <c r="E26" s="11">
        <v>64</v>
      </c>
      <c r="F26" s="12" t="s">
        <v>113</v>
      </c>
      <c r="G26" s="12" t="s">
        <v>114</v>
      </c>
      <c r="H26" s="4">
        <v>1</v>
      </c>
      <c r="I26" s="8">
        <v>1040</v>
      </c>
      <c r="J26" s="11">
        <v>3963</v>
      </c>
      <c r="K26" s="11">
        <f t="shared" si="2"/>
        <v>737.32718894009213</v>
      </c>
      <c r="L26" s="11">
        <f t="shared" si="1"/>
        <v>2.3041474654377878</v>
      </c>
      <c r="M26" s="11">
        <v>434</v>
      </c>
      <c r="N26" s="11">
        <v>0</v>
      </c>
      <c r="P26" s="7"/>
      <c r="Q26" s="7"/>
    </row>
    <row r="27" spans="1:17" s="3" customFormat="1" ht="36" customHeight="1" x14ac:dyDescent="0.2">
      <c r="A27" s="11" t="s">
        <v>63</v>
      </c>
      <c r="B27" s="9" t="s">
        <v>56</v>
      </c>
      <c r="C27" s="3" t="s">
        <v>42</v>
      </c>
      <c r="D27" s="3" t="s">
        <v>27</v>
      </c>
      <c r="E27" s="11">
        <v>128</v>
      </c>
      <c r="F27" s="12" t="s">
        <v>111</v>
      </c>
      <c r="G27" s="12" t="s">
        <v>109</v>
      </c>
      <c r="H27" s="4">
        <v>1</v>
      </c>
      <c r="I27" s="8">
        <v>1040</v>
      </c>
      <c r="J27" s="11">
        <v>3970</v>
      </c>
      <c r="K27" s="11">
        <f t="shared" si="2"/>
        <v>739.0300230946882</v>
      </c>
      <c r="L27" s="11">
        <f t="shared" si="1"/>
        <v>2.3094688221709005</v>
      </c>
      <c r="M27" s="11">
        <v>433</v>
      </c>
      <c r="N27" s="11">
        <v>0</v>
      </c>
      <c r="P27" s="7"/>
      <c r="Q27" s="7"/>
    </row>
    <row r="28" spans="1:17" s="11" customFormat="1" ht="36" customHeight="1" x14ac:dyDescent="0.2">
      <c r="A28" s="11" t="s">
        <v>63</v>
      </c>
      <c r="B28" s="11" t="s">
        <v>58</v>
      </c>
      <c r="C28" s="11" t="s">
        <v>43</v>
      </c>
      <c r="D28" s="11" t="s">
        <v>108</v>
      </c>
      <c r="E28" s="11">
        <v>16</v>
      </c>
      <c r="F28" s="12" t="s">
        <v>109</v>
      </c>
      <c r="G28" s="12" t="s">
        <v>110</v>
      </c>
      <c r="H28" s="4">
        <v>1</v>
      </c>
      <c r="I28" s="8">
        <v>1040</v>
      </c>
      <c r="J28" s="11">
        <v>3981</v>
      </c>
      <c r="K28" s="11">
        <f t="shared" si="2"/>
        <v>740.74074074074076</v>
      </c>
      <c r="L28" s="11">
        <f t="shared" si="1"/>
        <v>1.1574074074074074</v>
      </c>
      <c r="M28" s="11">
        <v>864</v>
      </c>
      <c r="N28" s="11">
        <v>0</v>
      </c>
    </row>
    <row r="29" spans="1:17" s="3" customFormat="1" ht="36" customHeight="1" x14ac:dyDescent="0.2">
      <c r="A29" s="11" t="s">
        <v>63</v>
      </c>
      <c r="B29" s="9" t="s">
        <v>58</v>
      </c>
      <c r="C29" s="3" t="s">
        <v>43</v>
      </c>
      <c r="D29" s="3" t="s">
        <v>30</v>
      </c>
      <c r="E29" s="11">
        <v>32</v>
      </c>
      <c r="F29" s="12" t="s">
        <v>106</v>
      </c>
      <c r="G29" s="12" t="s">
        <v>107</v>
      </c>
      <c r="H29" s="4">
        <v>1</v>
      </c>
      <c r="I29" s="8">
        <v>1040</v>
      </c>
      <c r="J29" s="11">
        <v>3167</v>
      </c>
      <c r="K29" s="11">
        <f t="shared" si="2"/>
        <v>589.31860036832416</v>
      </c>
      <c r="L29" s="11">
        <f t="shared" si="1"/>
        <v>0.92081031307550643</v>
      </c>
      <c r="M29" s="11">
        <v>1086</v>
      </c>
      <c r="N29" s="11">
        <v>0</v>
      </c>
      <c r="P29" s="7"/>
      <c r="Q29" s="7"/>
    </row>
    <row r="30" spans="1:17" s="3" customFormat="1" ht="36" customHeight="1" x14ac:dyDescent="0.2">
      <c r="A30" s="11" t="s">
        <v>63</v>
      </c>
      <c r="B30" s="9" t="s">
        <v>58</v>
      </c>
      <c r="C30" s="3" t="s">
        <v>43</v>
      </c>
      <c r="D30" s="3" t="s">
        <v>29</v>
      </c>
      <c r="E30" s="11">
        <v>64</v>
      </c>
      <c r="F30" s="12" t="s">
        <v>104</v>
      </c>
      <c r="G30" s="12" t="s">
        <v>105</v>
      </c>
      <c r="H30" s="4">
        <v>1</v>
      </c>
      <c r="I30" s="8">
        <v>1040</v>
      </c>
      <c r="J30" s="11">
        <v>3623</v>
      </c>
      <c r="K30" s="11">
        <f t="shared" si="2"/>
        <v>674.39409905163325</v>
      </c>
      <c r="L30" s="11">
        <f t="shared" si="1"/>
        <v>1.053740779768177</v>
      </c>
      <c r="M30" s="11">
        <v>949</v>
      </c>
      <c r="N30" s="11">
        <v>0</v>
      </c>
      <c r="P30" s="7"/>
      <c r="Q30" s="7"/>
    </row>
    <row r="31" spans="1:17" s="3" customFormat="1" ht="36" customHeight="1" x14ac:dyDescent="0.2">
      <c r="A31" s="11" t="s">
        <v>63</v>
      </c>
      <c r="B31" s="9" t="s">
        <v>58</v>
      </c>
      <c r="C31" s="3" t="s">
        <v>43</v>
      </c>
      <c r="D31" s="3" t="s">
        <v>29</v>
      </c>
      <c r="E31" s="11">
        <v>128</v>
      </c>
      <c r="F31" s="12" t="s">
        <v>102</v>
      </c>
      <c r="G31" s="12" t="s">
        <v>103</v>
      </c>
      <c r="H31" s="4">
        <v>1</v>
      </c>
      <c r="I31" s="8">
        <v>1040</v>
      </c>
      <c r="J31" s="11">
        <v>3269</v>
      </c>
      <c r="K31" s="11">
        <f t="shared" si="2"/>
        <v>608.36501901140684</v>
      </c>
      <c r="L31" s="11">
        <f t="shared" si="1"/>
        <v>0.95057034220532322</v>
      </c>
      <c r="M31" s="11">
        <v>1052</v>
      </c>
      <c r="N31" s="11">
        <v>0</v>
      </c>
      <c r="P31" s="7"/>
      <c r="Q31" s="7"/>
    </row>
    <row r="32" spans="1:17" s="11" customFormat="1" ht="36" customHeight="1" x14ac:dyDescent="0.2">
      <c r="A32" s="11" t="s">
        <v>63</v>
      </c>
      <c r="B32" s="11" t="s">
        <v>12</v>
      </c>
      <c r="C32" s="11" t="s">
        <v>67</v>
      </c>
      <c r="D32" s="11" t="s">
        <v>31</v>
      </c>
      <c r="E32" s="11">
        <v>16</v>
      </c>
      <c r="F32" s="12" t="s">
        <v>101</v>
      </c>
      <c r="G32" s="12" t="s">
        <v>99</v>
      </c>
      <c r="H32" s="4">
        <v>1</v>
      </c>
      <c r="I32" s="8">
        <v>1040</v>
      </c>
      <c r="J32" s="11">
        <v>3993</v>
      </c>
      <c r="K32" s="11">
        <f>LEFT(B32,1)*L32*1024</f>
        <v>743.64560639070442</v>
      </c>
      <c r="L32" s="11">
        <f t="shared" si="1"/>
        <v>0.72621641249092228</v>
      </c>
      <c r="M32" s="11">
        <v>1377</v>
      </c>
      <c r="N32" s="11">
        <v>0</v>
      </c>
    </row>
    <row r="33" spans="1:17" s="11" customFormat="1" ht="36" customHeight="1" x14ac:dyDescent="0.2">
      <c r="A33" s="11" t="s">
        <v>63</v>
      </c>
      <c r="B33" s="11" t="s">
        <v>12</v>
      </c>
      <c r="C33" s="11" t="s">
        <v>67</v>
      </c>
      <c r="D33" s="11" t="s">
        <v>31</v>
      </c>
      <c r="E33" s="11">
        <v>32</v>
      </c>
      <c r="F33" s="12" t="s">
        <v>99</v>
      </c>
      <c r="G33" s="12" t="s">
        <v>100</v>
      </c>
      <c r="H33" s="4">
        <v>1</v>
      </c>
      <c r="I33" s="8">
        <v>1040</v>
      </c>
      <c r="J33" s="11">
        <v>3355</v>
      </c>
      <c r="K33" s="11">
        <f t="shared" ref="K33:K44" si="3">LEFT(B33,1)*L33*1024</f>
        <v>624.39024390243901</v>
      </c>
      <c r="L33" s="11">
        <f t="shared" si="1"/>
        <v>0.6097560975609756</v>
      </c>
      <c r="M33" s="11">
        <v>1640</v>
      </c>
      <c r="N33" s="11">
        <v>0</v>
      </c>
    </row>
    <row r="34" spans="1:17" s="3" customFormat="1" ht="36" customHeight="1" x14ac:dyDescent="0.2">
      <c r="A34" s="11" t="s">
        <v>63</v>
      </c>
      <c r="B34" s="3" t="s">
        <v>12</v>
      </c>
      <c r="C34" s="3" t="s">
        <v>67</v>
      </c>
      <c r="D34" s="3" t="s">
        <v>31</v>
      </c>
      <c r="E34" s="11">
        <v>64</v>
      </c>
      <c r="F34" s="12" t="s">
        <v>98</v>
      </c>
      <c r="G34" s="12" t="s">
        <v>96</v>
      </c>
      <c r="H34" s="4">
        <v>1</v>
      </c>
      <c r="I34" s="8">
        <v>1040</v>
      </c>
      <c r="J34" s="11">
        <v>3283</v>
      </c>
      <c r="K34" s="11">
        <f t="shared" si="3"/>
        <v>611.3432835820895</v>
      </c>
      <c r="L34" s="11">
        <f t="shared" si="1"/>
        <v>0.59701492537313428</v>
      </c>
      <c r="M34" s="11">
        <v>1675</v>
      </c>
      <c r="N34" s="11">
        <v>0</v>
      </c>
      <c r="P34" s="7"/>
      <c r="Q34" s="7"/>
    </row>
    <row r="35" spans="1:17" s="3" customFormat="1" ht="36" customHeight="1" x14ac:dyDescent="0.2">
      <c r="A35" s="11" t="s">
        <v>63</v>
      </c>
      <c r="B35" s="3" t="s">
        <v>12</v>
      </c>
      <c r="C35" s="3" t="s">
        <v>44</v>
      </c>
      <c r="D35" s="3" t="s">
        <v>31</v>
      </c>
      <c r="E35" s="11">
        <v>128</v>
      </c>
      <c r="F35" s="12" t="s">
        <v>96</v>
      </c>
      <c r="G35" s="12" t="s">
        <v>97</v>
      </c>
      <c r="H35" s="4">
        <v>1</v>
      </c>
      <c r="I35" s="8">
        <v>1040</v>
      </c>
      <c r="J35" s="11">
        <v>3228</v>
      </c>
      <c r="K35" s="11">
        <f t="shared" si="3"/>
        <v>600.93896713615027</v>
      </c>
      <c r="L35" s="11">
        <f t="shared" si="1"/>
        <v>0.58685446009389675</v>
      </c>
      <c r="M35" s="11">
        <v>1704</v>
      </c>
      <c r="N35" s="11">
        <v>0</v>
      </c>
      <c r="P35" s="7"/>
      <c r="Q35" s="7"/>
    </row>
    <row r="36" spans="1:17" s="11" customFormat="1" ht="36" customHeight="1" x14ac:dyDescent="0.2">
      <c r="A36" s="11" t="s">
        <v>63</v>
      </c>
      <c r="B36" s="11" t="s">
        <v>13</v>
      </c>
      <c r="C36" s="11" t="s">
        <v>45</v>
      </c>
      <c r="D36" s="11" t="s">
        <v>32</v>
      </c>
      <c r="E36" s="11">
        <v>16</v>
      </c>
      <c r="F36" s="12" t="s">
        <v>94</v>
      </c>
      <c r="G36" s="12" t="s">
        <v>95</v>
      </c>
      <c r="H36" s="4">
        <v>1</v>
      </c>
      <c r="I36" s="8">
        <v>1040</v>
      </c>
      <c r="J36" s="11">
        <v>4061</v>
      </c>
      <c r="K36" s="11">
        <f t="shared" si="3"/>
        <v>755.99852344038391</v>
      </c>
      <c r="L36" s="11">
        <f t="shared" si="1"/>
        <v>0.36913990402362495</v>
      </c>
      <c r="M36" s="11">
        <v>2709</v>
      </c>
      <c r="N36" s="11">
        <v>0</v>
      </c>
    </row>
    <row r="37" spans="1:17" s="11" customFormat="1" ht="36" customHeight="1" x14ac:dyDescent="0.2">
      <c r="A37" s="11" t="s">
        <v>63</v>
      </c>
      <c r="B37" s="11" t="s">
        <v>13</v>
      </c>
      <c r="C37" s="11" t="s">
        <v>45</v>
      </c>
      <c r="D37" s="11" t="s">
        <v>32</v>
      </c>
      <c r="E37" s="11">
        <v>32</v>
      </c>
      <c r="F37" s="12" t="s">
        <v>92</v>
      </c>
      <c r="G37" s="12" t="s">
        <v>93</v>
      </c>
      <c r="H37" s="4">
        <v>1</v>
      </c>
      <c r="I37" s="8">
        <v>1040</v>
      </c>
      <c r="J37" s="11">
        <v>3218</v>
      </c>
      <c r="K37" s="11">
        <f t="shared" si="3"/>
        <v>599.18080748976013</v>
      </c>
      <c r="L37" s="11">
        <f t="shared" si="1"/>
        <v>0.29256875365710944</v>
      </c>
      <c r="M37" s="11">
        <v>3418</v>
      </c>
      <c r="N37" s="11">
        <v>0</v>
      </c>
    </row>
    <row r="38" spans="1:17" s="3" customFormat="1" ht="36" customHeight="1" x14ac:dyDescent="0.2">
      <c r="A38" s="11" t="s">
        <v>63</v>
      </c>
      <c r="B38" s="3" t="s">
        <v>13</v>
      </c>
      <c r="C38" s="3" t="s">
        <v>45</v>
      </c>
      <c r="D38" s="3" t="s">
        <v>32</v>
      </c>
      <c r="E38" s="11">
        <v>64</v>
      </c>
      <c r="F38" s="12" t="s">
        <v>91</v>
      </c>
      <c r="G38" s="12" t="s">
        <v>90</v>
      </c>
      <c r="H38" s="4">
        <v>1</v>
      </c>
      <c r="I38" s="8">
        <v>1040</v>
      </c>
      <c r="J38" s="11">
        <v>4082</v>
      </c>
      <c r="K38" s="11">
        <f t="shared" si="3"/>
        <v>759.92578849721701</v>
      </c>
      <c r="L38" s="11">
        <f t="shared" si="1"/>
        <v>0.37105751391465674</v>
      </c>
      <c r="M38" s="11">
        <v>2695</v>
      </c>
      <c r="N38" s="11">
        <v>0</v>
      </c>
      <c r="P38" s="7"/>
      <c r="Q38" s="7"/>
    </row>
    <row r="39" spans="1:17" s="11" customFormat="1" ht="36" customHeight="1" x14ac:dyDescent="0.2">
      <c r="A39" s="11" t="s">
        <v>63</v>
      </c>
      <c r="B39" s="11" t="s">
        <v>14</v>
      </c>
      <c r="C39" s="11" t="s">
        <v>46</v>
      </c>
      <c r="D39" s="11" t="s">
        <v>33</v>
      </c>
      <c r="E39" s="11">
        <v>16</v>
      </c>
      <c r="F39" s="12" t="s">
        <v>90</v>
      </c>
      <c r="G39" s="12" t="s">
        <v>88</v>
      </c>
      <c r="H39" s="4">
        <v>1</v>
      </c>
      <c r="I39" s="8">
        <v>2080</v>
      </c>
      <c r="J39" s="11">
        <v>3513</v>
      </c>
      <c r="K39" s="11">
        <f t="shared" si="3"/>
        <v>653.99968066421843</v>
      </c>
      <c r="L39" s="11">
        <f t="shared" si="1"/>
        <v>0.1596678907871627</v>
      </c>
      <c r="M39" s="11">
        <v>6263</v>
      </c>
      <c r="N39" s="11">
        <v>0</v>
      </c>
    </row>
    <row r="40" spans="1:17" s="11" customFormat="1" ht="36" customHeight="1" x14ac:dyDescent="0.2">
      <c r="A40" s="11" t="s">
        <v>63</v>
      </c>
      <c r="B40" s="11" t="s">
        <v>14</v>
      </c>
      <c r="C40" s="11" t="s">
        <v>46</v>
      </c>
      <c r="D40" s="11" t="s">
        <v>33</v>
      </c>
      <c r="E40" s="11">
        <v>32</v>
      </c>
      <c r="F40" s="12" t="s">
        <v>88</v>
      </c>
      <c r="G40" s="12" t="s">
        <v>89</v>
      </c>
      <c r="H40" s="4">
        <v>1</v>
      </c>
      <c r="I40" s="8">
        <v>2100</v>
      </c>
      <c r="J40" s="11">
        <v>4091</v>
      </c>
      <c r="K40" s="11">
        <f t="shared" si="3"/>
        <v>761.4798289644915</v>
      </c>
      <c r="L40" s="11">
        <f t="shared" si="1"/>
        <v>0.18590816136828406</v>
      </c>
      <c r="M40" s="11">
        <v>5379</v>
      </c>
      <c r="N40" s="11">
        <v>0</v>
      </c>
    </row>
    <row r="41" spans="1:17" s="11" customFormat="1" ht="36" customHeight="1" x14ac:dyDescent="0.2">
      <c r="A41" s="11" t="s">
        <v>63</v>
      </c>
      <c r="B41" s="11" t="s">
        <v>14</v>
      </c>
      <c r="C41" s="11" t="s">
        <v>46</v>
      </c>
      <c r="D41" s="11" t="s">
        <v>33</v>
      </c>
      <c r="E41" s="11">
        <v>64</v>
      </c>
      <c r="F41" s="12" t="s">
        <v>86</v>
      </c>
      <c r="G41" s="12" t="s">
        <v>87</v>
      </c>
      <c r="H41" s="4">
        <v>1</v>
      </c>
      <c r="I41" s="8">
        <v>3850</v>
      </c>
      <c r="J41" s="11">
        <v>3777</v>
      </c>
      <c r="K41" s="11">
        <f t="shared" si="3"/>
        <v>703.05526948163401</v>
      </c>
      <c r="L41" s="11">
        <f t="shared" si="1"/>
        <v>0.17164435290078955</v>
      </c>
      <c r="M41" s="11">
        <v>5826</v>
      </c>
      <c r="N41" s="11">
        <v>0</v>
      </c>
    </row>
    <row r="42" spans="1:17" s="11" customFormat="1" ht="36" customHeight="1" x14ac:dyDescent="0.2">
      <c r="A42" s="11" t="s">
        <v>63</v>
      </c>
      <c r="B42" s="11" t="s">
        <v>15</v>
      </c>
      <c r="C42" s="11" t="s">
        <v>47</v>
      </c>
      <c r="D42" s="11" t="s">
        <v>34</v>
      </c>
      <c r="E42" s="11">
        <v>16</v>
      </c>
      <c r="F42" s="12" t="s">
        <v>83</v>
      </c>
      <c r="G42" s="12" t="s">
        <v>81</v>
      </c>
      <c r="H42" s="4">
        <v>1</v>
      </c>
      <c r="I42" s="8">
        <v>1590</v>
      </c>
      <c r="J42" s="11">
        <v>3670</v>
      </c>
      <c r="K42" s="11">
        <f t="shared" si="3"/>
        <v>683.0081707520427</v>
      </c>
      <c r="L42" s="11">
        <f t="shared" si="1"/>
        <v>8.3375020843755213E-2</v>
      </c>
      <c r="M42" s="11">
        <v>11994</v>
      </c>
      <c r="N42" s="11">
        <v>0</v>
      </c>
    </row>
    <row r="43" spans="1:17" s="3" customFormat="1" ht="36" customHeight="1" x14ac:dyDescent="0.2">
      <c r="A43" s="11" t="s">
        <v>63</v>
      </c>
      <c r="B43" s="11" t="s">
        <v>15</v>
      </c>
      <c r="C43" s="11" t="s">
        <v>47</v>
      </c>
      <c r="D43" s="11" t="s">
        <v>34</v>
      </c>
      <c r="E43" s="10">
        <v>32</v>
      </c>
      <c r="F43" s="12" t="s">
        <v>81</v>
      </c>
      <c r="G43" s="12" t="s">
        <v>82</v>
      </c>
      <c r="H43" s="4">
        <v>1</v>
      </c>
      <c r="I43" s="8">
        <v>3620</v>
      </c>
      <c r="J43" s="11">
        <v>4012</v>
      </c>
      <c r="K43" s="11">
        <f t="shared" si="3"/>
        <v>746.62777980313524</v>
      </c>
      <c r="L43" s="11">
        <f t="shared" si="1"/>
        <v>9.1141086401749907E-2</v>
      </c>
      <c r="M43" s="11">
        <v>10972</v>
      </c>
      <c r="N43" s="11">
        <v>0</v>
      </c>
      <c r="P43" s="7"/>
      <c r="Q43" s="7"/>
    </row>
    <row r="44" spans="1:17" s="3" customFormat="1" ht="35.25" customHeight="1" x14ac:dyDescent="0.2">
      <c r="A44" s="11" t="s">
        <v>63</v>
      </c>
      <c r="B44" s="3" t="s">
        <v>15</v>
      </c>
      <c r="C44" s="3" t="s">
        <v>47</v>
      </c>
      <c r="D44" s="3" t="s">
        <v>34</v>
      </c>
      <c r="E44" s="10">
        <v>64</v>
      </c>
      <c r="F44" s="12" t="s">
        <v>79</v>
      </c>
      <c r="G44" s="12" t="s">
        <v>80</v>
      </c>
      <c r="H44" s="4">
        <v>1</v>
      </c>
      <c r="I44" s="8">
        <v>3450</v>
      </c>
      <c r="J44" s="11">
        <v>3717</v>
      </c>
      <c r="K44" s="11">
        <f t="shared" si="3"/>
        <v>691.71662585493539</v>
      </c>
      <c r="L44" s="11">
        <f t="shared" si="1"/>
        <v>8.4438064679557542E-2</v>
      </c>
      <c r="M44" s="11">
        <v>11843</v>
      </c>
      <c r="N44" s="11">
        <v>0</v>
      </c>
      <c r="P44" s="7"/>
      <c r="Q44" s="7"/>
    </row>
    <row r="45" spans="1:17" s="11" customFormat="1" ht="35.25" customHeight="1" x14ac:dyDescent="0.2">
      <c r="A45" s="11" t="s">
        <v>63</v>
      </c>
      <c r="B45" s="11" t="s">
        <v>64</v>
      </c>
      <c r="C45" s="11" t="s">
        <v>68</v>
      </c>
      <c r="D45" s="11" t="s">
        <v>71</v>
      </c>
      <c r="E45" s="11">
        <v>4</v>
      </c>
      <c r="F45" s="12" t="s">
        <v>84</v>
      </c>
      <c r="G45" s="12" t="s">
        <v>85</v>
      </c>
      <c r="H45" s="4">
        <v>1</v>
      </c>
      <c r="I45" s="8">
        <v>2910</v>
      </c>
      <c r="J45" s="11">
        <v>3992</v>
      </c>
      <c r="K45" s="11">
        <f>LEFT(B45,2)*L45*1024</f>
        <v>742.93746882510311</v>
      </c>
      <c r="L45" s="11">
        <f t="shared" si="1"/>
        <v>4.5345304493719672E-2</v>
      </c>
      <c r="M45" s="11">
        <v>22053</v>
      </c>
      <c r="N45" s="11">
        <v>0</v>
      </c>
    </row>
    <row r="46" spans="1:17" s="11" customFormat="1" ht="35.25" customHeight="1" x14ac:dyDescent="0.2">
      <c r="A46" s="11" t="s">
        <v>63</v>
      </c>
      <c r="B46" s="11" t="s">
        <v>64</v>
      </c>
      <c r="C46" s="11" t="s">
        <v>68</v>
      </c>
      <c r="D46" s="11" t="s">
        <v>71</v>
      </c>
      <c r="E46" s="11">
        <v>8</v>
      </c>
      <c r="F46" s="12" t="s">
        <v>78</v>
      </c>
      <c r="G46" s="12" t="s">
        <v>76</v>
      </c>
      <c r="H46" s="4">
        <v>1</v>
      </c>
      <c r="I46" s="8">
        <v>3760</v>
      </c>
      <c r="J46" s="11">
        <v>3988</v>
      </c>
      <c r="K46" s="11">
        <f t="shared" ref="K46:K48" si="4">LEFT(B46,2)*L46*1024</f>
        <v>742.16343540496462</v>
      </c>
      <c r="L46" s="11">
        <f t="shared" si="1"/>
        <v>4.5298061242978797E-2</v>
      </c>
      <c r="M46" s="11">
        <v>22076</v>
      </c>
      <c r="N46" s="11">
        <v>0</v>
      </c>
    </row>
    <row r="47" spans="1:17" s="11" customFormat="1" ht="35.25" customHeight="1" x14ac:dyDescent="0.2">
      <c r="A47" s="11" t="s">
        <v>63</v>
      </c>
      <c r="B47" s="11" t="s">
        <v>65</v>
      </c>
      <c r="C47" s="11" t="s">
        <v>69</v>
      </c>
      <c r="D47" s="11" t="s">
        <v>72</v>
      </c>
      <c r="E47" s="11">
        <v>4</v>
      </c>
      <c r="F47" s="12" t="s">
        <v>76</v>
      </c>
      <c r="G47" s="12" t="s">
        <v>77</v>
      </c>
      <c r="H47" s="4">
        <v>1</v>
      </c>
      <c r="I47" s="8">
        <v>3150</v>
      </c>
      <c r="J47" s="11">
        <v>4052</v>
      </c>
      <c r="K47" s="11">
        <f t="shared" si="4"/>
        <v>754.01537116296197</v>
      </c>
      <c r="L47" s="11">
        <f t="shared" si="1"/>
        <v>2.3010722996916564E-2</v>
      </c>
      <c r="M47" s="11">
        <v>43458</v>
      </c>
      <c r="N47" s="11">
        <v>0</v>
      </c>
    </row>
    <row r="48" spans="1:17" s="11" customFormat="1" ht="35.25" customHeight="1" x14ac:dyDescent="0.2">
      <c r="A48" s="11" t="s">
        <v>63</v>
      </c>
      <c r="B48" s="11" t="s">
        <v>66</v>
      </c>
      <c r="C48" s="11" t="s">
        <v>70</v>
      </c>
      <c r="D48" s="11" t="s">
        <v>73</v>
      </c>
      <c r="E48" s="11">
        <v>2</v>
      </c>
      <c r="F48" s="12" t="s">
        <v>75</v>
      </c>
      <c r="G48" s="12" t="s">
        <v>74</v>
      </c>
      <c r="H48" s="4">
        <v>1</v>
      </c>
      <c r="I48" s="8">
        <v>5140</v>
      </c>
      <c r="J48" s="11">
        <v>4068</v>
      </c>
      <c r="K48" s="11">
        <f t="shared" si="4"/>
        <v>757.01150487455527</v>
      </c>
      <c r="L48" s="11">
        <f t="shared" si="1"/>
        <v>1.1551078870766529E-2</v>
      </c>
      <c r="M48" s="11">
        <v>86572</v>
      </c>
      <c r="N48" s="11">
        <v>0</v>
      </c>
    </row>
    <row r="49" spans="1:18" ht="15.75" customHeight="1" x14ac:dyDescent="0.2">
      <c r="K49" s="9"/>
      <c r="L49" s="2"/>
      <c r="P49" s="7"/>
      <c r="R49" s="2"/>
    </row>
    <row r="50" spans="1:18" ht="99.75" x14ac:dyDescent="0.2">
      <c r="A50" s="5" t="s">
        <v>19</v>
      </c>
      <c r="B50" s="6"/>
      <c r="C50" s="6"/>
      <c r="D50" s="6"/>
      <c r="H50" s="2" t="s">
        <v>6</v>
      </c>
      <c r="Q50" s="6"/>
    </row>
    <row r="51" spans="1:18" x14ac:dyDescent="0.2">
      <c r="A51" s="1"/>
      <c r="B51" s="1"/>
      <c r="C51" s="1"/>
      <c r="D51" s="1"/>
      <c r="H51" s="2" t="s">
        <v>7</v>
      </c>
      <c r="Q51" s="1"/>
    </row>
    <row r="52" spans="1:18" ht="114" x14ac:dyDescent="0.2">
      <c r="H52" s="2" t="s">
        <v>8</v>
      </c>
    </row>
  </sheetData>
  <mergeCells count="2">
    <mergeCell ref="A1:A2"/>
    <mergeCell ref="E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pandora性能测试报告（限制20G）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2019-04-29T05:27:55Z</dcterms:modified>
</cp:coreProperties>
</file>