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ntastic/Library/Mobile Documents/com~apple~CloudDocs/Sethupathylab/FLC/Sample Log/"/>
    </mc:Choice>
  </mc:AlternateContent>
  <xr:revisionPtr revIDLastSave="0" documentId="13_ncr:1_{159BC991-085E-A144-92A3-8F69846A0589}" xr6:coauthVersionLast="46" xr6:coauthVersionMax="46" xr10:uidLastSave="{00000000-0000-0000-0000-000000000000}"/>
  <bookViews>
    <workbookView xWindow="220" yWindow="460" windowWidth="24900" windowHeight="14620" xr2:uid="{00000000-000D-0000-FFFF-FFFF00000000}"/>
  </bookViews>
  <sheets>
    <sheet name="FLC_ChROseq_MappingStatistics_b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</calcChain>
</file>

<file path=xl/sharedStrings.xml><?xml version="1.0" encoding="utf-8"?>
<sst xmlns="http://schemas.openxmlformats.org/spreadsheetml/2006/main" count="69" uniqueCount="43">
  <si>
    <t>Sample</t>
  </si>
  <si>
    <t>FLC_FLC07_LFOC_PL_ChRO_Batch1_R1</t>
  </si>
  <si>
    <t>FLC_FLC09_MUOD_PL_ChRO_Batch1_R1</t>
  </si>
  <si>
    <t>FLC_FLC10_YXWE_PL_ChRO_Batch2_R1</t>
  </si>
  <si>
    <t>FLC_FLC11_WHAY_PL_ChRO_Batch2_R1</t>
  </si>
  <si>
    <t>FLC_FLC17_WCKN_MLN_ChRO_Batch2_R1</t>
  </si>
  <si>
    <t>FLC_FLC18_FXYQ_MLN_ChRO_Batch5_R1</t>
  </si>
  <si>
    <t>FLC_FLC18_MKZC_PL_ChRO_Batch5_R1</t>
  </si>
  <si>
    <t>FLC_FLC20_ZDNV_MLN_ChRO_Batch3_R1</t>
  </si>
  <si>
    <t>FLC_FLC24_DJZW_PL_leChRO_Batch3_R1</t>
  </si>
  <si>
    <t>FLC_FLC24_MOYV_PL_ChRO_Batch4_R1</t>
  </si>
  <si>
    <t>FLC_FLC25_UYHR_MLN_ChRO_Batch4_R1</t>
  </si>
  <si>
    <t>FLC_FLC26_OAOE_MLN_ChRO_Batch5_R1</t>
  </si>
  <si>
    <t>FLC_FLC26_YJEE_PL_ChRO_Batch4_R1</t>
  </si>
  <si>
    <t>FLC_FLC27_XDGP_MLN_ChRO_Batch5_R1</t>
  </si>
  <si>
    <t>NML_FLC09_TZOG_NL_ChRO_Batch1_R1</t>
  </si>
  <si>
    <t>NML_FLC26_ICBQ_NL_leChRO_Batch3_R1</t>
  </si>
  <si>
    <t>NML_FLC27_BWSX_NL_ChRO_Batch4_R1</t>
  </si>
  <si>
    <t>Total Reads</t>
  </si>
  <si>
    <t>Reads after Adaptor Removal QC</t>
  </si>
  <si>
    <t>% Reads Removed with Adaptor Removal QC</t>
  </si>
  <si>
    <t>Reads after PCR Duplicate QC</t>
  </si>
  <si>
    <t>% Reads Removed with PCR Duplicate QC</t>
  </si>
  <si>
    <t>Reads Mapped</t>
  </si>
  <si>
    <t>% Reads Mapped</t>
  </si>
  <si>
    <t>Reads Mapped (Excluding rRNA, chrM, scaffolds)</t>
  </si>
  <si>
    <t>% Reads Mapped (Excluding rRNA, chrM, scaffolds)</t>
  </si>
  <si>
    <t>Individual</t>
  </si>
  <si>
    <t>Sample Type/Location</t>
  </si>
  <si>
    <t>(le)ChRO</t>
  </si>
  <si>
    <t>Batch</t>
  </si>
  <si>
    <t>Sample Identifier</t>
  </si>
  <si>
    <t>Age</t>
  </si>
  <si>
    <t>Sex</t>
  </si>
  <si>
    <t>M</t>
  </si>
  <si>
    <t>F</t>
  </si>
  <si>
    <t>DNAJB1-PRKACA Fusion Confirmation</t>
  </si>
  <si>
    <t>NA</t>
  </si>
  <si>
    <t>RNA-seq</t>
  </si>
  <si>
    <t>RT-qPCR</t>
  </si>
  <si>
    <t>WB</t>
  </si>
  <si>
    <t>RNA-seq, WB</t>
  </si>
  <si>
    <t>RT-qPCR*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</si>
</sst>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177800</xdr:rowOff>
    </xdr:from>
    <xdr:to>
      <xdr:col>3</xdr:col>
      <xdr:colOff>1143000</xdr:colOff>
      <xdr:row>25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B674F-C9F4-364F-96E8-16FF8543B279}"/>
            </a:ext>
          </a:extLst>
        </xdr:cNvPr>
        <xdr:cNvSpPr txBox="1"/>
      </xdr:nvSpPr>
      <xdr:spPr>
        <a:xfrm>
          <a:off x="0" y="4038600"/>
          <a:ext cx="6858000" cy="1231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u="none">
              <a:latin typeface="Times New Roman" panose="02020603050405020304" pitchFamily="18" charset="0"/>
              <a:cs typeface="Times New Roman" panose="02020603050405020304" pitchFamily="18" charset="0"/>
            </a:rPr>
            <a:t>Table S2, Related to Figure 1. ChRO-seq mapping statistics.</a:t>
          </a:r>
          <a:r>
            <a:rPr lang="en-US" sz="1000" b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000" u="none">
              <a:latin typeface="Times New Roman" panose="02020603050405020304" pitchFamily="18" charset="0"/>
              <a:cs typeface="Times New Roman" panose="02020603050405020304" pitchFamily="18" charset="0"/>
            </a:rPr>
            <a:t>Age provided is at time of sample resection (first resection if multiple). Sample key:</a:t>
          </a:r>
          <a:r>
            <a:rPr lang="en-US" sz="10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FLC (fibrolamellar carcinoma); NML (non-malignant liver). Sample Type/Location key: PL (primary liver); MLN (metastatic lymph node), NL (normal liver). DNAJB1-PRKACA Fusion Confirmation key: RNA-seq (RNA-sequencing, STAR-Fusion), WB (western blot), RT-qPCR (reverse transcription quantitative polymerase chain reaction, DNAJB1-PRKACA TaqMan assay). *entire tumor sample used for ChRO-seq, however, we 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obtained an additional sample from the same patient, which was positive for the fusion by RT-qPCR.</a:t>
          </a:r>
        </a:p>
        <a:p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Normal="100" workbookViewId="0">
      <pane xSplit="1" topLeftCell="B1" activePane="topRight" state="frozen"/>
      <selection pane="topRight" activeCell="G9" sqref="G9"/>
    </sheetView>
  </sheetViews>
  <sheetFormatPr baseColWidth="10" defaultColWidth="11" defaultRowHeight="16" x14ac:dyDescent="0.2"/>
  <cols>
    <col min="1" max="1" width="44.1640625" bestFit="1" customWidth="1"/>
    <col min="2" max="18" width="15.33203125" customWidth="1"/>
  </cols>
  <sheetData>
    <row r="1" spans="1:18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205310003</v>
      </c>
      <c r="C2">
        <v>183528558</v>
      </c>
      <c r="D2">
        <v>137432681</v>
      </c>
      <c r="E2">
        <v>132726482</v>
      </c>
      <c r="F2">
        <v>134451256</v>
      </c>
      <c r="G2">
        <v>112566490</v>
      </c>
      <c r="H2">
        <v>102524250</v>
      </c>
      <c r="I2">
        <v>62351322</v>
      </c>
      <c r="J2">
        <v>131253907</v>
      </c>
      <c r="K2">
        <v>56466528</v>
      </c>
      <c r="L2">
        <v>49098721</v>
      </c>
      <c r="M2">
        <v>54392427</v>
      </c>
      <c r="N2">
        <v>100841014</v>
      </c>
      <c r="O2">
        <v>97440841</v>
      </c>
      <c r="P2">
        <v>210647894</v>
      </c>
      <c r="Q2">
        <v>116380339</v>
      </c>
      <c r="R2">
        <v>143624467</v>
      </c>
    </row>
    <row r="3" spans="1:18" x14ac:dyDescent="0.2">
      <c r="A3" t="s">
        <v>19</v>
      </c>
      <c r="B3">
        <v>204299301</v>
      </c>
      <c r="C3">
        <v>177881732</v>
      </c>
      <c r="D3">
        <v>130452505</v>
      </c>
      <c r="E3">
        <v>104589477</v>
      </c>
      <c r="F3">
        <v>109690718</v>
      </c>
      <c r="G3">
        <v>89115773</v>
      </c>
      <c r="H3">
        <v>94888505</v>
      </c>
      <c r="I3">
        <v>61123355</v>
      </c>
      <c r="J3">
        <v>128350679</v>
      </c>
      <c r="K3">
        <v>54636272</v>
      </c>
      <c r="L3">
        <v>48907631</v>
      </c>
      <c r="M3">
        <v>35123133</v>
      </c>
      <c r="N3">
        <v>95785630</v>
      </c>
      <c r="O3">
        <v>78764841</v>
      </c>
      <c r="P3">
        <v>209078177</v>
      </c>
      <c r="Q3">
        <v>107489376</v>
      </c>
      <c r="R3">
        <v>140353765</v>
      </c>
    </row>
    <row r="4" spans="1:18" x14ac:dyDescent="0.2">
      <c r="A4" t="s">
        <v>20</v>
      </c>
      <c r="B4" s="1">
        <v>4.9199999999999999E-3</v>
      </c>
      <c r="C4" s="1">
        <v>3.0769999999999999E-2</v>
      </c>
      <c r="D4" s="1">
        <v>5.0790000000000002E-2</v>
      </c>
      <c r="E4" s="1">
        <v>0.21199000000000001</v>
      </c>
      <c r="F4" s="1">
        <v>0.18415999999999999</v>
      </c>
      <c r="G4" s="1">
        <v>0.20832999999999999</v>
      </c>
      <c r="H4" s="1">
        <v>7.4480000000000005E-2</v>
      </c>
      <c r="I4" s="1">
        <v>1.9689999999999999E-2</v>
      </c>
      <c r="J4" s="1">
        <v>2.2120000000000001E-2</v>
      </c>
      <c r="K4" s="1">
        <v>3.2410000000000001E-2</v>
      </c>
      <c r="L4" s="1">
        <v>3.8899999999999998E-3</v>
      </c>
      <c r="M4" s="1">
        <v>0.35426000000000002</v>
      </c>
      <c r="N4" s="1">
        <v>5.0130000000000001E-2</v>
      </c>
      <c r="O4" s="1">
        <v>0.19167000000000001</v>
      </c>
      <c r="P4" s="1">
        <v>7.45E-3</v>
      </c>
      <c r="Q4" s="1">
        <v>7.6399999999999996E-2</v>
      </c>
      <c r="R4" s="1">
        <v>2.2769999999999999E-2</v>
      </c>
    </row>
    <row r="5" spans="1:18" x14ac:dyDescent="0.2">
      <c r="A5" t="s">
        <v>21</v>
      </c>
      <c r="B5">
        <v>21236339</v>
      </c>
      <c r="C5">
        <v>17567718</v>
      </c>
      <c r="D5">
        <v>30229522</v>
      </c>
      <c r="E5">
        <v>17726925</v>
      </c>
      <c r="F5">
        <v>13437819</v>
      </c>
      <c r="G5">
        <v>12176633</v>
      </c>
      <c r="H5">
        <v>14314073</v>
      </c>
      <c r="I5">
        <v>21388284</v>
      </c>
      <c r="J5">
        <v>33168092</v>
      </c>
      <c r="K5">
        <v>33889799</v>
      </c>
      <c r="L5">
        <v>24529956</v>
      </c>
      <c r="M5">
        <v>6174692</v>
      </c>
      <c r="N5">
        <v>25847173</v>
      </c>
      <c r="O5">
        <v>15468756</v>
      </c>
      <c r="P5">
        <v>53073128</v>
      </c>
      <c r="Q5">
        <v>23668267</v>
      </c>
      <c r="R5">
        <v>57523008</v>
      </c>
    </row>
    <row r="6" spans="1:18" x14ac:dyDescent="0.2">
      <c r="A6" t="s">
        <v>22</v>
      </c>
      <c r="B6" s="1">
        <v>0.89163999999999999</v>
      </c>
      <c r="C6" s="1">
        <v>0.87351000000000001</v>
      </c>
      <c r="D6" s="1">
        <v>0.72924999999999995</v>
      </c>
      <c r="E6" s="1">
        <v>0.65444999999999998</v>
      </c>
      <c r="F6" s="1">
        <v>0.71589000000000003</v>
      </c>
      <c r="G6" s="1">
        <v>0.6835</v>
      </c>
      <c r="H6" s="1">
        <v>0.78591</v>
      </c>
      <c r="I6" s="1">
        <v>0.63727999999999996</v>
      </c>
      <c r="J6" s="1">
        <v>0.72518000000000005</v>
      </c>
      <c r="K6" s="1">
        <v>0.36741000000000001</v>
      </c>
      <c r="L6" s="1">
        <v>0.4965</v>
      </c>
      <c r="M6" s="1">
        <v>0.53220999999999996</v>
      </c>
      <c r="N6" s="1">
        <v>0.69355</v>
      </c>
      <c r="O6" s="1">
        <v>0.64958000000000005</v>
      </c>
      <c r="P6" s="1">
        <v>0.74060000000000004</v>
      </c>
      <c r="Q6" s="1">
        <v>0.72023000000000004</v>
      </c>
      <c r="R6" s="1">
        <v>0.57672000000000001</v>
      </c>
    </row>
    <row r="7" spans="1:18" x14ac:dyDescent="0.2">
      <c r="A7" t="s">
        <v>23</v>
      </c>
      <c r="B7">
        <v>12471478</v>
      </c>
      <c r="C7">
        <v>8760202</v>
      </c>
      <c r="D7">
        <v>20852464</v>
      </c>
      <c r="E7">
        <v>12349243</v>
      </c>
      <c r="F7">
        <v>8830340</v>
      </c>
      <c r="G7">
        <v>6996865</v>
      </c>
      <c r="H7">
        <v>9179743</v>
      </c>
      <c r="I7">
        <v>18024152</v>
      </c>
      <c r="J7">
        <v>25598270</v>
      </c>
      <c r="K7">
        <v>28105951</v>
      </c>
      <c r="L7">
        <v>20249390</v>
      </c>
      <c r="M7">
        <v>4225690</v>
      </c>
      <c r="N7">
        <v>22059197</v>
      </c>
      <c r="O7">
        <v>11125131</v>
      </c>
      <c r="P7">
        <v>26637455</v>
      </c>
      <c r="Q7">
        <v>19588972</v>
      </c>
      <c r="R7">
        <v>49393736</v>
      </c>
    </row>
    <row r="8" spans="1:18" x14ac:dyDescent="0.2">
      <c r="A8" t="s">
        <v>24</v>
      </c>
      <c r="B8" s="1">
        <v>6.0740000000000002E-2</v>
      </c>
      <c r="C8" s="1">
        <v>4.7730000000000002E-2</v>
      </c>
      <c r="D8" s="1">
        <v>0.15173</v>
      </c>
      <c r="E8" s="1">
        <v>9.3039999999999998E-2</v>
      </c>
      <c r="F8" s="1">
        <v>6.5680000000000002E-2</v>
      </c>
      <c r="G8" s="1">
        <v>6.216E-2</v>
      </c>
      <c r="H8" s="1">
        <v>8.9539999999999995E-2</v>
      </c>
      <c r="I8" s="1">
        <v>0.28906999999999999</v>
      </c>
      <c r="J8" s="1">
        <v>0.19503000000000001</v>
      </c>
      <c r="K8" s="1">
        <v>0.49775000000000003</v>
      </c>
      <c r="L8" s="1">
        <v>0.41242000000000001</v>
      </c>
      <c r="M8" s="1">
        <v>7.7689999999999995E-2</v>
      </c>
      <c r="N8" s="1">
        <v>0.21875</v>
      </c>
      <c r="O8" s="1">
        <v>0.11416999999999999</v>
      </c>
      <c r="P8" s="1">
        <v>0.12645000000000001</v>
      </c>
      <c r="Q8" s="1">
        <v>0.16832</v>
      </c>
      <c r="R8" s="1">
        <v>0.34390999999999999</v>
      </c>
    </row>
    <row r="9" spans="1:18" x14ac:dyDescent="0.2">
      <c r="A9" t="s">
        <v>25</v>
      </c>
      <c r="B9">
        <v>12453495</v>
      </c>
      <c r="C9">
        <v>8735528</v>
      </c>
      <c r="D9">
        <v>20821720</v>
      </c>
      <c r="E9">
        <v>12043560</v>
      </c>
      <c r="F9">
        <v>8818255</v>
      </c>
      <c r="G9">
        <v>6946257</v>
      </c>
      <c r="H9">
        <v>9148740</v>
      </c>
      <c r="I9">
        <v>17990784</v>
      </c>
      <c r="J9">
        <v>25029154</v>
      </c>
      <c r="K9">
        <v>28035872</v>
      </c>
      <c r="L9">
        <v>20210469</v>
      </c>
      <c r="M9">
        <v>4211569</v>
      </c>
      <c r="N9">
        <v>21955976</v>
      </c>
      <c r="O9">
        <v>10832941</v>
      </c>
      <c r="P9">
        <v>26608124</v>
      </c>
      <c r="Q9">
        <v>19571796</v>
      </c>
      <c r="R9">
        <v>49353939</v>
      </c>
    </row>
    <row r="10" spans="1:18" x14ac:dyDescent="0.2">
      <c r="A10" t="s">
        <v>26</v>
      </c>
      <c r="B10" s="1">
        <v>6.0659999999999999E-2</v>
      </c>
      <c r="C10" s="1">
        <v>4.7600000000000003E-2</v>
      </c>
      <c r="D10" s="1">
        <v>0.1515</v>
      </c>
      <c r="E10" s="1">
        <v>9.0740000000000001E-2</v>
      </c>
      <c r="F10" s="1">
        <v>6.5589999999999996E-2</v>
      </c>
      <c r="G10" s="1">
        <v>6.1710000000000001E-2</v>
      </c>
      <c r="H10" s="1">
        <v>8.9230000000000004E-2</v>
      </c>
      <c r="I10" s="1">
        <v>0.28854000000000002</v>
      </c>
      <c r="J10" s="1">
        <v>0.19069</v>
      </c>
      <c r="K10" s="1">
        <v>0.4965</v>
      </c>
      <c r="L10" s="1">
        <v>0.41163</v>
      </c>
      <c r="M10" s="1">
        <v>7.7429999999999999E-2</v>
      </c>
      <c r="N10" s="1">
        <v>0.21773000000000001</v>
      </c>
      <c r="O10" s="1">
        <v>0.11117</v>
      </c>
      <c r="P10" s="1">
        <v>0.12631999999999999</v>
      </c>
      <c r="Q10" s="1">
        <v>0.16816999999999999</v>
      </c>
      <c r="R10" s="1">
        <v>0.34362999999999999</v>
      </c>
    </row>
    <row r="11" spans="1:18" x14ac:dyDescent="0.2">
      <c r="A11" t="s">
        <v>0</v>
      </c>
      <c r="B11" t="str">
        <f t="shared" ref="B11:R11" si="0">LEFT(B1,3)</f>
        <v>FLC</v>
      </c>
      <c r="C11" t="str">
        <f t="shared" si="0"/>
        <v>FLC</v>
      </c>
      <c r="D11" t="str">
        <f t="shared" si="0"/>
        <v>FLC</v>
      </c>
      <c r="E11" t="str">
        <f t="shared" si="0"/>
        <v>FLC</v>
      </c>
      <c r="F11" t="str">
        <f t="shared" si="0"/>
        <v>FLC</v>
      </c>
      <c r="G11" t="str">
        <f t="shared" si="0"/>
        <v>FLC</v>
      </c>
      <c r="H11" t="str">
        <f t="shared" si="0"/>
        <v>FLC</v>
      </c>
      <c r="I11" t="str">
        <f t="shared" si="0"/>
        <v>FLC</v>
      </c>
      <c r="J11" t="str">
        <f t="shared" si="0"/>
        <v>FLC</v>
      </c>
      <c r="K11" t="str">
        <f t="shared" si="0"/>
        <v>FLC</v>
      </c>
      <c r="L11" t="str">
        <f t="shared" si="0"/>
        <v>FLC</v>
      </c>
      <c r="M11" t="str">
        <f t="shared" si="0"/>
        <v>FLC</v>
      </c>
      <c r="N11" t="str">
        <f t="shared" si="0"/>
        <v>FLC</v>
      </c>
      <c r="O11" t="str">
        <f t="shared" si="0"/>
        <v>FLC</v>
      </c>
      <c r="P11" t="str">
        <f t="shared" si="0"/>
        <v>NML</v>
      </c>
      <c r="Q11" t="str">
        <f t="shared" si="0"/>
        <v>NML</v>
      </c>
      <c r="R11" t="str">
        <f t="shared" si="0"/>
        <v>NML</v>
      </c>
    </row>
    <row r="12" spans="1:18" x14ac:dyDescent="0.2">
      <c r="A12" t="s">
        <v>27</v>
      </c>
      <c r="B12" t="str">
        <f t="shared" ref="B12:R12" si="1">(RIGHT(LEFT(B1,9),5))</f>
        <v>FLC07</v>
      </c>
      <c r="C12" t="str">
        <f t="shared" si="1"/>
        <v>FLC09</v>
      </c>
      <c r="D12" t="str">
        <f t="shared" si="1"/>
        <v>FLC10</v>
      </c>
      <c r="E12" t="str">
        <f t="shared" si="1"/>
        <v>FLC11</v>
      </c>
      <c r="F12" t="str">
        <f t="shared" si="1"/>
        <v>FLC17</v>
      </c>
      <c r="G12" t="str">
        <f t="shared" si="1"/>
        <v>FLC18</v>
      </c>
      <c r="H12" t="str">
        <f t="shared" si="1"/>
        <v>FLC18</v>
      </c>
      <c r="I12" t="str">
        <f t="shared" si="1"/>
        <v>FLC20</v>
      </c>
      <c r="J12" t="str">
        <f t="shared" si="1"/>
        <v>FLC24</v>
      </c>
      <c r="K12" t="str">
        <f t="shared" si="1"/>
        <v>FLC24</v>
      </c>
      <c r="L12" t="str">
        <f t="shared" si="1"/>
        <v>FLC25</v>
      </c>
      <c r="M12" t="str">
        <f t="shared" si="1"/>
        <v>FLC26</v>
      </c>
      <c r="N12" t="str">
        <f t="shared" si="1"/>
        <v>FLC26</v>
      </c>
      <c r="O12" t="str">
        <f t="shared" si="1"/>
        <v>FLC27</v>
      </c>
      <c r="P12" t="str">
        <f t="shared" si="1"/>
        <v>FLC09</v>
      </c>
      <c r="Q12" t="str">
        <f t="shared" si="1"/>
        <v>FLC26</v>
      </c>
      <c r="R12" t="str">
        <f t="shared" si="1"/>
        <v>FLC27</v>
      </c>
    </row>
    <row r="13" spans="1:18" x14ac:dyDescent="0.2">
      <c r="A13" t="s">
        <v>32</v>
      </c>
      <c r="B13" s="2">
        <v>16</v>
      </c>
      <c r="C13" s="2">
        <v>24</v>
      </c>
      <c r="D13" s="2">
        <v>26</v>
      </c>
      <c r="E13" s="2">
        <v>9</v>
      </c>
      <c r="F13" s="2">
        <v>17</v>
      </c>
      <c r="G13" s="2">
        <v>15</v>
      </c>
      <c r="H13" s="2">
        <v>15</v>
      </c>
      <c r="I13" s="2">
        <v>20</v>
      </c>
      <c r="J13" s="2">
        <v>51</v>
      </c>
      <c r="K13" s="2">
        <v>51</v>
      </c>
      <c r="L13" s="2">
        <v>21</v>
      </c>
      <c r="M13" s="2">
        <v>17</v>
      </c>
      <c r="N13" s="2">
        <v>17</v>
      </c>
      <c r="O13" s="2">
        <v>17</v>
      </c>
      <c r="P13" s="2">
        <v>24</v>
      </c>
      <c r="Q13" s="2">
        <v>17</v>
      </c>
      <c r="R13" s="2">
        <v>17</v>
      </c>
    </row>
    <row r="14" spans="1:18" x14ac:dyDescent="0.2">
      <c r="A14" t="s">
        <v>33</v>
      </c>
      <c r="B14" s="2" t="s">
        <v>34</v>
      </c>
      <c r="C14" s="2" t="s">
        <v>34</v>
      </c>
      <c r="D14" s="2" t="s">
        <v>35</v>
      </c>
      <c r="E14" s="2" t="s">
        <v>34</v>
      </c>
      <c r="F14" s="2" t="s">
        <v>34</v>
      </c>
      <c r="G14" s="2" t="s">
        <v>35</v>
      </c>
      <c r="H14" s="2" t="s">
        <v>35</v>
      </c>
      <c r="I14" s="2" t="s">
        <v>34</v>
      </c>
      <c r="J14" s="2" t="s">
        <v>34</v>
      </c>
      <c r="K14" s="2" t="s">
        <v>34</v>
      </c>
      <c r="L14" s="2" t="s">
        <v>35</v>
      </c>
      <c r="M14" s="2" t="s">
        <v>34</v>
      </c>
      <c r="N14" s="2" t="s">
        <v>34</v>
      </c>
      <c r="O14" s="2" t="s">
        <v>35</v>
      </c>
      <c r="P14" s="2" t="s">
        <v>34</v>
      </c>
      <c r="Q14" s="2" t="s">
        <v>34</v>
      </c>
      <c r="R14" s="2" t="s">
        <v>35</v>
      </c>
    </row>
    <row r="15" spans="1:18" x14ac:dyDescent="0.2">
      <c r="A15" t="s">
        <v>31</v>
      </c>
      <c r="B15" t="str">
        <f t="shared" ref="B15:R15" si="2">(RIGHT(LEFT(B1,14),4))</f>
        <v>LFOC</v>
      </c>
      <c r="C15" t="str">
        <f t="shared" si="2"/>
        <v>MUOD</v>
      </c>
      <c r="D15" t="str">
        <f t="shared" si="2"/>
        <v>YXWE</v>
      </c>
      <c r="E15" t="str">
        <f t="shared" si="2"/>
        <v>WHAY</v>
      </c>
      <c r="F15" t="str">
        <f t="shared" si="2"/>
        <v>WCKN</v>
      </c>
      <c r="G15" t="str">
        <f t="shared" si="2"/>
        <v>FXYQ</v>
      </c>
      <c r="H15" t="str">
        <f t="shared" si="2"/>
        <v>MKZC</v>
      </c>
      <c r="I15" t="str">
        <f t="shared" si="2"/>
        <v>ZDNV</v>
      </c>
      <c r="J15" t="str">
        <f t="shared" si="2"/>
        <v>DJZW</v>
      </c>
      <c r="K15" t="str">
        <f t="shared" si="2"/>
        <v>MOYV</v>
      </c>
      <c r="L15" t="str">
        <f t="shared" si="2"/>
        <v>UYHR</v>
      </c>
      <c r="M15" t="str">
        <f t="shared" si="2"/>
        <v>OAOE</v>
      </c>
      <c r="N15" t="str">
        <f t="shared" si="2"/>
        <v>YJEE</v>
      </c>
      <c r="O15" t="str">
        <f t="shared" si="2"/>
        <v>XDGP</v>
      </c>
      <c r="P15" t="str">
        <f t="shared" si="2"/>
        <v>TZOG</v>
      </c>
      <c r="Q15" t="str">
        <f t="shared" si="2"/>
        <v>ICBQ</v>
      </c>
      <c r="R15" t="str">
        <f t="shared" si="2"/>
        <v>BWSX</v>
      </c>
    </row>
    <row r="16" spans="1:18" x14ac:dyDescent="0.2">
      <c r="A16" t="s">
        <v>28</v>
      </c>
      <c r="B16" t="str">
        <f t="shared" ref="B16:R16" si="3">LEFT(SUBSTITUTE(B1,LEFT(B1,FIND("_",B1,15)),""), FIND("_",SUBSTITUTE(B1,LEFT(B1,FIND("_",B1,15)),"")) - 1)</f>
        <v>PL</v>
      </c>
      <c r="C16" t="str">
        <f t="shared" si="3"/>
        <v>PL</v>
      </c>
      <c r="D16" t="str">
        <f t="shared" si="3"/>
        <v>PL</v>
      </c>
      <c r="E16" t="str">
        <f t="shared" si="3"/>
        <v>PL</v>
      </c>
      <c r="F16" t="str">
        <f t="shared" si="3"/>
        <v>MLN</v>
      </c>
      <c r="G16" t="str">
        <f t="shared" si="3"/>
        <v>MLN</v>
      </c>
      <c r="H16" t="str">
        <f t="shared" si="3"/>
        <v>PL</v>
      </c>
      <c r="I16" t="str">
        <f t="shared" si="3"/>
        <v>MLN</v>
      </c>
      <c r="J16" t="str">
        <f t="shared" si="3"/>
        <v>PL</v>
      </c>
      <c r="K16" t="str">
        <f t="shared" si="3"/>
        <v>PL</v>
      </c>
      <c r="L16" t="str">
        <f t="shared" si="3"/>
        <v>MLN</v>
      </c>
      <c r="M16" t="str">
        <f t="shared" si="3"/>
        <v>MLN</v>
      </c>
      <c r="N16" t="str">
        <f t="shared" si="3"/>
        <v>PL</v>
      </c>
      <c r="O16" t="str">
        <f t="shared" si="3"/>
        <v>MLN</v>
      </c>
      <c r="P16" t="str">
        <f t="shared" si="3"/>
        <v>NL</v>
      </c>
      <c r="Q16" t="str">
        <f t="shared" si="3"/>
        <v>NL</v>
      </c>
      <c r="R16" t="str">
        <f t="shared" si="3"/>
        <v>NL</v>
      </c>
    </row>
    <row r="17" spans="1:18" x14ac:dyDescent="0.2">
      <c r="A17" t="s">
        <v>29</v>
      </c>
      <c r="B17" t="str">
        <f t="shared" ref="B17:R17" si="4">LEFT(SUBSTITUTE(B1,LEFT(B1,FIND("_",B1,18)),""),FIND("_",SUBSTITUTE(B1,LEFT(B1,FIND("_",B1,18)),""))-1)</f>
        <v>ChRO</v>
      </c>
      <c r="C17" t="str">
        <f t="shared" si="4"/>
        <v>ChRO</v>
      </c>
      <c r="D17" t="str">
        <f t="shared" si="4"/>
        <v>ChRO</v>
      </c>
      <c r="E17" t="str">
        <f t="shared" si="4"/>
        <v>ChRO</v>
      </c>
      <c r="F17" t="str">
        <f t="shared" si="4"/>
        <v>ChRO</v>
      </c>
      <c r="G17" t="str">
        <f t="shared" si="4"/>
        <v>ChRO</v>
      </c>
      <c r="H17" t="str">
        <f t="shared" si="4"/>
        <v>ChRO</v>
      </c>
      <c r="I17" t="str">
        <f t="shared" si="4"/>
        <v>ChRO</v>
      </c>
      <c r="J17" t="str">
        <f t="shared" si="4"/>
        <v>leChRO</v>
      </c>
      <c r="K17" t="str">
        <f t="shared" si="4"/>
        <v>ChRO</v>
      </c>
      <c r="L17" t="str">
        <f t="shared" si="4"/>
        <v>ChRO</v>
      </c>
      <c r="M17" t="str">
        <f t="shared" si="4"/>
        <v>ChRO</v>
      </c>
      <c r="N17" t="str">
        <f t="shared" si="4"/>
        <v>ChRO</v>
      </c>
      <c r="O17" t="str">
        <f t="shared" si="4"/>
        <v>ChRO</v>
      </c>
      <c r="P17" t="str">
        <f t="shared" si="4"/>
        <v>ChRO</v>
      </c>
      <c r="Q17" t="str">
        <f t="shared" si="4"/>
        <v>leChRO</v>
      </c>
      <c r="R17" t="str">
        <f t="shared" si="4"/>
        <v>ChRO</v>
      </c>
    </row>
    <row r="18" spans="1:18" x14ac:dyDescent="0.2">
      <c r="A18" t="s">
        <v>30</v>
      </c>
      <c r="B18" t="str">
        <f t="shared" ref="B18:R18" si="5">RIGHT(LEFT(RIGHT(B1,9),6),1)</f>
        <v>1</v>
      </c>
      <c r="C18" t="str">
        <f t="shared" si="5"/>
        <v>1</v>
      </c>
      <c r="D18" t="str">
        <f t="shared" si="5"/>
        <v>2</v>
      </c>
      <c r="E18" t="str">
        <f t="shared" si="5"/>
        <v>2</v>
      </c>
      <c r="F18" t="str">
        <f t="shared" si="5"/>
        <v>2</v>
      </c>
      <c r="G18" t="str">
        <f t="shared" si="5"/>
        <v>5</v>
      </c>
      <c r="H18" t="str">
        <f t="shared" si="5"/>
        <v>5</v>
      </c>
      <c r="I18" t="str">
        <f t="shared" si="5"/>
        <v>3</v>
      </c>
      <c r="J18" t="str">
        <f t="shared" si="5"/>
        <v>3</v>
      </c>
      <c r="K18" t="str">
        <f t="shared" si="5"/>
        <v>4</v>
      </c>
      <c r="L18" t="str">
        <f t="shared" si="5"/>
        <v>4</v>
      </c>
      <c r="M18" t="str">
        <f t="shared" si="5"/>
        <v>5</v>
      </c>
      <c r="N18" t="str">
        <f t="shared" si="5"/>
        <v>4</v>
      </c>
      <c r="O18" t="str">
        <f t="shared" si="5"/>
        <v>5</v>
      </c>
      <c r="P18" t="str">
        <f t="shared" si="5"/>
        <v>1</v>
      </c>
      <c r="Q18" t="str">
        <f t="shared" si="5"/>
        <v>3</v>
      </c>
      <c r="R18" t="str">
        <f t="shared" si="5"/>
        <v>4</v>
      </c>
    </row>
    <row r="19" spans="1:18" x14ac:dyDescent="0.2">
      <c r="A19" t="s">
        <v>36</v>
      </c>
      <c r="B19" s="2" t="s">
        <v>38</v>
      </c>
      <c r="C19" s="2" t="s">
        <v>38</v>
      </c>
      <c r="D19" s="3" t="s">
        <v>42</v>
      </c>
      <c r="E19" s="2" t="s">
        <v>40</v>
      </c>
      <c r="F19" s="2" t="s">
        <v>38</v>
      </c>
      <c r="G19" s="2" t="s">
        <v>41</v>
      </c>
      <c r="H19" s="2" t="s">
        <v>41</v>
      </c>
      <c r="I19" s="2" t="s">
        <v>41</v>
      </c>
      <c r="J19" s="2" t="s">
        <v>40</v>
      </c>
      <c r="K19" s="3" t="s">
        <v>39</v>
      </c>
      <c r="L19" s="2" t="s">
        <v>41</v>
      </c>
      <c r="M19" s="2" t="s">
        <v>40</v>
      </c>
      <c r="N19" s="2" t="s">
        <v>41</v>
      </c>
      <c r="O19" s="2" t="s">
        <v>41</v>
      </c>
      <c r="P19" s="2" t="s">
        <v>37</v>
      </c>
      <c r="Q19" s="2" t="s">
        <v>37</v>
      </c>
      <c r="R19" s="2" t="s">
        <v>37</v>
      </c>
    </row>
    <row r="20" spans="1:18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FLC_ChROseq_MappingStatistics_b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 Tim</dc:creator>
  <cp:lastModifiedBy>Alaa Richard Farghli</cp:lastModifiedBy>
  <dcterms:created xsi:type="dcterms:W3CDTF">2019-01-16T15:43:56Z</dcterms:created>
  <dcterms:modified xsi:type="dcterms:W3CDTF">2021-04-27T17:32:28Z</dcterms:modified>
</cp:coreProperties>
</file>