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lcibiades\Documents\GitHub\Documents\Documents\"/>
    </mc:Choice>
  </mc:AlternateContent>
  <workbookProtection workbookPassword="AE69" lockStructure="1"/>
  <bookViews>
    <workbookView xWindow="0" yWindow="0" windowWidth="19200" windowHeight="7340"/>
  </bookViews>
  <sheets>
    <sheet name="GanttChart" sheetId="13" r:id="rId1"/>
    <sheet name="©" sheetId="11" state="veryHidden" r:id="rId2"/>
    <sheet name="GanttChartPro" sheetId="14" r:id="rId3"/>
    <sheet name="TermsOfUse" sheetId="15" r:id="rId4"/>
  </sheets>
  <definedNames>
    <definedName name="helpRow">GanttChart!$A$43</definedName>
    <definedName name="_xlnm.Print_Area" localSheetId="0">GanttChart!$A$3:$IO$35</definedName>
    <definedName name="_xlnm.Print_Titles" localSheetId="0">GanttChart!$3:$9</definedName>
    <definedName name="valuevx">42.314159</definedName>
  </definedNames>
  <calcPr calcId="152511"/>
</workbook>
</file>

<file path=xl/calcChain.xml><?xml version="1.0" encoding="utf-8"?>
<calcChain xmlns="http://schemas.openxmlformats.org/spreadsheetml/2006/main">
  <c r="H24" i="13" l="1"/>
  <c r="I24" i="13"/>
  <c r="J24" i="13" s="1"/>
  <c r="E24" i="13"/>
  <c r="I18" i="13" l="1"/>
  <c r="J18" i="13" s="1"/>
  <c r="I17" i="13"/>
  <c r="J17" i="13" s="1"/>
  <c r="I16" i="13"/>
  <c r="J16" i="13" s="1"/>
  <c r="E18" i="13"/>
  <c r="E17" i="13"/>
  <c r="E16" i="13"/>
  <c r="E11" i="13"/>
  <c r="H11" i="13" s="1"/>
  <c r="D10" i="13"/>
  <c r="H4" i="13"/>
  <c r="K4" i="13" s="1"/>
  <c r="E31" i="13"/>
  <c r="E32" i="13"/>
  <c r="E33" i="13"/>
  <c r="D30" i="13"/>
  <c r="E26" i="13"/>
  <c r="H26" i="13" s="1"/>
  <c r="E27" i="13"/>
  <c r="H27" i="13" s="1"/>
  <c r="E28" i="13"/>
  <c r="H28" i="13" s="1"/>
  <c r="D25" i="13"/>
  <c r="E20" i="13"/>
  <c r="E21" i="13"/>
  <c r="E22" i="13"/>
  <c r="H22" i="13" s="1"/>
  <c r="D19" i="13"/>
  <c r="E12" i="13"/>
  <c r="H12" i="13" s="1"/>
  <c r="E13" i="13"/>
  <c r="H13" i="13" s="1"/>
  <c r="E14" i="13"/>
  <c r="H14" i="13" s="1"/>
  <c r="E15" i="13"/>
  <c r="G10" i="13"/>
  <c r="G30" i="13"/>
  <c r="G25" i="13"/>
  <c r="G19" i="13"/>
  <c r="E34" i="13"/>
  <c r="E29" i="13"/>
  <c r="E23" i="13"/>
  <c r="H23" i="13" s="1"/>
  <c r="E7" i="13"/>
  <c r="E40" i="13"/>
  <c r="H40" i="13" s="1"/>
  <c r="E41" i="13"/>
  <c r="H41" i="13" s="1"/>
  <c r="E42" i="13"/>
  <c r="H42" i="13" s="1"/>
  <c r="A39" i="13"/>
  <c r="A40" i="13" s="1"/>
  <c r="A41" i="13" s="1"/>
  <c r="A42" i="13" s="1"/>
  <c r="I42" i="13"/>
  <c r="J42" i="13" s="1"/>
  <c r="A10" i="13"/>
  <c r="A11" i="13" s="1"/>
  <c r="A12" i="13" s="1"/>
  <c r="A15" i="13" s="1"/>
  <c r="G39" i="13"/>
  <c r="I40" i="13"/>
  <c r="J40" i="13" s="1"/>
  <c r="I41" i="13"/>
  <c r="J41" i="13" s="1"/>
  <c r="I14" i="13"/>
  <c r="J14" i="13" s="1"/>
  <c r="I13" i="13"/>
  <c r="J13" i="13" s="1"/>
  <c r="I34" i="13"/>
  <c r="J34" i="13" s="1"/>
  <c r="H34" i="13"/>
  <c r="I33" i="13"/>
  <c r="J33" i="13" s="1"/>
  <c r="H33" i="13"/>
  <c r="I32" i="13"/>
  <c r="J32" i="13" s="1"/>
  <c r="H32" i="13"/>
  <c r="I31" i="13"/>
  <c r="J31" i="13"/>
  <c r="H31" i="13"/>
  <c r="L8" i="13"/>
  <c r="L9" i="13" s="1"/>
  <c r="I11" i="13"/>
  <c r="J11" i="13" s="1"/>
  <c r="I12" i="13"/>
  <c r="J12" i="13" s="1"/>
  <c r="H15" i="13"/>
  <c r="I15" i="13"/>
  <c r="J15" i="13" s="1"/>
  <c r="I20" i="13"/>
  <c r="J20" i="13" s="1"/>
  <c r="I21" i="13"/>
  <c r="J21" i="13" s="1"/>
  <c r="I22" i="13"/>
  <c r="J22" i="13" s="1"/>
  <c r="I23" i="13"/>
  <c r="J23" i="13" s="1"/>
  <c r="I26" i="13"/>
  <c r="J26" i="13"/>
  <c r="I27" i="13"/>
  <c r="J27" i="13" s="1"/>
  <c r="I28" i="13"/>
  <c r="J28" i="13"/>
  <c r="H29" i="13"/>
  <c r="I29" i="13"/>
  <c r="J29" i="13"/>
  <c r="H20" i="13"/>
  <c r="E19" i="13" l="1"/>
  <c r="H19" i="13" s="1"/>
  <c r="F30" i="13"/>
  <c r="I30" i="13" s="1"/>
  <c r="J30" i="13" s="1"/>
  <c r="M8" i="13"/>
  <c r="N8" i="13" s="1"/>
  <c r="O8" i="13" s="1"/>
  <c r="P8" i="13" s="1"/>
  <c r="Q8" i="13" s="1"/>
  <c r="R8" i="13" s="1"/>
  <c r="S8" i="13" s="1"/>
  <c r="S9" i="13" s="1"/>
  <c r="I25" i="13"/>
  <c r="A16" i="13"/>
  <c r="A17" i="13" s="1"/>
  <c r="A18" i="13" s="1"/>
  <c r="A19" i="13" s="1"/>
  <c r="A20" i="13" s="1"/>
  <c r="A21" i="13" s="1"/>
  <c r="A22" i="13" s="1"/>
  <c r="A23" i="13" s="1"/>
  <c r="E30" i="13"/>
  <c r="H30" i="13" s="1"/>
  <c r="H21" i="13"/>
  <c r="F39" i="13"/>
  <c r="E39" i="13" s="1"/>
  <c r="H39" i="13" s="1"/>
  <c r="F10" i="13"/>
  <c r="E10" i="13" s="1"/>
  <c r="H10" i="13" s="1"/>
  <c r="E25" i="13"/>
  <c r="H25" i="13" s="1"/>
  <c r="A24" i="13" l="1"/>
  <c r="A25" i="13" s="1"/>
  <c r="A26" i="13" s="1"/>
  <c r="A27" i="13" s="1"/>
  <c r="A28" i="13" s="1"/>
  <c r="A29" i="13" s="1"/>
  <c r="A30" i="13" s="1"/>
  <c r="A31" i="13" s="1"/>
  <c r="A32" i="13" s="1"/>
  <c r="A33" i="13" s="1"/>
  <c r="A34" i="13" s="1"/>
  <c r="T8" i="13"/>
  <c r="U8" i="13" s="1"/>
  <c r="V8" i="13" s="1"/>
  <c r="W8" i="13" s="1"/>
  <c r="X8" i="13" s="1"/>
  <c r="Y8" i="13" s="1"/>
  <c r="Z8" i="13" s="1"/>
  <c r="AA8" i="13" s="1"/>
  <c r="AB8" i="13" s="1"/>
  <c r="AC8" i="13" s="1"/>
  <c r="AD8" i="13" s="1"/>
  <c r="AE8" i="13" s="1"/>
  <c r="AF8" i="13" s="1"/>
  <c r="AG8" i="13" s="1"/>
  <c r="I39" i="13"/>
  <c r="J39" i="13" s="1"/>
  <c r="J25" i="13"/>
  <c r="I19" i="13"/>
  <c r="J19" i="13" s="1"/>
  <c r="I10" i="13"/>
  <c r="J10" i="13" s="1"/>
  <c r="Z9" i="13" l="1"/>
  <c r="AH8" i="13"/>
  <c r="AI8" i="13" s="1"/>
  <c r="AJ8" i="13" s="1"/>
  <c r="AK8" i="13" s="1"/>
  <c r="AL8" i="13" s="1"/>
  <c r="AM8" i="13" s="1"/>
  <c r="AN8" i="13" s="1"/>
  <c r="AG9" i="13"/>
  <c r="AN9" i="13" l="1"/>
  <c r="AO8" i="13"/>
  <c r="AP8" i="13" s="1"/>
  <c r="AQ8" i="13" s="1"/>
  <c r="AR8" i="13" s="1"/>
  <c r="AS8" i="13" s="1"/>
  <c r="AT8" i="13" s="1"/>
  <c r="AU8" i="13" s="1"/>
  <c r="AU9" i="13" l="1"/>
  <c r="AV8" i="13"/>
  <c r="AW8" i="13" s="1"/>
  <c r="AX8" i="13" s="1"/>
  <c r="AY8" i="13" s="1"/>
  <c r="AZ8" i="13" s="1"/>
  <c r="BA8" i="13" s="1"/>
  <c r="BB8" i="13" s="1"/>
  <c r="BC8" i="13" l="1"/>
  <c r="BD8" i="13" s="1"/>
  <c r="BE8" i="13" s="1"/>
  <c r="BF8" i="13" s="1"/>
  <c r="BG8" i="13" s="1"/>
  <c r="BH8" i="13" s="1"/>
  <c r="BI8" i="13" s="1"/>
  <c r="BB9" i="13"/>
  <c r="BJ8" i="13" l="1"/>
  <c r="BK8" i="13" s="1"/>
  <c r="BL8" i="13" s="1"/>
  <c r="BM8" i="13" s="1"/>
  <c r="BN8" i="13" s="1"/>
  <c r="BO8" i="13" s="1"/>
  <c r="BP8" i="13" s="1"/>
  <c r="BI9" i="13"/>
  <c r="BP9" i="13" l="1"/>
  <c r="BQ8" i="13"/>
  <c r="BR8" i="13" s="1"/>
  <c r="BS8" i="13" s="1"/>
  <c r="BT8" i="13" s="1"/>
  <c r="BU8" i="13" s="1"/>
  <c r="BV8" i="13" s="1"/>
  <c r="BW8" i="13" s="1"/>
  <c r="BW9" i="13" l="1"/>
  <c r="BX8" i="13"/>
  <c r="BY8" i="13" s="1"/>
  <c r="BZ8" i="13" s="1"/>
  <c r="CA8" i="13" s="1"/>
  <c r="CB8" i="13" s="1"/>
  <c r="CC8" i="13" s="1"/>
  <c r="CD8" i="13" s="1"/>
  <c r="CE8" i="13" l="1"/>
  <c r="CF8" i="13" s="1"/>
  <c r="CG8" i="13" s="1"/>
  <c r="CH8" i="13" s="1"/>
  <c r="CI8" i="13" s="1"/>
  <c r="CJ8" i="13" s="1"/>
  <c r="CK8" i="13" s="1"/>
  <c r="CD9" i="13"/>
  <c r="CL8" i="13" l="1"/>
  <c r="CM8" i="13" s="1"/>
  <c r="CN8" i="13" s="1"/>
  <c r="CO8" i="13" s="1"/>
  <c r="CP8" i="13" s="1"/>
  <c r="CQ8" i="13" s="1"/>
  <c r="CR8" i="13" s="1"/>
  <c r="CK9" i="13"/>
  <c r="CR9" i="13" l="1"/>
  <c r="CS8" i="13"/>
  <c r="CT8" i="13" s="1"/>
  <c r="CU8" i="13" s="1"/>
  <c r="CV8" i="13" s="1"/>
  <c r="CW8" i="13" s="1"/>
  <c r="CX8" i="13" s="1"/>
  <c r="CY8" i="13" s="1"/>
  <c r="CY9" i="13" l="1"/>
  <c r="CZ8" i="13"/>
  <c r="DA8" i="13" s="1"/>
  <c r="DB8" i="13" s="1"/>
  <c r="DC8" i="13" s="1"/>
  <c r="DD8" i="13" s="1"/>
  <c r="DE8" i="13" s="1"/>
  <c r="DF8" i="13" s="1"/>
  <c r="DG8" i="13" l="1"/>
  <c r="DH8" i="13" s="1"/>
  <c r="DI8" i="13" s="1"/>
  <c r="DJ8" i="13" s="1"/>
  <c r="DK8" i="13" s="1"/>
  <c r="DL8" i="13" s="1"/>
  <c r="DM8" i="13" s="1"/>
  <c r="DF9" i="13"/>
  <c r="DN8" i="13" l="1"/>
  <c r="DO8" i="13" s="1"/>
  <c r="DP8" i="13" s="1"/>
  <c r="DQ8" i="13" s="1"/>
  <c r="DR8" i="13" s="1"/>
  <c r="DS8" i="13" s="1"/>
  <c r="DT8" i="13" s="1"/>
  <c r="DM9" i="13"/>
  <c r="DT9" i="13" l="1"/>
  <c r="DU8" i="13"/>
  <c r="DV8" i="13" s="1"/>
  <c r="DW8" i="13" s="1"/>
  <c r="DX8" i="13" s="1"/>
  <c r="DY8" i="13" s="1"/>
  <c r="DZ8" i="13" s="1"/>
  <c r="EA8" i="13" s="1"/>
  <c r="EA9" i="13" l="1"/>
  <c r="EB8" i="13"/>
  <c r="EC8" i="13" s="1"/>
  <c r="ED8" i="13" s="1"/>
  <c r="EE8" i="13" s="1"/>
  <c r="EF8" i="13" s="1"/>
  <c r="EG8" i="13" s="1"/>
  <c r="EH8" i="13" s="1"/>
  <c r="EI8" i="13" l="1"/>
  <c r="EJ8" i="13" s="1"/>
  <c r="EK8" i="13" s="1"/>
  <c r="EL8" i="13" s="1"/>
  <c r="EM8" i="13" s="1"/>
  <c r="EN8" i="13" s="1"/>
  <c r="EO8" i="13" s="1"/>
  <c r="EH9" i="13"/>
  <c r="EP8" i="13" l="1"/>
  <c r="EQ8" i="13" s="1"/>
  <c r="ER8" i="13" s="1"/>
  <c r="ES8" i="13" s="1"/>
  <c r="ET8" i="13" s="1"/>
  <c r="EU8" i="13" s="1"/>
  <c r="EV8" i="13" s="1"/>
  <c r="EO9" i="13"/>
  <c r="EV9" i="13" l="1"/>
  <c r="EW8" i="13"/>
  <c r="EX8" i="13" s="1"/>
  <c r="EY8" i="13" s="1"/>
  <c r="EZ8" i="13" s="1"/>
  <c r="FA8" i="13" s="1"/>
  <c r="FB8" i="13" s="1"/>
  <c r="FC8" i="13" s="1"/>
  <c r="FC9" i="13" l="1"/>
  <c r="FD8" i="13"/>
  <c r="FE8" i="13" s="1"/>
  <c r="FF8" i="13" s="1"/>
  <c r="FG8" i="13" s="1"/>
  <c r="FH8" i="13" s="1"/>
  <c r="FI8" i="13" s="1"/>
  <c r="FJ8" i="13" s="1"/>
  <c r="FK8" i="13" l="1"/>
  <c r="FL8" i="13" s="1"/>
  <c r="FM8" i="13" s="1"/>
  <c r="FN8" i="13" s="1"/>
  <c r="FO8" i="13" s="1"/>
  <c r="FP8" i="13" s="1"/>
  <c r="FQ8" i="13" s="1"/>
  <c r="FJ9" i="13"/>
  <c r="FR8" i="13" l="1"/>
  <c r="FS8" i="13" s="1"/>
  <c r="FT8" i="13" s="1"/>
  <c r="FU8" i="13" s="1"/>
  <c r="FV8" i="13" s="1"/>
  <c r="FW8" i="13" s="1"/>
  <c r="FX8" i="13" s="1"/>
  <c r="FQ9" i="13"/>
  <c r="FX9" i="13" l="1"/>
  <c r="FY8" i="13"/>
  <c r="FZ8" i="13" s="1"/>
  <c r="GA8" i="13" s="1"/>
  <c r="GB8" i="13" s="1"/>
  <c r="GC8" i="13" s="1"/>
  <c r="GD8" i="13" s="1"/>
  <c r="GE8" i="13" s="1"/>
  <c r="GE9" i="13" l="1"/>
  <c r="GF8" i="13"/>
  <c r="GG8" i="13" s="1"/>
  <c r="GH8" i="13" s="1"/>
  <c r="GI8" i="13" s="1"/>
  <c r="GJ8" i="13" s="1"/>
  <c r="GK8" i="13" s="1"/>
  <c r="GL8" i="13" s="1"/>
  <c r="GM8" i="13" l="1"/>
  <c r="GN8" i="13" s="1"/>
  <c r="GO8" i="13" s="1"/>
  <c r="GP8" i="13" s="1"/>
  <c r="GQ8" i="13" s="1"/>
  <c r="GR8" i="13" s="1"/>
  <c r="GS8" i="13" s="1"/>
  <c r="GL9" i="13"/>
  <c r="GT8" i="13" l="1"/>
  <c r="GU8" i="13" s="1"/>
  <c r="GV8" i="13" s="1"/>
  <c r="GW8" i="13" s="1"/>
  <c r="GX8" i="13" s="1"/>
  <c r="GY8" i="13" s="1"/>
  <c r="GZ8" i="13" s="1"/>
  <c r="GS9" i="13"/>
  <c r="GZ9" i="13" l="1"/>
  <c r="HA8" i="13"/>
  <c r="HB8" i="13" s="1"/>
  <c r="HC8" i="13" s="1"/>
  <c r="HD8" i="13" s="1"/>
  <c r="HE8" i="13" s="1"/>
  <c r="HF8" i="13" s="1"/>
  <c r="HG8" i="13" s="1"/>
  <c r="HG9" i="13" l="1"/>
  <c r="HH8" i="13"/>
  <c r="HI8" i="13" s="1"/>
  <c r="HJ8" i="13" s="1"/>
  <c r="HK8" i="13" s="1"/>
  <c r="HL8" i="13" s="1"/>
  <c r="HM8" i="13" s="1"/>
  <c r="HN8" i="13" s="1"/>
  <c r="HO8" i="13" l="1"/>
  <c r="HP8" i="13" s="1"/>
  <c r="HQ8" i="13" s="1"/>
  <c r="HR8" i="13" s="1"/>
  <c r="HS8" i="13" s="1"/>
  <c r="HT8" i="13" s="1"/>
  <c r="HU8" i="13" s="1"/>
  <c r="HN9" i="13"/>
  <c r="HV8" i="13" l="1"/>
  <c r="HW8" i="13" s="1"/>
  <c r="HX8" i="13" s="1"/>
  <c r="HY8" i="13" s="1"/>
  <c r="HZ8" i="13" s="1"/>
  <c r="IA8" i="13" s="1"/>
  <c r="IB8" i="13" s="1"/>
  <c r="HU9" i="13"/>
  <c r="IB9" i="13" l="1"/>
  <c r="IC8" i="13"/>
  <c r="ID8" i="13" s="1"/>
  <c r="IE8" i="13" s="1"/>
  <c r="IF8" i="13" s="1"/>
  <c r="IG8" i="13" s="1"/>
  <c r="IH8" i="13" s="1"/>
  <c r="II8" i="13" s="1"/>
  <c r="II9" i="13" l="1"/>
  <c r="IJ8" i="13"/>
  <c r="IK8" i="13" s="1"/>
  <c r="IL8" i="13" s="1"/>
  <c r="IM8" i="13" s="1"/>
  <c r="IN8" i="13" s="1"/>
  <c r="IO8" i="13" s="1"/>
</calcChain>
</file>

<file path=xl/comments1.xml><?xml version="1.0" encoding="utf-8"?>
<comments xmlns="http://schemas.openxmlformats.org/spreadsheetml/2006/main">
  <authors>
    <author>Vertex42</author>
    <author>Jon</author>
  </authors>
  <commentList>
    <comment ref="G1" authorId="0" shapeId="0">
      <text>
        <r>
          <rPr>
            <b/>
            <sz val="8"/>
            <color indexed="81"/>
            <rFont val="Tahoma"/>
          </rPr>
          <t>Terms of Use and Copyright:</t>
        </r>
        <r>
          <rPr>
            <sz val="8"/>
            <color indexed="81"/>
            <rFont val="Tahoma"/>
          </rPr>
          <t xml:space="preserve">
See the Terms Of Use worksheet and the license agreement on Vertex42.com. Copyright notices may not be removed.</t>
        </r>
      </text>
    </comment>
    <comment ref="A9" authorId="1" shapeId="0">
      <text>
        <r>
          <rPr>
            <b/>
            <sz val="8"/>
            <color indexed="81"/>
            <rFont val="Tahoma"/>
            <family val="2"/>
          </rPr>
          <t>Work Breakdown Structure</t>
        </r>
        <r>
          <rPr>
            <sz val="8"/>
            <color indexed="81"/>
            <rFont val="Tahoma"/>
          </rPr>
          <t xml:space="preserve">
Level 1: 1, 2, 3, ...
Level 2: 1.1, 1.2, 1.3, ...
Level 3: 1.1.1, 1.1.2, 1.1.3, …
The WBS is automatically entered, but the formulas are different for different levels.</t>
        </r>
      </text>
    </comment>
    <comment ref="D9" authorId="1" shapeId="0">
      <text>
        <r>
          <rPr>
            <b/>
            <sz val="8"/>
            <color indexed="81"/>
            <rFont val="Tahoma"/>
          </rPr>
          <t>Start Date</t>
        </r>
        <r>
          <rPr>
            <sz val="8"/>
            <color indexed="81"/>
            <rFont val="Tahoma"/>
          </rPr>
          <t xml:space="preserve">
Enter the starting date for this task. To associate the start date with the end of another task, enter a formula in the start date that refers to the end date of that task.</t>
        </r>
      </text>
    </comment>
    <comment ref="E9" authorId="1" shapeId="0">
      <text>
        <r>
          <rPr>
            <b/>
            <sz val="8"/>
            <color indexed="81"/>
            <rFont val="Tahoma"/>
          </rPr>
          <t>End Date</t>
        </r>
        <r>
          <rPr>
            <sz val="8"/>
            <color indexed="81"/>
            <rFont val="Tahoma"/>
            <family val="2"/>
          </rPr>
          <t xml:space="preserve">
The ending date is calculated by adding the Duration (calendar days) to the Start date minus 1 day, because the task duration is from the </t>
        </r>
        <r>
          <rPr>
            <b/>
            <sz val="8"/>
            <color indexed="81"/>
            <rFont val="Tahoma"/>
            <family val="2"/>
          </rPr>
          <t>beginning</t>
        </r>
        <r>
          <rPr>
            <sz val="8"/>
            <color indexed="81"/>
            <rFont val="Tahoma"/>
            <family val="2"/>
          </rPr>
          <t xml:space="preserve"> of the </t>
        </r>
        <r>
          <rPr>
            <b/>
            <sz val="8"/>
            <color indexed="81"/>
            <rFont val="Tahoma"/>
            <family val="2"/>
          </rPr>
          <t>Start</t>
        </r>
        <r>
          <rPr>
            <sz val="8"/>
            <color indexed="81"/>
            <rFont val="Tahoma"/>
            <family val="2"/>
          </rPr>
          <t xml:space="preserve"> day to the </t>
        </r>
        <r>
          <rPr>
            <b/>
            <sz val="8"/>
            <color indexed="81"/>
            <rFont val="Tahoma"/>
            <family val="2"/>
          </rPr>
          <t>end</t>
        </r>
        <r>
          <rPr>
            <sz val="8"/>
            <color indexed="81"/>
            <rFont val="Tahoma"/>
            <family val="2"/>
          </rPr>
          <t xml:space="preserve"> of the </t>
        </r>
        <r>
          <rPr>
            <b/>
            <sz val="8"/>
            <color indexed="81"/>
            <rFont val="Tahoma"/>
            <family val="2"/>
          </rPr>
          <t>End</t>
        </r>
        <r>
          <rPr>
            <sz val="8"/>
            <color indexed="81"/>
            <rFont val="Tahoma"/>
            <family val="2"/>
          </rPr>
          <t xml:space="preserve"> day.</t>
        </r>
        <r>
          <rPr>
            <sz val="8"/>
            <color indexed="81"/>
            <rFont val="Tahoma"/>
          </rPr>
          <t xml:space="preserve">
</t>
        </r>
      </text>
    </comment>
    <comment ref="F9" authorId="1" shapeId="0">
      <text>
        <r>
          <rPr>
            <b/>
            <sz val="8"/>
            <color indexed="81"/>
            <rFont val="Tahoma"/>
          </rPr>
          <t>Duration (Calendar Days)</t>
        </r>
        <r>
          <rPr>
            <sz val="8"/>
            <color indexed="81"/>
            <rFont val="Tahoma"/>
            <family val="2"/>
          </rPr>
          <t xml:space="preserve">
Enter the number of calendar days for the given task. Refer to the Working Days column or use a calendar to determine the corresponding working days. The duration is from the </t>
        </r>
        <r>
          <rPr>
            <b/>
            <sz val="8"/>
            <color indexed="81"/>
            <rFont val="Tahoma"/>
            <family val="2"/>
          </rPr>
          <t>beginning</t>
        </r>
        <r>
          <rPr>
            <sz val="8"/>
            <color indexed="81"/>
            <rFont val="Tahoma"/>
            <family val="2"/>
          </rPr>
          <t xml:space="preserve"> of the </t>
        </r>
        <r>
          <rPr>
            <b/>
            <sz val="8"/>
            <color indexed="81"/>
            <rFont val="Tahoma"/>
            <family val="2"/>
          </rPr>
          <t>Start date</t>
        </r>
        <r>
          <rPr>
            <sz val="8"/>
            <color indexed="81"/>
            <rFont val="Tahoma"/>
            <family val="2"/>
          </rPr>
          <t xml:space="preserve"> to the </t>
        </r>
        <r>
          <rPr>
            <b/>
            <sz val="8"/>
            <color indexed="81"/>
            <rFont val="Tahoma"/>
            <family val="2"/>
          </rPr>
          <t>ending</t>
        </r>
        <r>
          <rPr>
            <sz val="8"/>
            <color indexed="81"/>
            <rFont val="Tahoma"/>
            <family val="2"/>
          </rPr>
          <t xml:space="preserve"> of the </t>
        </r>
        <r>
          <rPr>
            <b/>
            <sz val="8"/>
            <color indexed="81"/>
            <rFont val="Tahoma"/>
            <family val="2"/>
          </rPr>
          <t>End Date</t>
        </r>
        <r>
          <rPr>
            <sz val="8"/>
            <color indexed="81"/>
            <rFont val="Tahoma"/>
            <family val="2"/>
          </rPr>
          <t>.
When the duration is calculated, it is calculated as End Date minus the Start Date plus 1 day, so that a task starting and ending on the same day has a duration of 1 day.</t>
        </r>
      </text>
    </comment>
    <comment ref="G9" authorId="1" shapeId="0">
      <text>
        <r>
          <rPr>
            <b/>
            <sz val="8"/>
            <color indexed="81"/>
            <rFont val="Tahoma"/>
          </rPr>
          <t>Percent Complete</t>
        </r>
        <r>
          <rPr>
            <sz val="8"/>
            <color indexed="81"/>
            <rFont val="Tahoma"/>
            <family val="2"/>
          </rPr>
          <t xml:space="preserve">
Update the status of this task by entering the percent complete (between 0% and 100%).</t>
        </r>
      </text>
    </comment>
    <comment ref="H9" authorId="1" shapeId="0">
      <text>
        <r>
          <rPr>
            <b/>
            <sz val="8"/>
            <color indexed="81"/>
            <rFont val="Tahoma"/>
            <family val="2"/>
          </rPr>
          <t>Working Days</t>
        </r>
        <r>
          <rPr>
            <sz val="8"/>
            <color indexed="81"/>
            <rFont val="Tahoma"/>
          </rPr>
          <t xml:space="preserve">
Counts the number of working days using the NETWORKDAYS() formula, which excludes weekends. When planning work based upon the number of working days, adjust the Duration until the desired # of working days is reached.</t>
        </r>
      </text>
    </comment>
    <comment ref="I9" authorId="1" shapeId="0">
      <text>
        <r>
          <rPr>
            <b/>
            <sz val="8"/>
            <color indexed="81"/>
            <rFont val="Tahoma"/>
          </rPr>
          <t>Calendar Days Complete</t>
        </r>
        <r>
          <rPr>
            <sz val="8"/>
            <color indexed="81"/>
            <rFont val="Tahoma"/>
          </rPr>
          <t xml:space="preserve">
This column is calculated by multiplying the Duration by the %Complete and rounding down to the nearest integer.</t>
        </r>
      </text>
    </comment>
    <comment ref="J9" authorId="1" shapeId="0">
      <text>
        <r>
          <rPr>
            <b/>
            <sz val="8"/>
            <color indexed="81"/>
            <rFont val="Tahoma"/>
          </rPr>
          <t>Calendar Days Remaining</t>
        </r>
        <r>
          <rPr>
            <sz val="8"/>
            <color indexed="81"/>
            <rFont val="Tahoma"/>
          </rPr>
          <t xml:space="preserve">
This column is calculated by subtracting the Days Complete from the Duration.</t>
        </r>
      </text>
    </comment>
  </commentList>
</comments>
</file>

<file path=xl/comments2.xml><?xml version="1.0" encoding="utf-8"?>
<comments xmlns="http://schemas.openxmlformats.org/spreadsheetml/2006/main">
  <authors>
    <author>Jon</author>
  </authors>
  <commentList>
    <comment ref="A3" authorId="0" shapeId="0">
      <text>
        <r>
          <rPr>
            <b/>
            <u/>
            <sz val="8"/>
            <color indexed="81"/>
            <rFont val="Tahoma"/>
            <family val="2"/>
          </rPr>
          <t>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<sst xmlns="http://schemas.openxmlformats.org/spreadsheetml/2006/main" count="134" uniqueCount="107">
  <si>
    <t>Days Remaining</t>
  </si>
  <si>
    <t>Project Lead:</t>
  </si>
  <si>
    <t>Today's Date:</t>
  </si>
  <si>
    <t>Start</t>
  </si>
  <si>
    <t>End</t>
  </si>
  <si>
    <t>Days Complete</t>
  </si>
  <si>
    <t>(vertical red line)</t>
  </si>
  <si>
    <t>Duration (Days)</t>
  </si>
  <si>
    <t>WBS</t>
  </si>
  <si>
    <t>Tasks</t>
  </si>
  <si>
    <t>% Complete</t>
  </si>
  <si>
    <t>Task Category 1</t>
  </si>
  <si>
    <t>Task Category 2</t>
  </si>
  <si>
    <t>Task Category 3</t>
  </si>
  <si>
    <t>Working Days</t>
  </si>
  <si>
    <t>Start Date:</t>
  </si>
  <si>
    <t>[42]</t>
  </si>
  <si>
    <t>Gantt Chart</t>
  </si>
  <si>
    <t>[Project Name]</t>
  </si>
  <si>
    <t>[Company Name]</t>
  </si>
  <si>
    <t>Task Category 4</t>
  </si>
  <si>
    <t>Task
Lead</t>
  </si>
  <si>
    <t>Terms of Use</t>
  </si>
  <si>
    <t>http://www.vertex42.com/ExcelTemplates/excel-gantt-chart.html</t>
  </si>
  <si>
    <t>Gantt Chart Template</t>
  </si>
  <si>
    <t>© 2008-2009 Vertex42 LLC</t>
  </si>
  <si>
    <t>Sub Task level 2</t>
  </si>
  <si>
    <t>Level 4 task</t>
  </si>
  <si>
    <t>Level 3 Task</t>
  </si>
  <si>
    <r>
      <t xml:space="preserve">TEMPLATE ROWS: </t>
    </r>
    <r>
      <rPr>
        <sz val="8"/>
        <rFont val="Arial"/>
      </rPr>
      <t>Copy and insert the entire section, or just the specific sub tasks, depending on which level you want to use (formulas are different for different WBS levels)</t>
    </r>
  </si>
  <si>
    <t>HELP</t>
  </si>
  <si>
    <t>First Day of Week (Mon=2):</t>
  </si>
  <si>
    <t>Gantt Chart Template Pro</t>
  </si>
  <si>
    <t>This template is considered a copyrighted work under the Unites States and other copyright laws and is the property of Vertex42 LLC. The items listed below are additional points to help clarify how you may use this template.</t>
  </si>
  <si>
    <t>Not for Resale or Public Sharing</t>
  </si>
  <si>
    <t>You may not remove or alter any logo, trademark, copyright, disclaimer, brand, terms of use, attribution, or other proprietary notices or marks within this template.</t>
  </si>
  <si>
    <t>Limited Private Sharing</t>
  </si>
  <si>
    <t>** Examples of acceptable private sharing with people who "require access" may include (a) sharing a budget spreadsheet with a spouse, (b) sharing a project schedule with your project team, or (c) sharing a timesheet with your employee or manager.</t>
  </si>
  <si>
    <t>See the following page on Vertex42.com for the complete license agreement and examples of other allowed uses:</t>
  </si>
  <si>
    <t>http://www.vertex42.com/licensing/EULA_privateuse.html</t>
  </si>
  <si>
    <t>Disclaimer</t>
  </si>
  <si>
    <t>This template is provided for informational or educational use only and is not intended to be relied on as medical, financial, legal, or other professional advice.</t>
  </si>
  <si>
    <t>Vertex42 LLC makes no guarantee or representations about this template, or the accuracy or completeness of the content contained within this template.</t>
  </si>
  <si>
    <t>Vertex42 LLC encourages you to seek the aid of a qualified professional before making decisions regarding health, financial, or legal issues.</t>
  </si>
  <si>
    <r>
      <rPr>
        <sz val="12"/>
        <rFont val="Arial"/>
        <family val="2"/>
      </rPr>
      <t xml:space="preserve">You may make archival copies and customize this template only for your </t>
    </r>
    <r>
      <rPr>
        <b/>
        <sz val="12"/>
        <rFont val="Arial"/>
        <family val="2"/>
      </rPr>
      <t>personal use or use within your company or organization</t>
    </r>
    <r>
      <rPr>
        <sz val="12"/>
        <rFont val="Arial"/>
        <family val="2"/>
      </rPr>
      <t xml:space="preserve"> and not for resale or public sharing.</t>
    </r>
  </si>
  <si>
    <r>
      <t xml:space="preserve">This template and any customized or modified version of this template </t>
    </r>
    <r>
      <rPr>
        <b/>
        <sz val="12"/>
        <color indexed="10"/>
        <rFont val="Arial"/>
        <family val="2"/>
      </rPr>
      <t>may NOT be sold, distributed, published to an online gallery, hosted on a website, or placed on a public server</t>
    </r>
    <r>
      <rPr>
        <b/>
        <sz val="12"/>
        <rFont val="Arial"/>
        <family val="2"/>
      </rPr>
      <t>.</t>
    </r>
  </si>
  <si>
    <r>
      <t xml:space="preserve">Provided that you observe the above terms, you may share your edited version of this template </t>
    </r>
    <r>
      <rPr>
        <b/>
        <sz val="12"/>
        <rFont val="Arial"/>
        <family val="2"/>
      </rPr>
      <t>*privately*</t>
    </r>
    <r>
      <rPr>
        <sz val="12"/>
        <rFont val="Arial"/>
        <family val="2"/>
      </rPr>
      <t xml:space="preserve"> with those specific people who </t>
    </r>
    <r>
      <rPr>
        <b/>
        <sz val="12"/>
        <rFont val="Arial"/>
        <family val="2"/>
      </rPr>
      <t>**require**</t>
    </r>
    <r>
      <rPr>
        <sz val="12"/>
        <rFont val="Arial"/>
        <family val="2"/>
      </rPr>
      <t xml:space="preserve"> access to it within your immediate family, organization, or company.</t>
    </r>
  </si>
  <si>
    <r>
      <t xml:space="preserve">* "Privately" means only accessible to those few people who you expressively give permission to view or edit your file. It is your responsibility to ensure that adequate security measures are used so that your file is </t>
    </r>
    <r>
      <rPr>
        <b/>
        <sz val="12"/>
        <rFont val="Arial"/>
        <family val="2"/>
      </rPr>
      <t>not available to the public</t>
    </r>
    <r>
      <rPr>
        <sz val="12"/>
        <rFont val="Arial"/>
        <family val="2"/>
      </rPr>
      <t>.</t>
    </r>
  </si>
  <si>
    <t>Benefits and Features of Gantt Chart Template Pro</t>
  </si>
  <si>
    <t>More Ways to Define a Task</t>
  </si>
  <si>
    <t>defining the Start date, End date, duration, and dependency of tasks.</t>
  </si>
  <si>
    <t xml:space="preserve"> - Start date and End date</t>
  </si>
  <si>
    <t xml:space="preserve"> - Start date and Work days</t>
  </si>
  <si>
    <t xml:space="preserve"> - Start date and Calendar days</t>
  </si>
  <si>
    <t xml:space="preserve"> - Predecessor and Work days</t>
  </si>
  <si>
    <t xml:space="preserve"> - Predecessor and Calendar days</t>
  </si>
  <si>
    <t xml:space="preserve"> - Predecessor and End date</t>
  </si>
  <si>
    <t xml:space="preserve"> - Watch demo videos</t>
  </si>
  <si>
    <t xml:space="preserve"> - View screenshots</t>
  </si>
  <si>
    <t>Sample Project Schedules</t>
  </si>
  <si>
    <t>To get a head start on defining your project schedule, you can use</t>
  </si>
  <si>
    <t>one of the 3 sample gantt charts:</t>
  </si>
  <si>
    <t xml:space="preserve"> - Home Construction Project Schedule</t>
  </si>
  <si>
    <t xml:space="preserve"> - Custom Software Project Schedule</t>
  </si>
  <si>
    <t xml:space="preserve"> - Website Development Project Schedule</t>
  </si>
  <si>
    <t>Choose from a larger set of template rows that provide more options for</t>
  </si>
  <si>
    <t>Define a task based on the …</t>
  </si>
  <si>
    <t>New Excel 2007+ Version (XLSX)</t>
  </si>
  <si>
    <t>Already spent a lot of time working with this free version?</t>
  </si>
  <si>
    <t>files, you will be given the password for unlocking this spreadsheet.</t>
  </si>
  <si>
    <t>That's okay. In addition to downloading the Gantt Chart Template Pro</t>
  </si>
  <si>
    <t>Learn More About Gantt Chart Template Pro</t>
  </si>
  <si>
    <t>Easily Create Task Dependencies</t>
  </si>
  <si>
    <t>Though you can still use your own formulas for creating task dependencies,</t>
  </si>
  <si>
    <t>the new Predecessor options make it very simple. One of the demo videos</t>
  </si>
  <si>
    <t>discusses this in detail.</t>
  </si>
  <si>
    <r>
      <t>Gantt Chart Template Pro</t>
    </r>
    <r>
      <rPr>
        <sz val="10"/>
        <rFont val="Arial"/>
      </rPr>
      <t xml:space="preserve"> is similar to this free version,</t>
    </r>
  </si>
  <si>
    <t>bonus content such as sample project schedules.</t>
  </si>
  <si>
    <t xml:space="preserve">but it is unlocked, more feature-packed, and includes other </t>
  </si>
  <si>
    <t>In addition to Gantt Chart Template Pro for Excel 2003, you will be able to download</t>
  </si>
  <si>
    <t>an XLSX version, for Excel 2007 or later, that allows you to easily color-code the</t>
  </si>
  <si>
    <t>bars of the gantt chart.</t>
  </si>
  <si>
    <t>[Name]</t>
  </si>
  <si>
    <t>By unlocking the free version or using Gantt Chart Template Pro, you will be able to use</t>
  </si>
  <si>
    <t>columns, and grouping rows.</t>
  </si>
  <si>
    <r>
      <t>Unlocked</t>
    </r>
    <r>
      <rPr>
        <sz val="11"/>
        <rFont val="Arial"/>
        <family val="2"/>
      </rPr>
      <t xml:space="preserve"> (worksheets are not password-protected)</t>
    </r>
  </si>
  <si>
    <t>all of the functions and features available in Excel, such as formatting cells, inserting</t>
  </si>
  <si>
    <t>Version 1.7.3</t>
  </si>
  <si>
    <t>Exclude Holidays from Work Days</t>
  </si>
  <si>
    <t>List holidays in a separate sheet that you want to exclude from work days.</t>
  </si>
  <si>
    <t>© 2006-2014 Vertex42 LLC</t>
  </si>
  <si>
    <t>© 2006 - 2014 Vertex42 LLC. All rights reserved.</t>
  </si>
  <si>
    <t xml:space="preserve">Conceptual Design and Development Plan </t>
  </si>
  <si>
    <t>Alcibiades-Roberto</t>
  </si>
  <si>
    <t>Team/App Name and Concept</t>
  </si>
  <si>
    <t xml:space="preserve">Written​ Intellectual Property Agreement </t>
  </si>
  <si>
    <t>Selected Development Frameworks</t>
  </si>
  <si>
    <t>Complete ER Diagram</t>
  </si>
  <si>
    <t>Requirements Definition Document</t>
  </si>
  <si>
    <t>Github account</t>
  </si>
  <si>
    <t>Working IDE Environment</t>
  </si>
  <si>
    <t>Master Project Development Plan</t>
  </si>
  <si>
    <t>Configure the database related to our entity-relationship diagram</t>
  </si>
  <si>
    <t>Create login, register, add question, wall, page</t>
  </si>
  <si>
    <t>Create configure, profile, public profile, notificaction page</t>
  </si>
  <si>
    <t>Create request friend system</t>
  </si>
  <si>
    <t>ER mapped to a database instance hosted on the cloud.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</si>
</sst>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 \-\ mmm\ \-\ yy"/>
    <numFmt numFmtId="165" formatCode="m/d/yy;@"/>
  </numFmts>
  <fonts count="55" x14ac:knownFonts="1">
    <font>
      <sz val="10"/>
      <name val="Arial"/>
    </font>
    <font>
      <sz val="10"/>
      <name val="Arial"/>
    </font>
    <font>
      <b/>
      <sz val="10"/>
      <name val="Arial"/>
      <family val="2"/>
    </font>
    <font>
      <b/>
      <sz val="12"/>
      <name val="Arial"/>
      <family val="2"/>
    </font>
    <font>
      <sz val="8"/>
      <name val="Arial"/>
    </font>
    <font>
      <sz val="10"/>
      <name val="Arial"/>
      <family val="2"/>
    </font>
    <font>
      <sz val="8"/>
      <color indexed="55"/>
      <name val="Arial"/>
    </font>
    <font>
      <sz val="8"/>
      <color indexed="81"/>
      <name val="Tahoma"/>
    </font>
    <font>
      <b/>
      <sz val="8"/>
      <color indexed="81"/>
      <name val="Tahoma"/>
      <family val="2"/>
    </font>
    <font>
      <b/>
      <sz val="8"/>
      <name val="Arial"/>
      <family val="2"/>
    </font>
    <font>
      <b/>
      <sz val="8"/>
      <color indexed="81"/>
      <name val="Tahoma"/>
    </font>
    <font>
      <sz val="8"/>
      <color indexed="81"/>
      <name val="Tahoma"/>
      <family val="2"/>
    </font>
    <font>
      <b/>
      <i/>
      <sz val="10"/>
      <name val="Arial"/>
      <family val="2"/>
    </font>
    <font>
      <u/>
      <sz val="10"/>
      <color indexed="12"/>
      <name val="Arial"/>
    </font>
    <font>
      <sz val="8"/>
      <name val="Arial Narrow"/>
      <family val="2"/>
    </font>
    <font>
      <b/>
      <sz val="14"/>
      <color indexed="16"/>
      <name val="Trebuchet MS"/>
      <family val="2"/>
    </font>
    <font>
      <b/>
      <sz val="18"/>
      <color indexed="56"/>
      <name val="Trebuchet MS"/>
      <family val="2"/>
    </font>
    <font>
      <i/>
      <sz val="8"/>
      <name val="Arial"/>
      <family val="2"/>
    </font>
    <font>
      <b/>
      <sz val="8"/>
      <name val="Arial Narrow"/>
      <family val="2"/>
    </font>
    <font>
      <sz val="7"/>
      <name val="Arial"/>
    </font>
    <font>
      <sz val="12"/>
      <name val="Arial"/>
    </font>
    <font>
      <sz val="6"/>
      <color indexed="9"/>
      <name val="Arial"/>
    </font>
    <font>
      <i/>
      <sz val="10"/>
      <color indexed="9"/>
      <name val="Arial"/>
      <family val="2"/>
    </font>
    <font>
      <sz val="10"/>
      <color indexed="9"/>
      <name val="Arial"/>
      <family val="2"/>
    </font>
    <font>
      <u/>
      <sz val="8"/>
      <color indexed="12"/>
      <name val="Arial"/>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24"/>
      <name val="Arial"/>
      <family val="2"/>
    </font>
    <font>
      <sz val="12"/>
      <name val="Arial"/>
      <family val="2"/>
    </font>
    <font>
      <u/>
      <sz val="12"/>
      <name val="Arial"/>
      <family val="2"/>
    </font>
    <font>
      <sz val="14"/>
      <name val="Arial"/>
      <family val="2"/>
    </font>
    <font>
      <b/>
      <sz val="12"/>
      <color indexed="10"/>
      <name val="Arial"/>
      <family val="2"/>
    </font>
    <font>
      <u/>
      <sz val="12"/>
      <color indexed="12"/>
      <name val="Arial"/>
      <family val="2"/>
    </font>
    <font>
      <b/>
      <u/>
      <sz val="8"/>
      <color indexed="81"/>
      <name val="Tahoma"/>
      <family val="2"/>
    </font>
    <font>
      <b/>
      <sz val="11"/>
      <name val="Arial"/>
      <family val="2"/>
    </font>
    <font>
      <u/>
      <sz val="14"/>
      <color indexed="12"/>
      <name val="Arial"/>
    </font>
    <font>
      <sz val="16"/>
      <name val="Arial"/>
    </font>
    <font>
      <sz val="11"/>
      <name val="Arial"/>
      <family val="2"/>
    </font>
    <font>
      <sz val="8"/>
      <color indexed="16"/>
      <name val="Trebuchet MS"/>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indexed="11"/>
        <bgColor indexed="64"/>
      </patternFill>
    </fill>
    <fill>
      <patternFill patternType="solid">
        <fgColor indexed="42"/>
        <bgColor indexed="64"/>
      </patternFill>
    </fill>
    <fill>
      <patternFill patternType="solid">
        <fgColor indexed="9"/>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indexed="64"/>
      </bottom>
      <diagonal/>
    </border>
    <border>
      <left/>
      <right/>
      <top/>
      <bottom style="thin">
        <color indexed="22"/>
      </bottom>
      <diagonal/>
    </border>
    <border>
      <left/>
      <right/>
      <top/>
      <bottom style="dashed">
        <color indexed="64"/>
      </bottom>
      <diagonal/>
    </border>
    <border>
      <left/>
      <right/>
      <top style="thin">
        <color indexed="64"/>
      </top>
      <bottom style="dashed">
        <color indexed="64"/>
      </bottom>
      <diagonal/>
    </border>
    <border>
      <left style="thin">
        <color indexed="55"/>
      </left>
      <right/>
      <top/>
      <bottom style="thin">
        <color indexed="64"/>
      </bottom>
      <diagonal/>
    </border>
    <border>
      <left/>
      <right style="thin">
        <color indexed="55"/>
      </right>
      <top/>
      <bottom style="thin">
        <color indexed="64"/>
      </bottom>
      <diagonal/>
    </border>
    <border>
      <left/>
      <right/>
      <top style="thin">
        <color indexed="64"/>
      </top>
      <bottom style="thin">
        <color indexed="64"/>
      </bottom>
      <diagonal/>
    </border>
  </borders>
  <cellStyleXfs count="46">
    <xf numFmtId="0" fontId="0" fillId="0" borderId="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2"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6"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8"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0"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 applyNumberFormat="0" applyAlignment="0" applyProtection="0"/>
    <xf numFmtId="0" fontId="29" fillId="18" borderId="2" applyNumberFormat="0" applyAlignment="0" applyProtection="0"/>
    <xf numFmtId="0" fontId="30" fillId="0" borderId="0" applyNumberFormat="0" applyFill="0" applyBorder="0" applyAlignment="0" applyProtection="0"/>
    <xf numFmtId="0" fontId="31" fillId="19" borderId="0" applyNumberFormat="0" applyBorder="0" applyAlignment="0" applyProtection="0"/>
    <xf numFmtId="0" fontId="32" fillId="0" borderId="3" applyNumberFormat="0" applyFill="0" applyAlignment="0" applyProtection="0"/>
    <xf numFmtId="0" fontId="33" fillId="0" borderId="4" applyNumberFormat="0" applyFill="0" applyAlignment="0" applyProtection="0"/>
    <xf numFmtId="0" fontId="34" fillId="0" borderId="5" applyNumberFormat="0" applyFill="0" applyAlignment="0" applyProtection="0"/>
    <xf numFmtId="0" fontId="34" fillId="0" borderId="0" applyNumberFormat="0" applyFill="0" applyBorder="0" applyAlignment="0" applyProtection="0"/>
    <xf numFmtId="0" fontId="13"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11" borderId="1" applyNumberFormat="0" applyAlignment="0" applyProtection="0"/>
    <xf numFmtId="0" fontId="37" fillId="0" borderId="6" applyNumberFormat="0" applyFill="0" applyAlignment="0" applyProtection="0"/>
    <xf numFmtId="0" fontId="38" fillId="5" borderId="0" applyNumberFormat="0" applyBorder="0" applyAlignment="0" applyProtection="0"/>
    <xf numFmtId="0" fontId="5" fillId="0" borderId="0"/>
    <xf numFmtId="0" fontId="5" fillId="5" borderId="7" applyNumberFormat="0" applyFont="0" applyAlignment="0" applyProtection="0"/>
    <xf numFmtId="0" fontId="39" fillId="17" borderId="8" applyNumberFormat="0" applyAlignment="0" applyProtection="0"/>
    <xf numFmtId="9" fontId="1" fillId="0" borderId="0" applyFont="0" applyFill="0" applyBorder="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0" borderId="0" applyNumberFormat="0" applyFill="0" applyBorder="0" applyAlignment="0" applyProtection="0"/>
  </cellStyleXfs>
  <cellXfs count="97">
    <xf numFmtId="0" fontId="0" fillId="0" borderId="0" xfId="0"/>
    <xf numFmtId="0" fontId="0" fillId="0" borderId="0" xfId="0" applyAlignment="1">
      <alignment horizontal="right"/>
    </xf>
    <xf numFmtId="0" fontId="0" fillId="20" borderId="0" xfId="0" applyFill="1"/>
    <xf numFmtId="0" fontId="0" fillId="0" borderId="0" xfId="0" applyFill="1" applyBorder="1"/>
    <xf numFmtId="0" fontId="0" fillId="0" borderId="0" xfId="0" applyAlignment="1"/>
    <xf numFmtId="14" fontId="1" fillId="0" borderId="0" xfId="0" applyNumberFormat="1" applyFont="1" applyBorder="1" applyAlignment="1">
      <alignment horizontal="left"/>
    </xf>
    <xf numFmtId="0" fontId="0" fillId="0" borderId="0" xfId="0" applyFill="1" applyBorder="1" applyAlignment="1"/>
    <xf numFmtId="0" fontId="15" fillId="20" borderId="0" xfId="0" applyFont="1" applyFill="1" applyAlignment="1">
      <alignment vertical="center"/>
    </xf>
    <xf numFmtId="0" fontId="16" fillId="20" borderId="0" xfId="0" applyFont="1" applyFill="1" applyAlignment="1">
      <alignment vertical="center"/>
    </xf>
    <xf numFmtId="0" fontId="13" fillId="0" borderId="0" xfId="34" applyAlignment="1" applyProtection="1"/>
    <xf numFmtId="0" fontId="20" fillId="0" borderId="0" xfId="0" applyFont="1"/>
    <xf numFmtId="0" fontId="21" fillId="0" borderId="0" xfId="0" applyFont="1"/>
    <xf numFmtId="0" fontId="3" fillId="0" borderId="0" xfId="0" applyFont="1" applyProtection="1">
      <protection locked="0"/>
    </xf>
    <xf numFmtId="0" fontId="0" fillId="0" borderId="0" xfId="0" applyProtection="1">
      <protection locked="0"/>
    </xf>
    <xf numFmtId="0" fontId="18" fillId="20" borderId="10" xfId="0" applyFont="1" applyFill="1" applyBorder="1" applyAlignment="1" applyProtection="1">
      <alignment wrapText="1"/>
      <protection locked="0"/>
    </xf>
    <xf numFmtId="0" fontId="14" fillId="20" borderId="10" xfId="0" applyFont="1" applyFill="1" applyBorder="1" applyProtection="1">
      <protection locked="0"/>
    </xf>
    <xf numFmtId="1" fontId="4" fillId="21" borderId="10" xfId="0" applyNumberFormat="1" applyFont="1" applyFill="1" applyBorder="1" applyAlignment="1" applyProtection="1">
      <alignment horizontal="center"/>
      <protection locked="0"/>
    </xf>
    <xf numFmtId="9" fontId="4" fillId="21" borderId="10" xfId="42" applyFont="1" applyFill="1" applyBorder="1" applyAlignment="1" applyProtection="1">
      <alignment horizontal="center"/>
      <protection locked="0"/>
    </xf>
    <xf numFmtId="0" fontId="14" fillId="0" borderId="10" xfId="0" applyFont="1" applyFill="1" applyBorder="1" applyAlignment="1" applyProtection="1">
      <alignment wrapText="1"/>
      <protection locked="0"/>
    </xf>
    <xf numFmtId="0" fontId="14" fillId="0" borderId="10" xfId="0" applyFont="1" applyFill="1" applyBorder="1" applyProtection="1">
      <protection locked="0"/>
    </xf>
    <xf numFmtId="1" fontId="4" fillId="22" borderId="10" xfId="0" applyNumberFormat="1" applyFont="1" applyFill="1" applyBorder="1" applyAlignment="1" applyProtection="1">
      <alignment horizontal="center"/>
      <protection locked="0"/>
    </xf>
    <xf numFmtId="9" fontId="4" fillId="22" borderId="10" xfId="42" applyFont="1" applyFill="1" applyBorder="1" applyAlignment="1" applyProtection="1">
      <alignment horizontal="center"/>
      <protection locked="0"/>
    </xf>
    <xf numFmtId="14" fontId="22" fillId="0" borderId="0" xfId="0" applyNumberFormat="1" applyFont="1" applyFill="1"/>
    <xf numFmtId="14" fontId="23" fillId="0" borderId="0" xfId="0" applyNumberFormat="1" applyFont="1" applyFill="1"/>
    <xf numFmtId="0" fontId="23" fillId="0" borderId="0" xfId="0" applyFont="1" applyFill="1" applyBorder="1"/>
    <xf numFmtId="0" fontId="14" fillId="0" borderId="10" xfId="0" applyFont="1" applyFill="1" applyBorder="1" applyAlignment="1" applyProtection="1">
      <alignment horizontal="left" wrapText="1" indent="1"/>
      <protection locked="0"/>
    </xf>
    <xf numFmtId="0" fontId="14" fillId="0" borderId="10" xfId="0" applyFont="1" applyFill="1" applyBorder="1" applyAlignment="1" applyProtection="1">
      <alignment horizontal="left" wrapText="1" indent="2"/>
      <protection locked="0"/>
    </xf>
    <xf numFmtId="0" fontId="4" fillId="0" borderId="0" xfId="0" applyFont="1" applyFill="1" applyBorder="1" applyProtection="1"/>
    <xf numFmtId="0" fontId="4" fillId="0" borderId="0" xfId="0" applyFont="1" applyProtection="1"/>
    <xf numFmtId="0" fontId="9" fillId="0" borderId="0" xfId="0" applyFont="1" applyFill="1" applyBorder="1" applyProtection="1"/>
    <xf numFmtId="0" fontId="0" fillId="0" borderId="0" xfId="0" applyFill="1" applyBorder="1" applyProtection="1"/>
    <xf numFmtId="0" fontId="0" fillId="0" borderId="0" xfId="0" applyProtection="1"/>
    <xf numFmtId="0" fontId="9" fillId="0" borderId="11" xfId="0" applyFont="1" applyFill="1" applyBorder="1" applyAlignment="1"/>
    <xf numFmtId="0" fontId="2" fillId="0" borderId="11" xfId="0" applyFont="1" applyBorder="1" applyAlignment="1">
      <alignment horizontal="center"/>
    </xf>
    <xf numFmtId="0" fontId="0" fillId="0" borderId="11" xfId="0" applyBorder="1" applyAlignment="1">
      <alignment horizontal="center" textRotation="90" wrapText="1"/>
    </xf>
    <xf numFmtId="0" fontId="0" fillId="0" borderId="11" xfId="0" applyBorder="1" applyAlignment="1">
      <alignment horizontal="center" textRotation="90"/>
    </xf>
    <xf numFmtId="0" fontId="14" fillId="20" borderId="12" xfId="0" applyFont="1" applyFill="1" applyBorder="1" applyProtection="1">
      <protection locked="0"/>
    </xf>
    <xf numFmtId="1" fontId="4" fillId="21" borderId="12" xfId="0" applyNumberFormat="1" applyFont="1" applyFill="1" applyBorder="1" applyAlignment="1" applyProtection="1">
      <alignment horizontal="center"/>
      <protection locked="0"/>
    </xf>
    <xf numFmtId="9" fontId="4" fillId="21" borderId="12" xfId="42" applyFont="1" applyFill="1" applyBorder="1" applyAlignment="1" applyProtection="1">
      <alignment horizontal="center"/>
      <protection locked="0"/>
    </xf>
    <xf numFmtId="0" fontId="9" fillId="0" borderId="11" xfId="0" applyFont="1" applyBorder="1" applyAlignment="1">
      <alignment horizontal="center"/>
    </xf>
    <xf numFmtId="0" fontId="0" fillId="0" borderId="11" xfId="0" applyBorder="1" applyAlignment="1"/>
    <xf numFmtId="0" fontId="9" fillId="0" borderId="11" xfId="0" applyFont="1" applyBorder="1" applyAlignment="1">
      <alignment horizontal="left" wrapText="1"/>
    </xf>
    <xf numFmtId="0" fontId="6" fillId="23" borderId="0" xfId="0" applyNumberFormat="1" applyFont="1" applyFill="1" applyAlignment="1" applyProtection="1">
      <alignment horizontal="right"/>
      <protection locked="0"/>
    </xf>
    <xf numFmtId="0" fontId="0" fillId="23" borderId="0" xfId="0" applyFill="1" applyBorder="1"/>
    <xf numFmtId="0" fontId="17" fillId="23" borderId="0" xfId="0" applyFont="1" applyFill="1" applyAlignment="1">
      <alignment horizontal="right"/>
    </xf>
    <xf numFmtId="0" fontId="4" fillId="23" borderId="0" xfId="0" applyFont="1" applyFill="1" applyAlignment="1" applyProtection="1">
      <alignment horizontal="center"/>
      <protection locked="0"/>
    </xf>
    <xf numFmtId="0" fontId="4" fillId="0" borderId="0" xfId="0" applyFont="1"/>
    <xf numFmtId="14" fontId="4" fillId="0" borderId="0" xfId="0" applyNumberFormat="1" applyFont="1" applyAlignment="1" applyProtection="1">
      <alignment horizontal="left"/>
    </xf>
    <xf numFmtId="0" fontId="9" fillId="20" borderId="12" xfId="0" applyNumberFormat="1" applyFont="1" applyFill="1" applyBorder="1" applyAlignment="1" applyProtection="1">
      <alignment horizontal="left"/>
      <protection locked="0"/>
    </xf>
    <xf numFmtId="1" fontId="4" fillId="20" borderId="12" xfId="0" applyNumberFormat="1" applyFont="1" applyFill="1" applyBorder="1" applyAlignment="1" applyProtection="1">
      <alignment horizontal="center"/>
      <protection locked="0"/>
    </xf>
    <xf numFmtId="1" fontId="4" fillId="20" borderId="12" xfId="42" applyNumberFormat="1" applyFont="1" applyFill="1" applyBorder="1" applyAlignment="1" applyProtection="1">
      <alignment horizontal="center"/>
      <protection locked="0"/>
    </xf>
    <xf numFmtId="0" fontId="4" fillId="20" borderId="12" xfId="0" applyFont="1" applyFill="1" applyBorder="1" applyProtection="1">
      <protection locked="0"/>
    </xf>
    <xf numFmtId="0" fontId="4" fillId="0" borderId="0" xfId="0" applyFont="1" applyFill="1" applyBorder="1" applyProtection="1">
      <protection locked="0"/>
    </xf>
    <xf numFmtId="0" fontId="4" fillId="20" borderId="10" xfId="0" applyFont="1" applyFill="1" applyBorder="1" applyProtection="1">
      <protection locked="0"/>
    </xf>
    <xf numFmtId="0" fontId="4" fillId="0" borderId="10" xfId="0" applyNumberFormat="1" applyFont="1" applyFill="1" applyBorder="1" applyAlignment="1" applyProtection="1">
      <alignment horizontal="left"/>
      <protection locked="0"/>
    </xf>
    <xf numFmtId="1" fontId="4" fillId="0" borderId="10" xfId="0" applyNumberFormat="1" applyFont="1" applyFill="1" applyBorder="1" applyAlignment="1" applyProtection="1">
      <alignment horizontal="center"/>
      <protection locked="0"/>
    </xf>
    <xf numFmtId="1" fontId="4" fillId="0" borderId="10" xfId="42" applyNumberFormat="1" applyFont="1" applyFill="1" applyBorder="1" applyAlignment="1" applyProtection="1">
      <alignment horizontal="center"/>
      <protection locked="0"/>
    </xf>
    <xf numFmtId="0" fontId="4" fillId="0" borderId="10" xfId="0" applyFont="1" applyFill="1" applyBorder="1" applyProtection="1">
      <protection locked="0"/>
    </xf>
    <xf numFmtId="0" fontId="4" fillId="0" borderId="10" xfId="0" applyFont="1" applyBorder="1" applyProtection="1">
      <protection locked="0"/>
    </xf>
    <xf numFmtId="0" fontId="9" fillId="20" borderId="10" xfId="0" applyNumberFormat="1" applyFont="1" applyFill="1" applyBorder="1" applyAlignment="1" applyProtection="1">
      <alignment horizontal="left"/>
      <protection locked="0"/>
    </xf>
    <xf numFmtId="1" fontId="4" fillId="20" borderId="10" xfId="0" applyNumberFormat="1" applyFont="1" applyFill="1" applyBorder="1" applyAlignment="1" applyProtection="1">
      <alignment horizontal="center"/>
      <protection locked="0"/>
    </xf>
    <xf numFmtId="1" fontId="4" fillId="20" borderId="10" xfId="42" applyNumberFormat="1" applyFont="1" applyFill="1" applyBorder="1" applyAlignment="1" applyProtection="1">
      <alignment horizontal="center"/>
      <protection locked="0"/>
    </xf>
    <xf numFmtId="165" fontId="4" fillId="21" borderId="12" xfId="0" applyNumberFormat="1" applyFont="1" applyFill="1" applyBorder="1" applyAlignment="1" applyProtection="1">
      <alignment horizontal="right"/>
      <protection locked="0"/>
    </xf>
    <xf numFmtId="165" fontId="4" fillId="20" borderId="12" xfId="0" applyNumberFormat="1" applyFont="1" applyFill="1" applyBorder="1" applyAlignment="1" applyProtection="1">
      <alignment horizontal="right"/>
      <protection locked="0"/>
    </xf>
    <xf numFmtId="165" fontId="4" fillId="22" borderId="10" xfId="0" applyNumberFormat="1" applyFont="1" applyFill="1" applyBorder="1" applyAlignment="1" applyProtection="1">
      <alignment horizontal="right"/>
      <protection locked="0"/>
    </xf>
    <xf numFmtId="165" fontId="4" fillId="0" borderId="10" xfId="0" applyNumberFormat="1" applyFont="1" applyFill="1" applyBorder="1" applyAlignment="1" applyProtection="1">
      <alignment horizontal="right"/>
      <protection locked="0"/>
    </xf>
    <xf numFmtId="165" fontId="4" fillId="21" borderId="10" xfId="0" applyNumberFormat="1" applyFont="1" applyFill="1" applyBorder="1" applyAlignment="1" applyProtection="1">
      <alignment horizontal="right"/>
      <protection locked="0"/>
    </xf>
    <xf numFmtId="165" fontId="4" fillId="20" borderId="10" xfId="0" applyNumberFormat="1" applyFont="1" applyFill="1" applyBorder="1" applyAlignment="1" applyProtection="1">
      <alignment horizontal="right"/>
      <protection locked="0"/>
    </xf>
    <xf numFmtId="0" fontId="2" fillId="0" borderId="0" xfId="0" applyFont="1"/>
    <xf numFmtId="0" fontId="43" fillId="0" borderId="13" xfId="0" applyNumberFormat="1" applyFont="1" applyFill="1" applyBorder="1" applyAlignment="1">
      <alignment vertical="top"/>
    </xf>
    <xf numFmtId="0" fontId="43" fillId="0" borderId="0" xfId="0" applyFont="1" applyFill="1" applyBorder="1"/>
    <xf numFmtId="0" fontId="44" fillId="0" borderId="0" xfId="0" applyNumberFormat="1" applyFont="1" applyFill="1" applyBorder="1" applyAlignment="1">
      <alignment vertical="top"/>
    </xf>
    <xf numFmtId="0" fontId="44" fillId="0" borderId="0" xfId="0" applyFont="1" applyFill="1" applyBorder="1"/>
    <xf numFmtId="0" fontId="44" fillId="0" borderId="0" xfId="39" applyFont="1" applyFill="1" applyBorder="1"/>
    <xf numFmtId="0" fontId="44" fillId="0" borderId="0" xfId="39" applyNumberFormat="1" applyFont="1" applyFill="1" applyBorder="1" applyAlignment="1">
      <alignment vertical="top"/>
    </xf>
    <xf numFmtId="0" fontId="44" fillId="0" borderId="0" xfId="0" applyNumberFormat="1" applyFont="1" applyFill="1" applyBorder="1" applyAlignment="1">
      <alignment vertical="top" wrapText="1"/>
    </xf>
    <xf numFmtId="0" fontId="45" fillId="0" borderId="0" xfId="0" applyNumberFormat="1" applyFont="1" applyFill="1" applyBorder="1" applyAlignment="1">
      <alignment vertical="top"/>
    </xf>
    <xf numFmtId="0" fontId="46" fillId="20" borderId="14"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48" fillId="0" borderId="0" xfId="35" applyNumberFormat="1" applyFont="1" applyFill="1" applyBorder="1" applyAlignment="1" applyProtection="1">
      <alignment vertical="top" wrapText="1"/>
    </xf>
    <xf numFmtId="0" fontId="50" fillId="0" borderId="0" xfId="0" applyFont="1"/>
    <xf numFmtId="0" fontId="17" fillId="0" borderId="0" xfId="0" applyFont="1"/>
    <xf numFmtId="0" fontId="51" fillId="0" borderId="0" xfId="34" applyFont="1" applyAlignment="1" applyProtection="1"/>
    <xf numFmtId="0" fontId="12" fillId="0" borderId="0" xfId="0" applyFont="1"/>
    <xf numFmtId="0" fontId="52" fillId="0" borderId="0" xfId="0" applyFont="1"/>
    <xf numFmtId="0" fontId="54" fillId="20" borderId="0" xfId="0" applyFont="1" applyFill="1" applyAlignment="1"/>
    <xf numFmtId="0" fontId="18" fillId="20" borderId="12" xfId="0" applyFont="1" applyFill="1" applyBorder="1" applyAlignment="1" applyProtection="1">
      <alignment horizontal="left" vertical="center" wrapText="1"/>
      <protection locked="0"/>
    </xf>
    <xf numFmtId="164" fontId="4" fillId="0" borderId="15" xfId="0" applyNumberFormat="1" applyFont="1" applyBorder="1" applyAlignment="1">
      <alignment horizontal="center" vertical="center" textRotation="90"/>
    </xf>
    <xf numFmtId="164" fontId="0" fillId="0" borderId="11" xfId="0" applyNumberFormat="1" applyBorder="1" applyAlignment="1">
      <alignment horizontal="center" vertical="center" textRotation="90"/>
    </xf>
    <xf numFmtId="164" fontId="0" fillId="0" borderId="16" xfId="0" applyNumberFormat="1" applyBorder="1" applyAlignment="1">
      <alignment horizontal="center" vertical="center" textRotation="90"/>
    </xf>
    <xf numFmtId="14" fontId="1" fillId="0" borderId="17" xfId="0" applyNumberFormat="1" applyFont="1" applyBorder="1" applyAlignment="1" applyProtection="1">
      <alignment horizontal="left"/>
      <protection locked="0"/>
    </xf>
    <xf numFmtId="0" fontId="5" fillId="0" borderId="11" xfId="0" applyFont="1" applyBorder="1" applyAlignment="1" applyProtection="1">
      <alignment horizontal="left"/>
      <protection locked="0"/>
    </xf>
    <xf numFmtId="0" fontId="19" fillId="20" borderId="0" xfId="0" applyFont="1" applyFill="1" applyAlignment="1">
      <alignment horizontal="right"/>
    </xf>
    <xf numFmtId="14" fontId="5" fillId="0" borderId="11" xfId="0" applyNumberFormat="1" applyFont="1" applyBorder="1" applyAlignment="1" applyProtection="1">
      <alignment horizontal="center"/>
      <protection locked="0"/>
    </xf>
    <xf numFmtId="0" fontId="24" fillId="23" borderId="0" xfId="34" applyFont="1" applyFill="1" applyAlignment="1" applyProtection="1">
      <alignment horizontal="right"/>
    </xf>
    <xf numFmtId="0" fontId="14" fillId="0" borderId="10" xfId="0" applyFont="1" applyFill="1" applyBorder="1" applyAlignment="1" applyProtection="1">
      <alignment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_blank" xfId="35"/>
    <cellStyle name="Input" xfId="36" builtinId="20" customBuiltin="1"/>
    <cellStyle name="Linked Cell" xfId="37" builtinId="24" customBuiltin="1"/>
    <cellStyle name="Neutral" xfId="38" builtinId="28" customBuiltin="1"/>
    <cellStyle name="Normal" xfId="0" builtinId="0"/>
    <cellStyle name="Normal 2" xfId="39"/>
    <cellStyle name="Note" xfId="40" builtinId="10" customBuiltin="1"/>
    <cellStyle name="Output" xfId="41" builtinId="21" customBuiltin="1"/>
    <cellStyle name="Percent" xfId="42" builtinId="5"/>
    <cellStyle name="Title" xfId="43" builtinId="15" customBuiltin="1"/>
    <cellStyle name="Total" xfId="44" builtinId="25" customBuiltin="1"/>
    <cellStyle name="Warning Text" xfId="45" builtinId="11" customBuiltin="1"/>
  </cellStyles>
  <dxfs count="12">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16" fmlaLink="$K$1" horiz="1" max="100" page="4" val="0"/>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excel-gantt-chart.html?xls" TargetMode="External"/><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2.png"/><Relationship Id="rId1" Type="http://schemas.openxmlformats.org/officeDocument/2006/relationships/hyperlink" Target="http://www.vertex42.com/ExcelTemplates/excel-gantt-chart.html?xls"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7</xdr:row>
          <xdr:rowOff>0</xdr:rowOff>
        </xdr:from>
        <xdr:to>
          <xdr:col>95</xdr:col>
          <xdr:colOff>0</xdr:colOff>
          <xdr:row>8</xdr:row>
          <xdr:rowOff>0</xdr:rowOff>
        </xdr:to>
        <xdr:sp macro="" textlink="">
          <xdr:nvSpPr>
            <xdr:cNvPr id="16385" name="Scroll Bar 1" hidden="1">
              <a:extLst>
                <a:ext uri="{63B3BB69-23CF-44E3-9099-C40C66FF867C}">
                  <a14:compatExt spid="_x0000_s16385"/>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0</xdr:col>
      <xdr:colOff>38100</xdr:colOff>
      <xdr:row>42</xdr:row>
      <xdr:rowOff>50800</xdr:rowOff>
    </xdr:from>
    <xdr:to>
      <xdr:col>127</xdr:col>
      <xdr:colOff>25400</xdr:colOff>
      <xdr:row>97</xdr:row>
      <xdr:rowOff>44450</xdr:rowOff>
    </xdr:to>
    <xdr:sp macro="" textlink="">
      <xdr:nvSpPr>
        <xdr:cNvPr id="16386" name="Rectangle 2"/>
        <xdr:cNvSpPr>
          <a:spLocks noChangeArrowheads="1"/>
        </xdr:cNvSpPr>
      </xdr:nvSpPr>
      <xdr:spPr bwMode="auto">
        <a:xfrm>
          <a:off x="38100" y="6451600"/>
          <a:ext cx="8178800" cy="8693150"/>
        </a:xfrm>
        <a:prstGeom prst="rect">
          <a:avLst/>
        </a:prstGeom>
        <a:solidFill>
          <a:srgbClr xmlns:mc="http://schemas.openxmlformats.org/markup-compatibility/2006" xmlns:a14="http://schemas.microsoft.com/office/drawing/2010/main" val="EAEAEA"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000" b="1" i="0" u="none" strike="noStrike" baseline="0">
              <a:solidFill>
                <a:srgbClr val="000000"/>
              </a:solidFill>
              <a:latin typeface="Arial"/>
              <a:cs typeface="Arial"/>
            </a:rPr>
            <a:t>HELP</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Modify the </a:t>
          </a:r>
          <a:r>
            <a:rPr lang="en-US" sz="1000" b="1" i="0" u="none" strike="noStrike" baseline="0">
              <a:solidFill>
                <a:srgbClr val="008000"/>
              </a:solidFill>
              <a:latin typeface="Arial"/>
              <a:cs typeface="Arial"/>
            </a:rPr>
            <a:t>GREEN</a:t>
          </a:r>
          <a:r>
            <a:rPr lang="en-US" sz="1000" b="0" i="0" u="none" strike="noStrike" baseline="0">
              <a:solidFill>
                <a:srgbClr val="000000"/>
              </a:solidFill>
              <a:latin typeface="Arial"/>
              <a:cs typeface="Arial"/>
            </a:rPr>
            <a:t> cells and the </a:t>
          </a:r>
          <a:r>
            <a:rPr lang="en-US" sz="1000" b="1" i="0" u="none" strike="noStrike" baseline="0">
              <a:solidFill>
                <a:srgbClr val="000000"/>
              </a:solidFill>
              <a:latin typeface="Arial"/>
              <a:cs typeface="Arial"/>
            </a:rPr>
            <a:t>Tasks</a:t>
          </a:r>
          <a:r>
            <a:rPr lang="en-US" sz="1000" b="0" i="0" u="none" strike="noStrike" baseline="0">
              <a:solidFill>
                <a:srgbClr val="000000"/>
              </a:solidFill>
              <a:latin typeface="Arial"/>
              <a:cs typeface="Arial"/>
            </a:rPr>
            <a:t>, and </a:t>
          </a:r>
          <a:r>
            <a:rPr lang="en-US" sz="1000" b="1" i="0" u="none" strike="noStrike" baseline="0">
              <a:solidFill>
                <a:srgbClr val="000000"/>
              </a:solidFill>
              <a:latin typeface="Arial"/>
              <a:cs typeface="Arial"/>
            </a:rPr>
            <a:t>Task Lead</a:t>
          </a:r>
          <a:r>
            <a:rPr lang="en-US" sz="1000" b="0" i="0" u="none" strike="noStrike" baseline="0">
              <a:solidFill>
                <a:srgbClr val="000000"/>
              </a:solidFill>
              <a:latin typeface="Arial"/>
              <a:cs typeface="Arial"/>
            </a:rPr>
            <a:t> columns. Some of the green cells contain formulas, but those formulas are just examples of ways to add automation and task dependency. You can enter values manually into the green cells, or use formulas.</a:t>
          </a:r>
        </a:p>
        <a:p>
          <a:pPr algn="l" rtl="0">
            <a:defRPr sz="1000"/>
          </a:pPr>
          <a:r>
            <a:rPr lang="en-US" sz="1000" b="0" i="0" u="none" strike="noStrike" baseline="0">
              <a:solidFill>
                <a:srgbClr val="000000"/>
              </a:solidFill>
              <a:latin typeface="Arial"/>
              <a:cs typeface="Arial"/>
            </a:rPr>
            <a:t>- The Start Date that you choose determines the first week in the gantt chart.</a:t>
          </a:r>
        </a:p>
        <a:p>
          <a:pPr algn="l" rtl="0">
            <a:defRPr sz="1000"/>
          </a:pPr>
          <a:r>
            <a:rPr lang="en-US" sz="1000" b="0" i="0" u="none" strike="noStrike" baseline="0">
              <a:solidFill>
                <a:srgbClr val="000000"/>
              </a:solidFill>
              <a:latin typeface="Arial"/>
              <a:cs typeface="Arial"/>
            </a:rPr>
            <a:t>- Change the first day of the week via cell K8</a:t>
          </a:r>
        </a:p>
        <a:p>
          <a:pPr algn="l" rtl="0">
            <a:defRPr sz="1000"/>
          </a:pPr>
          <a:r>
            <a:rPr lang="en-US" sz="1000" b="0" i="0" u="none" strike="noStrike" baseline="0">
              <a:solidFill>
                <a:srgbClr val="000000"/>
              </a:solidFill>
              <a:latin typeface="Arial"/>
              <a:cs typeface="Arial"/>
            </a:rPr>
            <a:t>- Use the slider to adjust the range of dates shown in the gantt chart.</a:t>
          </a:r>
        </a:p>
        <a:p>
          <a:pPr algn="l" rtl="0">
            <a:defRPr sz="1000"/>
          </a:pPr>
          <a:r>
            <a:rPr lang="en-US" sz="1000" b="0" i="0" u="none" strike="noStrike" baseline="0">
              <a:solidFill>
                <a:srgbClr val="000000"/>
              </a:solidFill>
              <a:latin typeface="Arial"/>
              <a:cs typeface="Arial"/>
            </a:rPr>
            <a:t>- The number of weeks shown in the gantt chart is limited by the maximum number of columns available in Excel.</a:t>
          </a:r>
        </a:p>
        <a:p>
          <a:pPr algn="l" rtl="0">
            <a:defRPr sz="1000"/>
          </a:pPr>
          <a:r>
            <a:rPr lang="en-US" sz="1000" b="0" i="0" u="none" strike="noStrike" baseline="0">
              <a:solidFill>
                <a:srgbClr val="000000"/>
              </a:solidFill>
              <a:latin typeface="Arial"/>
              <a:cs typeface="Arial"/>
            </a:rPr>
            <a:t>- Only </a:t>
          </a:r>
          <a:r>
            <a:rPr lang="en-US" sz="1000" b="1" i="0" u="none" strike="noStrike" baseline="0">
              <a:solidFill>
                <a:srgbClr val="000000"/>
              </a:solidFill>
              <a:latin typeface="Arial"/>
              <a:cs typeface="Arial"/>
            </a:rPr>
            <a:t>34</a:t>
          </a:r>
          <a:r>
            <a:rPr lang="en-US" sz="1000" b="0" i="0" u="none" strike="noStrike" baseline="0">
              <a:solidFill>
                <a:srgbClr val="000000"/>
              </a:solidFill>
              <a:latin typeface="Arial"/>
              <a:cs typeface="Arial"/>
            </a:rPr>
            <a:t> weeks (7 1/2 months) can be shown/printed at one time, because each week uses up </a:t>
          </a:r>
          <a:r>
            <a:rPr lang="en-US" sz="1000" b="1" i="0" u="none" strike="noStrike" baseline="0">
              <a:solidFill>
                <a:srgbClr val="000000"/>
              </a:solidFill>
              <a:latin typeface="Arial"/>
              <a:cs typeface="Arial"/>
            </a:rPr>
            <a:t>7</a:t>
          </a:r>
          <a:r>
            <a:rPr lang="en-US" sz="1000" b="0" i="0" u="none" strike="noStrike" baseline="0">
              <a:solidFill>
                <a:srgbClr val="000000"/>
              </a:solidFill>
              <a:latin typeface="Arial"/>
              <a:cs typeface="Arial"/>
            </a:rPr>
            <a:t> columns.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The Working Days column shows "###". How do I fix that?</a:t>
          </a:r>
        </a:p>
        <a:p>
          <a:pPr algn="l" rtl="0">
            <a:defRPr sz="1000"/>
          </a:pPr>
          <a:r>
            <a:rPr lang="en-US" sz="1000" b="0" i="0" u="none" strike="noStrike" baseline="0">
              <a:solidFill>
                <a:srgbClr val="000000"/>
              </a:solidFill>
              <a:latin typeface="Arial"/>
              <a:cs typeface="Arial"/>
            </a:rPr>
            <a:t>You need to install the Analysis ToolPak add-in that comes with Excel. Go to Tools &gt; Add-ins, and select Analysis ToolPak.</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How do I make Task 2 start the day after the end of Task 1</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Use the following formula for the start date of Task 2:</a:t>
          </a:r>
        </a:p>
        <a:p>
          <a:pPr algn="l" rtl="0">
            <a:defRPr sz="1000"/>
          </a:pPr>
          <a:r>
            <a:rPr lang="en-US" sz="1000" b="1" i="0" u="none" strike="noStrike" baseline="0">
              <a:solidFill>
                <a:srgbClr val="000000"/>
              </a:solidFill>
              <a:latin typeface="Arial"/>
              <a:cs typeface="Arial"/>
            </a:rPr>
            <a:t>=</a:t>
          </a:r>
          <a:r>
            <a:rPr lang="en-US" sz="1000" b="1" i="1" u="none" strike="noStrike" baseline="0">
              <a:solidFill>
                <a:srgbClr val="000000"/>
              </a:solidFill>
              <a:latin typeface="Arial"/>
              <a:cs typeface="Arial"/>
            </a:rPr>
            <a:t>EndDate</a:t>
          </a:r>
          <a:r>
            <a:rPr lang="en-US" sz="1000" b="1" i="0" u="none" strike="noStrike" baseline="0">
              <a:solidFill>
                <a:srgbClr val="000000"/>
              </a:solidFill>
              <a:latin typeface="Arial"/>
              <a:cs typeface="Arial"/>
            </a:rPr>
            <a:t>+1</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where </a:t>
          </a:r>
          <a:r>
            <a:rPr lang="en-US" sz="1000" b="0" i="1" u="none" strike="noStrike" baseline="0">
              <a:solidFill>
                <a:srgbClr val="000000"/>
              </a:solidFill>
              <a:latin typeface="Arial"/>
              <a:cs typeface="Arial"/>
            </a:rPr>
            <a:t>EndDate</a:t>
          </a:r>
          <a:r>
            <a:rPr lang="en-US" sz="1000" b="0" i="0" u="none" strike="noStrike" baseline="0">
              <a:solidFill>
                <a:srgbClr val="000000"/>
              </a:solidFill>
              <a:latin typeface="Arial"/>
              <a:cs typeface="Arial"/>
            </a:rPr>
            <a:t> is the reference to the cell containing the end date of task 1.</a:t>
          </a:r>
        </a:p>
        <a:p>
          <a:pPr algn="l" rtl="0">
            <a:defRPr sz="1000"/>
          </a:pPr>
          <a:r>
            <a:rPr lang="en-US" sz="1000" b="0" i="0" u="none" strike="noStrike" baseline="0">
              <a:solidFill>
                <a:srgbClr val="000000"/>
              </a:solidFill>
              <a:latin typeface="Arial"/>
              <a:cs typeface="Arial"/>
            </a:rPr>
            <a:t>You can also use </a:t>
          </a:r>
          <a:r>
            <a:rPr lang="en-US" sz="1000" b="1" i="0" u="none" strike="noStrike" baseline="0">
              <a:solidFill>
                <a:srgbClr val="000000"/>
              </a:solidFill>
              <a:latin typeface="Arial"/>
              <a:cs typeface="Arial"/>
            </a:rPr>
            <a:t>=WORKDAY(</a:t>
          </a:r>
          <a:r>
            <a:rPr lang="en-US" sz="1000" b="1" i="1" u="none" strike="noStrike" baseline="0">
              <a:solidFill>
                <a:srgbClr val="000000"/>
              </a:solidFill>
              <a:latin typeface="Arial"/>
              <a:cs typeface="Arial"/>
            </a:rPr>
            <a:t>EndDate</a:t>
          </a:r>
          <a:r>
            <a:rPr lang="en-US" sz="1000" b="1" i="0" u="none" strike="noStrike" baseline="0">
              <a:solidFill>
                <a:srgbClr val="000000"/>
              </a:solidFill>
              <a:latin typeface="Arial"/>
              <a:cs typeface="Arial"/>
            </a:rPr>
            <a:t>,1)</a:t>
          </a:r>
          <a:r>
            <a:rPr lang="en-US" sz="1000" b="0" i="0" u="none" strike="noStrike" baseline="0">
              <a:solidFill>
                <a:srgbClr val="000000"/>
              </a:solidFill>
              <a:latin typeface="Arial"/>
              <a:cs typeface="Arial"/>
            </a:rPr>
            <a:t> to exclude weekends.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a:t>
          </a:r>
          <a:r>
            <a:rPr lang="en-US" sz="1000" b="1" i="0" u="none" strike="noStrike" baseline="0">
              <a:solidFill>
                <a:srgbClr val="000000"/>
              </a:solidFill>
              <a:latin typeface="Arial"/>
              <a:cs typeface="Arial"/>
            </a:rPr>
            <a:t>add/insert tasks and subtasks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Copy the entire ROW (or a group of rows) for the type of task(s) you want to add and then right-click on the row where you want to insert the new tasks, then select </a:t>
          </a:r>
          <a:r>
            <a:rPr lang="en-US" sz="1000" b="0" i="1" u="none" strike="noStrike" baseline="0">
              <a:solidFill>
                <a:srgbClr val="000000"/>
              </a:solidFill>
              <a:latin typeface="Arial"/>
              <a:cs typeface="Arial"/>
            </a:rPr>
            <a:t>Insert Copied Cells</a:t>
          </a:r>
          <a:r>
            <a:rPr lang="en-US" sz="1000" b="0" i="0" u="none" strike="noStrike" baseline="0">
              <a:solidFill>
                <a:srgbClr val="000000"/>
              </a:solidFill>
              <a:latin typeface="Arial"/>
              <a:cs typeface="Arial"/>
            </a:rPr>
            <a:t>. You can copy rows from within the gantt chart, or copy rows from the Template Rows.</a:t>
          </a:r>
        </a:p>
        <a:p>
          <a:pPr algn="l" rtl="0">
            <a:defRPr sz="1000"/>
          </a:pPr>
          <a:r>
            <a:rPr lang="en-US" sz="1000" b="1" i="0" u="none" strike="noStrike" baseline="0">
              <a:solidFill>
                <a:srgbClr val="FF0000"/>
              </a:solidFill>
              <a:latin typeface="Arial"/>
              <a:cs typeface="Arial"/>
            </a:rPr>
            <a:t>Important Note:</a:t>
          </a:r>
          <a:r>
            <a:rPr lang="en-US" sz="1000" b="0" i="0" u="none" strike="noStrike" baseline="0">
              <a:solidFill>
                <a:srgbClr val="000000"/>
              </a:solidFill>
              <a:latin typeface="Arial"/>
              <a:cs typeface="Arial"/>
            </a:rPr>
            <a:t> When inserting a new subtask after the last subtask or before the first subtask, you will need to update the formulas for calculating the Level 1 Start Date, %Complete and Duration, because the ranges won't automatically expand to include the additional row.</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to I calculate the </a:t>
          </a:r>
          <a:r>
            <a:rPr lang="en-US" sz="1000" b="1" i="0" u="none" strike="noStrike" baseline="0">
              <a:solidFill>
                <a:srgbClr val="000000"/>
              </a:solidFill>
              <a:latin typeface="Arial"/>
              <a:cs typeface="Arial"/>
            </a:rPr>
            <a:t>Start Date</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its subtasks?</a:t>
          </a:r>
        </a:p>
        <a:p>
          <a:pPr algn="l" rtl="0">
            <a:defRPr sz="1000"/>
          </a:pPr>
          <a:r>
            <a:rPr lang="en-US" sz="1000" b="0" i="0" u="none" strike="noStrike" baseline="0">
              <a:solidFill>
                <a:srgbClr val="000000"/>
              </a:solidFill>
              <a:latin typeface="Arial"/>
              <a:cs typeface="Arial"/>
            </a:rPr>
            <a:t>Example: If Task 1 is on row 10 and the subtasks are on rows 11-14, use the following formula:</a:t>
          </a:r>
        </a:p>
        <a:p>
          <a:pPr algn="l" rtl="0">
            <a:defRPr sz="1000"/>
          </a:pPr>
          <a:r>
            <a:rPr lang="en-US" sz="1000" b="1" i="0" u="none" strike="noStrike" baseline="0">
              <a:solidFill>
                <a:srgbClr val="000000"/>
              </a:solidFill>
              <a:latin typeface="Arial"/>
              <a:cs typeface="Arial"/>
            </a:rPr>
            <a:t>=MIN(D11:D16)</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calculate the </a:t>
          </a:r>
          <a:r>
            <a:rPr lang="en-US" sz="1000" b="1" i="0" u="none" strike="noStrike" baseline="0">
              <a:solidFill>
                <a:srgbClr val="000000"/>
              </a:solidFill>
              <a:latin typeface="Arial"/>
              <a:cs typeface="Arial"/>
            </a:rPr>
            <a:t>%Complete</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the %Complete of all of the associated subtasks?</a:t>
          </a:r>
        </a:p>
        <a:p>
          <a:pPr algn="l" rtl="0">
            <a:defRPr sz="1000"/>
          </a:pPr>
          <a:r>
            <a:rPr lang="en-US" sz="1000" b="0" i="0" u="none" strike="noStrike" baseline="0">
              <a:solidFill>
                <a:srgbClr val="000000"/>
              </a:solidFill>
              <a:latin typeface="Arial"/>
              <a:cs typeface="Arial"/>
            </a:rPr>
            <a:t>Example: If Task 1 is on row 10 and the subtasks are on rows 11-14, use the following formula:</a:t>
          </a:r>
        </a:p>
        <a:p>
          <a:pPr algn="l" rtl="0">
            <a:defRPr sz="1000"/>
          </a:pPr>
          <a:r>
            <a:rPr lang="en-US" sz="1000" b="1" i="0" u="none" strike="noStrike" baseline="0">
              <a:solidFill>
                <a:srgbClr val="000000"/>
              </a:solidFill>
              <a:latin typeface="Arial"/>
              <a:cs typeface="Arial"/>
            </a:rPr>
            <a:t>=SUMPRODUCT(F11:F14,G11:G14)/SUM(F11:F14)</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calculate the </a:t>
          </a:r>
          <a:r>
            <a:rPr lang="en-US" sz="1000" b="1" i="0" u="none" strike="noStrike" baseline="0">
              <a:solidFill>
                <a:srgbClr val="000000"/>
              </a:solidFill>
              <a:latin typeface="Arial"/>
              <a:cs typeface="Arial"/>
            </a:rPr>
            <a:t>Duration</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the largest end date of a sub task?</a:t>
          </a:r>
        </a:p>
        <a:p>
          <a:pPr algn="l" rtl="0">
            <a:defRPr sz="1000"/>
          </a:pPr>
          <a:r>
            <a:rPr lang="en-US" sz="1000" b="0" i="0" u="none" strike="noStrike" baseline="0">
              <a:solidFill>
                <a:srgbClr val="000000"/>
              </a:solidFill>
              <a:latin typeface="Arial"/>
              <a:cs typeface="Arial"/>
            </a:rPr>
            <a:t>Example: If the Level 1 task is on row 10 and the sub tasks are on rows 11-14, use the following formula</a:t>
          </a:r>
        </a:p>
        <a:p>
          <a:pPr algn="l" rtl="0">
            <a:defRPr sz="1000"/>
          </a:pPr>
          <a:r>
            <a:rPr lang="en-US" sz="1000" b="1" i="0" u="none" strike="noStrike" baseline="0">
              <a:solidFill>
                <a:srgbClr val="000000"/>
              </a:solidFill>
              <a:latin typeface="Arial"/>
              <a:cs typeface="Arial"/>
            </a:rPr>
            <a:t>=MAX(D11:D14)-C10+1</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change the </a:t>
          </a:r>
          <a:r>
            <a:rPr lang="en-US" sz="1000" b="1" i="0" u="none" strike="noStrike" baseline="0">
              <a:solidFill>
                <a:srgbClr val="000000"/>
              </a:solidFill>
              <a:latin typeface="Arial"/>
              <a:cs typeface="Arial"/>
            </a:rPr>
            <a:t>print settings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Select the entire range of cells that you want to print and then go to File &gt; Print Area &gt; Set Print Area. Then go to File &gt; Page Setup or File &gt; Print Preview and adjust the Scaling and Page Orientation as desired.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exclude </a:t>
          </a:r>
          <a:r>
            <a:rPr lang="en-US" sz="1000" b="1" i="0" u="none" strike="noStrike" baseline="0">
              <a:solidFill>
                <a:srgbClr val="000000"/>
              </a:solidFill>
              <a:latin typeface="Arial"/>
              <a:cs typeface="Arial"/>
            </a:rPr>
            <a:t>holidays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functions WORKDAY() and NETWORKDAYS() allow you to include a list of holidays. See the Excel help (F1) for information about how to use these functions. Gantt Chart Template Pro includes a worksheet for listing all the dates of the holidays that you want to exclude.</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change the </a:t>
          </a:r>
          <a:r>
            <a:rPr lang="en-US" sz="1000" b="1" i="0" u="none" strike="noStrike" baseline="0">
              <a:solidFill>
                <a:srgbClr val="000000"/>
              </a:solidFill>
              <a:latin typeface="Arial"/>
              <a:cs typeface="Arial"/>
            </a:rPr>
            <a:t>background color </a:t>
          </a:r>
          <a:r>
            <a:rPr lang="en-US" sz="1000" b="0" i="0" u="none" strike="noStrike" baseline="0">
              <a:solidFill>
                <a:srgbClr val="000000"/>
              </a:solidFill>
              <a:latin typeface="Arial"/>
              <a:cs typeface="Arial"/>
            </a:rPr>
            <a:t>of the bars in the Gantt Chart?</a:t>
          </a:r>
        </a:p>
        <a:p>
          <a:pPr algn="l" rtl="0">
            <a:defRPr sz="1000"/>
          </a:pPr>
          <a:r>
            <a:rPr lang="en-US" sz="1000" b="0" i="0" u="none" strike="noStrike" baseline="0">
              <a:solidFill>
                <a:srgbClr val="000000"/>
              </a:solidFill>
              <a:latin typeface="Arial"/>
              <a:cs typeface="Arial"/>
            </a:rPr>
            <a:t>The colors used for the bars in the Gantt Chart are set using Conditional Formatting. The simplest approach for Excel 2002/2003 would be to change the colors via the color palette. Go to Tools &gt; Options &gt; Color tab. Or, you can select all of the cells in the Gantt Chart and go to Format &gt; Conditional Formatting to change the colors.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use </a:t>
          </a:r>
          <a:r>
            <a:rPr lang="en-US" sz="1000" b="1" i="0" u="none" strike="noStrike" baseline="0">
              <a:solidFill>
                <a:srgbClr val="000000"/>
              </a:solidFill>
              <a:latin typeface="Arial"/>
              <a:cs typeface="Arial"/>
            </a:rPr>
            <a:t>grouping</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a:t>
          </a:r>
          <a:r>
            <a:rPr lang="en-US" sz="1000" b="0" i="1" u="none" strike="noStrike" baseline="0">
              <a:solidFill>
                <a:srgbClr val="000000"/>
              </a:solidFill>
              <a:latin typeface="Arial"/>
              <a:cs typeface="Arial"/>
            </a:rPr>
            <a:t>Feature unavailable when the spreadsheet is locked</a:t>
          </a:r>
          <a:r>
            <a:rPr lang="en-US" sz="1000" b="0" i="0" u="none" strike="noStrike" baseline="0">
              <a:solidFill>
                <a:srgbClr val="000000"/>
              </a:solidFill>
              <a:latin typeface="Arial"/>
              <a:cs typeface="Arial"/>
            </a:rPr>
            <a:t>]  You can expand or collapse a group of rows using Excel's "Group and Outline" feature. To define a group of rows, select the rows and go to Data &gt; Group and Outline and select Group ...</a:t>
          </a:r>
        </a:p>
      </xdr:txBody>
    </xdr:sp>
    <xdr:clientData fPrintsWithSheet="0"/>
  </xdr:twoCellAnchor>
  <xdr:twoCellAnchor>
    <xdr:from>
      <xdr:col>7</xdr:col>
      <xdr:colOff>6350</xdr:colOff>
      <xdr:row>0</xdr:row>
      <xdr:rowOff>6350</xdr:rowOff>
    </xdr:from>
    <xdr:to>
      <xdr:col>9</xdr:col>
      <xdr:colOff>247650</xdr:colOff>
      <xdr:row>0</xdr:row>
      <xdr:rowOff>158750</xdr:rowOff>
    </xdr:to>
    <xdr:pic>
      <xdr:nvPicPr>
        <xdr:cNvPr id="16395" name="Picture 11"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568700" y="6350"/>
          <a:ext cx="7493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7</xdr:col>
      <xdr:colOff>114300</xdr:colOff>
      <xdr:row>0</xdr:row>
      <xdr:rowOff>31750</xdr:rowOff>
    </xdr:from>
    <xdr:to>
      <xdr:col>95</xdr:col>
      <xdr:colOff>12700</xdr:colOff>
      <xdr:row>2</xdr:row>
      <xdr:rowOff>0</xdr:rowOff>
    </xdr:to>
    <xdr:sp macro="" textlink="">
      <xdr:nvSpPr>
        <xdr:cNvPr id="16399" name="AutoShape 15">
          <a:hlinkClick xmlns:r="http://schemas.openxmlformats.org/officeDocument/2006/relationships" r:id="rId3" tooltip="Go to Vertex42.com"/>
        </xdr:cNvPr>
        <xdr:cNvSpPr>
          <a:spLocks noChangeArrowheads="1"/>
        </xdr:cNvSpPr>
      </xdr:nvSpPr>
      <xdr:spPr bwMode="auto">
        <a:xfrm>
          <a:off x="4400550" y="31750"/>
          <a:ext cx="3511550" cy="419100"/>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C0C0C0" mc:Ignorable="a14" a14:legacySpreadsheetColorIndex="55"/>
          </a:solidFill>
          <a:round/>
          <a:headEnd/>
          <a:tailEnd/>
        </a:ln>
        <a:effectLst/>
        <a:extLst>
          <a:ext uri="{AF507438-7753-43E0-B8FC-AC1667EBCBE1}">
            <a14:hiddenEffects xmlns:a14="http://schemas.microsoft.com/office/drawing/2010/main">
              <a:effectLst>
                <a:outerShdw dist="53882" dir="2700000" algn="ctr" rotWithShape="0">
                  <a:srgbClr xmlns:mc="http://schemas.openxmlformats.org/markup-compatibility/2006" val="3366FF" mc:Ignorable="a14" a14:legacySpreadsheetColorIndex="48">
                    <a:alpha val="50000"/>
                  </a:srgbClr>
                </a:outerShdw>
              </a:effectLst>
            </a14:hiddenEffects>
          </a:ext>
        </a:extLst>
      </xdr:spPr>
      <xdr:txBody>
        <a:bodyPr vertOverflow="clip" wrap="square" lIns="45720" tIns="45720" rIns="45720" bIns="45720" anchor="t" upright="1"/>
        <a:lstStyle/>
        <a:p>
          <a:pPr algn="l" rtl="0">
            <a:defRPr sz="1000"/>
          </a:pPr>
          <a:r>
            <a:rPr lang="en-US" sz="800" b="0" i="0" u="none" strike="noStrike" baseline="0">
              <a:solidFill>
                <a:srgbClr val="000000"/>
              </a:solidFill>
              <a:latin typeface="Arial"/>
              <a:cs typeface="Arial"/>
            </a:rPr>
            <a:t>To unlock this spreadsheet, purchase Gantt Chart Template Pro:  </a:t>
          </a:r>
          <a:r>
            <a:rPr lang="en-US" sz="800" b="0" i="0" u="sng" strike="noStrike" baseline="0">
              <a:solidFill>
                <a:srgbClr val="0000FF"/>
              </a:solidFill>
              <a:latin typeface="Arial"/>
              <a:cs typeface="Arial"/>
            </a:rPr>
            <a:t>http://www.vertex42.com/ExcelTemplates/excel-gantt-chart.html</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184150</xdr:colOff>
      <xdr:row>3</xdr:row>
      <xdr:rowOff>25400</xdr:rowOff>
    </xdr:from>
    <xdr:to>
      <xdr:col>1</xdr:col>
      <xdr:colOff>2349500</xdr:colOff>
      <xdr:row>16</xdr:row>
      <xdr:rowOff>57150</xdr:rowOff>
    </xdr:to>
    <xdr:pic>
      <xdr:nvPicPr>
        <xdr:cNvPr id="19457" name="Picture 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150" y="596900"/>
          <a:ext cx="2552700" cy="21717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4</xdr:col>
      <xdr:colOff>228600</xdr:colOff>
      <xdr:row>0</xdr:row>
      <xdr:rowOff>0</xdr:rowOff>
    </xdr:from>
    <xdr:to>
      <xdr:col>7</xdr:col>
      <xdr:colOff>0</xdr:colOff>
      <xdr:row>1</xdr:row>
      <xdr:rowOff>88900</xdr:rowOff>
    </xdr:to>
    <xdr:pic>
      <xdr:nvPicPr>
        <xdr:cNvPr id="19459" name="Picture 1" descr="vertex42_logo_40px"/>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86400" y="0"/>
          <a:ext cx="16002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5003800</xdr:colOff>
      <xdr:row>0</xdr:row>
      <xdr:rowOff>0</xdr:rowOff>
    </xdr:from>
    <xdr:to>
      <xdr:col>1</xdr:col>
      <xdr:colOff>0</xdr:colOff>
      <xdr:row>0</xdr:row>
      <xdr:rowOff>336550</xdr:rowOff>
    </xdr:to>
    <xdr:pic>
      <xdr:nvPicPr>
        <xdr:cNvPr id="20483" name="Picture 1" descr="vertex42_logo_40px"/>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03800" y="0"/>
          <a:ext cx="1676400" cy="33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www.vertex42.com/licensing/EULA_privateuse.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IV47"/>
  <sheetViews>
    <sheetView showGridLines="0" tabSelected="1" topLeftCell="A10" workbookViewId="0">
      <selection activeCell="G21" sqref="G21"/>
    </sheetView>
  </sheetViews>
  <sheetFormatPr defaultColWidth="9.08984375" defaultRowHeight="12.5" x14ac:dyDescent="0.25"/>
  <cols>
    <col min="1" max="1" width="6.08984375" style="3" customWidth="1"/>
    <col min="2" max="2" width="18.54296875" customWidth="1"/>
    <col min="3" max="3" width="11.08984375" bestFit="1" customWidth="1"/>
    <col min="4" max="4" width="7.6328125" customWidth="1"/>
    <col min="5" max="5" width="7.453125" customWidth="1"/>
    <col min="6" max="6" width="4.6328125" customWidth="1"/>
    <col min="7" max="7" width="5.90625" bestFit="1" customWidth="1"/>
    <col min="8" max="10" width="3.6328125" customWidth="1"/>
    <col min="11" max="11" width="2.6328125" customWidth="1"/>
    <col min="12" max="227" width="0.453125" customWidth="1"/>
    <col min="228" max="249" width="0.453125" style="3" customWidth="1"/>
    <col min="250" max="16384" width="9.08984375" style="3"/>
  </cols>
  <sheetData>
    <row r="1" spans="1:256" customFormat="1" ht="23" x14ac:dyDescent="0.35">
      <c r="A1" s="8" t="s">
        <v>17</v>
      </c>
      <c r="B1" s="7"/>
      <c r="C1" s="7"/>
      <c r="D1" s="7"/>
      <c r="E1" s="86" t="s">
        <v>87</v>
      </c>
      <c r="F1" s="7"/>
      <c r="G1" s="93" t="s">
        <v>90</v>
      </c>
      <c r="H1" s="93"/>
      <c r="I1" s="93"/>
      <c r="J1" s="93"/>
      <c r="K1" s="42">
        <v>0</v>
      </c>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row>
    <row r="2" spans="1:256" x14ac:dyDescent="0.25">
      <c r="A2" s="43"/>
      <c r="B2" s="43"/>
      <c r="C2" s="43"/>
      <c r="D2" s="43"/>
      <c r="E2" s="43"/>
      <c r="F2" s="43"/>
      <c r="G2" s="43"/>
      <c r="H2" s="43"/>
      <c r="I2" s="95" t="s">
        <v>30</v>
      </c>
      <c r="J2" s="95"/>
    </row>
    <row r="3" spans="1:256" ht="15.5" x14ac:dyDescent="0.35">
      <c r="A3" s="12" t="s">
        <v>18</v>
      </c>
    </row>
    <row r="4" spans="1:256" x14ac:dyDescent="0.25">
      <c r="A4" s="13" t="s">
        <v>19</v>
      </c>
      <c r="G4" s="1" t="s">
        <v>2</v>
      </c>
      <c r="H4" s="94">
        <f ca="1">TODAY()</f>
        <v>42276</v>
      </c>
      <c r="I4" s="94"/>
      <c r="J4" s="94"/>
      <c r="K4" s="46" t="str">
        <f ca="1">TEXT(H4,"dddd")</f>
        <v>Tuesday</v>
      </c>
    </row>
    <row r="5" spans="1:256" x14ac:dyDescent="0.25">
      <c r="H5" s="47" t="s">
        <v>6</v>
      </c>
    </row>
    <row r="6" spans="1:256" x14ac:dyDescent="0.25">
      <c r="B6" s="1" t="s">
        <v>1</v>
      </c>
      <c r="C6" s="92" t="s">
        <v>82</v>
      </c>
      <c r="D6" s="92"/>
      <c r="E6" s="92"/>
      <c r="F6" s="4"/>
      <c r="G6" s="4"/>
      <c r="IQ6" s="11" t="s">
        <v>16</v>
      </c>
    </row>
    <row r="7" spans="1:256" x14ac:dyDescent="0.25">
      <c r="B7" s="1" t="s">
        <v>15</v>
      </c>
      <c r="C7" s="91">
        <v>42251</v>
      </c>
      <c r="D7" s="91"/>
      <c r="E7" s="46" t="str">
        <f>TEXT(C7,"dddd")</f>
        <v>Friday</v>
      </c>
      <c r="F7" s="4"/>
      <c r="G7" s="4"/>
    </row>
    <row r="8" spans="1:256" s="2" customFormat="1" ht="13" x14ac:dyDescent="0.3">
      <c r="A8" s="11" t="s">
        <v>16</v>
      </c>
      <c r="B8"/>
      <c r="C8"/>
      <c r="D8"/>
      <c r="E8"/>
      <c r="F8" s="5"/>
      <c r="G8" s="4"/>
      <c r="H8" s="4"/>
      <c r="I8" s="4"/>
      <c r="J8" s="44" t="s">
        <v>31</v>
      </c>
      <c r="K8" s="45">
        <v>2</v>
      </c>
      <c r="L8" s="22">
        <f>(C7-WEEKDAY(C7,1)+K8)+7*K1</f>
        <v>42247</v>
      </c>
      <c r="M8" s="23">
        <f t="shared" ref="M8:BX8" si="0">L8+1</f>
        <v>42248</v>
      </c>
      <c r="N8" s="23">
        <f t="shared" si="0"/>
        <v>42249</v>
      </c>
      <c r="O8" s="23">
        <f t="shared" si="0"/>
        <v>42250</v>
      </c>
      <c r="P8" s="23">
        <f t="shared" si="0"/>
        <v>42251</v>
      </c>
      <c r="Q8" s="23">
        <f t="shared" si="0"/>
        <v>42252</v>
      </c>
      <c r="R8" s="23">
        <f t="shared" si="0"/>
        <v>42253</v>
      </c>
      <c r="S8" s="23">
        <f t="shared" si="0"/>
        <v>42254</v>
      </c>
      <c r="T8" s="23">
        <f t="shared" si="0"/>
        <v>42255</v>
      </c>
      <c r="U8" s="23">
        <f t="shared" si="0"/>
        <v>42256</v>
      </c>
      <c r="V8" s="23">
        <f t="shared" si="0"/>
        <v>42257</v>
      </c>
      <c r="W8" s="23">
        <f t="shared" si="0"/>
        <v>42258</v>
      </c>
      <c r="X8" s="23">
        <f t="shared" si="0"/>
        <v>42259</v>
      </c>
      <c r="Y8" s="23">
        <f t="shared" si="0"/>
        <v>42260</v>
      </c>
      <c r="Z8" s="23">
        <f t="shared" si="0"/>
        <v>42261</v>
      </c>
      <c r="AA8" s="23">
        <f t="shared" si="0"/>
        <v>42262</v>
      </c>
      <c r="AB8" s="23">
        <f t="shared" si="0"/>
        <v>42263</v>
      </c>
      <c r="AC8" s="23">
        <f t="shared" si="0"/>
        <v>42264</v>
      </c>
      <c r="AD8" s="23">
        <f t="shared" si="0"/>
        <v>42265</v>
      </c>
      <c r="AE8" s="23">
        <f t="shared" si="0"/>
        <v>42266</v>
      </c>
      <c r="AF8" s="23">
        <f t="shared" si="0"/>
        <v>42267</v>
      </c>
      <c r="AG8" s="23">
        <f t="shared" si="0"/>
        <v>42268</v>
      </c>
      <c r="AH8" s="23">
        <f t="shared" si="0"/>
        <v>42269</v>
      </c>
      <c r="AI8" s="23">
        <f t="shared" si="0"/>
        <v>42270</v>
      </c>
      <c r="AJ8" s="23">
        <f t="shared" si="0"/>
        <v>42271</v>
      </c>
      <c r="AK8" s="23">
        <f t="shared" si="0"/>
        <v>42272</v>
      </c>
      <c r="AL8" s="23">
        <f t="shared" si="0"/>
        <v>42273</v>
      </c>
      <c r="AM8" s="23">
        <f t="shared" si="0"/>
        <v>42274</v>
      </c>
      <c r="AN8" s="23">
        <f t="shared" si="0"/>
        <v>42275</v>
      </c>
      <c r="AO8" s="23">
        <f t="shared" si="0"/>
        <v>42276</v>
      </c>
      <c r="AP8" s="23">
        <f t="shared" si="0"/>
        <v>42277</v>
      </c>
      <c r="AQ8" s="23">
        <f t="shared" si="0"/>
        <v>42278</v>
      </c>
      <c r="AR8" s="23">
        <f t="shared" si="0"/>
        <v>42279</v>
      </c>
      <c r="AS8" s="23">
        <f t="shared" si="0"/>
        <v>42280</v>
      </c>
      <c r="AT8" s="23">
        <f t="shared" si="0"/>
        <v>42281</v>
      </c>
      <c r="AU8" s="23">
        <f t="shared" si="0"/>
        <v>42282</v>
      </c>
      <c r="AV8" s="23">
        <f t="shared" si="0"/>
        <v>42283</v>
      </c>
      <c r="AW8" s="23">
        <f t="shared" si="0"/>
        <v>42284</v>
      </c>
      <c r="AX8" s="23">
        <f t="shared" si="0"/>
        <v>42285</v>
      </c>
      <c r="AY8" s="23">
        <f t="shared" si="0"/>
        <v>42286</v>
      </c>
      <c r="AZ8" s="23">
        <f t="shared" si="0"/>
        <v>42287</v>
      </c>
      <c r="BA8" s="23">
        <f t="shared" si="0"/>
        <v>42288</v>
      </c>
      <c r="BB8" s="23">
        <f t="shared" si="0"/>
        <v>42289</v>
      </c>
      <c r="BC8" s="23">
        <f t="shared" si="0"/>
        <v>42290</v>
      </c>
      <c r="BD8" s="23">
        <f t="shared" si="0"/>
        <v>42291</v>
      </c>
      <c r="BE8" s="23">
        <f t="shared" si="0"/>
        <v>42292</v>
      </c>
      <c r="BF8" s="23">
        <f t="shared" si="0"/>
        <v>42293</v>
      </c>
      <c r="BG8" s="23">
        <f t="shared" si="0"/>
        <v>42294</v>
      </c>
      <c r="BH8" s="23">
        <f t="shared" si="0"/>
        <v>42295</v>
      </c>
      <c r="BI8" s="23">
        <f t="shared" si="0"/>
        <v>42296</v>
      </c>
      <c r="BJ8" s="23">
        <f t="shared" si="0"/>
        <v>42297</v>
      </c>
      <c r="BK8" s="23">
        <f t="shared" si="0"/>
        <v>42298</v>
      </c>
      <c r="BL8" s="23">
        <f t="shared" si="0"/>
        <v>42299</v>
      </c>
      <c r="BM8" s="23">
        <f t="shared" si="0"/>
        <v>42300</v>
      </c>
      <c r="BN8" s="23">
        <f t="shared" si="0"/>
        <v>42301</v>
      </c>
      <c r="BO8" s="23">
        <f t="shared" si="0"/>
        <v>42302</v>
      </c>
      <c r="BP8" s="23">
        <f t="shared" si="0"/>
        <v>42303</v>
      </c>
      <c r="BQ8" s="23">
        <f t="shared" si="0"/>
        <v>42304</v>
      </c>
      <c r="BR8" s="23">
        <f t="shared" si="0"/>
        <v>42305</v>
      </c>
      <c r="BS8" s="23">
        <f t="shared" si="0"/>
        <v>42306</v>
      </c>
      <c r="BT8" s="23">
        <f t="shared" si="0"/>
        <v>42307</v>
      </c>
      <c r="BU8" s="23">
        <f t="shared" si="0"/>
        <v>42308</v>
      </c>
      <c r="BV8" s="23">
        <f t="shared" si="0"/>
        <v>42309</v>
      </c>
      <c r="BW8" s="23">
        <f t="shared" si="0"/>
        <v>42310</v>
      </c>
      <c r="BX8" s="23">
        <f t="shared" si="0"/>
        <v>42311</v>
      </c>
      <c r="BY8" s="23">
        <f t="shared" ref="BY8:EJ8" si="1">BX8+1</f>
        <v>42312</v>
      </c>
      <c r="BZ8" s="23">
        <f t="shared" si="1"/>
        <v>42313</v>
      </c>
      <c r="CA8" s="23">
        <f t="shared" si="1"/>
        <v>42314</v>
      </c>
      <c r="CB8" s="23">
        <f t="shared" si="1"/>
        <v>42315</v>
      </c>
      <c r="CC8" s="23">
        <f t="shared" si="1"/>
        <v>42316</v>
      </c>
      <c r="CD8" s="23">
        <f t="shared" si="1"/>
        <v>42317</v>
      </c>
      <c r="CE8" s="23">
        <f t="shared" si="1"/>
        <v>42318</v>
      </c>
      <c r="CF8" s="23">
        <f t="shared" si="1"/>
        <v>42319</v>
      </c>
      <c r="CG8" s="23">
        <f t="shared" si="1"/>
        <v>42320</v>
      </c>
      <c r="CH8" s="23">
        <f t="shared" si="1"/>
        <v>42321</v>
      </c>
      <c r="CI8" s="23">
        <f t="shared" si="1"/>
        <v>42322</v>
      </c>
      <c r="CJ8" s="23">
        <f t="shared" si="1"/>
        <v>42323</v>
      </c>
      <c r="CK8" s="23">
        <f t="shared" si="1"/>
        <v>42324</v>
      </c>
      <c r="CL8" s="23">
        <f t="shared" si="1"/>
        <v>42325</v>
      </c>
      <c r="CM8" s="23">
        <f t="shared" si="1"/>
        <v>42326</v>
      </c>
      <c r="CN8" s="23">
        <f t="shared" si="1"/>
        <v>42327</v>
      </c>
      <c r="CO8" s="23">
        <f t="shared" si="1"/>
        <v>42328</v>
      </c>
      <c r="CP8" s="23">
        <f t="shared" si="1"/>
        <v>42329</v>
      </c>
      <c r="CQ8" s="23">
        <f t="shared" si="1"/>
        <v>42330</v>
      </c>
      <c r="CR8" s="23">
        <f t="shared" si="1"/>
        <v>42331</v>
      </c>
      <c r="CS8" s="23">
        <f t="shared" si="1"/>
        <v>42332</v>
      </c>
      <c r="CT8" s="23">
        <f t="shared" si="1"/>
        <v>42333</v>
      </c>
      <c r="CU8" s="23">
        <f t="shared" si="1"/>
        <v>42334</v>
      </c>
      <c r="CV8" s="23">
        <f t="shared" si="1"/>
        <v>42335</v>
      </c>
      <c r="CW8" s="23">
        <f t="shared" si="1"/>
        <v>42336</v>
      </c>
      <c r="CX8" s="23">
        <f t="shared" si="1"/>
        <v>42337</v>
      </c>
      <c r="CY8" s="23">
        <f t="shared" si="1"/>
        <v>42338</v>
      </c>
      <c r="CZ8" s="23">
        <f t="shared" si="1"/>
        <v>42339</v>
      </c>
      <c r="DA8" s="23">
        <f t="shared" si="1"/>
        <v>42340</v>
      </c>
      <c r="DB8" s="23">
        <f t="shared" si="1"/>
        <v>42341</v>
      </c>
      <c r="DC8" s="23">
        <f t="shared" si="1"/>
        <v>42342</v>
      </c>
      <c r="DD8" s="23">
        <f t="shared" si="1"/>
        <v>42343</v>
      </c>
      <c r="DE8" s="23">
        <f t="shared" si="1"/>
        <v>42344</v>
      </c>
      <c r="DF8" s="23">
        <f t="shared" si="1"/>
        <v>42345</v>
      </c>
      <c r="DG8" s="23">
        <f t="shared" si="1"/>
        <v>42346</v>
      </c>
      <c r="DH8" s="23">
        <f t="shared" si="1"/>
        <v>42347</v>
      </c>
      <c r="DI8" s="23">
        <f t="shared" si="1"/>
        <v>42348</v>
      </c>
      <c r="DJ8" s="23">
        <f t="shared" si="1"/>
        <v>42349</v>
      </c>
      <c r="DK8" s="23">
        <f t="shared" si="1"/>
        <v>42350</v>
      </c>
      <c r="DL8" s="23">
        <f t="shared" si="1"/>
        <v>42351</v>
      </c>
      <c r="DM8" s="23">
        <f t="shared" si="1"/>
        <v>42352</v>
      </c>
      <c r="DN8" s="23">
        <f t="shared" si="1"/>
        <v>42353</v>
      </c>
      <c r="DO8" s="23">
        <f t="shared" si="1"/>
        <v>42354</v>
      </c>
      <c r="DP8" s="23">
        <f t="shared" si="1"/>
        <v>42355</v>
      </c>
      <c r="DQ8" s="23">
        <f t="shared" si="1"/>
        <v>42356</v>
      </c>
      <c r="DR8" s="23">
        <f t="shared" si="1"/>
        <v>42357</v>
      </c>
      <c r="DS8" s="23">
        <f t="shared" si="1"/>
        <v>42358</v>
      </c>
      <c r="DT8" s="23">
        <f t="shared" si="1"/>
        <v>42359</v>
      </c>
      <c r="DU8" s="23">
        <f t="shared" si="1"/>
        <v>42360</v>
      </c>
      <c r="DV8" s="23">
        <f t="shared" si="1"/>
        <v>42361</v>
      </c>
      <c r="DW8" s="23">
        <f t="shared" si="1"/>
        <v>42362</v>
      </c>
      <c r="DX8" s="23">
        <f t="shared" si="1"/>
        <v>42363</v>
      </c>
      <c r="DY8" s="23">
        <f t="shared" si="1"/>
        <v>42364</v>
      </c>
      <c r="DZ8" s="23">
        <f t="shared" si="1"/>
        <v>42365</v>
      </c>
      <c r="EA8" s="23">
        <f t="shared" si="1"/>
        <v>42366</v>
      </c>
      <c r="EB8" s="23">
        <f t="shared" si="1"/>
        <v>42367</v>
      </c>
      <c r="EC8" s="23">
        <f t="shared" si="1"/>
        <v>42368</v>
      </c>
      <c r="ED8" s="23">
        <f t="shared" si="1"/>
        <v>42369</v>
      </c>
      <c r="EE8" s="23">
        <f t="shared" si="1"/>
        <v>42370</v>
      </c>
      <c r="EF8" s="23">
        <f t="shared" si="1"/>
        <v>42371</v>
      </c>
      <c r="EG8" s="23">
        <f t="shared" si="1"/>
        <v>42372</v>
      </c>
      <c r="EH8" s="23">
        <f t="shared" si="1"/>
        <v>42373</v>
      </c>
      <c r="EI8" s="23">
        <f t="shared" si="1"/>
        <v>42374</v>
      </c>
      <c r="EJ8" s="23">
        <f t="shared" si="1"/>
        <v>42375</v>
      </c>
      <c r="EK8" s="23">
        <f t="shared" ref="EK8:GV8" si="2">EJ8+1</f>
        <v>42376</v>
      </c>
      <c r="EL8" s="23">
        <f t="shared" si="2"/>
        <v>42377</v>
      </c>
      <c r="EM8" s="23">
        <f t="shared" si="2"/>
        <v>42378</v>
      </c>
      <c r="EN8" s="23">
        <f t="shared" si="2"/>
        <v>42379</v>
      </c>
      <c r="EO8" s="23">
        <f t="shared" si="2"/>
        <v>42380</v>
      </c>
      <c r="EP8" s="23">
        <f t="shared" si="2"/>
        <v>42381</v>
      </c>
      <c r="EQ8" s="23">
        <f t="shared" si="2"/>
        <v>42382</v>
      </c>
      <c r="ER8" s="23">
        <f t="shared" si="2"/>
        <v>42383</v>
      </c>
      <c r="ES8" s="23">
        <f t="shared" si="2"/>
        <v>42384</v>
      </c>
      <c r="ET8" s="23">
        <f t="shared" si="2"/>
        <v>42385</v>
      </c>
      <c r="EU8" s="23">
        <f t="shared" si="2"/>
        <v>42386</v>
      </c>
      <c r="EV8" s="23">
        <f t="shared" si="2"/>
        <v>42387</v>
      </c>
      <c r="EW8" s="23">
        <f t="shared" si="2"/>
        <v>42388</v>
      </c>
      <c r="EX8" s="23">
        <f t="shared" si="2"/>
        <v>42389</v>
      </c>
      <c r="EY8" s="23">
        <f t="shared" si="2"/>
        <v>42390</v>
      </c>
      <c r="EZ8" s="23">
        <f t="shared" si="2"/>
        <v>42391</v>
      </c>
      <c r="FA8" s="23">
        <f t="shared" si="2"/>
        <v>42392</v>
      </c>
      <c r="FB8" s="23">
        <f t="shared" si="2"/>
        <v>42393</v>
      </c>
      <c r="FC8" s="23">
        <f t="shared" si="2"/>
        <v>42394</v>
      </c>
      <c r="FD8" s="23">
        <f t="shared" si="2"/>
        <v>42395</v>
      </c>
      <c r="FE8" s="23">
        <f t="shared" si="2"/>
        <v>42396</v>
      </c>
      <c r="FF8" s="23">
        <f t="shared" si="2"/>
        <v>42397</v>
      </c>
      <c r="FG8" s="23">
        <f t="shared" si="2"/>
        <v>42398</v>
      </c>
      <c r="FH8" s="23">
        <f t="shared" si="2"/>
        <v>42399</v>
      </c>
      <c r="FI8" s="23">
        <f t="shared" si="2"/>
        <v>42400</v>
      </c>
      <c r="FJ8" s="23">
        <f t="shared" si="2"/>
        <v>42401</v>
      </c>
      <c r="FK8" s="23">
        <f t="shared" si="2"/>
        <v>42402</v>
      </c>
      <c r="FL8" s="23">
        <f t="shared" si="2"/>
        <v>42403</v>
      </c>
      <c r="FM8" s="23">
        <f t="shared" si="2"/>
        <v>42404</v>
      </c>
      <c r="FN8" s="23">
        <f t="shared" si="2"/>
        <v>42405</v>
      </c>
      <c r="FO8" s="23">
        <f t="shared" si="2"/>
        <v>42406</v>
      </c>
      <c r="FP8" s="23">
        <f t="shared" si="2"/>
        <v>42407</v>
      </c>
      <c r="FQ8" s="23">
        <f t="shared" si="2"/>
        <v>42408</v>
      </c>
      <c r="FR8" s="23">
        <f t="shared" si="2"/>
        <v>42409</v>
      </c>
      <c r="FS8" s="23">
        <f t="shared" si="2"/>
        <v>42410</v>
      </c>
      <c r="FT8" s="23">
        <f t="shared" si="2"/>
        <v>42411</v>
      </c>
      <c r="FU8" s="23">
        <f t="shared" si="2"/>
        <v>42412</v>
      </c>
      <c r="FV8" s="23">
        <f t="shared" si="2"/>
        <v>42413</v>
      </c>
      <c r="FW8" s="23">
        <f t="shared" si="2"/>
        <v>42414</v>
      </c>
      <c r="FX8" s="23">
        <f t="shared" si="2"/>
        <v>42415</v>
      </c>
      <c r="FY8" s="23">
        <f t="shared" si="2"/>
        <v>42416</v>
      </c>
      <c r="FZ8" s="23">
        <f t="shared" si="2"/>
        <v>42417</v>
      </c>
      <c r="GA8" s="23">
        <f t="shared" si="2"/>
        <v>42418</v>
      </c>
      <c r="GB8" s="23">
        <f t="shared" si="2"/>
        <v>42419</v>
      </c>
      <c r="GC8" s="23">
        <f t="shared" si="2"/>
        <v>42420</v>
      </c>
      <c r="GD8" s="23">
        <f t="shared" si="2"/>
        <v>42421</v>
      </c>
      <c r="GE8" s="23">
        <f t="shared" si="2"/>
        <v>42422</v>
      </c>
      <c r="GF8" s="23">
        <f t="shared" si="2"/>
        <v>42423</v>
      </c>
      <c r="GG8" s="23">
        <f t="shared" si="2"/>
        <v>42424</v>
      </c>
      <c r="GH8" s="23">
        <f t="shared" si="2"/>
        <v>42425</v>
      </c>
      <c r="GI8" s="23">
        <f t="shared" si="2"/>
        <v>42426</v>
      </c>
      <c r="GJ8" s="23">
        <f t="shared" si="2"/>
        <v>42427</v>
      </c>
      <c r="GK8" s="23">
        <f t="shared" si="2"/>
        <v>42428</v>
      </c>
      <c r="GL8" s="23">
        <f t="shared" si="2"/>
        <v>42429</v>
      </c>
      <c r="GM8" s="23">
        <f t="shared" si="2"/>
        <v>42430</v>
      </c>
      <c r="GN8" s="23">
        <f t="shared" si="2"/>
        <v>42431</v>
      </c>
      <c r="GO8" s="23">
        <f t="shared" si="2"/>
        <v>42432</v>
      </c>
      <c r="GP8" s="23">
        <f t="shared" si="2"/>
        <v>42433</v>
      </c>
      <c r="GQ8" s="23">
        <f t="shared" si="2"/>
        <v>42434</v>
      </c>
      <c r="GR8" s="23">
        <f t="shared" si="2"/>
        <v>42435</v>
      </c>
      <c r="GS8" s="23">
        <f t="shared" si="2"/>
        <v>42436</v>
      </c>
      <c r="GT8" s="23">
        <f t="shared" si="2"/>
        <v>42437</v>
      </c>
      <c r="GU8" s="23">
        <f t="shared" si="2"/>
        <v>42438</v>
      </c>
      <c r="GV8" s="23">
        <f t="shared" si="2"/>
        <v>42439</v>
      </c>
      <c r="GW8" s="23">
        <f t="shared" ref="GW8:IO8" si="3">GV8+1</f>
        <v>42440</v>
      </c>
      <c r="GX8" s="23">
        <f t="shared" si="3"/>
        <v>42441</v>
      </c>
      <c r="GY8" s="23">
        <f t="shared" si="3"/>
        <v>42442</v>
      </c>
      <c r="GZ8" s="23">
        <f t="shared" si="3"/>
        <v>42443</v>
      </c>
      <c r="HA8" s="23">
        <f t="shared" si="3"/>
        <v>42444</v>
      </c>
      <c r="HB8" s="23">
        <f t="shared" si="3"/>
        <v>42445</v>
      </c>
      <c r="HC8" s="23">
        <f t="shared" si="3"/>
        <v>42446</v>
      </c>
      <c r="HD8" s="23">
        <f t="shared" si="3"/>
        <v>42447</v>
      </c>
      <c r="HE8" s="23">
        <f t="shared" si="3"/>
        <v>42448</v>
      </c>
      <c r="HF8" s="23">
        <f t="shared" si="3"/>
        <v>42449</v>
      </c>
      <c r="HG8" s="23">
        <f t="shared" si="3"/>
        <v>42450</v>
      </c>
      <c r="HH8" s="23">
        <f t="shared" si="3"/>
        <v>42451</v>
      </c>
      <c r="HI8" s="23">
        <f t="shared" si="3"/>
        <v>42452</v>
      </c>
      <c r="HJ8" s="23">
        <f t="shared" si="3"/>
        <v>42453</v>
      </c>
      <c r="HK8" s="23">
        <f t="shared" si="3"/>
        <v>42454</v>
      </c>
      <c r="HL8" s="23">
        <f t="shared" si="3"/>
        <v>42455</v>
      </c>
      <c r="HM8" s="23">
        <f t="shared" si="3"/>
        <v>42456</v>
      </c>
      <c r="HN8" s="23">
        <f t="shared" si="3"/>
        <v>42457</v>
      </c>
      <c r="HO8" s="23">
        <f t="shared" si="3"/>
        <v>42458</v>
      </c>
      <c r="HP8" s="23">
        <f t="shared" si="3"/>
        <v>42459</v>
      </c>
      <c r="HQ8" s="23">
        <f t="shared" si="3"/>
        <v>42460</v>
      </c>
      <c r="HR8" s="23">
        <f t="shared" si="3"/>
        <v>42461</v>
      </c>
      <c r="HS8" s="23">
        <f t="shared" si="3"/>
        <v>42462</v>
      </c>
      <c r="HT8" s="23">
        <f t="shared" si="3"/>
        <v>42463</v>
      </c>
      <c r="HU8" s="23">
        <f t="shared" si="3"/>
        <v>42464</v>
      </c>
      <c r="HV8" s="23">
        <f t="shared" si="3"/>
        <v>42465</v>
      </c>
      <c r="HW8" s="23">
        <f t="shared" si="3"/>
        <v>42466</v>
      </c>
      <c r="HX8" s="23">
        <f t="shared" si="3"/>
        <v>42467</v>
      </c>
      <c r="HY8" s="23">
        <f t="shared" si="3"/>
        <v>42468</v>
      </c>
      <c r="HZ8" s="23">
        <f t="shared" si="3"/>
        <v>42469</v>
      </c>
      <c r="IA8" s="23">
        <f t="shared" si="3"/>
        <v>42470</v>
      </c>
      <c r="IB8" s="23">
        <f t="shared" si="3"/>
        <v>42471</v>
      </c>
      <c r="IC8" s="23">
        <f t="shared" si="3"/>
        <v>42472</v>
      </c>
      <c r="ID8" s="23">
        <f t="shared" si="3"/>
        <v>42473</v>
      </c>
      <c r="IE8" s="23">
        <f t="shared" si="3"/>
        <v>42474</v>
      </c>
      <c r="IF8" s="23">
        <f t="shared" si="3"/>
        <v>42475</v>
      </c>
      <c r="IG8" s="23">
        <f t="shared" si="3"/>
        <v>42476</v>
      </c>
      <c r="IH8" s="23">
        <f t="shared" si="3"/>
        <v>42477</v>
      </c>
      <c r="II8" s="23">
        <f t="shared" si="3"/>
        <v>42478</v>
      </c>
      <c r="IJ8" s="23">
        <f t="shared" si="3"/>
        <v>42479</v>
      </c>
      <c r="IK8" s="23">
        <f t="shared" si="3"/>
        <v>42480</v>
      </c>
      <c r="IL8" s="23">
        <f t="shared" si="3"/>
        <v>42481</v>
      </c>
      <c r="IM8" s="23">
        <f t="shared" si="3"/>
        <v>42482</v>
      </c>
      <c r="IN8" s="23">
        <f t="shared" si="3"/>
        <v>42483</v>
      </c>
      <c r="IO8" s="23">
        <f t="shared" si="3"/>
        <v>42484</v>
      </c>
      <c r="IP8" s="24"/>
      <c r="IQ8" s="3"/>
      <c r="IR8" s="3"/>
      <c r="IS8" s="3"/>
      <c r="IT8" s="3"/>
      <c r="IU8" s="3"/>
      <c r="IV8" s="3"/>
    </row>
    <row r="9" spans="1:256" s="6" customFormat="1" ht="76.5" customHeight="1" x14ac:dyDescent="0.3">
      <c r="A9" s="32" t="s">
        <v>8</v>
      </c>
      <c r="B9" s="39" t="s">
        <v>9</v>
      </c>
      <c r="C9" s="41" t="s">
        <v>21</v>
      </c>
      <c r="D9" s="33" t="s">
        <v>3</v>
      </c>
      <c r="E9" s="33" t="s">
        <v>4</v>
      </c>
      <c r="F9" s="34" t="s">
        <v>7</v>
      </c>
      <c r="G9" s="35" t="s">
        <v>10</v>
      </c>
      <c r="H9" s="34" t="s">
        <v>14</v>
      </c>
      <c r="I9" s="35" t="s">
        <v>5</v>
      </c>
      <c r="J9" s="35" t="s">
        <v>0</v>
      </c>
      <c r="K9" s="40"/>
      <c r="L9" s="88">
        <f>L8</f>
        <v>42247</v>
      </c>
      <c r="M9" s="89"/>
      <c r="N9" s="89"/>
      <c r="O9" s="89"/>
      <c r="P9" s="89"/>
      <c r="Q9" s="89"/>
      <c r="R9" s="90"/>
      <c r="S9" s="88">
        <f>S8</f>
        <v>42254</v>
      </c>
      <c r="T9" s="89"/>
      <c r="U9" s="89"/>
      <c r="V9" s="89"/>
      <c r="W9" s="89"/>
      <c r="X9" s="89"/>
      <c r="Y9" s="90"/>
      <c r="Z9" s="88">
        <f>Z8</f>
        <v>42261</v>
      </c>
      <c r="AA9" s="89"/>
      <c r="AB9" s="89"/>
      <c r="AC9" s="89"/>
      <c r="AD9" s="89"/>
      <c r="AE9" s="89"/>
      <c r="AF9" s="90"/>
      <c r="AG9" s="88">
        <f>AG8</f>
        <v>42268</v>
      </c>
      <c r="AH9" s="89"/>
      <c r="AI9" s="89"/>
      <c r="AJ9" s="89"/>
      <c r="AK9" s="89"/>
      <c r="AL9" s="89"/>
      <c r="AM9" s="90"/>
      <c r="AN9" s="88">
        <f>AN8</f>
        <v>42275</v>
      </c>
      <c r="AO9" s="89"/>
      <c r="AP9" s="89"/>
      <c r="AQ9" s="89"/>
      <c r="AR9" s="89"/>
      <c r="AS9" s="89"/>
      <c r="AT9" s="90"/>
      <c r="AU9" s="88">
        <f>AU8</f>
        <v>42282</v>
      </c>
      <c r="AV9" s="89"/>
      <c r="AW9" s="89"/>
      <c r="AX9" s="89"/>
      <c r="AY9" s="89"/>
      <c r="AZ9" s="89"/>
      <c r="BA9" s="90"/>
      <c r="BB9" s="88">
        <f>BB8</f>
        <v>42289</v>
      </c>
      <c r="BC9" s="89"/>
      <c r="BD9" s="89"/>
      <c r="BE9" s="89"/>
      <c r="BF9" s="89"/>
      <c r="BG9" s="89"/>
      <c r="BH9" s="90"/>
      <c r="BI9" s="88">
        <f>BI8</f>
        <v>42296</v>
      </c>
      <c r="BJ9" s="89"/>
      <c r="BK9" s="89"/>
      <c r="BL9" s="89"/>
      <c r="BM9" s="89"/>
      <c r="BN9" s="89"/>
      <c r="BO9" s="90"/>
      <c r="BP9" s="88">
        <f>BP8</f>
        <v>42303</v>
      </c>
      <c r="BQ9" s="89"/>
      <c r="BR9" s="89"/>
      <c r="BS9" s="89"/>
      <c r="BT9" s="89"/>
      <c r="BU9" s="89"/>
      <c r="BV9" s="90"/>
      <c r="BW9" s="88">
        <f>BW8</f>
        <v>42310</v>
      </c>
      <c r="BX9" s="89"/>
      <c r="BY9" s="89"/>
      <c r="BZ9" s="89"/>
      <c r="CA9" s="89"/>
      <c r="CB9" s="89"/>
      <c r="CC9" s="90"/>
      <c r="CD9" s="88">
        <f>CD8</f>
        <v>42317</v>
      </c>
      <c r="CE9" s="89"/>
      <c r="CF9" s="89"/>
      <c r="CG9" s="89"/>
      <c r="CH9" s="89"/>
      <c r="CI9" s="89"/>
      <c r="CJ9" s="90"/>
      <c r="CK9" s="88">
        <f>CK8</f>
        <v>42324</v>
      </c>
      <c r="CL9" s="89"/>
      <c r="CM9" s="89"/>
      <c r="CN9" s="89"/>
      <c r="CO9" s="89"/>
      <c r="CP9" s="89"/>
      <c r="CQ9" s="90"/>
      <c r="CR9" s="88">
        <f>CR8</f>
        <v>42331</v>
      </c>
      <c r="CS9" s="89"/>
      <c r="CT9" s="89"/>
      <c r="CU9" s="89"/>
      <c r="CV9" s="89"/>
      <c r="CW9" s="89"/>
      <c r="CX9" s="90"/>
      <c r="CY9" s="88">
        <f>CY8</f>
        <v>42338</v>
      </c>
      <c r="CZ9" s="89"/>
      <c r="DA9" s="89"/>
      <c r="DB9" s="89"/>
      <c r="DC9" s="89"/>
      <c r="DD9" s="89"/>
      <c r="DE9" s="90"/>
      <c r="DF9" s="88">
        <f>DF8</f>
        <v>42345</v>
      </c>
      <c r="DG9" s="89"/>
      <c r="DH9" s="89"/>
      <c r="DI9" s="89"/>
      <c r="DJ9" s="89"/>
      <c r="DK9" s="89"/>
      <c r="DL9" s="90"/>
      <c r="DM9" s="88">
        <f>DM8</f>
        <v>42352</v>
      </c>
      <c r="DN9" s="89"/>
      <c r="DO9" s="89"/>
      <c r="DP9" s="89"/>
      <c r="DQ9" s="89"/>
      <c r="DR9" s="89"/>
      <c r="DS9" s="90"/>
      <c r="DT9" s="88">
        <f>DT8</f>
        <v>42359</v>
      </c>
      <c r="DU9" s="89"/>
      <c r="DV9" s="89"/>
      <c r="DW9" s="89"/>
      <c r="DX9" s="89"/>
      <c r="DY9" s="89"/>
      <c r="DZ9" s="90"/>
      <c r="EA9" s="88">
        <f>EA8</f>
        <v>42366</v>
      </c>
      <c r="EB9" s="89"/>
      <c r="EC9" s="89"/>
      <c r="ED9" s="89"/>
      <c r="EE9" s="89"/>
      <c r="EF9" s="89"/>
      <c r="EG9" s="90"/>
      <c r="EH9" s="88">
        <f>EH8</f>
        <v>42373</v>
      </c>
      <c r="EI9" s="89"/>
      <c r="EJ9" s="89"/>
      <c r="EK9" s="89"/>
      <c r="EL9" s="89"/>
      <c r="EM9" s="89"/>
      <c r="EN9" s="90"/>
      <c r="EO9" s="88">
        <f>EO8</f>
        <v>42380</v>
      </c>
      <c r="EP9" s="89"/>
      <c r="EQ9" s="89"/>
      <c r="ER9" s="89"/>
      <c r="ES9" s="89"/>
      <c r="ET9" s="89"/>
      <c r="EU9" s="90"/>
      <c r="EV9" s="88">
        <f>EV8</f>
        <v>42387</v>
      </c>
      <c r="EW9" s="89"/>
      <c r="EX9" s="89"/>
      <c r="EY9" s="89"/>
      <c r="EZ9" s="89"/>
      <c r="FA9" s="89"/>
      <c r="FB9" s="90"/>
      <c r="FC9" s="88">
        <f>FC8</f>
        <v>42394</v>
      </c>
      <c r="FD9" s="89"/>
      <c r="FE9" s="89"/>
      <c r="FF9" s="89"/>
      <c r="FG9" s="89"/>
      <c r="FH9" s="89"/>
      <c r="FI9" s="90"/>
      <c r="FJ9" s="88">
        <f>FJ8</f>
        <v>42401</v>
      </c>
      <c r="FK9" s="89"/>
      <c r="FL9" s="89"/>
      <c r="FM9" s="89"/>
      <c r="FN9" s="89"/>
      <c r="FO9" s="89"/>
      <c r="FP9" s="90"/>
      <c r="FQ9" s="88">
        <f>FQ8</f>
        <v>42408</v>
      </c>
      <c r="FR9" s="89"/>
      <c r="FS9" s="89"/>
      <c r="FT9" s="89"/>
      <c r="FU9" s="89"/>
      <c r="FV9" s="89"/>
      <c r="FW9" s="90"/>
      <c r="FX9" s="88">
        <f>FX8</f>
        <v>42415</v>
      </c>
      <c r="FY9" s="89"/>
      <c r="FZ9" s="89"/>
      <c r="GA9" s="89"/>
      <c r="GB9" s="89"/>
      <c r="GC9" s="89"/>
      <c r="GD9" s="90"/>
      <c r="GE9" s="88">
        <f>GE8</f>
        <v>42422</v>
      </c>
      <c r="GF9" s="89"/>
      <c r="GG9" s="89"/>
      <c r="GH9" s="89"/>
      <c r="GI9" s="89"/>
      <c r="GJ9" s="89"/>
      <c r="GK9" s="90"/>
      <c r="GL9" s="88">
        <f>GL8</f>
        <v>42429</v>
      </c>
      <c r="GM9" s="89"/>
      <c r="GN9" s="89"/>
      <c r="GO9" s="89"/>
      <c r="GP9" s="89"/>
      <c r="GQ9" s="89"/>
      <c r="GR9" s="90"/>
      <c r="GS9" s="88">
        <f>GS8</f>
        <v>42436</v>
      </c>
      <c r="GT9" s="89"/>
      <c r="GU9" s="89"/>
      <c r="GV9" s="89"/>
      <c r="GW9" s="89"/>
      <c r="GX9" s="89"/>
      <c r="GY9" s="90"/>
      <c r="GZ9" s="88">
        <f>GZ8</f>
        <v>42443</v>
      </c>
      <c r="HA9" s="89"/>
      <c r="HB9" s="89"/>
      <c r="HC9" s="89"/>
      <c r="HD9" s="89"/>
      <c r="HE9" s="89"/>
      <c r="HF9" s="90"/>
      <c r="HG9" s="88">
        <f>HG8</f>
        <v>42450</v>
      </c>
      <c r="HH9" s="89"/>
      <c r="HI9" s="89"/>
      <c r="HJ9" s="89"/>
      <c r="HK9" s="89"/>
      <c r="HL9" s="89"/>
      <c r="HM9" s="90"/>
      <c r="HN9" s="88">
        <f>HN8</f>
        <v>42457</v>
      </c>
      <c r="HO9" s="89"/>
      <c r="HP9" s="89"/>
      <c r="HQ9" s="89"/>
      <c r="HR9" s="89"/>
      <c r="HS9" s="89"/>
      <c r="HT9" s="90"/>
      <c r="HU9" s="88">
        <f>HU8</f>
        <v>42464</v>
      </c>
      <c r="HV9" s="89"/>
      <c r="HW9" s="89"/>
      <c r="HX9" s="89"/>
      <c r="HY9" s="89"/>
      <c r="HZ9" s="89"/>
      <c r="IA9" s="90"/>
      <c r="IB9" s="88">
        <f>IB8</f>
        <v>42471</v>
      </c>
      <c r="IC9" s="89"/>
      <c r="ID9" s="89"/>
      <c r="IE9" s="89"/>
      <c r="IF9" s="89"/>
      <c r="IG9" s="89"/>
      <c r="IH9" s="90"/>
      <c r="II9" s="88">
        <f>II8</f>
        <v>42478</v>
      </c>
      <c r="IJ9" s="89"/>
      <c r="IK9" s="89"/>
      <c r="IL9" s="89"/>
      <c r="IM9" s="89"/>
      <c r="IN9" s="89"/>
      <c r="IO9" s="90"/>
    </row>
    <row r="10" spans="1:256" s="53" customFormat="1" ht="21" x14ac:dyDescent="0.25">
      <c r="A10" s="48">
        <f ca="1">IF(ISERROR(VALUE(SUBSTITUTE(OFFSET(A10,-1,0,1,1),".",""))),1,IF(ISERROR(FIND("`",SUBSTITUTE(OFFSET(A10,-1,0,1,1),".","`",1))),VALUE(OFFSET(A10,-1,0,1,1))+1,VALUE(LEFT(OFFSET(A10,-1,0,1,1),FIND("`",SUBSTITUTE(OFFSET(A10,-1,0,1,1),".","`",1))-1))+1))</f>
        <v>1</v>
      </c>
      <c r="B10" s="87" t="s">
        <v>92</v>
      </c>
      <c r="C10" s="36" t="s">
        <v>93</v>
      </c>
      <c r="D10" s="62">
        <f>MIN(D11:D18)</f>
        <v>42250</v>
      </c>
      <c r="E10" s="63">
        <f>D10+F10-1</f>
        <v>42262</v>
      </c>
      <c r="F10" s="37">
        <f>MAX(E11:E18)-D10+1</f>
        <v>13</v>
      </c>
      <c r="G10" s="38">
        <f>SUMPRODUCT(F11:F18,G11:G18)/SUM(F11:F18)</f>
        <v>0.71000000000000008</v>
      </c>
      <c r="H10" s="49">
        <f t="shared" ref="H10:H34" si="4">NETWORKDAYS(D10,E10)</f>
        <v>9</v>
      </c>
      <c r="I10" s="50">
        <f t="shared" ref="I10:I29" si="5">ROUNDDOWN(G10*F10,0)</f>
        <v>9</v>
      </c>
      <c r="J10" s="49">
        <f t="shared" ref="J10:J29" si="6">F10-I10</f>
        <v>4</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c r="DI10" s="51"/>
      <c r="DJ10" s="51"/>
      <c r="DK10" s="51"/>
      <c r="DL10" s="51"/>
      <c r="DM10" s="51"/>
      <c r="DN10" s="51"/>
      <c r="DO10" s="51"/>
      <c r="DP10" s="51"/>
      <c r="DQ10" s="51"/>
      <c r="DR10" s="51"/>
      <c r="DS10" s="51"/>
      <c r="DT10" s="51"/>
      <c r="DU10" s="51"/>
      <c r="DV10" s="51"/>
      <c r="DW10" s="51"/>
      <c r="DX10" s="51"/>
      <c r="DY10" s="51"/>
      <c r="DZ10" s="51"/>
      <c r="EA10" s="51"/>
      <c r="EB10" s="51"/>
      <c r="EC10" s="51"/>
      <c r="ED10" s="51"/>
      <c r="EE10" s="51"/>
      <c r="EF10" s="51"/>
      <c r="EG10" s="51"/>
      <c r="EH10" s="51"/>
      <c r="EI10" s="51"/>
      <c r="EJ10" s="51"/>
      <c r="EK10" s="51"/>
      <c r="EL10" s="51"/>
      <c r="EM10" s="51"/>
      <c r="EN10" s="51"/>
      <c r="EO10" s="51"/>
      <c r="EP10" s="51"/>
      <c r="EQ10" s="51"/>
      <c r="ER10" s="51"/>
      <c r="ES10" s="51"/>
      <c r="ET10" s="51"/>
      <c r="EU10" s="51"/>
      <c r="EV10" s="51"/>
      <c r="EW10" s="51"/>
      <c r="EX10" s="51"/>
      <c r="EY10" s="51"/>
      <c r="EZ10" s="51"/>
      <c r="FA10" s="51"/>
      <c r="FB10" s="51"/>
      <c r="FC10" s="51"/>
      <c r="FD10" s="51"/>
      <c r="FE10" s="51"/>
      <c r="FF10" s="51"/>
      <c r="FG10" s="51"/>
      <c r="FH10" s="51"/>
      <c r="FI10" s="51"/>
      <c r="FJ10" s="51"/>
      <c r="FK10" s="51"/>
      <c r="FL10" s="51"/>
      <c r="FM10" s="51"/>
      <c r="FN10" s="51"/>
      <c r="FO10" s="51"/>
      <c r="FP10" s="51"/>
      <c r="FQ10" s="51"/>
      <c r="FR10" s="51"/>
      <c r="FS10" s="51"/>
      <c r="FT10" s="51"/>
      <c r="FU10" s="51"/>
      <c r="FV10" s="51"/>
      <c r="FW10" s="51"/>
      <c r="FX10" s="51"/>
      <c r="FY10" s="51"/>
      <c r="FZ10" s="51"/>
      <c r="GA10" s="51"/>
      <c r="GB10" s="51"/>
      <c r="GC10" s="51"/>
      <c r="GD10" s="51"/>
      <c r="GE10" s="51"/>
      <c r="GF10" s="51"/>
      <c r="GG10" s="51"/>
      <c r="GH10" s="51"/>
      <c r="GI10" s="51"/>
      <c r="GJ10" s="51"/>
      <c r="GK10" s="51"/>
      <c r="GL10" s="51"/>
      <c r="GM10" s="51"/>
      <c r="GN10" s="51"/>
      <c r="GO10" s="51"/>
      <c r="GP10" s="51"/>
      <c r="GQ10" s="51"/>
      <c r="GR10" s="51"/>
      <c r="GS10" s="51"/>
      <c r="GT10" s="51"/>
      <c r="GU10" s="51"/>
      <c r="GV10" s="51"/>
      <c r="GW10" s="51"/>
      <c r="GX10" s="51"/>
      <c r="GY10" s="51"/>
      <c r="GZ10" s="51"/>
      <c r="HA10" s="51"/>
      <c r="HB10" s="51"/>
      <c r="HC10" s="51"/>
      <c r="HD10" s="51"/>
      <c r="HE10" s="51"/>
      <c r="HF10" s="51"/>
      <c r="HG10" s="51"/>
      <c r="HH10" s="51"/>
      <c r="HI10" s="51"/>
      <c r="HJ10" s="51"/>
      <c r="HK10" s="51"/>
      <c r="HL10" s="51"/>
      <c r="HM10" s="51"/>
      <c r="HN10" s="51"/>
      <c r="HO10" s="51"/>
      <c r="HP10" s="51"/>
      <c r="HQ10" s="51"/>
      <c r="HR10" s="51"/>
      <c r="HS10" s="51"/>
      <c r="HT10" s="51"/>
      <c r="HU10" s="51"/>
      <c r="HV10" s="51"/>
      <c r="HW10" s="51"/>
      <c r="HX10" s="51"/>
      <c r="HY10" s="51"/>
      <c r="HZ10" s="51"/>
      <c r="IA10" s="51"/>
      <c r="IB10" s="51"/>
      <c r="IC10" s="51"/>
      <c r="ID10" s="51"/>
      <c r="IE10" s="51"/>
      <c r="IF10" s="51"/>
      <c r="IG10" s="51"/>
      <c r="IH10" s="51"/>
      <c r="II10" s="51"/>
      <c r="IJ10" s="51"/>
      <c r="IK10" s="51"/>
      <c r="IL10" s="51"/>
      <c r="IM10" s="51"/>
      <c r="IN10" s="51"/>
      <c r="IO10" s="51"/>
      <c r="IP10" s="52"/>
      <c r="IQ10" s="52"/>
      <c r="IR10" s="52"/>
      <c r="IS10" s="52"/>
      <c r="IT10" s="52"/>
      <c r="IU10" s="52"/>
      <c r="IV10" s="52"/>
    </row>
    <row r="11" spans="1:256" s="58" customFormat="1" ht="10.5" x14ac:dyDescent="0.25">
      <c r="A11" s="54" t="str">
        <f ca="1">IF(ISERROR(VALUE(SUBSTITUTE(OFFSET(A11,-1,0,1,1),".",""))),"0.1",IF(ISERROR(FIND("`",SUBSTITUTE(OFFSET(A11,-1,0,1,1),".","`",1))),OFFSET(A11,-1,0,1,1)&amp;".1",LEFT(OFFSET(A11,-1,0,1,1),FIND("`",SUBSTITUTE(OFFSET(A11,-1,0,1,1),".","`",1)))&amp;IF(ISERROR(FIND("`",SUBSTITUTE(OFFSET(A11,-1,0,1,1),".","`",2))),VALUE(RIGHT(OFFSET(A11,-1,0,1,1),LEN(OFFSET(A11,-1,0,1,1))-FIND("`",SUBSTITUTE(OFFSET(A11,-1,0,1,1),".","`",1))))+1,VALUE(MID(OFFSET(A11,-1,0,1,1),FIND("`",SUBSTITUTE(OFFSET(A11,-1,0,1,1),".","`",1))+1,(FIND("`",SUBSTITUTE(OFFSET(A11,-1,0,1,1),".","`",2))-FIND("`",SUBSTITUTE(OFFSET(A11,-1,0,1,1),".","`",1))-1)))+1)))</f>
        <v>1.1</v>
      </c>
      <c r="B11" s="18" t="s">
        <v>94</v>
      </c>
      <c r="C11" s="36" t="s">
        <v>93</v>
      </c>
      <c r="D11" s="64">
        <v>42250</v>
      </c>
      <c r="E11" s="65">
        <f>D11+F11-1</f>
        <v>42262</v>
      </c>
      <c r="F11" s="20">
        <v>13</v>
      </c>
      <c r="G11" s="21">
        <v>1</v>
      </c>
      <c r="H11" s="55">
        <f t="shared" si="4"/>
        <v>9</v>
      </c>
      <c r="I11" s="56">
        <f t="shared" si="5"/>
        <v>13</v>
      </c>
      <c r="J11" s="55">
        <f t="shared" si="6"/>
        <v>0</v>
      </c>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c r="ED11" s="57"/>
      <c r="EE11" s="57"/>
      <c r="EF11" s="57"/>
      <c r="EG11" s="57"/>
      <c r="EH11" s="57"/>
      <c r="EI11" s="57"/>
      <c r="EJ11" s="57"/>
      <c r="EK11" s="57"/>
      <c r="EL11" s="57"/>
      <c r="EM11" s="57"/>
      <c r="EN11" s="57"/>
      <c r="EO11" s="57"/>
      <c r="EP11" s="57"/>
      <c r="EQ11" s="57"/>
      <c r="ER11" s="57"/>
      <c r="ES11" s="57"/>
      <c r="ET11" s="57"/>
      <c r="EU11" s="57"/>
      <c r="EV11" s="57"/>
      <c r="EW11" s="57"/>
      <c r="EX11" s="57"/>
      <c r="EY11" s="57"/>
      <c r="EZ11" s="57"/>
      <c r="FA11" s="57"/>
      <c r="FB11" s="57"/>
      <c r="FC11" s="57"/>
      <c r="FD11" s="57"/>
      <c r="FE11" s="57"/>
      <c r="FF11" s="57"/>
      <c r="FG11" s="57"/>
      <c r="FH11" s="57"/>
      <c r="FI11" s="57"/>
      <c r="FJ11" s="57"/>
      <c r="FK11" s="57"/>
      <c r="FL11" s="57"/>
      <c r="FM11" s="57"/>
      <c r="FN11" s="57"/>
      <c r="FO11" s="57"/>
      <c r="FP11" s="57"/>
      <c r="FQ11" s="57"/>
      <c r="FR11" s="57"/>
      <c r="FS11" s="57"/>
      <c r="FT11" s="57"/>
      <c r="FU11" s="57"/>
      <c r="FV11" s="57"/>
      <c r="FW11" s="57"/>
      <c r="FX11" s="57"/>
      <c r="FY11" s="57"/>
      <c r="FZ11" s="57"/>
      <c r="GA11" s="57"/>
      <c r="GB11" s="57"/>
      <c r="GC11" s="57"/>
      <c r="GD11" s="57"/>
      <c r="GE11" s="57"/>
      <c r="GF11" s="57"/>
      <c r="GG11" s="57"/>
      <c r="GH11" s="57"/>
      <c r="GI11" s="57"/>
      <c r="GJ11" s="57"/>
      <c r="GK11" s="57"/>
      <c r="GL11" s="57"/>
      <c r="GM11" s="57"/>
      <c r="GN11" s="57"/>
      <c r="GO11" s="57"/>
      <c r="GP11" s="57"/>
      <c r="GQ11" s="57"/>
      <c r="GR11" s="57"/>
      <c r="GS11" s="57"/>
      <c r="GT11" s="57"/>
      <c r="GU11" s="57"/>
      <c r="GV11" s="57"/>
      <c r="GW11" s="57"/>
      <c r="GX11" s="57"/>
      <c r="GY11" s="57"/>
      <c r="GZ11" s="57"/>
      <c r="HA11" s="57"/>
      <c r="HB11" s="57"/>
      <c r="HC11" s="57"/>
      <c r="HD11" s="57"/>
      <c r="HE11" s="57"/>
      <c r="HF11" s="57"/>
      <c r="HG11" s="57"/>
      <c r="HH11" s="57"/>
      <c r="HI11" s="57"/>
      <c r="HJ11" s="57"/>
      <c r="HK11" s="57"/>
      <c r="HL11" s="57"/>
      <c r="HM11" s="57"/>
      <c r="HN11" s="57"/>
      <c r="HO11" s="57"/>
      <c r="HP11" s="57"/>
      <c r="HQ11" s="57"/>
      <c r="HR11" s="57"/>
      <c r="HS11" s="57"/>
      <c r="HT11" s="57"/>
      <c r="HU11" s="57"/>
      <c r="HV11" s="57"/>
      <c r="HW11" s="57"/>
      <c r="HX11" s="57"/>
      <c r="HY11" s="57"/>
      <c r="HZ11" s="57"/>
      <c r="IA11" s="57"/>
      <c r="IB11" s="57"/>
      <c r="IC11" s="57"/>
      <c r="ID11" s="57"/>
      <c r="IE11" s="57"/>
      <c r="IF11" s="57"/>
      <c r="IG11" s="57"/>
      <c r="IH11" s="57"/>
      <c r="II11" s="57"/>
      <c r="IJ11" s="57"/>
      <c r="IK11" s="57"/>
      <c r="IL11" s="57"/>
      <c r="IM11" s="57"/>
      <c r="IN11" s="57"/>
      <c r="IO11" s="57"/>
      <c r="IP11" s="52"/>
      <c r="IQ11" s="52"/>
      <c r="IR11" s="52"/>
      <c r="IS11" s="52"/>
      <c r="IT11" s="52"/>
      <c r="IU11" s="52"/>
      <c r="IV11" s="52"/>
    </row>
    <row r="12" spans="1:256" s="58" customFormat="1" ht="21" x14ac:dyDescent="0.25">
      <c r="A12" s="54" t="str">
        <f ca="1">IF(ISERROR(VALUE(SUBSTITUTE(OFFSET(A12,-1,0,1,1),".",""))),"0.1",IF(ISERROR(FIND("`",SUBSTITUTE(OFFSET(A12,-1,0,1,1),".","`",1))),OFFSET(A12,-1,0,1,1)&amp;".1",LEFT(OFFSET(A12,-1,0,1,1),FIND("`",SUBSTITUTE(OFFSET(A12,-1,0,1,1),".","`",1)))&amp;IF(ISERROR(FIND("`",SUBSTITUTE(OFFSET(A12,-1,0,1,1),".","`",2))),VALUE(RIGHT(OFFSET(A12,-1,0,1,1),LEN(OFFSET(A12,-1,0,1,1))-FIND("`",SUBSTITUTE(OFFSET(A12,-1,0,1,1),".","`",1))))+1,VALUE(MID(OFFSET(A12,-1,0,1,1),FIND("`",SUBSTITUTE(OFFSET(A12,-1,0,1,1),".","`",1))+1,(FIND("`",SUBSTITUTE(OFFSET(A12,-1,0,1,1),".","`",2))-FIND("`",SUBSTITUTE(OFFSET(A12,-1,0,1,1),".","`",1))-1)))+1)))</f>
        <v>1.2</v>
      </c>
      <c r="B12" s="18" t="s">
        <v>95</v>
      </c>
      <c r="C12" s="36" t="s">
        <v>93</v>
      </c>
      <c r="D12" s="64">
        <v>42250</v>
      </c>
      <c r="E12" s="65">
        <f t="shared" ref="E12:E34" si="7">D12+F12-1</f>
        <v>42262</v>
      </c>
      <c r="F12" s="20">
        <v>13</v>
      </c>
      <c r="G12" s="21">
        <v>1</v>
      </c>
      <c r="H12" s="55">
        <f t="shared" si="4"/>
        <v>9</v>
      </c>
      <c r="I12" s="56">
        <f t="shared" si="5"/>
        <v>13</v>
      </c>
      <c r="J12" s="55">
        <f t="shared" si="6"/>
        <v>0</v>
      </c>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c r="ED12" s="57"/>
      <c r="EE12" s="57"/>
      <c r="EF12" s="57"/>
      <c r="EG12" s="57"/>
      <c r="EH12" s="57"/>
      <c r="EI12" s="57"/>
      <c r="EJ12" s="57"/>
      <c r="EK12" s="57"/>
      <c r="EL12" s="57"/>
      <c r="EM12" s="57"/>
      <c r="EN12" s="57"/>
      <c r="EO12" s="57"/>
      <c r="EP12" s="57"/>
      <c r="EQ12" s="57"/>
      <c r="ER12" s="57"/>
      <c r="ES12" s="57"/>
      <c r="ET12" s="57"/>
      <c r="EU12" s="57"/>
      <c r="EV12" s="57"/>
      <c r="EW12" s="57"/>
      <c r="EX12" s="57"/>
      <c r="EY12" s="57"/>
      <c r="EZ12" s="57"/>
      <c r="FA12" s="57"/>
      <c r="FB12" s="57"/>
      <c r="FC12" s="57"/>
      <c r="FD12" s="57"/>
      <c r="FE12" s="57"/>
      <c r="FF12" s="57"/>
      <c r="FG12" s="57"/>
      <c r="FH12" s="57"/>
      <c r="FI12" s="57"/>
      <c r="FJ12" s="57"/>
      <c r="FK12" s="57"/>
      <c r="FL12" s="57"/>
      <c r="FM12" s="57"/>
      <c r="FN12" s="57"/>
      <c r="FO12" s="57"/>
      <c r="FP12" s="57"/>
      <c r="FQ12" s="57"/>
      <c r="FR12" s="57"/>
      <c r="FS12" s="57"/>
      <c r="FT12" s="57"/>
      <c r="FU12" s="57"/>
      <c r="FV12" s="57"/>
      <c r="FW12" s="57"/>
      <c r="FX12" s="57"/>
      <c r="FY12" s="57"/>
      <c r="FZ12" s="57"/>
      <c r="GA12" s="57"/>
      <c r="GB12" s="57"/>
      <c r="GC12" s="57"/>
      <c r="GD12" s="57"/>
      <c r="GE12" s="57"/>
      <c r="GF12" s="57"/>
      <c r="GG12" s="57"/>
      <c r="GH12" s="57"/>
      <c r="GI12" s="57"/>
      <c r="GJ12" s="57"/>
      <c r="GK12" s="57"/>
      <c r="GL12" s="57"/>
      <c r="GM12" s="57"/>
      <c r="GN12" s="57"/>
      <c r="GO12" s="57"/>
      <c r="GP12" s="57"/>
      <c r="GQ12" s="57"/>
      <c r="GR12" s="57"/>
      <c r="GS12" s="57"/>
      <c r="GT12" s="57"/>
      <c r="GU12" s="57"/>
      <c r="GV12" s="57"/>
      <c r="GW12" s="57"/>
      <c r="GX12" s="57"/>
      <c r="GY12" s="57"/>
      <c r="GZ12" s="57"/>
      <c r="HA12" s="57"/>
      <c r="HB12" s="57"/>
      <c r="HC12" s="57"/>
      <c r="HD12" s="57"/>
      <c r="HE12" s="57"/>
      <c r="HF12" s="57"/>
      <c r="HG12" s="57"/>
      <c r="HH12" s="57"/>
      <c r="HI12" s="57"/>
      <c r="HJ12" s="57"/>
      <c r="HK12" s="57"/>
      <c r="HL12" s="57"/>
      <c r="HM12" s="57"/>
      <c r="HN12" s="57"/>
      <c r="HO12" s="57"/>
      <c r="HP12" s="57"/>
      <c r="HQ12" s="57"/>
      <c r="HR12" s="57"/>
      <c r="HS12" s="57"/>
      <c r="HT12" s="57"/>
      <c r="HU12" s="57"/>
      <c r="HV12" s="57"/>
      <c r="HW12" s="57"/>
      <c r="HX12" s="57"/>
      <c r="HY12" s="57"/>
      <c r="HZ12" s="57"/>
      <c r="IA12" s="57"/>
      <c r="IB12" s="57"/>
      <c r="IC12" s="57"/>
      <c r="ID12" s="57"/>
      <c r="IE12" s="57"/>
      <c r="IF12" s="57"/>
      <c r="IG12" s="57"/>
      <c r="IH12" s="57"/>
      <c r="II12" s="57"/>
      <c r="IJ12" s="57"/>
      <c r="IK12" s="57"/>
      <c r="IL12" s="57"/>
      <c r="IM12" s="57"/>
      <c r="IN12" s="57"/>
      <c r="IO12" s="57"/>
      <c r="IP12" s="52"/>
      <c r="IQ12" s="52"/>
      <c r="IR12" s="52"/>
      <c r="IS12" s="52"/>
      <c r="IT12" s="52"/>
      <c r="IU12" s="52"/>
      <c r="IV12" s="52"/>
    </row>
    <row r="13" spans="1:256" s="58" customFormat="1" ht="21" x14ac:dyDescent="0.25">
      <c r="A13" s="54">
        <v>1.3</v>
      </c>
      <c r="B13" s="18" t="s">
        <v>96</v>
      </c>
      <c r="C13" s="36" t="s">
        <v>93</v>
      </c>
      <c r="D13" s="64">
        <v>42250</v>
      </c>
      <c r="E13" s="65">
        <f t="shared" si="7"/>
        <v>42262</v>
      </c>
      <c r="F13" s="20">
        <v>13</v>
      </c>
      <c r="G13" s="21">
        <v>1</v>
      </c>
      <c r="H13" s="55">
        <f t="shared" si="4"/>
        <v>9</v>
      </c>
      <c r="I13" s="56">
        <f>ROUNDDOWN(G13*F13,0)</f>
        <v>13</v>
      </c>
      <c r="J13" s="55">
        <f>F13-I13</f>
        <v>0</v>
      </c>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c r="ED13" s="57"/>
      <c r="EE13" s="57"/>
      <c r="EF13" s="57"/>
      <c r="EG13" s="57"/>
      <c r="EH13" s="57"/>
      <c r="EI13" s="57"/>
      <c r="EJ13" s="57"/>
      <c r="EK13" s="57"/>
      <c r="EL13" s="57"/>
      <c r="EM13" s="57"/>
      <c r="EN13" s="57"/>
      <c r="EO13" s="57"/>
      <c r="EP13" s="57"/>
      <c r="EQ13" s="57"/>
      <c r="ER13" s="57"/>
      <c r="ES13" s="57"/>
      <c r="ET13" s="57"/>
      <c r="EU13" s="57"/>
      <c r="EV13" s="57"/>
      <c r="EW13" s="57"/>
      <c r="EX13" s="57"/>
      <c r="EY13" s="57"/>
      <c r="EZ13" s="57"/>
      <c r="FA13" s="57"/>
      <c r="FB13" s="57"/>
      <c r="FC13" s="57"/>
      <c r="FD13" s="57"/>
      <c r="FE13" s="57"/>
      <c r="FF13" s="57"/>
      <c r="FG13" s="57"/>
      <c r="FH13" s="57"/>
      <c r="FI13" s="57"/>
      <c r="FJ13" s="57"/>
      <c r="FK13" s="57"/>
      <c r="FL13" s="57"/>
      <c r="FM13" s="57"/>
      <c r="FN13" s="57"/>
      <c r="FO13" s="57"/>
      <c r="FP13" s="57"/>
      <c r="FQ13" s="57"/>
      <c r="FR13" s="57"/>
      <c r="FS13" s="57"/>
      <c r="FT13" s="57"/>
      <c r="FU13" s="57"/>
      <c r="FV13" s="57"/>
      <c r="FW13" s="57"/>
      <c r="FX13" s="57"/>
      <c r="FY13" s="57"/>
      <c r="FZ13" s="57"/>
      <c r="GA13" s="57"/>
      <c r="GB13" s="57"/>
      <c r="GC13" s="57"/>
      <c r="GD13" s="57"/>
      <c r="GE13" s="57"/>
      <c r="GF13" s="57"/>
      <c r="GG13" s="57"/>
      <c r="GH13" s="57"/>
      <c r="GI13" s="57"/>
      <c r="GJ13" s="57"/>
      <c r="GK13" s="57"/>
      <c r="GL13" s="57"/>
      <c r="GM13" s="57"/>
      <c r="GN13" s="57"/>
      <c r="GO13" s="57"/>
      <c r="GP13" s="57"/>
      <c r="GQ13" s="57"/>
      <c r="GR13" s="57"/>
      <c r="GS13" s="57"/>
      <c r="GT13" s="57"/>
      <c r="GU13" s="57"/>
      <c r="GV13" s="57"/>
      <c r="GW13" s="57"/>
      <c r="GX13" s="57"/>
      <c r="GY13" s="57"/>
      <c r="GZ13" s="57"/>
      <c r="HA13" s="57"/>
      <c r="HB13" s="57"/>
      <c r="HC13" s="57"/>
      <c r="HD13" s="57"/>
      <c r="HE13" s="57"/>
      <c r="HF13" s="57"/>
      <c r="HG13" s="57"/>
      <c r="HH13" s="57"/>
      <c r="HI13" s="57"/>
      <c r="HJ13" s="57"/>
      <c r="HK13" s="57"/>
      <c r="HL13" s="57"/>
      <c r="HM13" s="57"/>
      <c r="HN13" s="57"/>
      <c r="HO13" s="57"/>
      <c r="HP13" s="57"/>
      <c r="HQ13" s="57"/>
      <c r="HR13" s="57"/>
      <c r="HS13" s="57"/>
      <c r="HT13" s="57"/>
      <c r="HU13" s="57"/>
      <c r="HV13" s="57"/>
      <c r="HW13" s="57"/>
      <c r="HX13" s="57"/>
      <c r="HY13" s="57"/>
      <c r="HZ13" s="57"/>
      <c r="IA13" s="57"/>
      <c r="IB13" s="57"/>
      <c r="IC13" s="57"/>
      <c r="ID13" s="57"/>
      <c r="IE13" s="57"/>
      <c r="IF13" s="57"/>
      <c r="IG13" s="57"/>
      <c r="IH13" s="57"/>
      <c r="II13" s="57"/>
      <c r="IJ13" s="57"/>
      <c r="IK13" s="57"/>
      <c r="IL13" s="57"/>
      <c r="IM13" s="57"/>
      <c r="IN13" s="57"/>
      <c r="IO13" s="57"/>
      <c r="IP13" s="52"/>
      <c r="IQ13" s="52"/>
      <c r="IR13" s="52"/>
      <c r="IS13" s="52"/>
      <c r="IT13" s="52"/>
      <c r="IU13" s="52"/>
      <c r="IV13" s="52"/>
    </row>
    <row r="14" spans="1:256" s="58" customFormat="1" ht="10.5" x14ac:dyDescent="0.25">
      <c r="A14" s="54">
        <v>1.4</v>
      </c>
      <c r="B14" s="18" t="s">
        <v>97</v>
      </c>
      <c r="C14" s="36" t="s">
        <v>93</v>
      </c>
      <c r="D14" s="64">
        <v>42250</v>
      </c>
      <c r="E14" s="65">
        <f t="shared" si="7"/>
        <v>42262</v>
      </c>
      <c r="F14" s="20">
        <v>13</v>
      </c>
      <c r="G14" s="21">
        <v>0.25</v>
      </c>
      <c r="H14" s="55">
        <f t="shared" si="4"/>
        <v>9</v>
      </c>
      <c r="I14" s="56">
        <f>ROUNDDOWN(G14*F14,0)</f>
        <v>3</v>
      </c>
      <c r="J14" s="55">
        <f>F14-I14</f>
        <v>10</v>
      </c>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c r="ED14" s="57"/>
      <c r="EE14" s="57"/>
      <c r="EF14" s="57"/>
      <c r="EG14" s="57"/>
      <c r="EH14" s="57"/>
      <c r="EI14" s="57"/>
      <c r="EJ14" s="57"/>
      <c r="EK14" s="57"/>
      <c r="EL14" s="57"/>
      <c r="EM14" s="57"/>
      <c r="EN14" s="57"/>
      <c r="EO14" s="57"/>
      <c r="EP14" s="57"/>
      <c r="EQ14" s="57"/>
      <c r="ER14" s="57"/>
      <c r="ES14" s="57"/>
      <c r="ET14" s="57"/>
      <c r="EU14" s="57"/>
      <c r="EV14" s="57"/>
      <c r="EW14" s="57"/>
      <c r="EX14" s="57"/>
      <c r="EY14" s="57"/>
      <c r="EZ14" s="57"/>
      <c r="FA14" s="57"/>
      <c r="FB14" s="57"/>
      <c r="FC14" s="57"/>
      <c r="FD14" s="57"/>
      <c r="FE14" s="57"/>
      <c r="FF14" s="57"/>
      <c r="FG14" s="57"/>
      <c r="FH14" s="57"/>
      <c r="FI14" s="57"/>
      <c r="FJ14" s="57"/>
      <c r="FK14" s="57"/>
      <c r="FL14" s="57"/>
      <c r="FM14" s="57"/>
      <c r="FN14" s="57"/>
      <c r="FO14" s="57"/>
      <c r="FP14" s="57"/>
      <c r="FQ14" s="57"/>
      <c r="FR14" s="57"/>
      <c r="FS14" s="57"/>
      <c r="FT14" s="57"/>
      <c r="FU14" s="57"/>
      <c r="FV14" s="57"/>
      <c r="FW14" s="57"/>
      <c r="FX14" s="57"/>
      <c r="FY14" s="57"/>
      <c r="FZ14" s="57"/>
      <c r="GA14" s="57"/>
      <c r="GB14" s="57"/>
      <c r="GC14" s="57"/>
      <c r="GD14" s="57"/>
      <c r="GE14" s="57"/>
      <c r="GF14" s="57"/>
      <c r="GG14" s="57"/>
      <c r="GH14" s="57"/>
      <c r="GI14" s="57"/>
      <c r="GJ14" s="57"/>
      <c r="GK14" s="57"/>
      <c r="GL14" s="57"/>
      <c r="GM14" s="57"/>
      <c r="GN14" s="57"/>
      <c r="GO14" s="57"/>
      <c r="GP14" s="57"/>
      <c r="GQ14" s="57"/>
      <c r="GR14" s="57"/>
      <c r="GS14" s="57"/>
      <c r="GT14" s="57"/>
      <c r="GU14" s="57"/>
      <c r="GV14" s="57"/>
      <c r="GW14" s="57"/>
      <c r="GX14" s="57"/>
      <c r="GY14" s="57"/>
      <c r="GZ14" s="57"/>
      <c r="HA14" s="57"/>
      <c r="HB14" s="57"/>
      <c r="HC14" s="57"/>
      <c r="HD14" s="57"/>
      <c r="HE14" s="57"/>
      <c r="HF14" s="57"/>
      <c r="HG14" s="57"/>
      <c r="HH14" s="57"/>
      <c r="HI14" s="57"/>
      <c r="HJ14" s="57"/>
      <c r="HK14" s="57"/>
      <c r="HL14" s="57"/>
      <c r="HM14" s="57"/>
      <c r="HN14" s="57"/>
      <c r="HO14" s="57"/>
      <c r="HP14" s="57"/>
      <c r="HQ14" s="57"/>
      <c r="HR14" s="57"/>
      <c r="HS14" s="57"/>
      <c r="HT14" s="57"/>
      <c r="HU14" s="57"/>
      <c r="HV14" s="57"/>
      <c r="HW14" s="57"/>
      <c r="HX14" s="57"/>
      <c r="HY14" s="57"/>
      <c r="HZ14" s="57"/>
      <c r="IA14" s="57"/>
      <c r="IB14" s="57"/>
      <c r="IC14" s="57"/>
      <c r="ID14" s="57"/>
      <c r="IE14" s="57"/>
      <c r="IF14" s="57"/>
      <c r="IG14" s="57"/>
      <c r="IH14" s="57"/>
      <c r="II14" s="57"/>
      <c r="IJ14" s="57"/>
      <c r="IK14" s="57"/>
      <c r="IL14" s="57"/>
      <c r="IM14" s="57"/>
      <c r="IN14" s="57"/>
      <c r="IO14" s="57"/>
      <c r="IP14" s="52"/>
      <c r="IQ14" s="52"/>
      <c r="IR14" s="52"/>
      <c r="IS14" s="52"/>
      <c r="IT14" s="52"/>
      <c r="IU14" s="52"/>
      <c r="IV14" s="52"/>
    </row>
    <row r="15" spans="1:256" s="58" customFormat="1" ht="21" x14ac:dyDescent="0.25">
      <c r="A15" s="54" t="str">
        <f ca="1">IF(ISERROR(VALUE(SUBSTITUTE(OFFSET(A15,-1,0,1,1),".",""))),"0.1",IF(ISERROR(FIND("`",SUBSTITUTE(OFFSET(A15,-1,0,1,1),".","`",1))),OFFSET(A15,-1,0,1,1)&amp;".1",LEFT(OFFSET(A15,-1,0,1,1),FIND("`",SUBSTITUTE(OFFSET(A15,-1,0,1,1),".","`",1)))&amp;IF(ISERROR(FIND("`",SUBSTITUTE(OFFSET(A15,-1,0,1,1),".","`",2))),VALUE(RIGHT(OFFSET(A15,-1,0,1,1),LEN(OFFSET(A15,-1,0,1,1))-FIND("`",SUBSTITUTE(OFFSET(A15,-1,0,1,1),".","`",1))))+1,VALUE(MID(OFFSET(A15,-1,0,1,1),FIND("`",SUBSTITUTE(OFFSET(A15,-1,0,1,1),".","`",1))+1,(FIND("`",SUBSTITUTE(OFFSET(A15,-1,0,1,1),".","`",2))-FIND("`",SUBSTITUTE(OFFSET(A15,-1,0,1,1),".","`",1))-1)))+1)))</f>
        <v>1.5</v>
      </c>
      <c r="B15" s="18" t="s">
        <v>98</v>
      </c>
      <c r="C15" s="36" t="s">
        <v>93</v>
      </c>
      <c r="D15" s="64">
        <v>42250</v>
      </c>
      <c r="E15" s="65">
        <f t="shared" si="7"/>
        <v>42262</v>
      </c>
      <c r="F15" s="20">
        <v>13</v>
      </c>
      <c r="G15" s="21">
        <v>0.1</v>
      </c>
      <c r="H15" s="55">
        <f t="shared" si="4"/>
        <v>9</v>
      </c>
      <c r="I15" s="56">
        <f t="shared" si="5"/>
        <v>1</v>
      </c>
      <c r="J15" s="55">
        <f t="shared" si="6"/>
        <v>12</v>
      </c>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c r="ED15" s="57"/>
      <c r="EE15" s="57"/>
      <c r="EF15" s="57"/>
      <c r="EG15" s="57"/>
      <c r="EH15" s="57"/>
      <c r="EI15" s="57"/>
      <c r="EJ15" s="57"/>
      <c r="EK15" s="57"/>
      <c r="EL15" s="57"/>
      <c r="EM15" s="57"/>
      <c r="EN15" s="57"/>
      <c r="EO15" s="57"/>
      <c r="EP15" s="57"/>
      <c r="EQ15" s="57"/>
      <c r="ER15" s="57"/>
      <c r="ES15" s="57"/>
      <c r="ET15" s="57"/>
      <c r="EU15" s="57"/>
      <c r="EV15" s="57"/>
      <c r="EW15" s="57"/>
      <c r="EX15" s="57"/>
      <c r="EY15" s="57"/>
      <c r="EZ15" s="57"/>
      <c r="FA15" s="57"/>
      <c r="FB15" s="57"/>
      <c r="FC15" s="57"/>
      <c r="FD15" s="57"/>
      <c r="FE15" s="57"/>
      <c r="FF15" s="57"/>
      <c r="FG15" s="57"/>
      <c r="FH15" s="57"/>
      <c r="FI15" s="57"/>
      <c r="FJ15" s="57"/>
      <c r="FK15" s="57"/>
      <c r="FL15" s="57"/>
      <c r="FM15" s="57"/>
      <c r="FN15" s="57"/>
      <c r="FO15" s="57"/>
      <c r="FP15" s="57"/>
      <c r="FQ15" s="57"/>
      <c r="FR15" s="57"/>
      <c r="FS15" s="57"/>
      <c r="FT15" s="57"/>
      <c r="FU15" s="57"/>
      <c r="FV15" s="57"/>
      <c r="FW15" s="57"/>
      <c r="FX15" s="57"/>
      <c r="FY15" s="57"/>
      <c r="FZ15" s="57"/>
      <c r="GA15" s="57"/>
      <c r="GB15" s="57"/>
      <c r="GC15" s="57"/>
      <c r="GD15" s="57"/>
      <c r="GE15" s="57"/>
      <c r="GF15" s="57"/>
      <c r="GG15" s="57"/>
      <c r="GH15" s="57"/>
      <c r="GI15" s="57"/>
      <c r="GJ15" s="57"/>
      <c r="GK15" s="57"/>
      <c r="GL15" s="57"/>
      <c r="GM15" s="57"/>
      <c r="GN15" s="57"/>
      <c r="GO15" s="57"/>
      <c r="GP15" s="57"/>
      <c r="GQ15" s="57"/>
      <c r="GR15" s="57"/>
      <c r="GS15" s="57"/>
      <c r="GT15" s="57"/>
      <c r="GU15" s="57"/>
      <c r="GV15" s="57"/>
      <c r="GW15" s="57"/>
      <c r="GX15" s="57"/>
      <c r="GY15" s="57"/>
      <c r="GZ15" s="57"/>
      <c r="HA15" s="57"/>
      <c r="HB15" s="57"/>
      <c r="HC15" s="57"/>
      <c r="HD15" s="57"/>
      <c r="HE15" s="57"/>
      <c r="HF15" s="57"/>
      <c r="HG15" s="57"/>
      <c r="HH15" s="57"/>
      <c r="HI15" s="57"/>
      <c r="HJ15" s="57"/>
      <c r="HK15" s="57"/>
      <c r="HL15" s="57"/>
      <c r="HM15" s="57"/>
      <c r="HN15" s="57"/>
      <c r="HO15" s="57"/>
      <c r="HP15" s="57"/>
      <c r="HQ15" s="57"/>
      <c r="HR15" s="57"/>
      <c r="HS15" s="57"/>
      <c r="HT15" s="57"/>
      <c r="HU15" s="57"/>
      <c r="HV15" s="57"/>
      <c r="HW15" s="57"/>
      <c r="HX15" s="57"/>
      <c r="HY15" s="57"/>
      <c r="HZ15" s="57"/>
      <c r="IA15" s="57"/>
      <c r="IB15" s="57"/>
      <c r="IC15" s="57"/>
      <c r="ID15" s="57"/>
      <c r="IE15" s="57"/>
      <c r="IF15" s="57"/>
      <c r="IG15" s="57"/>
      <c r="IH15" s="57"/>
      <c r="II15" s="57"/>
      <c r="IJ15" s="57"/>
      <c r="IK15" s="57"/>
      <c r="IL15" s="57"/>
      <c r="IM15" s="57"/>
      <c r="IN15" s="57"/>
      <c r="IO15" s="57"/>
      <c r="IP15" s="52"/>
      <c r="IQ15" s="52"/>
      <c r="IR15" s="52"/>
      <c r="IS15" s="52"/>
      <c r="IT15" s="52"/>
      <c r="IU15" s="52"/>
      <c r="IV15" s="52"/>
    </row>
    <row r="16" spans="1:256" s="58" customFormat="1" ht="10.5" x14ac:dyDescent="0.25">
      <c r="A16" s="54" t="str">
        <f t="shared" ref="A16:A18" ca="1" si="8">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1.6</v>
      </c>
      <c r="B16" s="18" t="s">
        <v>99</v>
      </c>
      <c r="C16" s="36" t="s">
        <v>93</v>
      </c>
      <c r="D16" s="64">
        <v>42250</v>
      </c>
      <c r="E16" s="65">
        <f t="shared" si="7"/>
        <v>42262</v>
      </c>
      <c r="F16" s="20">
        <v>13</v>
      </c>
      <c r="G16" s="21">
        <v>1</v>
      </c>
      <c r="H16" s="55"/>
      <c r="I16" s="56">
        <f t="shared" si="5"/>
        <v>13</v>
      </c>
      <c r="J16" s="55">
        <f t="shared" si="6"/>
        <v>0</v>
      </c>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7"/>
      <c r="FJ16" s="57"/>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7"/>
      <c r="IB16" s="57"/>
      <c r="IC16" s="57"/>
      <c r="ID16" s="57"/>
      <c r="IE16" s="57"/>
      <c r="IF16" s="57"/>
      <c r="IG16" s="57"/>
      <c r="IH16" s="57"/>
      <c r="II16" s="57"/>
      <c r="IJ16" s="57"/>
      <c r="IK16" s="57"/>
      <c r="IL16" s="57"/>
      <c r="IM16" s="57"/>
      <c r="IN16" s="57"/>
      <c r="IO16" s="57"/>
      <c r="IP16" s="52"/>
      <c r="IQ16" s="52"/>
      <c r="IR16" s="52"/>
      <c r="IS16" s="52"/>
      <c r="IT16" s="52"/>
      <c r="IU16" s="52"/>
      <c r="IV16" s="52"/>
    </row>
    <row r="17" spans="1:256" s="58" customFormat="1" ht="10.5" x14ac:dyDescent="0.25">
      <c r="A17" s="54" t="str">
        <f t="shared" ca="1" si="8"/>
        <v>1.7</v>
      </c>
      <c r="B17" s="18" t="s">
        <v>100</v>
      </c>
      <c r="C17" s="36" t="s">
        <v>93</v>
      </c>
      <c r="D17" s="64">
        <v>42250</v>
      </c>
      <c r="E17" s="65">
        <f t="shared" si="7"/>
        <v>42262</v>
      </c>
      <c r="F17" s="20">
        <v>13</v>
      </c>
      <c r="G17" s="21">
        <v>1</v>
      </c>
      <c r="H17" s="55"/>
      <c r="I17" s="56">
        <f t="shared" si="5"/>
        <v>13</v>
      </c>
      <c r="J17" s="55">
        <f t="shared" si="6"/>
        <v>0</v>
      </c>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c r="ED17" s="57"/>
      <c r="EE17" s="57"/>
      <c r="EF17" s="57"/>
      <c r="EG17" s="57"/>
      <c r="EH17" s="57"/>
      <c r="EI17" s="57"/>
      <c r="EJ17" s="57"/>
      <c r="EK17" s="57"/>
      <c r="EL17" s="57"/>
      <c r="EM17" s="57"/>
      <c r="EN17" s="57"/>
      <c r="EO17" s="57"/>
      <c r="EP17" s="57"/>
      <c r="EQ17" s="57"/>
      <c r="ER17" s="57"/>
      <c r="ES17" s="57"/>
      <c r="ET17" s="57"/>
      <c r="EU17" s="57"/>
      <c r="EV17" s="57"/>
      <c r="EW17" s="57"/>
      <c r="EX17" s="57"/>
      <c r="EY17" s="57"/>
      <c r="EZ17" s="57"/>
      <c r="FA17" s="57"/>
      <c r="FB17" s="57"/>
      <c r="FC17" s="57"/>
      <c r="FD17" s="57"/>
      <c r="FE17" s="57"/>
      <c r="FF17" s="57"/>
      <c r="FG17" s="57"/>
      <c r="FH17" s="57"/>
      <c r="FI17" s="57"/>
      <c r="FJ17" s="57"/>
      <c r="FK17" s="57"/>
      <c r="FL17" s="57"/>
      <c r="FM17" s="57"/>
      <c r="FN17" s="57"/>
      <c r="FO17" s="57"/>
      <c r="FP17" s="57"/>
      <c r="FQ17" s="57"/>
      <c r="FR17" s="57"/>
      <c r="FS17" s="57"/>
      <c r="FT17" s="57"/>
      <c r="FU17" s="57"/>
      <c r="FV17" s="57"/>
      <c r="FW17" s="57"/>
      <c r="FX17" s="57"/>
      <c r="FY17" s="57"/>
      <c r="FZ17" s="57"/>
      <c r="GA17" s="57"/>
      <c r="GB17" s="57"/>
      <c r="GC17" s="57"/>
      <c r="GD17" s="57"/>
      <c r="GE17" s="57"/>
      <c r="GF17" s="57"/>
      <c r="GG17" s="57"/>
      <c r="GH17" s="57"/>
      <c r="GI17" s="57"/>
      <c r="GJ17" s="57"/>
      <c r="GK17" s="57"/>
      <c r="GL17" s="57"/>
      <c r="GM17" s="57"/>
      <c r="GN17" s="57"/>
      <c r="GO17" s="57"/>
      <c r="GP17" s="57"/>
      <c r="GQ17" s="57"/>
      <c r="GR17" s="57"/>
      <c r="GS17" s="57"/>
      <c r="GT17" s="57"/>
      <c r="GU17" s="57"/>
      <c r="GV17" s="57"/>
      <c r="GW17" s="57"/>
      <c r="GX17" s="57"/>
      <c r="GY17" s="57"/>
      <c r="GZ17" s="57"/>
      <c r="HA17" s="57"/>
      <c r="HB17" s="57"/>
      <c r="HC17" s="57"/>
      <c r="HD17" s="57"/>
      <c r="HE17" s="57"/>
      <c r="HF17" s="57"/>
      <c r="HG17" s="57"/>
      <c r="HH17" s="57"/>
      <c r="HI17" s="57"/>
      <c r="HJ17" s="57"/>
      <c r="HK17" s="57"/>
      <c r="HL17" s="57"/>
      <c r="HM17" s="57"/>
      <c r="HN17" s="57"/>
      <c r="HO17" s="57"/>
      <c r="HP17" s="57"/>
      <c r="HQ17" s="57"/>
      <c r="HR17" s="57"/>
      <c r="HS17" s="57"/>
      <c r="HT17" s="57"/>
      <c r="HU17" s="57"/>
      <c r="HV17" s="57"/>
      <c r="HW17" s="57"/>
      <c r="HX17" s="57"/>
      <c r="HY17" s="57"/>
      <c r="HZ17" s="57"/>
      <c r="IA17" s="57"/>
      <c r="IB17" s="57"/>
      <c r="IC17" s="57"/>
      <c r="ID17" s="57"/>
      <c r="IE17" s="57"/>
      <c r="IF17" s="57"/>
      <c r="IG17" s="57"/>
      <c r="IH17" s="57"/>
      <c r="II17" s="57"/>
      <c r="IJ17" s="57"/>
      <c r="IK17" s="57"/>
      <c r="IL17" s="57"/>
      <c r="IM17" s="57"/>
      <c r="IN17" s="57"/>
      <c r="IO17" s="57"/>
      <c r="IP17" s="52"/>
      <c r="IQ17" s="52"/>
      <c r="IR17" s="52"/>
      <c r="IS17" s="52"/>
      <c r="IT17" s="52"/>
      <c r="IU17" s="52"/>
      <c r="IV17" s="52"/>
    </row>
    <row r="18" spans="1:256" s="58" customFormat="1" ht="21" x14ac:dyDescent="0.25">
      <c r="A18" s="54" t="str">
        <f t="shared" ca="1" si="8"/>
        <v>1.8</v>
      </c>
      <c r="B18" s="18" t="s">
        <v>101</v>
      </c>
      <c r="C18" s="36" t="s">
        <v>93</v>
      </c>
      <c r="D18" s="64">
        <v>42250</v>
      </c>
      <c r="E18" s="65">
        <f t="shared" si="7"/>
        <v>42262</v>
      </c>
      <c r="F18" s="20">
        <v>13</v>
      </c>
      <c r="G18" s="21">
        <v>0.33</v>
      </c>
      <c r="H18" s="55"/>
      <c r="I18" s="56">
        <f t="shared" si="5"/>
        <v>4</v>
      </c>
      <c r="J18" s="55">
        <f t="shared" si="6"/>
        <v>9</v>
      </c>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c r="ED18" s="57"/>
      <c r="EE18" s="57"/>
      <c r="EF18" s="57"/>
      <c r="EG18" s="57"/>
      <c r="EH18" s="57"/>
      <c r="EI18" s="57"/>
      <c r="EJ18" s="57"/>
      <c r="EK18" s="57"/>
      <c r="EL18" s="57"/>
      <c r="EM18" s="57"/>
      <c r="EN18" s="57"/>
      <c r="EO18" s="57"/>
      <c r="EP18" s="57"/>
      <c r="EQ18" s="57"/>
      <c r="ER18" s="57"/>
      <c r="ES18" s="57"/>
      <c r="ET18" s="57"/>
      <c r="EU18" s="57"/>
      <c r="EV18" s="57"/>
      <c r="EW18" s="57"/>
      <c r="EX18" s="57"/>
      <c r="EY18" s="57"/>
      <c r="EZ18" s="57"/>
      <c r="FA18" s="57"/>
      <c r="FB18" s="57"/>
      <c r="FC18" s="57"/>
      <c r="FD18" s="57"/>
      <c r="FE18" s="57"/>
      <c r="FF18" s="57"/>
      <c r="FG18" s="57"/>
      <c r="FH18" s="57"/>
      <c r="FI18" s="57"/>
      <c r="FJ18" s="57"/>
      <c r="FK18" s="57"/>
      <c r="FL18" s="57"/>
      <c r="FM18" s="57"/>
      <c r="FN18" s="57"/>
      <c r="FO18" s="57"/>
      <c r="FP18" s="57"/>
      <c r="FQ18" s="57"/>
      <c r="FR18" s="57"/>
      <c r="FS18" s="57"/>
      <c r="FT18" s="57"/>
      <c r="FU18" s="57"/>
      <c r="FV18" s="57"/>
      <c r="FW18" s="57"/>
      <c r="FX18" s="57"/>
      <c r="FY18" s="57"/>
      <c r="FZ18" s="57"/>
      <c r="GA18" s="57"/>
      <c r="GB18" s="57"/>
      <c r="GC18" s="57"/>
      <c r="GD18" s="57"/>
      <c r="GE18" s="57"/>
      <c r="GF18" s="57"/>
      <c r="GG18" s="57"/>
      <c r="GH18" s="57"/>
      <c r="GI18" s="57"/>
      <c r="GJ18" s="57"/>
      <c r="GK18" s="57"/>
      <c r="GL18" s="57"/>
      <c r="GM18" s="57"/>
      <c r="GN18" s="57"/>
      <c r="GO18" s="57"/>
      <c r="GP18" s="57"/>
      <c r="GQ18" s="57"/>
      <c r="GR18" s="57"/>
      <c r="GS18" s="57"/>
      <c r="GT18" s="57"/>
      <c r="GU18" s="57"/>
      <c r="GV18" s="57"/>
      <c r="GW18" s="57"/>
      <c r="GX18" s="57"/>
      <c r="GY18" s="57"/>
      <c r="GZ18" s="57"/>
      <c r="HA18" s="57"/>
      <c r="HB18" s="57"/>
      <c r="HC18" s="57"/>
      <c r="HD18" s="57"/>
      <c r="HE18" s="57"/>
      <c r="HF18" s="57"/>
      <c r="HG18" s="57"/>
      <c r="HH18" s="57"/>
      <c r="HI18" s="57"/>
      <c r="HJ18" s="57"/>
      <c r="HK18" s="57"/>
      <c r="HL18" s="57"/>
      <c r="HM18" s="57"/>
      <c r="HN18" s="57"/>
      <c r="HO18" s="57"/>
      <c r="HP18" s="57"/>
      <c r="HQ18" s="57"/>
      <c r="HR18" s="57"/>
      <c r="HS18" s="57"/>
      <c r="HT18" s="57"/>
      <c r="HU18" s="57"/>
      <c r="HV18" s="57"/>
      <c r="HW18" s="57"/>
      <c r="HX18" s="57"/>
      <c r="HY18" s="57"/>
      <c r="HZ18" s="57"/>
      <c r="IA18" s="57"/>
      <c r="IB18" s="57"/>
      <c r="IC18" s="57"/>
      <c r="ID18" s="57"/>
      <c r="IE18" s="57"/>
      <c r="IF18" s="57"/>
      <c r="IG18" s="57"/>
      <c r="IH18" s="57"/>
      <c r="II18" s="57"/>
      <c r="IJ18" s="57"/>
      <c r="IK18" s="57"/>
      <c r="IL18" s="57"/>
      <c r="IM18" s="57"/>
      <c r="IN18" s="57"/>
      <c r="IO18" s="57"/>
      <c r="IP18" s="52"/>
      <c r="IQ18" s="52"/>
      <c r="IR18" s="52"/>
      <c r="IS18" s="52"/>
      <c r="IT18" s="52"/>
      <c r="IU18" s="52"/>
      <c r="IV18" s="52"/>
    </row>
    <row r="19" spans="1:256" s="53" customFormat="1" ht="10.5" x14ac:dyDescent="0.25">
      <c r="A19" s="59">
        <f ca="1">IF(ISERROR(VALUE(SUBSTITUTE(OFFSET(A19,-1,0,1,1),".",""))),1,IF(ISERROR(FIND("`",SUBSTITUTE(OFFSET(A19,-1,0,1,1),".","`",1))),VALUE(OFFSET(A19,-1,0,1,1))+1,VALUE(LEFT(OFFSET(A19,-1,0,1,1),FIND("`",SUBSTITUTE(OFFSET(A19,-1,0,1,1),".","`",1))-1))+1))</f>
        <v>2</v>
      </c>
      <c r="B19" s="14" t="s">
        <v>12</v>
      </c>
      <c r="C19" s="15" t="s">
        <v>82</v>
      </c>
      <c r="D19" s="62">
        <f>MIN(D20:D23)</f>
        <v>42263</v>
      </c>
      <c r="E19" s="63">
        <f t="shared" si="7"/>
        <v>42274</v>
      </c>
      <c r="F19" s="16">
        <v>12</v>
      </c>
      <c r="G19" s="17">
        <f>SUMPRODUCT(F20:F23,G20:G23)/SUM(F20:F23)</f>
        <v>0.97499999999999998</v>
      </c>
      <c r="H19" s="60">
        <f t="shared" si="4"/>
        <v>8</v>
      </c>
      <c r="I19" s="61">
        <f t="shared" si="5"/>
        <v>11</v>
      </c>
      <c r="J19" s="60">
        <f t="shared" si="6"/>
        <v>1</v>
      </c>
      <c r="IP19" s="52"/>
      <c r="IQ19" s="52"/>
      <c r="IR19" s="52"/>
      <c r="IS19" s="52"/>
      <c r="IT19" s="52"/>
      <c r="IU19" s="52"/>
      <c r="IV19" s="52"/>
    </row>
    <row r="20" spans="1:256" s="58" customFormat="1" ht="19.5" customHeight="1" x14ac:dyDescent="0.25">
      <c r="A20" s="54" t="str">
        <f ca="1">IF(ISERROR(VALUE(SUBSTITUTE(OFFSET(A20,-1,0,1,1),".",""))),"0.1",IF(ISERROR(FIND("`",SUBSTITUTE(OFFSET(A20,-1,0,1,1),".","`",1))),OFFSET(A20,-1,0,1,1)&amp;".1",LEFT(OFFSET(A20,-1,0,1,1),FIND("`",SUBSTITUTE(OFFSET(A20,-1,0,1,1),".","`",1)))&amp;IF(ISERROR(FIND("`",SUBSTITUTE(OFFSET(A20,-1,0,1,1),".","`",2))),VALUE(RIGHT(OFFSET(A20,-1,0,1,1),LEN(OFFSET(A20,-1,0,1,1))-FIND("`",SUBSTITUTE(OFFSET(A20,-1,0,1,1),".","`",1))))+1,VALUE(MID(OFFSET(A20,-1,0,1,1),FIND("`",SUBSTITUTE(OFFSET(A20,-1,0,1,1),".","`",1))+1,(FIND("`",SUBSTITUTE(OFFSET(A20,-1,0,1,1),".","`",2))-FIND("`",SUBSTITUTE(OFFSET(A20,-1,0,1,1),".","`",1))-1)))+1)))</f>
        <v>2.1</v>
      </c>
      <c r="B20" s="18" t="s">
        <v>102</v>
      </c>
      <c r="C20" s="36" t="s">
        <v>93</v>
      </c>
      <c r="D20" s="64">
        <v>42263</v>
      </c>
      <c r="E20" s="65">
        <f t="shared" si="7"/>
        <v>42274</v>
      </c>
      <c r="F20" s="20">
        <v>12</v>
      </c>
      <c r="G20" s="21">
        <v>0.9</v>
      </c>
      <c r="H20" s="55">
        <f t="shared" si="4"/>
        <v>8</v>
      </c>
      <c r="I20" s="56">
        <f t="shared" si="5"/>
        <v>10</v>
      </c>
      <c r="J20" s="55">
        <f t="shared" si="6"/>
        <v>2</v>
      </c>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c r="ED20" s="57"/>
      <c r="EE20" s="57"/>
      <c r="EF20" s="57"/>
      <c r="EG20" s="57"/>
      <c r="EH20" s="57"/>
      <c r="EI20" s="57"/>
      <c r="EJ20" s="57"/>
      <c r="EK20" s="57"/>
      <c r="EL20" s="57"/>
      <c r="EM20" s="57"/>
      <c r="EN20" s="57"/>
      <c r="EO20" s="57"/>
      <c r="EP20" s="57"/>
      <c r="EQ20" s="57"/>
      <c r="ER20" s="57"/>
      <c r="ES20" s="57"/>
      <c r="ET20" s="57"/>
      <c r="EU20" s="57"/>
      <c r="EV20" s="57"/>
      <c r="EW20" s="57"/>
      <c r="EX20" s="57"/>
      <c r="EY20" s="57"/>
      <c r="EZ20" s="57"/>
      <c r="FA20" s="57"/>
      <c r="FB20" s="57"/>
      <c r="FC20" s="57"/>
      <c r="FD20" s="57"/>
      <c r="FE20" s="57"/>
      <c r="FF20" s="57"/>
      <c r="FG20" s="57"/>
      <c r="FH20" s="57"/>
      <c r="FI20" s="57"/>
      <c r="FJ20" s="57"/>
      <c r="FK20" s="57"/>
      <c r="FL20" s="57"/>
      <c r="FM20" s="57"/>
      <c r="FN20" s="57"/>
      <c r="FO20" s="57"/>
      <c r="FP20" s="57"/>
      <c r="FQ20" s="57"/>
      <c r="FR20" s="57"/>
      <c r="FS20" s="57"/>
      <c r="FT20" s="57"/>
      <c r="FU20" s="57"/>
      <c r="FV20" s="57"/>
      <c r="FW20" s="57"/>
      <c r="FX20" s="57"/>
      <c r="FY20" s="57"/>
      <c r="FZ20" s="57"/>
      <c r="GA20" s="57"/>
      <c r="GB20" s="57"/>
      <c r="GC20" s="57"/>
      <c r="GD20" s="57"/>
      <c r="GE20" s="57"/>
      <c r="GF20" s="57"/>
      <c r="GG20" s="57"/>
      <c r="GH20" s="57"/>
      <c r="GI20" s="57"/>
      <c r="GJ20" s="57"/>
      <c r="GK20" s="57"/>
      <c r="GL20" s="57"/>
      <c r="GM20" s="57"/>
      <c r="GN20" s="57"/>
      <c r="GO20" s="57"/>
      <c r="GP20" s="57"/>
      <c r="GQ20" s="57"/>
      <c r="GR20" s="57"/>
      <c r="GS20" s="57"/>
      <c r="GT20" s="57"/>
      <c r="GU20" s="57"/>
      <c r="GV20" s="57"/>
      <c r="GW20" s="57"/>
      <c r="GX20" s="57"/>
      <c r="GY20" s="57"/>
      <c r="GZ20" s="57"/>
      <c r="HA20" s="57"/>
      <c r="HB20" s="57"/>
      <c r="HC20" s="57"/>
      <c r="HD20" s="57"/>
      <c r="HE20" s="57"/>
      <c r="HF20" s="57"/>
      <c r="HG20" s="57"/>
      <c r="HH20" s="57"/>
      <c r="HI20" s="57"/>
      <c r="HJ20" s="57"/>
      <c r="HK20" s="57"/>
      <c r="HL20" s="57"/>
      <c r="HM20" s="57"/>
      <c r="HN20" s="57"/>
      <c r="HO20" s="57"/>
      <c r="HP20" s="57"/>
      <c r="HQ20" s="57"/>
      <c r="HR20" s="57"/>
      <c r="HS20" s="57"/>
      <c r="HT20" s="57"/>
      <c r="HU20" s="57"/>
      <c r="HV20" s="57"/>
      <c r="HW20" s="57"/>
      <c r="HX20" s="57"/>
      <c r="HY20" s="57"/>
      <c r="HZ20" s="57"/>
      <c r="IA20" s="57"/>
      <c r="IB20" s="57"/>
      <c r="IC20" s="57"/>
      <c r="ID20" s="57"/>
      <c r="IE20" s="57"/>
      <c r="IF20" s="57"/>
      <c r="IG20" s="57"/>
      <c r="IH20" s="57"/>
      <c r="II20" s="57"/>
      <c r="IJ20" s="57"/>
      <c r="IK20" s="57"/>
      <c r="IL20" s="57"/>
      <c r="IM20" s="57"/>
      <c r="IN20" s="57"/>
      <c r="IO20" s="57"/>
      <c r="IP20" s="52"/>
      <c r="IQ20" s="52"/>
      <c r="IR20" s="52"/>
      <c r="IS20" s="52"/>
      <c r="IT20" s="52"/>
      <c r="IU20" s="52"/>
      <c r="IV20" s="52"/>
    </row>
    <row r="21" spans="1:256" s="58" customFormat="1" ht="21" x14ac:dyDescent="0.25">
      <c r="A21" s="54" t="str">
        <f ca="1">IF(ISERROR(VALUE(SUBSTITUTE(OFFSET(A21,-1,0,1,1),".",""))),"0.1",IF(ISERROR(FIND("`",SUBSTITUTE(OFFSET(A21,-1,0,1,1),".","`",1))),OFFSET(A21,-1,0,1,1)&amp;".1",LEFT(OFFSET(A21,-1,0,1,1),FIND("`",SUBSTITUTE(OFFSET(A21,-1,0,1,1),".","`",1)))&amp;IF(ISERROR(FIND("`",SUBSTITUTE(OFFSET(A21,-1,0,1,1),".","`",2))),VALUE(RIGHT(OFFSET(A21,-1,0,1,1),LEN(OFFSET(A21,-1,0,1,1))-FIND("`",SUBSTITUTE(OFFSET(A21,-1,0,1,1),".","`",1))))+1,VALUE(MID(OFFSET(A21,-1,0,1,1),FIND("`",SUBSTITUTE(OFFSET(A21,-1,0,1,1),".","`",1))+1,(FIND("`",SUBSTITUTE(OFFSET(A21,-1,0,1,1),".","`",2))-FIND("`",SUBSTITUTE(OFFSET(A21,-1,0,1,1),".","`",1))-1)))+1)))</f>
        <v>2.2</v>
      </c>
      <c r="B21" s="18" t="s">
        <v>103</v>
      </c>
      <c r="C21" s="36" t="s">
        <v>93</v>
      </c>
      <c r="D21" s="64">
        <v>42263</v>
      </c>
      <c r="E21" s="65">
        <f t="shared" si="7"/>
        <v>42274</v>
      </c>
      <c r="F21" s="20">
        <v>12</v>
      </c>
      <c r="G21" s="21">
        <v>1</v>
      </c>
      <c r="H21" s="55">
        <f t="shared" si="4"/>
        <v>8</v>
      </c>
      <c r="I21" s="56">
        <f t="shared" si="5"/>
        <v>12</v>
      </c>
      <c r="J21" s="55">
        <f t="shared" si="6"/>
        <v>0</v>
      </c>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c r="ED21" s="57"/>
      <c r="EE21" s="57"/>
      <c r="EF21" s="57"/>
      <c r="EG21" s="57"/>
      <c r="EH21" s="57"/>
      <c r="EI21" s="57"/>
      <c r="EJ21" s="57"/>
      <c r="EK21" s="57"/>
      <c r="EL21" s="57"/>
      <c r="EM21" s="57"/>
      <c r="EN21" s="57"/>
      <c r="EO21" s="57"/>
      <c r="EP21" s="57"/>
      <c r="EQ21" s="57"/>
      <c r="ER21" s="57"/>
      <c r="ES21" s="57"/>
      <c r="ET21" s="57"/>
      <c r="EU21" s="57"/>
      <c r="EV21" s="57"/>
      <c r="EW21" s="57"/>
      <c r="EX21" s="57"/>
      <c r="EY21" s="57"/>
      <c r="EZ21" s="57"/>
      <c r="FA21" s="57"/>
      <c r="FB21" s="57"/>
      <c r="FC21" s="57"/>
      <c r="FD21" s="57"/>
      <c r="FE21" s="57"/>
      <c r="FF21" s="57"/>
      <c r="FG21" s="57"/>
      <c r="FH21" s="57"/>
      <c r="FI21" s="57"/>
      <c r="FJ21" s="57"/>
      <c r="FK21" s="57"/>
      <c r="FL21" s="57"/>
      <c r="FM21" s="57"/>
      <c r="FN21" s="57"/>
      <c r="FO21" s="57"/>
      <c r="FP21" s="57"/>
      <c r="FQ21" s="57"/>
      <c r="FR21" s="57"/>
      <c r="FS21" s="57"/>
      <c r="FT21" s="57"/>
      <c r="FU21" s="57"/>
      <c r="FV21" s="57"/>
      <c r="FW21" s="57"/>
      <c r="FX21" s="57"/>
      <c r="FY21" s="57"/>
      <c r="FZ21" s="57"/>
      <c r="GA21" s="57"/>
      <c r="GB21" s="57"/>
      <c r="GC21" s="57"/>
      <c r="GD21" s="57"/>
      <c r="GE21" s="57"/>
      <c r="GF21" s="57"/>
      <c r="GG21" s="57"/>
      <c r="GH21" s="57"/>
      <c r="GI21" s="57"/>
      <c r="GJ21" s="57"/>
      <c r="GK21" s="57"/>
      <c r="GL21" s="57"/>
      <c r="GM21" s="57"/>
      <c r="GN21" s="57"/>
      <c r="GO21" s="57"/>
      <c r="GP21" s="57"/>
      <c r="GQ21" s="57"/>
      <c r="GR21" s="57"/>
      <c r="GS21" s="57"/>
      <c r="GT21" s="57"/>
      <c r="GU21" s="57"/>
      <c r="GV21" s="57"/>
      <c r="GW21" s="57"/>
      <c r="GX21" s="57"/>
      <c r="GY21" s="57"/>
      <c r="GZ21" s="57"/>
      <c r="HA21" s="57"/>
      <c r="HB21" s="57"/>
      <c r="HC21" s="57"/>
      <c r="HD21" s="57"/>
      <c r="HE21" s="57"/>
      <c r="HF21" s="57"/>
      <c r="HG21" s="57"/>
      <c r="HH21" s="57"/>
      <c r="HI21" s="57"/>
      <c r="HJ21" s="57"/>
      <c r="HK21" s="57"/>
      <c r="HL21" s="57"/>
      <c r="HM21" s="57"/>
      <c r="HN21" s="57"/>
      <c r="HO21" s="57"/>
      <c r="HP21" s="57"/>
      <c r="HQ21" s="57"/>
      <c r="HR21" s="57"/>
      <c r="HS21" s="57"/>
      <c r="HT21" s="57"/>
      <c r="HU21" s="57"/>
      <c r="HV21" s="57"/>
      <c r="HW21" s="57"/>
      <c r="HX21" s="57"/>
      <c r="HY21" s="57"/>
      <c r="HZ21" s="57"/>
      <c r="IA21" s="57"/>
      <c r="IB21" s="57"/>
      <c r="IC21" s="57"/>
      <c r="ID21" s="57"/>
      <c r="IE21" s="57"/>
      <c r="IF21" s="57"/>
      <c r="IG21" s="57"/>
      <c r="IH21" s="57"/>
      <c r="II21" s="57"/>
      <c r="IJ21" s="57"/>
      <c r="IK21" s="57"/>
      <c r="IL21" s="57"/>
      <c r="IM21" s="57"/>
      <c r="IN21" s="57"/>
      <c r="IO21" s="57"/>
      <c r="IP21" s="52"/>
      <c r="IQ21" s="52"/>
      <c r="IR21" s="52"/>
      <c r="IS21" s="52"/>
      <c r="IT21" s="52"/>
      <c r="IU21" s="52"/>
      <c r="IV21" s="52"/>
    </row>
    <row r="22" spans="1:256" s="58" customFormat="1" ht="21" x14ac:dyDescent="0.25">
      <c r="A22" s="54" t="str">
        <f ca="1">IF(ISERROR(VALUE(SUBSTITUTE(OFFSET(A22,-1,0,1,1),".",""))),"0.1",IF(ISERROR(FIND("`",SUBSTITUTE(OFFSET(A22,-1,0,1,1),".","`",1))),OFFSET(A22,-1,0,1,1)&amp;".1",LEFT(OFFSET(A22,-1,0,1,1),FIND("`",SUBSTITUTE(OFFSET(A22,-1,0,1,1),".","`",1)))&amp;IF(ISERROR(FIND("`",SUBSTITUTE(OFFSET(A22,-1,0,1,1),".","`",2))),VALUE(RIGHT(OFFSET(A22,-1,0,1,1),LEN(OFFSET(A22,-1,0,1,1))-FIND("`",SUBSTITUTE(OFFSET(A22,-1,0,1,1),".","`",1))))+1,VALUE(MID(OFFSET(A22,-1,0,1,1),FIND("`",SUBSTITUTE(OFFSET(A22,-1,0,1,1),".","`",1))+1,(FIND("`",SUBSTITUTE(OFFSET(A22,-1,0,1,1),".","`",2))-FIND("`",SUBSTITUTE(OFFSET(A22,-1,0,1,1),".","`",1))-1)))+1)))</f>
        <v>2.3</v>
      </c>
      <c r="B22" s="18" t="s">
        <v>104</v>
      </c>
      <c r="C22" s="36" t="s">
        <v>93</v>
      </c>
      <c r="D22" s="64">
        <v>42263</v>
      </c>
      <c r="E22" s="65">
        <f t="shared" si="7"/>
        <v>42274</v>
      </c>
      <c r="F22" s="20">
        <v>12</v>
      </c>
      <c r="G22" s="21">
        <v>1</v>
      </c>
      <c r="H22" s="55">
        <f t="shared" si="4"/>
        <v>8</v>
      </c>
      <c r="I22" s="56">
        <f t="shared" si="5"/>
        <v>12</v>
      </c>
      <c r="J22" s="55">
        <f t="shared" si="6"/>
        <v>0</v>
      </c>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c r="ED22" s="57"/>
      <c r="EE22" s="57"/>
      <c r="EF22" s="57"/>
      <c r="EG22" s="57"/>
      <c r="EH22" s="57"/>
      <c r="EI22" s="57"/>
      <c r="EJ22" s="57"/>
      <c r="EK22" s="57"/>
      <c r="EL22" s="57"/>
      <c r="EM22" s="57"/>
      <c r="EN22" s="57"/>
      <c r="EO22" s="57"/>
      <c r="EP22" s="57"/>
      <c r="EQ22" s="57"/>
      <c r="ER22" s="57"/>
      <c r="ES22" s="57"/>
      <c r="ET22" s="57"/>
      <c r="EU22" s="57"/>
      <c r="EV22" s="57"/>
      <c r="EW22" s="57"/>
      <c r="EX22" s="57"/>
      <c r="EY22" s="57"/>
      <c r="EZ22" s="57"/>
      <c r="FA22" s="57"/>
      <c r="FB22" s="57"/>
      <c r="FC22" s="57"/>
      <c r="FD22" s="57"/>
      <c r="FE22" s="57"/>
      <c r="FF22" s="57"/>
      <c r="FG22" s="57"/>
      <c r="FH22" s="57"/>
      <c r="FI22" s="57"/>
      <c r="FJ22" s="57"/>
      <c r="FK22" s="57"/>
      <c r="FL22" s="57"/>
      <c r="FM22" s="57"/>
      <c r="FN22" s="57"/>
      <c r="FO22" s="57"/>
      <c r="FP22" s="57"/>
      <c r="FQ22" s="57"/>
      <c r="FR22" s="57"/>
      <c r="FS22" s="57"/>
      <c r="FT22" s="57"/>
      <c r="FU22" s="57"/>
      <c r="FV22" s="57"/>
      <c r="FW22" s="57"/>
      <c r="FX22" s="57"/>
      <c r="FY22" s="57"/>
      <c r="FZ22" s="57"/>
      <c r="GA22" s="57"/>
      <c r="GB22" s="57"/>
      <c r="GC22" s="57"/>
      <c r="GD22" s="57"/>
      <c r="GE22" s="57"/>
      <c r="GF22" s="57"/>
      <c r="GG22" s="57"/>
      <c r="GH22" s="57"/>
      <c r="GI22" s="57"/>
      <c r="GJ22" s="57"/>
      <c r="GK22" s="57"/>
      <c r="GL22" s="57"/>
      <c r="GM22" s="57"/>
      <c r="GN22" s="57"/>
      <c r="GO22" s="57"/>
      <c r="GP22" s="57"/>
      <c r="GQ22" s="57"/>
      <c r="GR22" s="57"/>
      <c r="GS22" s="57"/>
      <c r="GT22" s="57"/>
      <c r="GU22" s="57"/>
      <c r="GV22" s="57"/>
      <c r="GW22" s="57"/>
      <c r="GX22" s="57"/>
      <c r="GY22" s="57"/>
      <c r="GZ22" s="57"/>
      <c r="HA22" s="57"/>
      <c r="HB22" s="57"/>
      <c r="HC22" s="57"/>
      <c r="HD22" s="57"/>
      <c r="HE22" s="57"/>
      <c r="HF22" s="57"/>
      <c r="HG22" s="57"/>
      <c r="HH22" s="57"/>
      <c r="HI22" s="57"/>
      <c r="HJ22" s="57"/>
      <c r="HK22" s="57"/>
      <c r="HL22" s="57"/>
      <c r="HM22" s="57"/>
      <c r="HN22" s="57"/>
      <c r="HO22" s="57"/>
      <c r="HP22" s="57"/>
      <c r="HQ22" s="57"/>
      <c r="HR22" s="57"/>
      <c r="HS22" s="57"/>
      <c r="HT22" s="57"/>
      <c r="HU22" s="57"/>
      <c r="HV22" s="57"/>
      <c r="HW22" s="57"/>
      <c r="HX22" s="57"/>
      <c r="HY22" s="57"/>
      <c r="HZ22" s="57"/>
      <c r="IA22" s="57"/>
      <c r="IB22" s="57"/>
      <c r="IC22" s="57"/>
      <c r="ID22" s="57"/>
      <c r="IE22" s="57"/>
      <c r="IF22" s="57"/>
      <c r="IG22" s="57"/>
      <c r="IH22" s="57"/>
      <c r="II22" s="57"/>
      <c r="IJ22" s="57"/>
      <c r="IK22" s="57"/>
      <c r="IL22" s="57"/>
      <c r="IM22" s="57"/>
      <c r="IN22" s="57"/>
      <c r="IO22" s="57"/>
      <c r="IP22" s="52"/>
      <c r="IQ22" s="52"/>
      <c r="IR22" s="52"/>
      <c r="IS22" s="52"/>
      <c r="IT22" s="52"/>
      <c r="IU22" s="52"/>
      <c r="IV22" s="52"/>
    </row>
    <row r="23" spans="1:256" s="58" customFormat="1" ht="10.5" x14ac:dyDescent="0.25">
      <c r="A23" s="54" t="str">
        <f ca="1">IF(ISERROR(VALUE(SUBSTITUTE(OFFSET(A23,-1,0,1,1),".",""))),"0.1",IF(ISERROR(FIND("`",SUBSTITUTE(OFFSET(A23,-1,0,1,1),".","`",1))),OFFSET(A23,-1,0,1,1)&amp;".1",LEFT(OFFSET(A23,-1,0,1,1),FIND("`",SUBSTITUTE(OFFSET(A23,-1,0,1,1),".","`",1)))&amp;IF(ISERROR(FIND("`",SUBSTITUTE(OFFSET(A23,-1,0,1,1),".","`",2))),VALUE(RIGHT(OFFSET(A23,-1,0,1,1),LEN(OFFSET(A23,-1,0,1,1))-FIND("`",SUBSTITUTE(OFFSET(A23,-1,0,1,1),".","`",1))))+1,VALUE(MID(OFFSET(A23,-1,0,1,1),FIND("`",SUBSTITUTE(OFFSET(A23,-1,0,1,1),".","`",1))+1,(FIND("`",SUBSTITUTE(OFFSET(A23,-1,0,1,1),".","`",2))-FIND("`",SUBSTITUTE(OFFSET(A23,-1,0,1,1),".","`",1))-1)))+1)))</f>
        <v>2.4</v>
      </c>
      <c r="B23" s="18" t="s">
        <v>105</v>
      </c>
      <c r="C23" s="36" t="s">
        <v>93</v>
      </c>
      <c r="D23" s="64">
        <v>42263</v>
      </c>
      <c r="E23" s="65">
        <f t="shared" si="7"/>
        <v>42274</v>
      </c>
      <c r="F23" s="20">
        <v>12</v>
      </c>
      <c r="G23" s="21">
        <v>1</v>
      </c>
      <c r="H23" s="55">
        <f t="shared" si="4"/>
        <v>8</v>
      </c>
      <c r="I23" s="56">
        <f t="shared" si="5"/>
        <v>12</v>
      </c>
      <c r="J23" s="55">
        <f t="shared" si="6"/>
        <v>0</v>
      </c>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c r="ED23" s="57"/>
      <c r="EE23" s="57"/>
      <c r="EF23" s="57"/>
      <c r="EG23" s="57"/>
      <c r="EH23" s="57"/>
      <c r="EI23" s="57"/>
      <c r="EJ23" s="57"/>
      <c r="EK23" s="57"/>
      <c r="EL23" s="57"/>
      <c r="EM23" s="57"/>
      <c r="EN23" s="57"/>
      <c r="EO23" s="57"/>
      <c r="EP23" s="57"/>
      <c r="EQ23" s="57"/>
      <c r="ER23" s="57"/>
      <c r="ES23" s="57"/>
      <c r="ET23" s="57"/>
      <c r="EU23" s="57"/>
      <c r="EV23" s="57"/>
      <c r="EW23" s="57"/>
      <c r="EX23" s="57"/>
      <c r="EY23" s="57"/>
      <c r="EZ23" s="57"/>
      <c r="FA23" s="57"/>
      <c r="FB23" s="57"/>
      <c r="FC23" s="57"/>
      <c r="FD23" s="57"/>
      <c r="FE23" s="57"/>
      <c r="FF23" s="57"/>
      <c r="FG23" s="57"/>
      <c r="FH23" s="57"/>
      <c r="FI23" s="57"/>
      <c r="FJ23" s="57"/>
      <c r="FK23" s="57"/>
      <c r="FL23" s="57"/>
      <c r="FM23" s="57"/>
      <c r="FN23" s="57"/>
      <c r="FO23" s="57"/>
      <c r="FP23" s="57"/>
      <c r="FQ23" s="57"/>
      <c r="FR23" s="57"/>
      <c r="FS23" s="57"/>
      <c r="FT23" s="57"/>
      <c r="FU23" s="57"/>
      <c r="FV23" s="57"/>
      <c r="FW23" s="57"/>
      <c r="FX23" s="57"/>
      <c r="FY23" s="57"/>
      <c r="FZ23" s="57"/>
      <c r="GA23" s="57"/>
      <c r="GB23" s="57"/>
      <c r="GC23" s="57"/>
      <c r="GD23" s="57"/>
      <c r="GE23" s="57"/>
      <c r="GF23" s="57"/>
      <c r="GG23" s="57"/>
      <c r="GH23" s="57"/>
      <c r="GI23" s="57"/>
      <c r="GJ23" s="57"/>
      <c r="GK23" s="57"/>
      <c r="GL23" s="57"/>
      <c r="GM23" s="57"/>
      <c r="GN23" s="57"/>
      <c r="GO23" s="57"/>
      <c r="GP23" s="57"/>
      <c r="GQ23" s="57"/>
      <c r="GR23" s="57"/>
      <c r="GS23" s="57"/>
      <c r="GT23" s="57"/>
      <c r="GU23" s="57"/>
      <c r="GV23" s="57"/>
      <c r="GW23" s="57"/>
      <c r="GX23" s="57"/>
      <c r="GY23" s="57"/>
      <c r="GZ23" s="57"/>
      <c r="HA23" s="57"/>
      <c r="HB23" s="57"/>
      <c r="HC23" s="57"/>
      <c r="HD23" s="57"/>
      <c r="HE23" s="57"/>
      <c r="HF23" s="57"/>
      <c r="HG23" s="57"/>
      <c r="HH23" s="57"/>
      <c r="HI23" s="57"/>
      <c r="HJ23" s="57"/>
      <c r="HK23" s="57"/>
      <c r="HL23" s="57"/>
      <c r="HM23" s="57"/>
      <c r="HN23" s="57"/>
      <c r="HO23" s="57"/>
      <c r="HP23" s="57"/>
      <c r="HQ23" s="57"/>
      <c r="HR23" s="57"/>
      <c r="HS23" s="57"/>
      <c r="HT23" s="57"/>
      <c r="HU23" s="57"/>
      <c r="HV23" s="57"/>
      <c r="HW23" s="57"/>
      <c r="HX23" s="57"/>
      <c r="HY23" s="57"/>
      <c r="HZ23" s="57"/>
      <c r="IA23" s="57"/>
      <c r="IB23" s="57"/>
      <c r="IC23" s="57"/>
      <c r="ID23" s="57"/>
      <c r="IE23" s="57"/>
      <c r="IF23" s="57"/>
      <c r="IG23" s="57"/>
      <c r="IH23" s="57"/>
      <c r="II23" s="57"/>
      <c r="IJ23" s="57"/>
      <c r="IK23" s="57"/>
      <c r="IL23" s="57"/>
      <c r="IM23" s="57"/>
      <c r="IN23" s="57"/>
      <c r="IO23" s="57"/>
      <c r="IP23" s="52"/>
      <c r="IQ23" s="52"/>
      <c r="IR23" s="52"/>
      <c r="IS23" s="52"/>
      <c r="IT23" s="52"/>
      <c r="IU23" s="52"/>
      <c r="IV23" s="52"/>
    </row>
    <row r="24" spans="1:256" s="58" customFormat="1" ht="21" x14ac:dyDescent="0.25">
      <c r="A24" s="54" t="str">
        <f ca="1">IF(ISERROR(VALUE(SUBSTITUTE(OFFSET(A24,-1,0,1,1),".",""))),"0.1",IF(ISERROR(FIND("`",SUBSTITUTE(OFFSET(A24,-1,0,1,1),".","`",1))),OFFSET(A24,-1,0,1,1)&amp;".1",LEFT(OFFSET(A24,-1,0,1,1),FIND("`",SUBSTITUTE(OFFSET(A24,-1,0,1,1),".","`",1)))&amp;IF(ISERROR(FIND("`",SUBSTITUTE(OFFSET(A24,-1,0,1,1),".","`",2))),VALUE(RIGHT(OFFSET(A24,-1,0,1,1),LEN(OFFSET(A24,-1,0,1,1))-FIND("`",SUBSTITUTE(OFFSET(A24,-1,0,1,1),".","`",1))))+1,VALUE(MID(OFFSET(A24,-1,0,1,1),FIND("`",SUBSTITUTE(OFFSET(A24,-1,0,1,1),".","`",1))+1,(FIND("`",SUBSTITUTE(OFFSET(A24,-1,0,1,1),".","`",2))-FIND("`",SUBSTITUTE(OFFSET(A24,-1,0,1,1),".","`",1))-1)))+1)))</f>
        <v>2.5</v>
      </c>
      <c r="B24" s="96" t="s">
        <v>106</v>
      </c>
      <c r="C24" s="36" t="s">
        <v>93</v>
      </c>
      <c r="D24" s="64">
        <v>42263</v>
      </c>
      <c r="E24" s="65">
        <f t="shared" si="7"/>
        <v>42274</v>
      </c>
      <c r="F24" s="20">
        <v>12</v>
      </c>
      <c r="G24" s="21">
        <v>1</v>
      </c>
      <c r="H24" s="55">
        <f t="shared" si="4"/>
        <v>8</v>
      </c>
      <c r="I24" s="56">
        <f t="shared" si="5"/>
        <v>12</v>
      </c>
      <c r="J24" s="55">
        <f t="shared" si="6"/>
        <v>0</v>
      </c>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57"/>
      <c r="CT24" s="57"/>
      <c r="CU24" s="57"/>
      <c r="CV24" s="57"/>
      <c r="CW24" s="57"/>
      <c r="CX24" s="57"/>
      <c r="CY24" s="57"/>
      <c r="CZ24" s="57"/>
      <c r="DA24" s="57"/>
      <c r="DB24" s="57"/>
      <c r="DC24" s="57"/>
      <c r="DD24" s="57"/>
      <c r="DE24" s="57"/>
      <c r="DF24" s="57"/>
      <c r="DG24" s="57"/>
      <c r="DH24" s="57"/>
      <c r="DI24" s="57"/>
      <c r="DJ24" s="57"/>
      <c r="DK24" s="57"/>
      <c r="DL24" s="57"/>
      <c r="DM24" s="57"/>
      <c r="DN24" s="57"/>
      <c r="DO24" s="57"/>
      <c r="DP24" s="57"/>
      <c r="DQ24" s="57"/>
      <c r="DR24" s="57"/>
      <c r="DS24" s="57"/>
      <c r="DT24" s="57"/>
      <c r="DU24" s="57"/>
      <c r="DV24" s="57"/>
      <c r="DW24" s="57"/>
      <c r="DX24" s="57"/>
      <c r="DY24" s="57"/>
      <c r="DZ24" s="57"/>
      <c r="EA24" s="57"/>
      <c r="EB24" s="57"/>
      <c r="EC24" s="57"/>
      <c r="ED24" s="57"/>
      <c r="EE24" s="57"/>
      <c r="EF24" s="57"/>
      <c r="EG24" s="57"/>
      <c r="EH24" s="57"/>
      <c r="EI24" s="57"/>
      <c r="EJ24" s="57"/>
      <c r="EK24" s="57"/>
      <c r="EL24" s="57"/>
      <c r="EM24" s="57"/>
      <c r="EN24" s="57"/>
      <c r="EO24" s="57"/>
      <c r="EP24" s="57"/>
      <c r="EQ24" s="57"/>
      <c r="ER24" s="57"/>
      <c r="ES24" s="57"/>
      <c r="ET24" s="57"/>
      <c r="EU24" s="57"/>
      <c r="EV24" s="57"/>
      <c r="EW24" s="57"/>
      <c r="EX24" s="57"/>
      <c r="EY24" s="57"/>
      <c r="EZ24" s="57"/>
      <c r="FA24" s="57"/>
      <c r="FB24" s="57"/>
      <c r="FC24" s="57"/>
      <c r="FD24" s="57"/>
      <c r="FE24" s="57"/>
      <c r="FF24" s="57"/>
      <c r="FG24" s="57"/>
      <c r="FH24" s="57"/>
      <c r="FI24" s="57"/>
      <c r="FJ24" s="57"/>
      <c r="FK24" s="57"/>
      <c r="FL24" s="57"/>
      <c r="FM24" s="57"/>
      <c r="FN24" s="57"/>
      <c r="FO24" s="57"/>
      <c r="FP24" s="57"/>
      <c r="FQ24" s="57"/>
      <c r="FR24" s="57"/>
      <c r="FS24" s="57"/>
      <c r="FT24" s="57"/>
      <c r="FU24" s="57"/>
      <c r="FV24" s="57"/>
      <c r="FW24" s="57"/>
      <c r="FX24" s="57"/>
      <c r="FY24" s="57"/>
      <c r="FZ24" s="57"/>
      <c r="GA24" s="57"/>
      <c r="GB24" s="57"/>
      <c r="GC24" s="57"/>
      <c r="GD24" s="57"/>
      <c r="GE24" s="57"/>
      <c r="GF24" s="57"/>
      <c r="GG24" s="57"/>
      <c r="GH24" s="57"/>
      <c r="GI24" s="57"/>
      <c r="GJ24" s="57"/>
      <c r="GK24" s="57"/>
      <c r="GL24" s="57"/>
      <c r="GM24" s="57"/>
      <c r="GN24" s="57"/>
      <c r="GO24" s="57"/>
      <c r="GP24" s="57"/>
      <c r="GQ24" s="57"/>
      <c r="GR24" s="57"/>
      <c r="GS24" s="57"/>
      <c r="GT24" s="57"/>
      <c r="GU24" s="57"/>
      <c r="GV24" s="57"/>
      <c r="GW24" s="57"/>
      <c r="GX24" s="57"/>
      <c r="GY24" s="57"/>
      <c r="GZ24" s="57"/>
      <c r="HA24" s="57"/>
      <c r="HB24" s="57"/>
      <c r="HC24" s="57"/>
      <c r="HD24" s="57"/>
      <c r="HE24" s="57"/>
      <c r="HF24" s="57"/>
      <c r="HG24" s="57"/>
      <c r="HH24" s="57"/>
      <c r="HI24" s="57"/>
      <c r="HJ24" s="57"/>
      <c r="HK24" s="57"/>
      <c r="HL24" s="57"/>
      <c r="HM24" s="57"/>
      <c r="HN24" s="57"/>
      <c r="HO24" s="57"/>
      <c r="HP24" s="57"/>
      <c r="HQ24" s="57"/>
      <c r="HR24" s="57"/>
      <c r="HS24" s="57"/>
      <c r="HT24" s="57"/>
      <c r="HU24" s="57"/>
      <c r="HV24" s="57"/>
      <c r="HW24" s="57"/>
      <c r="HX24" s="57"/>
      <c r="HY24" s="57"/>
      <c r="HZ24" s="57"/>
      <c r="IA24" s="57"/>
      <c r="IB24" s="57"/>
      <c r="IC24" s="57"/>
      <c r="ID24" s="57"/>
      <c r="IE24" s="57"/>
      <c r="IF24" s="57"/>
      <c r="IG24" s="57"/>
      <c r="IH24" s="57"/>
      <c r="II24" s="57"/>
      <c r="IJ24" s="57"/>
      <c r="IK24" s="57"/>
      <c r="IL24" s="57"/>
      <c r="IM24" s="57"/>
      <c r="IN24" s="57"/>
      <c r="IO24" s="57"/>
      <c r="IP24" s="52"/>
      <c r="IQ24" s="52"/>
      <c r="IR24" s="52"/>
      <c r="IS24" s="52"/>
      <c r="IT24" s="52"/>
      <c r="IU24" s="52"/>
      <c r="IV24" s="52"/>
    </row>
    <row r="25" spans="1:256" s="53" customFormat="1" ht="10.5" x14ac:dyDescent="0.25">
      <c r="A25" s="59">
        <f ca="1">IF(ISERROR(VALUE(SUBSTITUTE(OFFSET(A25,-1,0,1,1),".",""))),1,IF(ISERROR(FIND("`",SUBSTITUTE(OFFSET(A25,-1,0,1,1),".","`",1))),VALUE(OFFSET(A25,-1,0,1,1))+1,VALUE(LEFT(OFFSET(A25,-1,0,1,1),FIND("`",SUBSTITUTE(OFFSET(A25,-1,0,1,1),".","`",1))-1))+1))</f>
        <v>3</v>
      </c>
      <c r="B25" s="14" t="s">
        <v>13</v>
      </c>
      <c r="C25" s="15" t="s">
        <v>82</v>
      </c>
      <c r="D25" s="62">
        <f>MIN(D26:D29)</f>
        <v>42005</v>
      </c>
      <c r="E25" s="63">
        <f t="shared" si="7"/>
        <v>42016</v>
      </c>
      <c r="F25" s="16">
        <v>12</v>
      </c>
      <c r="G25" s="17">
        <f>SUMPRODUCT(F26:F29,G26:G29)/SUM(F26:F29)</f>
        <v>0.5</v>
      </c>
      <c r="H25" s="60">
        <f t="shared" si="4"/>
        <v>8</v>
      </c>
      <c r="I25" s="61">
        <f t="shared" si="5"/>
        <v>6</v>
      </c>
      <c r="J25" s="60">
        <f t="shared" si="6"/>
        <v>6</v>
      </c>
      <c r="IP25" s="52"/>
      <c r="IQ25" s="52"/>
      <c r="IR25" s="52"/>
      <c r="IS25" s="52"/>
      <c r="IT25" s="52"/>
      <c r="IU25" s="52"/>
      <c r="IV25" s="52"/>
    </row>
    <row r="26" spans="1:256" s="58" customFormat="1" ht="10.5" x14ac:dyDescent="0.25">
      <c r="A26" s="54" t="str">
        <f ca="1">IF(ISERROR(VALUE(SUBSTITUTE(OFFSET(A26,-1,0,1,1),".",""))),"0.1",IF(ISERROR(FIND("`",SUBSTITUTE(OFFSET(A26,-1,0,1,1),".","`",1))),OFFSET(A26,-1,0,1,1)&amp;".1",LEFT(OFFSET(A26,-1,0,1,1),FIND("`",SUBSTITUTE(OFFSET(A26,-1,0,1,1),".","`",1)))&amp;IF(ISERROR(FIND("`",SUBSTITUTE(OFFSET(A26,-1,0,1,1),".","`",2))),VALUE(RIGHT(OFFSET(A26,-1,0,1,1),LEN(OFFSET(A26,-1,0,1,1))-FIND("`",SUBSTITUTE(OFFSET(A26,-1,0,1,1),".","`",1))))+1,VALUE(MID(OFFSET(A26,-1,0,1,1),FIND("`",SUBSTITUTE(OFFSET(A26,-1,0,1,1),".","`",1))+1,(FIND("`",SUBSTITUTE(OFFSET(A26,-1,0,1,1),".","`",2))-FIND("`",SUBSTITUTE(OFFSET(A26,-1,0,1,1),".","`",1))-1)))+1)))</f>
        <v>3.1</v>
      </c>
      <c r="B26" s="18"/>
      <c r="C26" s="36" t="s">
        <v>93</v>
      </c>
      <c r="D26" s="64">
        <v>42005</v>
      </c>
      <c r="E26" s="65">
        <f t="shared" si="7"/>
        <v>42010</v>
      </c>
      <c r="F26" s="20">
        <v>6</v>
      </c>
      <c r="G26" s="21">
        <v>0.5</v>
      </c>
      <c r="H26" s="55">
        <f t="shared" si="4"/>
        <v>4</v>
      </c>
      <c r="I26" s="56">
        <f t="shared" si="5"/>
        <v>3</v>
      </c>
      <c r="J26" s="55">
        <f t="shared" si="6"/>
        <v>3</v>
      </c>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57"/>
      <c r="DR26" s="57"/>
      <c r="DS26" s="57"/>
      <c r="DT26" s="57"/>
      <c r="DU26" s="57"/>
      <c r="DV26" s="57"/>
      <c r="DW26" s="57"/>
      <c r="DX26" s="57"/>
      <c r="DY26" s="57"/>
      <c r="DZ26" s="57"/>
      <c r="EA26" s="57"/>
      <c r="EB26" s="57"/>
      <c r="EC26" s="57"/>
      <c r="ED26" s="57"/>
      <c r="EE26" s="57"/>
      <c r="EF26" s="57"/>
      <c r="EG26" s="57"/>
      <c r="EH26" s="57"/>
      <c r="EI26" s="57"/>
      <c r="EJ26" s="57"/>
      <c r="EK26" s="57"/>
      <c r="EL26" s="57"/>
      <c r="EM26" s="57"/>
      <c r="EN26" s="57"/>
      <c r="EO26" s="57"/>
      <c r="EP26" s="57"/>
      <c r="EQ26" s="57"/>
      <c r="ER26" s="57"/>
      <c r="ES26" s="57"/>
      <c r="ET26" s="57"/>
      <c r="EU26" s="57"/>
      <c r="EV26" s="57"/>
      <c r="EW26" s="57"/>
      <c r="EX26" s="57"/>
      <c r="EY26" s="57"/>
      <c r="EZ26" s="57"/>
      <c r="FA26" s="57"/>
      <c r="FB26" s="57"/>
      <c r="FC26" s="57"/>
      <c r="FD26" s="57"/>
      <c r="FE26" s="57"/>
      <c r="FF26" s="57"/>
      <c r="FG26" s="57"/>
      <c r="FH26" s="57"/>
      <c r="FI26" s="57"/>
      <c r="FJ26" s="57"/>
      <c r="FK26" s="57"/>
      <c r="FL26" s="57"/>
      <c r="FM26" s="57"/>
      <c r="FN26" s="57"/>
      <c r="FO26" s="57"/>
      <c r="FP26" s="57"/>
      <c r="FQ26" s="57"/>
      <c r="FR26" s="57"/>
      <c r="FS26" s="57"/>
      <c r="FT26" s="57"/>
      <c r="FU26" s="57"/>
      <c r="FV26" s="57"/>
      <c r="FW26" s="57"/>
      <c r="FX26" s="57"/>
      <c r="FY26" s="57"/>
      <c r="FZ26" s="57"/>
      <c r="GA26" s="57"/>
      <c r="GB26" s="57"/>
      <c r="GC26" s="57"/>
      <c r="GD26" s="57"/>
      <c r="GE26" s="57"/>
      <c r="GF26" s="57"/>
      <c r="GG26" s="57"/>
      <c r="GH26" s="57"/>
      <c r="GI26" s="57"/>
      <c r="GJ26" s="57"/>
      <c r="GK26" s="57"/>
      <c r="GL26" s="57"/>
      <c r="GM26" s="57"/>
      <c r="GN26" s="57"/>
      <c r="GO26" s="57"/>
      <c r="GP26" s="57"/>
      <c r="GQ26" s="57"/>
      <c r="GR26" s="57"/>
      <c r="GS26" s="57"/>
      <c r="GT26" s="57"/>
      <c r="GU26" s="57"/>
      <c r="GV26" s="57"/>
      <c r="GW26" s="57"/>
      <c r="GX26" s="57"/>
      <c r="GY26" s="57"/>
      <c r="GZ26" s="57"/>
      <c r="HA26" s="57"/>
      <c r="HB26" s="57"/>
      <c r="HC26" s="57"/>
      <c r="HD26" s="57"/>
      <c r="HE26" s="57"/>
      <c r="HF26" s="57"/>
      <c r="HG26" s="57"/>
      <c r="HH26" s="57"/>
      <c r="HI26" s="57"/>
      <c r="HJ26" s="57"/>
      <c r="HK26" s="57"/>
      <c r="HL26" s="57"/>
      <c r="HM26" s="57"/>
      <c r="HN26" s="57"/>
      <c r="HO26" s="57"/>
      <c r="HP26" s="57"/>
      <c r="HQ26" s="57"/>
      <c r="HR26" s="57"/>
      <c r="HS26" s="57"/>
      <c r="HT26" s="57"/>
      <c r="HU26" s="57"/>
      <c r="HV26" s="57"/>
      <c r="HW26" s="57"/>
      <c r="HX26" s="57"/>
      <c r="HY26" s="57"/>
      <c r="HZ26" s="57"/>
      <c r="IA26" s="57"/>
      <c r="IB26" s="57"/>
      <c r="IC26" s="57"/>
      <c r="ID26" s="57"/>
      <c r="IE26" s="57"/>
      <c r="IF26" s="57"/>
      <c r="IG26" s="57"/>
      <c r="IH26" s="57"/>
      <c r="II26" s="57"/>
      <c r="IJ26" s="57"/>
      <c r="IK26" s="57"/>
      <c r="IL26" s="57"/>
      <c r="IM26" s="57"/>
      <c r="IN26" s="57"/>
      <c r="IO26" s="57"/>
      <c r="IP26" s="52"/>
      <c r="IQ26" s="52"/>
      <c r="IR26" s="52"/>
      <c r="IS26" s="52"/>
      <c r="IT26" s="52"/>
      <c r="IU26" s="52"/>
      <c r="IV26" s="52"/>
    </row>
    <row r="27" spans="1:256" s="58" customFormat="1" ht="10.5" x14ac:dyDescent="0.25">
      <c r="A27" s="54" t="str">
        <f ca="1">IF(ISERROR(VALUE(SUBSTITUTE(OFFSET(A27,-1,0,1,1),".",""))),"0.1",IF(ISERROR(FIND("`",SUBSTITUTE(OFFSET(A27,-1,0,1,1),".","`",1))),OFFSET(A27,-1,0,1,1)&amp;".1",LEFT(OFFSET(A27,-1,0,1,1),FIND("`",SUBSTITUTE(OFFSET(A27,-1,0,1,1),".","`",1)))&amp;IF(ISERROR(FIND("`",SUBSTITUTE(OFFSET(A27,-1,0,1,1),".","`",2))),VALUE(RIGHT(OFFSET(A27,-1,0,1,1),LEN(OFFSET(A27,-1,0,1,1))-FIND("`",SUBSTITUTE(OFFSET(A27,-1,0,1,1),".","`",1))))+1,VALUE(MID(OFFSET(A27,-1,0,1,1),FIND("`",SUBSTITUTE(OFFSET(A27,-1,0,1,1),".","`",1))+1,(FIND("`",SUBSTITUTE(OFFSET(A27,-1,0,1,1),".","`",2))-FIND("`",SUBSTITUTE(OFFSET(A27,-1,0,1,1),".","`",1))-1)))+1)))</f>
        <v>3.2</v>
      </c>
      <c r="B27" s="18"/>
      <c r="C27" s="36" t="s">
        <v>93</v>
      </c>
      <c r="D27" s="64">
        <v>42008</v>
      </c>
      <c r="E27" s="65">
        <f t="shared" si="7"/>
        <v>42013</v>
      </c>
      <c r="F27" s="20">
        <v>6</v>
      </c>
      <c r="G27" s="21">
        <v>0.5</v>
      </c>
      <c r="H27" s="55">
        <f t="shared" si="4"/>
        <v>5</v>
      </c>
      <c r="I27" s="56">
        <f t="shared" si="5"/>
        <v>3</v>
      </c>
      <c r="J27" s="55">
        <f t="shared" si="6"/>
        <v>3</v>
      </c>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57"/>
      <c r="CP27" s="57"/>
      <c r="CQ27" s="57"/>
      <c r="CR27" s="57"/>
      <c r="CS27" s="57"/>
      <c r="CT27" s="57"/>
      <c r="CU27" s="57"/>
      <c r="CV27" s="57"/>
      <c r="CW27" s="57"/>
      <c r="CX27" s="57"/>
      <c r="CY27" s="57"/>
      <c r="CZ27" s="57"/>
      <c r="DA27" s="57"/>
      <c r="DB27" s="57"/>
      <c r="DC27" s="57"/>
      <c r="DD27" s="57"/>
      <c r="DE27" s="57"/>
      <c r="DF27" s="57"/>
      <c r="DG27" s="57"/>
      <c r="DH27" s="57"/>
      <c r="DI27" s="57"/>
      <c r="DJ27" s="57"/>
      <c r="DK27" s="57"/>
      <c r="DL27" s="57"/>
      <c r="DM27" s="57"/>
      <c r="DN27" s="57"/>
      <c r="DO27" s="57"/>
      <c r="DP27" s="57"/>
      <c r="DQ27" s="57"/>
      <c r="DR27" s="57"/>
      <c r="DS27" s="57"/>
      <c r="DT27" s="57"/>
      <c r="DU27" s="57"/>
      <c r="DV27" s="57"/>
      <c r="DW27" s="57"/>
      <c r="DX27" s="57"/>
      <c r="DY27" s="57"/>
      <c r="DZ27" s="57"/>
      <c r="EA27" s="57"/>
      <c r="EB27" s="57"/>
      <c r="EC27" s="57"/>
      <c r="ED27" s="57"/>
      <c r="EE27" s="57"/>
      <c r="EF27" s="57"/>
      <c r="EG27" s="57"/>
      <c r="EH27" s="57"/>
      <c r="EI27" s="57"/>
      <c r="EJ27" s="57"/>
      <c r="EK27" s="57"/>
      <c r="EL27" s="57"/>
      <c r="EM27" s="57"/>
      <c r="EN27" s="57"/>
      <c r="EO27" s="57"/>
      <c r="EP27" s="57"/>
      <c r="EQ27" s="57"/>
      <c r="ER27" s="57"/>
      <c r="ES27" s="57"/>
      <c r="ET27" s="57"/>
      <c r="EU27" s="57"/>
      <c r="EV27" s="57"/>
      <c r="EW27" s="57"/>
      <c r="EX27" s="57"/>
      <c r="EY27" s="57"/>
      <c r="EZ27" s="57"/>
      <c r="FA27" s="57"/>
      <c r="FB27" s="57"/>
      <c r="FC27" s="57"/>
      <c r="FD27" s="57"/>
      <c r="FE27" s="57"/>
      <c r="FF27" s="57"/>
      <c r="FG27" s="57"/>
      <c r="FH27" s="57"/>
      <c r="FI27" s="57"/>
      <c r="FJ27" s="57"/>
      <c r="FK27" s="57"/>
      <c r="FL27" s="57"/>
      <c r="FM27" s="57"/>
      <c r="FN27" s="57"/>
      <c r="FO27" s="57"/>
      <c r="FP27" s="57"/>
      <c r="FQ27" s="57"/>
      <c r="FR27" s="57"/>
      <c r="FS27" s="57"/>
      <c r="FT27" s="57"/>
      <c r="FU27" s="57"/>
      <c r="FV27" s="57"/>
      <c r="FW27" s="57"/>
      <c r="FX27" s="57"/>
      <c r="FY27" s="57"/>
      <c r="FZ27" s="57"/>
      <c r="GA27" s="57"/>
      <c r="GB27" s="57"/>
      <c r="GC27" s="57"/>
      <c r="GD27" s="57"/>
      <c r="GE27" s="57"/>
      <c r="GF27" s="57"/>
      <c r="GG27" s="57"/>
      <c r="GH27" s="57"/>
      <c r="GI27" s="57"/>
      <c r="GJ27" s="57"/>
      <c r="GK27" s="57"/>
      <c r="GL27" s="57"/>
      <c r="GM27" s="57"/>
      <c r="GN27" s="57"/>
      <c r="GO27" s="57"/>
      <c r="GP27" s="57"/>
      <c r="GQ27" s="57"/>
      <c r="GR27" s="57"/>
      <c r="GS27" s="57"/>
      <c r="GT27" s="57"/>
      <c r="GU27" s="57"/>
      <c r="GV27" s="57"/>
      <c r="GW27" s="57"/>
      <c r="GX27" s="57"/>
      <c r="GY27" s="57"/>
      <c r="GZ27" s="57"/>
      <c r="HA27" s="57"/>
      <c r="HB27" s="57"/>
      <c r="HC27" s="57"/>
      <c r="HD27" s="57"/>
      <c r="HE27" s="57"/>
      <c r="HF27" s="57"/>
      <c r="HG27" s="57"/>
      <c r="HH27" s="57"/>
      <c r="HI27" s="57"/>
      <c r="HJ27" s="57"/>
      <c r="HK27" s="57"/>
      <c r="HL27" s="57"/>
      <c r="HM27" s="57"/>
      <c r="HN27" s="57"/>
      <c r="HO27" s="57"/>
      <c r="HP27" s="57"/>
      <c r="HQ27" s="57"/>
      <c r="HR27" s="57"/>
      <c r="HS27" s="57"/>
      <c r="HT27" s="57"/>
      <c r="HU27" s="57"/>
      <c r="HV27" s="57"/>
      <c r="HW27" s="57"/>
      <c r="HX27" s="57"/>
      <c r="HY27" s="57"/>
      <c r="HZ27" s="57"/>
      <c r="IA27" s="57"/>
      <c r="IB27" s="57"/>
      <c r="IC27" s="57"/>
      <c r="ID27" s="57"/>
      <c r="IE27" s="57"/>
      <c r="IF27" s="57"/>
      <c r="IG27" s="57"/>
      <c r="IH27" s="57"/>
      <c r="II27" s="57"/>
      <c r="IJ27" s="57"/>
      <c r="IK27" s="57"/>
      <c r="IL27" s="57"/>
      <c r="IM27" s="57"/>
      <c r="IN27" s="57"/>
      <c r="IO27" s="57"/>
      <c r="IP27" s="52"/>
      <c r="IQ27" s="52"/>
      <c r="IR27" s="52"/>
      <c r="IS27" s="52"/>
      <c r="IT27" s="52"/>
      <c r="IU27" s="52"/>
      <c r="IV27" s="52"/>
    </row>
    <row r="28" spans="1:256" s="58" customFormat="1" ht="10.5" x14ac:dyDescent="0.25">
      <c r="A28" s="54" t="str">
        <f ca="1">IF(ISERROR(VALUE(SUBSTITUTE(OFFSET(A28,-1,0,1,1),".",""))),"0.1",IF(ISERROR(FIND("`",SUBSTITUTE(OFFSET(A28,-1,0,1,1),".","`",1))),OFFSET(A28,-1,0,1,1)&amp;".1",LEFT(OFFSET(A28,-1,0,1,1),FIND("`",SUBSTITUTE(OFFSET(A28,-1,0,1,1),".","`",1)))&amp;IF(ISERROR(FIND("`",SUBSTITUTE(OFFSET(A28,-1,0,1,1),".","`",2))),VALUE(RIGHT(OFFSET(A28,-1,0,1,1),LEN(OFFSET(A28,-1,0,1,1))-FIND("`",SUBSTITUTE(OFFSET(A28,-1,0,1,1),".","`",1))))+1,VALUE(MID(OFFSET(A28,-1,0,1,1),FIND("`",SUBSTITUTE(OFFSET(A28,-1,0,1,1),".","`",1))+1,(FIND("`",SUBSTITUTE(OFFSET(A28,-1,0,1,1),".","`",2))-FIND("`",SUBSTITUTE(OFFSET(A28,-1,0,1,1),".","`",1))-1)))+1)))</f>
        <v>3.3</v>
      </c>
      <c r="B28" s="18"/>
      <c r="C28" s="36" t="s">
        <v>93</v>
      </c>
      <c r="D28" s="64">
        <v>42013</v>
      </c>
      <c r="E28" s="65">
        <f t="shared" si="7"/>
        <v>42018</v>
      </c>
      <c r="F28" s="20">
        <v>6</v>
      </c>
      <c r="G28" s="21">
        <v>0.5</v>
      </c>
      <c r="H28" s="55">
        <f t="shared" si="4"/>
        <v>4</v>
      </c>
      <c r="I28" s="56">
        <f t="shared" si="5"/>
        <v>3</v>
      </c>
      <c r="J28" s="55">
        <f t="shared" si="6"/>
        <v>3</v>
      </c>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57"/>
      <c r="CI28" s="57"/>
      <c r="CJ28" s="57"/>
      <c r="CK28" s="57"/>
      <c r="CL28" s="57"/>
      <c r="CM28" s="57"/>
      <c r="CN28" s="57"/>
      <c r="CO28" s="57"/>
      <c r="CP28" s="57"/>
      <c r="CQ28" s="57"/>
      <c r="CR28" s="57"/>
      <c r="CS28" s="57"/>
      <c r="CT28" s="57"/>
      <c r="CU28" s="57"/>
      <c r="CV28" s="57"/>
      <c r="CW28" s="57"/>
      <c r="CX28" s="57"/>
      <c r="CY28" s="57"/>
      <c r="CZ28" s="57"/>
      <c r="DA28" s="57"/>
      <c r="DB28" s="57"/>
      <c r="DC28" s="57"/>
      <c r="DD28" s="57"/>
      <c r="DE28" s="57"/>
      <c r="DF28" s="57"/>
      <c r="DG28" s="57"/>
      <c r="DH28" s="57"/>
      <c r="DI28" s="57"/>
      <c r="DJ28" s="57"/>
      <c r="DK28" s="57"/>
      <c r="DL28" s="57"/>
      <c r="DM28" s="57"/>
      <c r="DN28" s="57"/>
      <c r="DO28" s="57"/>
      <c r="DP28" s="57"/>
      <c r="DQ28" s="57"/>
      <c r="DR28" s="57"/>
      <c r="DS28" s="57"/>
      <c r="DT28" s="57"/>
      <c r="DU28" s="57"/>
      <c r="DV28" s="57"/>
      <c r="DW28" s="57"/>
      <c r="DX28" s="57"/>
      <c r="DY28" s="57"/>
      <c r="DZ28" s="57"/>
      <c r="EA28" s="57"/>
      <c r="EB28" s="57"/>
      <c r="EC28" s="57"/>
      <c r="ED28" s="57"/>
      <c r="EE28" s="57"/>
      <c r="EF28" s="57"/>
      <c r="EG28" s="57"/>
      <c r="EH28" s="57"/>
      <c r="EI28" s="57"/>
      <c r="EJ28" s="57"/>
      <c r="EK28" s="57"/>
      <c r="EL28" s="57"/>
      <c r="EM28" s="57"/>
      <c r="EN28" s="57"/>
      <c r="EO28" s="57"/>
      <c r="EP28" s="57"/>
      <c r="EQ28" s="57"/>
      <c r="ER28" s="57"/>
      <c r="ES28" s="57"/>
      <c r="ET28" s="57"/>
      <c r="EU28" s="57"/>
      <c r="EV28" s="57"/>
      <c r="EW28" s="57"/>
      <c r="EX28" s="57"/>
      <c r="EY28" s="57"/>
      <c r="EZ28" s="57"/>
      <c r="FA28" s="57"/>
      <c r="FB28" s="57"/>
      <c r="FC28" s="57"/>
      <c r="FD28" s="57"/>
      <c r="FE28" s="57"/>
      <c r="FF28" s="57"/>
      <c r="FG28" s="57"/>
      <c r="FH28" s="57"/>
      <c r="FI28" s="57"/>
      <c r="FJ28" s="57"/>
      <c r="FK28" s="57"/>
      <c r="FL28" s="57"/>
      <c r="FM28" s="57"/>
      <c r="FN28" s="57"/>
      <c r="FO28" s="57"/>
      <c r="FP28" s="57"/>
      <c r="FQ28" s="57"/>
      <c r="FR28" s="57"/>
      <c r="FS28" s="57"/>
      <c r="FT28" s="57"/>
      <c r="FU28" s="57"/>
      <c r="FV28" s="57"/>
      <c r="FW28" s="57"/>
      <c r="FX28" s="57"/>
      <c r="FY28" s="57"/>
      <c r="FZ28" s="57"/>
      <c r="GA28" s="57"/>
      <c r="GB28" s="57"/>
      <c r="GC28" s="57"/>
      <c r="GD28" s="57"/>
      <c r="GE28" s="57"/>
      <c r="GF28" s="57"/>
      <c r="GG28" s="57"/>
      <c r="GH28" s="57"/>
      <c r="GI28" s="57"/>
      <c r="GJ28" s="57"/>
      <c r="GK28" s="57"/>
      <c r="GL28" s="57"/>
      <c r="GM28" s="57"/>
      <c r="GN28" s="57"/>
      <c r="GO28" s="57"/>
      <c r="GP28" s="57"/>
      <c r="GQ28" s="57"/>
      <c r="GR28" s="57"/>
      <c r="GS28" s="57"/>
      <c r="GT28" s="57"/>
      <c r="GU28" s="57"/>
      <c r="GV28" s="57"/>
      <c r="GW28" s="57"/>
      <c r="GX28" s="57"/>
      <c r="GY28" s="57"/>
      <c r="GZ28" s="57"/>
      <c r="HA28" s="57"/>
      <c r="HB28" s="57"/>
      <c r="HC28" s="57"/>
      <c r="HD28" s="57"/>
      <c r="HE28" s="57"/>
      <c r="HF28" s="57"/>
      <c r="HG28" s="57"/>
      <c r="HH28" s="57"/>
      <c r="HI28" s="57"/>
      <c r="HJ28" s="57"/>
      <c r="HK28" s="57"/>
      <c r="HL28" s="57"/>
      <c r="HM28" s="57"/>
      <c r="HN28" s="57"/>
      <c r="HO28" s="57"/>
      <c r="HP28" s="57"/>
      <c r="HQ28" s="57"/>
      <c r="HR28" s="57"/>
      <c r="HS28" s="57"/>
      <c r="HT28" s="57"/>
      <c r="HU28" s="57"/>
      <c r="HV28" s="57"/>
      <c r="HW28" s="57"/>
      <c r="HX28" s="57"/>
      <c r="HY28" s="57"/>
      <c r="HZ28" s="57"/>
      <c r="IA28" s="57"/>
      <c r="IB28" s="57"/>
      <c r="IC28" s="57"/>
      <c r="ID28" s="57"/>
      <c r="IE28" s="57"/>
      <c r="IF28" s="57"/>
      <c r="IG28" s="57"/>
      <c r="IH28" s="57"/>
      <c r="II28" s="57"/>
      <c r="IJ28" s="57"/>
      <c r="IK28" s="57"/>
      <c r="IL28" s="57"/>
      <c r="IM28" s="57"/>
      <c r="IN28" s="57"/>
      <c r="IO28" s="57"/>
      <c r="IP28" s="52"/>
      <c r="IQ28" s="52"/>
      <c r="IR28" s="52"/>
      <c r="IS28" s="52"/>
      <c r="IT28" s="52"/>
      <c r="IU28" s="52"/>
      <c r="IV28" s="52"/>
    </row>
    <row r="29" spans="1:256" s="58" customFormat="1" ht="10.5" x14ac:dyDescent="0.25">
      <c r="A29" s="54" t="str">
        <f ca="1">IF(ISERROR(VALUE(SUBSTITUTE(OFFSET(A29,-1,0,1,1),".",""))),"0.1",IF(ISERROR(FIND("`",SUBSTITUTE(OFFSET(A29,-1,0,1,1),".","`",1))),OFFSET(A29,-1,0,1,1)&amp;".1",LEFT(OFFSET(A29,-1,0,1,1),FIND("`",SUBSTITUTE(OFFSET(A29,-1,0,1,1),".","`",1)))&amp;IF(ISERROR(FIND("`",SUBSTITUTE(OFFSET(A29,-1,0,1,1),".","`",2))),VALUE(RIGHT(OFFSET(A29,-1,0,1,1),LEN(OFFSET(A29,-1,0,1,1))-FIND("`",SUBSTITUTE(OFFSET(A29,-1,0,1,1),".","`",1))))+1,VALUE(MID(OFFSET(A29,-1,0,1,1),FIND("`",SUBSTITUTE(OFFSET(A29,-1,0,1,1),".","`",1))+1,(FIND("`",SUBSTITUTE(OFFSET(A29,-1,0,1,1),".","`",2))-FIND("`",SUBSTITUTE(OFFSET(A29,-1,0,1,1),".","`",1))-1)))+1)))</f>
        <v>3.4</v>
      </c>
      <c r="B29" s="18"/>
      <c r="C29" s="36" t="s">
        <v>93</v>
      </c>
      <c r="D29" s="64">
        <v>42018</v>
      </c>
      <c r="E29" s="65">
        <f t="shared" si="7"/>
        <v>42023</v>
      </c>
      <c r="F29" s="20">
        <v>6</v>
      </c>
      <c r="G29" s="21">
        <v>0.5</v>
      </c>
      <c r="H29" s="55">
        <f t="shared" si="4"/>
        <v>4</v>
      </c>
      <c r="I29" s="56">
        <f t="shared" si="5"/>
        <v>3</v>
      </c>
      <c r="J29" s="55">
        <f t="shared" si="6"/>
        <v>3</v>
      </c>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c r="BY29" s="57"/>
      <c r="BZ29" s="57"/>
      <c r="CA29" s="57"/>
      <c r="CB29" s="57"/>
      <c r="CC29" s="57"/>
      <c r="CD29" s="57"/>
      <c r="CE29" s="57"/>
      <c r="CF29" s="57"/>
      <c r="CG29" s="57"/>
      <c r="CH29" s="57"/>
      <c r="CI29" s="57"/>
      <c r="CJ29" s="57"/>
      <c r="CK29" s="57"/>
      <c r="CL29" s="57"/>
      <c r="CM29" s="57"/>
      <c r="CN29" s="57"/>
      <c r="CO29" s="57"/>
      <c r="CP29" s="57"/>
      <c r="CQ29" s="57"/>
      <c r="CR29" s="57"/>
      <c r="CS29" s="57"/>
      <c r="CT29" s="57"/>
      <c r="CU29" s="57"/>
      <c r="CV29" s="57"/>
      <c r="CW29" s="57"/>
      <c r="CX29" s="57"/>
      <c r="CY29" s="57"/>
      <c r="CZ29" s="57"/>
      <c r="DA29" s="57"/>
      <c r="DB29" s="57"/>
      <c r="DC29" s="57"/>
      <c r="DD29" s="57"/>
      <c r="DE29" s="57"/>
      <c r="DF29" s="57"/>
      <c r="DG29" s="57"/>
      <c r="DH29" s="57"/>
      <c r="DI29" s="57"/>
      <c r="DJ29" s="57"/>
      <c r="DK29" s="57"/>
      <c r="DL29" s="57"/>
      <c r="DM29" s="57"/>
      <c r="DN29" s="57"/>
      <c r="DO29" s="57"/>
      <c r="DP29" s="57"/>
      <c r="DQ29" s="57"/>
      <c r="DR29" s="57"/>
      <c r="DS29" s="57"/>
      <c r="DT29" s="57"/>
      <c r="DU29" s="57"/>
      <c r="DV29" s="57"/>
      <c r="DW29" s="57"/>
      <c r="DX29" s="57"/>
      <c r="DY29" s="57"/>
      <c r="DZ29" s="57"/>
      <c r="EA29" s="57"/>
      <c r="EB29" s="57"/>
      <c r="EC29" s="57"/>
      <c r="ED29" s="57"/>
      <c r="EE29" s="57"/>
      <c r="EF29" s="57"/>
      <c r="EG29" s="57"/>
      <c r="EH29" s="57"/>
      <c r="EI29" s="57"/>
      <c r="EJ29" s="57"/>
      <c r="EK29" s="57"/>
      <c r="EL29" s="57"/>
      <c r="EM29" s="57"/>
      <c r="EN29" s="57"/>
      <c r="EO29" s="57"/>
      <c r="EP29" s="57"/>
      <c r="EQ29" s="57"/>
      <c r="ER29" s="57"/>
      <c r="ES29" s="57"/>
      <c r="ET29" s="57"/>
      <c r="EU29" s="57"/>
      <c r="EV29" s="57"/>
      <c r="EW29" s="57"/>
      <c r="EX29" s="57"/>
      <c r="EY29" s="57"/>
      <c r="EZ29" s="57"/>
      <c r="FA29" s="57"/>
      <c r="FB29" s="57"/>
      <c r="FC29" s="57"/>
      <c r="FD29" s="57"/>
      <c r="FE29" s="57"/>
      <c r="FF29" s="57"/>
      <c r="FG29" s="57"/>
      <c r="FH29" s="57"/>
      <c r="FI29" s="57"/>
      <c r="FJ29" s="57"/>
      <c r="FK29" s="57"/>
      <c r="FL29" s="57"/>
      <c r="FM29" s="57"/>
      <c r="FN29" s="57"/>
      <c r="FO29" s="57"/>
      <c r="FP29" s="57"/>
      <c r="FQ29" s="57"/>
      <c r="FR29" s="57"/>
      <c r="FS29" s="57"/>
      <c r="FT29" s="57"/>
      <c r="FU29" s="57"/>
      <c r="FV29" s="57"/>
      <c r="FW29" s="57"/>
      <c r="FX29" s="57"/>
      <c r="FY29" s="57"/>
      <c r="FZ29" s="57"/>
      <c r="GA29" s="57"/>
      <c r="GB29" s="57"/>
      <c r="GC29" s="57"/>
      <c r="GD29" s="57"/>
      <c r="GE29" s="57"/>
      <c r="GF29" s="57"/>
      <c r="GG29" s="57"/>
      <c r="GH29" s="57"/>
      <c r="GI29" s="57"/>
      <c r="GJ29" s="57"/>
      <c r="GK29" s="57"/>
      <c r="GL29" s="57"/>
      <c r="GM29" s="57"/>
      <c r="GN29" s="57"/>
      <c r="GO29" s="57"/>
      <c r="GP29" s="57"/>
      <c r="GQ29" s="57"/>
      <c r="GR29" s="57"/>
      <c r="GS29" s="57"/>
      <c r="GT29" s="57"/>
      <c r="GU29" s="57"/>
      <c r="GV29" s="57"/>
      <c r="GW29" s="57"/>
      <c r="GX29" s="57"/>
      <c r="GY29" s="57"/>
      <c r="GZ29" s="57"/>
      <c r="HA29" s="57"/>
      <c r="HB29" s="57"/>
      <c r="HC29" s="57"/>
      <c r="HD29" s="57"/>
      <c r="HE29" s="57"/>
      <c r="HF29" s="57"/>
      <c r="HG29" s="57"/>
      <c r="HH29" s="57"/>
      <c r="HI29" s="57"/>
      <c r="HJ29" s="57"/>
      <c r="HK29" s="57"/>
      <c r="HL29" s="57"/>
      <c r="HM29" s="57"/>
      <c r="HN29" s="57"/>
      <c r="HO29" s="57"/>
      <c r="HP29" s="57"/>
      <c r="HQ29" s="57"/>
      <c r="HR29" s="57"/>
      <c r="HS29" s="57"/>
      <c r="HT29" s="57"/>
      <c r="HU29" s="57"/>
      <c r="HV29" s="57"/>
      <c r="HW29" s="57"/>
      <c r="HX29" s="57"/>
      <c r="HY29" s="57"/>
      <c r="HZ29" s="57"/>
      <c r="IA29" s="57"/>
      <c r="IB29" s="57"/>
      <c r="IC29" s="57"/>
      <c r="ID29" s="57"/>
      <c r="IE29" s="57"/>
      <c r="IF29" s="57"/>
      <c r="IG29" s="57"/>
      <c r="IH29" s="57"/>
      <c r="II29" s="57"/>
      <c r="IJ29" s="57"/>
      <c r="IK29" s="57"/>
      <c r="IL29" s="57"/>
      <c r="IM29" s="57"/>
      <c r="IN29" s="57"/>
      <c r="IO29" s="57"/>
      <c r="IP29" s="52"/>
      <c r="IQ29" s="52"/>
      <c r="IR29" s="52"/>
      <c r="IS29" s="52"/>
      <c r="IT29" s="52"/>
      <c r="IU29" s="52"/>
      <c r="IV29" s="52"/>
    </row>
    <row r="30" spans="1:256" s="53" customFormat="1" ht="10.5" x14ac:dyDescent="0.25">
      <c r="A30" s="59">
        <f ca="1">IF(ISERROR(VALUE(SUBSTITUTE(OFFSET(A30,-1,0,1,1),".",""))),1,IF(ISERROR(FIND("`",SUBSTITUTE(OFFSET(A30,-1,0,1,1),".","`",1))),VALUE(OFFSET(A30,-1,0,1,1))+1,VALUE(LEFT(OFFSET(A30,-1,0,1,1),FIND("`",SUBSTITUTE(OFFSET(A30,-1,0,1,1),".","`",1))-1))+1))</f>
        <v>4</v>
      </c>
      <c r="B30" s="14" t="s">
        <v>20</v>
      </c>
      <c r="C30" s="15" t="s">
        <v>82</v>
      </c>
      <c r="D30" s="62">
        <f>MIN(D31:D34)</f>
        <v>42005</v>
      </c>
      <c r="E30" s="63">
        <f t="shared" si="7"/>
        <v>42022</v>
      </c>
      <c r="F30" s="16">
        <f>MAX(E31:E34)-D30+1</f>
        <v>18</v>
      </c>
      <c r="G30" s="17">
        <f>SUMPRODUCT(F31:F34,G31:G34)/SUM(F31:F34)</f>
        <v>0</v>
      </c>
      <c r="H30" s="60">
        <f t="shared" si="4"/>
        <v>12</v>
      </c>
      <c r="I30" s="61">
        <f>ROUNDDOWN(G30*F30,0)</f>
        <v>0</v>
      </c>
      <c r="J30" s="60">
        <f>F30-I30</f>
        <v>18</v>
      </c>
      <c r="IP30" s="52"/>
      <c r="IQ30" s="52"/>
      <c r="IR30" s="52"/>
      <c r="IS30" s="52"/>
      <c r="IT30" s="52"/>
      <c r="IU30" s="52"/>
      <c r="IV30" s="52"/>
    </row>
    <row r="31" spans="1:256" s="58" customFormat="1" ht="10.5" x14ac:dyDescent="0.25">
      <c r="A31" s="54" t="str">
        <f ca="1">IF(ISERROR(VALUE(SUBSTITUTE(OFFSET(A31,-1,0,1,1),".",""))),"0.1",IF(ISERROR(FIND("`",SUBSTITUTE(OFFSET(A31,-1,0,1,1),".","`",1))),OFFSET(A31,-1,0,1,1)&amp;".1",LEFT(OFFSET(A31,-1,0,1,1),FIND("`",SUBSTITUTE(OFFSET(A31,-1,0,1,1),".","`",1)))&amp;IF(ISERROR(FIND("`",SUBSTITUTE(OFFSET(A31,-1,0,1,1),".","`",2))),VALUE(RIGHT(OFFSET(A31,-1,0,1,1),LEN(OFFSET(A31,-1,0,1,1))-FIND("`",SUBSTITUTE(OFFSET(A31,-1,0,1,1),".","`",1))))+1,VALUE(MID(OFFSET(A31,-1,0,1,1),FIND("`",SUBSTITUTE(OFFSET(A31,-1,0,1,1),".","`",1))+1,(FIND("`",SUBSTITUTE(OFFSET(A31,-1,0,1,1),".","`",2))-FIND("`",SUBSTITUTE(OFFSET(A31,-1,0,1,1),".","`",1))-1)))+1)))</f>
        <v>4.1</v>
      </c>
      <c r="B31" s="18"/>
      <c r="C31" s="36" t="s">
        <v>93</v>
      </c>
      <c r="D31" s="64">
        <v>42005</v>
      </c>
      <c r="E31" s="65">
        <f t="shared" si="7"/>
        <v>42009</v>
      </c>
      <c r="F31" s="20">
        <v>5</v>
      </c>
      <c r="G31" s="21">
        <v>0</v>
      </c>
      <c r="H31" s="55">
        <f t="shared" si="4"/>
        <v>3</v>
      </c>
      <c r="I31" s="56">
        <f>ROUNDDOWN(G31*F31,0)</f>
        <v>0</v>
      </c>
      <c r="J31" s="55">
        <f>F31-I31</f>
        <v>5</v>
      </c>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57"/>
      <c r="DQ31" s="57"/>
      <c r="DR31" s="57"/>
      <c r="DS31" s="57"/>
      <c r="DT31" s="57"/>
      <c r="DU31" s="57"/>
      <c r="DV31" s="57"/>
      <c r="DW31" s="57"/>
      <c r="DX31" s="57"/>
      <c r="DY31" s="57"/>
      <c r="DZ31" s="57"/>
      <c r="EA31" s="57"/>
      <c r="EB31" s="57"/>
      <c r="EC31" s="57"/>
      <c r="ED31" s="57"/>
      <c r="EE31" s="57"/>
      <c r="EF31" s="57"/>
      <c r="EG31" s="57"/>
      <c r="EH31" s="57"/>
      <c r="EI31" s="57"/>
      <c r="EJ31" s="57"/>
      <c r="EK31" s="57"/>
      <c r="EL31" s="57"/>
      <c r="EM31" s="57"/>
      <c r="EN31" s="57"/>
      <c r="EO31" s="57"/>
      <c r="EP31" s="57"/>
      <c r="EQ31" s="57"/>
      <c r="ER31" s="57"/>
      <c r="ES31" s="57"/>
      <c r="ET31" s="57"/>
      <c r="EU31" s="57"/>
      <c r="EV31" s="57"/>
      <c r="EW31" s="57"/>
      <c r="EX31" s="57"/>
      <c r="EY31" s="57"/>
      <c r="EZ31" s="57"/>
      <c r="FA31" s="57"/>
      <c r="FB31" s="57"/>
      <c r="FC31" s="57"/>
      <c r="FD31" s="57"/>
      <c r="FE31" s="57"/>
      <c r="FF31" s="57"/>
      <c r="FG31" s="57"/>
      <c r="FH31" s="57"/>
      <c r="FI31" s="57"/>
      <c r="FJ31" s="57"/>
      <c r="FK31" s="57"/>
      <c r="FL31" s="57"/>
      <c r="FM31" s="57"/>
      <c r="FN31" s="57"/>
      <c r="FO31" s="57"/>
      <c r="FP31" s="57"/>
      <c r="FQ31" s="57"/>
      <c r="FR31" s="57"/>
      <c r="FS31" s="57"/>
      <c r="FT31" s="57"/>
      <c r="FU31" s="57"/>
      <c r="FV31" s="57"/>
      <c r="FW31" s="57"/>
      <c r="FX31" s="57"/>
      <c r="FY31" s="57"/>
      <c r="FZ31" s="57"/>
      <c r="GA31" s="57"/>
      <c r="GB31" s="57"/>
      <c r="GC31" s="57"/>
      <c r="GD31" s="57"/>
      <c r="GE31" s="57"/>
      <c r="GF31" s="57"/>
      <c r="GG31" s="57"/>
      <c r="GH31" s="57"/>
      <c r="GI31" s="57"/>
      <c r="GJ31" s="57"/>
      <c r="GK31" s="57"/>
      <c r="GL31" s="57"/>
      <c r="GM31" s="57"/>
      <c r="GN31" s="57"/>
      <c r="GO31" s="57"/>
      <c r="GP31" s="57"/>
      <c r="GQ31" s="57"/>
      <c r="GR31" s="57"/>
      <c r="GS31" s="57"/>
      <c r="GT31" s="57"/>
      <c r="GU31" s="57"/>
      <c r="GV31" s="57"/>
      <c r="GW31" s="57"/>
      <c r="GX31" s="57"/>
      <c r="GY31" s="57"/>
      <c r="GZ31" s="57"/>
      <c r="HA31" s="57"/>
      <c r="HB31" s="57"/>
      <c r="HC31" s="57"/>
      <c r="HD31" s="57"/>
      <c r="HE31" s="57"/>
      <c r="HF31" s="57"/>
      <c r="HG31" s="57"/>
      <c r="HH31" s="57"/>
      <c r="HI31" s="57"/>
      <c r="HJ31" s="57"/>
      <c r="HK31" s="57"/>
      <c r="HL31" s="57"/>
      <c r="HM31" s="57"/>
      <c r="HN31" s="57"/>
      <c r="HO31" s="57"/>
      <c r="HP31" s="57"/>
      <c r="HQ31" s="57"/>
      <c r="HR31" s="57"/>
      <c r="HS31" s="57"/>
      <c r="HT31" s="57"/>
      <c r="HU31" s="57"/>
      <c r="HV31" s="57"/>
      <c r="HW31" s="57"/>
      <c r="HX31" s="57"/>
      <c r="HY31" s="57"/>
      <c r="HZ31" s="57"/>
      <c r="IA31" s="57"/>
      <c r="IB31" s="57"/>
      <c r="IC31" s="57"/>
      <c r="ID31" s="57"/>
      <c r="IE31" s="57"/>
      <c r="IF31" s="57"/>
      <c r="IG31" s="57"/>
      <c r="IH31" s="57"/>
      <c r="II31" s="57"/>
      <c r="IJ31" s="57"/>
      <c r="IK31" s="57"/>
      <c r="IL31" s="57"/>
      <c r="IM31" s="57"/>
      <c r="IN31" s="57"/>
      <c r="IO31" s="57"/>
      <c r="IP31" s="52"/>
      <c r="IQ31" s="52"/>
      <c r="IR31" s="52"/>
      <c r="IS31" s="52"/>
      <c r="IT31" s="52"/>
      <c r="IU31" s="52"/>
      <c r="IV31" s="52"/>
    </row>
    <row r="32" spans="1:256" s="58" customFormat="1" ht="10.5" x14ac:dyDescent="0.25">
      <c r="A32" s="54" t="str">
        <f ca="1">IF(ISERROR(VALUE(SUBSTITUTE(OFFSET(A32,-1,0,1,1),".",""))),"0.1",IF(ISERROR(FIND("`",SUBSTITUTE(OFFSET(A32,-1,0,1,1),".","`",1))),OFFSET(A32,-1,0,1,1)&amp;".1",LEFT(OFFSET(A32,-1,0,1,1),FIND("`",SUBSTITUTE(OFFSET(A32,-1,0,1,1),".","`",1)))&amp;IF(ISERROR(FIND("`",SUBSTITUTE(OFFSET(A32,-1,0,1,1),".","`",2))),VALUE(RIGHT(OFFSET(A32,-1,0,1,1),LEN(OFFSET(A32,-1,0,1,1))-FIND("`",SUBSTITUTE(OFFSET(A32,-1,0,1,1),".","`",1))))+1,VALUE(MID(OFFSET(A32,-1,0,1,1),FIND("`",SUBSTITUTE(OFFSET(A32,-1,0,1,1),".","`",1))+1,(FIND("`",SUBSTITUTE(OFFSET(A32,-1,0,1,1),".","`",2))-FIND("`",SUBSTITUTE(OFFSET(A32,-1,0,1,1),".","`",1))-1)))+1)))</f>
        <v>4.2</v>
      </c>
      <c r="B32" s="18"/>
      <c r="C32" s="36" t="s">
        <v>93</v>
      </c>
      <c r="D32" s="64">
        <v>42008</v>
      </c>
      <c r="E32" s="65">
        <f t="shared" si="7"/>
        <v>42012</v>
      </c>
      <c r="F32" s="20">
        <v>5</v>
      </c>
      <c r="G32" s="21">
        <v>0</v>
      </c>
      <c r="H32" s="55">
        <f t="shared" si="4"/>
        <v>4</v>
      </c>
      <c r="I32" s="56">
        <f>ROUNDDOWN(G32*F32,0)</f>
        <v>0</v>
      </c>
      <c r="J32" s="55">
        <f>F32-I32</f>
        <v>5</v>
      </c>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7"/>
      <c r="CF32" s="57"/>
      <c r="CG32" s="57"/>
      <c r="CH32" s="57"/>
      <c r="CI32" s="57"/>
      <c r="CJ32" s="57"/>
      <c r="CK32" s="57"/>
      <c r="CL32" s="57"/>
      <c r="CM32" s="57"/>
      <c r="CN32" s="57"/>
      <c r="CO32" s="57"/>
      <c r="CP32" s="57"/>
      <c r="CQ32" s="57"/>
      <c r="CR32" s="57"/>
      <c r="CS32" s="57"/>
      <c r="CT32" s="57"/>
      <c r="CU32" s="57"/>
      <c r="CV32" s="57"/>
      <c r="CW32" s="57"/>
      <c r="CX32" s="57"/>
      <c r="CY32" s="57"/>
      <c r="CZ32" s="57"/>
      <c r="DA32" s="57"/>
      <c r="DB32" s="57"/>
      <c r="DC32" s="57"/>
      <c r="DD32" s="57"/>
      <c r="DE32" s="57"/>
      <c r="DF32" s="57"/>
      <c r="DG32" s="57"/>
      <c r="DH32" s="57"/>
      <c r="DI32" s="57"/>
      <c r="DJ32" s="57"/>
      <c r="DK32" s="57"/>
      <c r="DL32" s="57"/>
      <c r="DM32" s="57"/>
      <c r="DN32" s="57"/>
      <c r="DO32" s="57"/>
      <c r="DP32" s="57"/>
      <c r="DQ32" s="57"/>
      <c r="DR32" s="57"/>
      <c r="DS32" s="57"/>
      <c r="DT32" s="57"/>
      <c r="DU32" s="57"/>
      <c r="DV32" s="57"/>
      <c r="DW32" s="57"/>
      <c r="DX32" s="57"/>
      <c r="DY32" s="57"/>
      <c r="DZ32" s="57"/>
      <c r="EA32" s="57"/>
      <c r="EB32" s="57"/>
      <c r="EC32" s="57"/>
      <c r="ED32" s="57"/>
      <c r="EE32" s="57"/>
      <c r="EF32" s="57"/>
      <c r="EG32" s="57"/>
      <c r="EH32" s="57"/>
      <c r="EI32" s="57"/>
      <c r="EJ32" s="57"/>
      <c r="EK32" s="57"/>
      <c r="EL32" s="57"/>
      <c r="EM32" s="57"/>
      <c r="EN32" s="57"/>
      <c r="EO32" s="57"/>
      <c r="EP32" s="57"/>
      <c r="EQ32" s="57"/>
      <c r="ER32" s="57"/>
      <c r="ES32" s="57"/>
      <c r="ET32" s="57"/>
      <c r="EU32" s="57"/>
      <c r="EV32" s="57"/>
      <c r="EW32" s="57"/>
      <c r="EX32" s="57"/>
      <c r="EY32" s="57"/>
      <c r="EZ32" s="57"/>
      <c r="FA32" s="57"/>
      <c r="FB32" s="57"/>
      <c r="FC32" s="57"/>
      <c r="FD32" s="57"/>
      <c r="FE32" s="57"/>
      <c r="FF32" s="57"/>
      <c r="FG32" s="57"/>
      <c r="FH32" s="57"/>
      <c r="FI32" s="57"/>
      <c r="FJ32" s="57"/>
      <c r="FK32" s="57"/>
      <c r="FL32" s="57"/>
      <c r="FM32" s="57"/>
      <c r="FN32" s="57"/>
      <c r="FO32" s="57"/>
      <c r="FP32" s="57"/>
      <c r="FQ32" s="57"/>
      <c r="FR32" s="57"/>
      <c r="FS32" s="57"/>
      <c r="FT32" s="57"/>
      <c r="FU32" s="57"/>
      <c r="FV32" s="57"/>
      <c r="FW32" s="57"/>
      <c r="FX32" s="57"/>
      <c r="FY32" s="57"/>
      <c r="FZ32" s="57"/>
      <c r="GA32" s="57"/>
      <c r="GB32" s="57"/>
      <c r="GC32" s="57"/>
      <c r="GD32" s="57"/>
      <c r="GE32" s="57"/>
      <c r="GF32" s="57"/>
      <c r="GG32" s="57"/>
      <c r="GH32" s="57"/>
      <c r="GI32" s="57"/>
      <c r="GJ32" s="57"/>
      <c r="GK32" s="57"/>
      <c r="GL32" s="57"/>
      <c r="GM32" s="57"/>
      <c r="GN32" s="57"/>
      <c r="GO32" s="57"/>
      <c r="GP32" s="57"/>
      <c r="GQ32" s="57"/>
      <c r="GR32" s="57"/>
      <c r="GS32" s="57"/>
      <c r="GT32" s="57"/>
      <c r="GU32" s="57"/>
      <c r="GV32" s="57"/>
      <c r="GW32" s="57"/>
      <c r="GX32" s="57"/>
      <c r="GY32" s="57"/>
      <c r="GZ32" s="57"/>
      <c r="HA32" s="57"/>
      <c r="HB32" s="57"/>
      <c r="HC32" s="57"/>
      <c r="HD32" s="57"/>
      <c r="HE32" s="57"/>
      <c r="HF32" s="57"/>
      <c r="HG32" s="57"/>
      <c r="HH32" s="57"/>
      <c r="HI32" s="57"/>
      <c r="HJ32" s="57"/>
      <c r="HK32" s="57"/>
      <c r="HL32" s="57"/>
      <c r="HM32" s="57"/>
      <c r="HN32" s="57"/>
      <c r="HO32" s="57"/>
      <c r="HP32" s="57"/>
      <c r="HQ32" s="57"/>
      <c r="HR32" s="57"/>
      <c r="HS32" s="57"/>
      <c r="HT32" s="57"/>
      <c r="HU32" s="57"/>
      <c r="HV32" s="57"/>
      <c r="HW32" s="57"/>
      <c r="HX32" s="57"/>
      <c r="HY32" s="57"/>
      <c r="HZ32" s="57"/>
      <c r="IA32" s="57"/>
      <c r="IB32" s="57"/>
      <c r="IC32" s="57"/>
      <c r="ID32" s="57"/>
      <c r="IE32" s="57"/>
      <c r="IF32" s="57"/>
      <c r="IG32" s="57"/>
      <c r="IH32" s="57"/>
      <c r="II32" s="57"/>
      <c r="IJ32" s="57"/>
      <c r="IK32" s="57"/>
      <c r="IL32" s="57"/>
      <c r="IM32" s="57"/>
      <c r="IN32" s="57"/>
      <c r="IO32" s="57"/>
      <c r="IP32" s="52"/>
      <c r="IQ32" s="52"/>
      <c r="IR32" s="52"/>
      <c r="IS32" s="52"/>
      <c r="IT32" s="52"/>
      <c r="IU32" s="52"/>
      <c r="IV32" s="52"/>
    </row>
    <row r="33" spans="1:256" s="58" customFormat="1" ht="10.5" x14ac:dyDescent="0.25">
      <c r="A33" s="54" t="str">
        <f ca="1">IF(ISERROR(VALUE(SUBSTITUTE(OFFSET(A33,-1,0,1,1),".",""))),"0.1",IF(ISERROR(FIND("`",SUBSTITUTE(OFFSET(A33,-1,0,1,1),".","`",1))),OFFSET(A33,-1,0,1,1)&amp;".1",LEFT(OFFSET(A33,-1,0,1,1),FIND("`",SUBSTITUTE(OFFSET(A33,-1,0,1,1),".","`",1)))&amp;IF(ISERROR(FIND("`",SUBSTITUTE(OFFSET(A33,-1,0,1,1),".","`",2))),VALUE(RIGHT(OFFSET(A33,-1,0,1,1),LEN(OFFSET(A33,-1,0,1,1))-FIND("`",SUBSTITUTE(OFFSET(A33,-1,0,1,1),".","`",1))))+1,VALUE(MID(OFFSET(A33,-1,0,1,1),FIND("`",SUBSTITUTE(OFFSET(A33,-1,0,1,1),".","`",1))+1,(FIND("`",SUBSTITUTE(OFFSET(A33,-1,0,1,1),".","`",2))-FIND("`",SUBSTITUTE(OFFSET(A33,-1,0,1,1),".","`",1))-1)))+1)))</f>
        <v>4.3</v>
      </c>
      <c r="B33" s="18"/>
      <c r="C33" s="36" t="s">
        <v>93</v>
      </c>
      <c r="D33" s="64">
        <v>42013</v>
      </c>
      <c r="E33" s="65">
        <f t="shared" si="7"/>
        <v>42017</v>
      </c>
      <c r="F33" s="20">
        <v>5</v>
      </c>
      <c r="G33" s="21">
        <v>0</v>
      </c>
      <c r="H33" s="55">
        <f t="shared" si="4"/>
        <v>3</v>
      </c>
      <c r="I33" s="56">
        <f>ROUNDDOWN(G33*F33,0)</f>
        <v>0</v>
      </c>
      <c r="J33" s="55">
        <f>F33-I33</f>
        <v>5</v>
      </c>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7"/>
      <c r="CF33" s="57"/>
      <c r="CG33" s="57"/>
      <c r="CH33" s="57"/>
      <c r="CI33" s="57"/>
      <c r="CJ33" s="57"/>
      <c r="CK33" s="57"/>
      <c r="CL33" s="57"/>
      <c r="CM33" s="57"/>
      <c r="CN33" s="57"/>
      <c r="CO33" s="57"/>
      <c r="CP33" s="57"/>
      <c r="CQ33" s="57"/>
      <c r="CR33" s="57"/>
      <c r="CS33" s="57"/>
      <c r="CT33" s="57"/>
      <c r="CU33" s="57"/>
      <c r="CV33" s="57"/>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57"/>
      <c r="DY33" s="57"/>
      <c r="DZ33" s="57"/>
      <c r="EA33" s="57"/>
      <c r="EB33" s="57"/>
      <c r="EC33" s="57"/>
      <c r="ED33" s="57"/>
      <c r="EE33" s="57"/>
      <c r="EF33" s="57"/>
      <c r="EG33" s="57"/>
      <c r="EH33" s="57"/>
      <c r="EI33" s="57"/>
      <c r="EJ33" s="57"/>
      <c r="EK33" s="57"/>
      <c r="EL33" s="57"/>
      <c r="EM33" s="57"/>
      <c r="EN33" s="57"/>
      <c r="EO33" s="57"/>
      <c r="EP33" s="57"/>
      <c r="EQ33" s="57"/>
      <c r="ER33" s="57"/>
      <c r="ES33" s="57"/>
      <c r="ET33" s="57"/>
      <c r="EU33" s="57"/>
      <c r="EV33" s="57"/>
      <c r="EW33" s="57"/>
      <c r="EX33" s="57"/>
      <c r="EY33" s="57"/>
      <c r="EZ33" s="57"/>
      <c r="FA33" s="57"/>
      <c r="FB33" s="57"/>
      <c r="FC33" s="57"/>
      <c r="FD33" s="57"/>
      <c r="FE33" s="57"/>
      <c r="FF33" s="57"/>
      <c r="FG33" s="57"/>
      <c r="FH33" s="57"/>
      <c r="FI33" s="57"/>
      <c r="FJ33" s="57"/>
      <c r="FK33" s="57"/>
      <c r="FL33" s="57"/>
      <c r="FM33" s="57"/>
      <c r="FN33" s="57"/>
      <c r="FO33" s="57"/>
      <c r="FP33" s="57"/>
      <c r="FQ33" s="57"/>
      <c r="FR33" s="57"/>
      <c r="FS33" s="57"/>
      <c r="FT33" s="57"/>
      <c r="FU33" s="57"/>
      <c r="FV33" s="57"/>
      <c r="FW33" s="57"/>
      <c r="FX33" s="57"/>
      <c r="FY33" s="57"/>
      <c r="FZ33" s="57"/>
      <c r="GA33" s="57"/>
      <c r="GB33" s="57"/>
      <c r="GC33" s="57"/>
      <c r="GD33" s="57"/>
      <c r="GE33" s="57"/>
      <c r="GF33" s="57"/>
      <c r="GG33" s="57"/>
      <c r="GH33" s="57"/>
      <c r="GI33" s="57"/>
      <c r="GJ33" s="57"/>
      <c r="GK33" s="57"/>
      <c r="GL33" s="57"/>
      <c r="GM33" s="57"/>
      <c r="GN33" s="57"/>
      <c r="GO33" s="57"/>
      <c r="GP33" s="57"/>
      <c r="GQ33" s="57"/>
      <c r="GR33" s="57"/>
      <c r="GS33" s="57"/>
      <c r="GT33" s="57"/>
      <c r="GU33" s="57"/>
      <c r="GV33" s="57"/>
      <c r="GW33" s="57"/>
      <c r="GX33" s="57"/>
      <c r="GY33" s="57"/>
      <c r="GZ33" s="57"/>
      <c r="HA33" s="57"/>
      <c r="HB33" s="57"/>
      <c r="HC33" s="57"/>
      <c r="HD33" s="57"/>
      <c r="HE33" s="57"/>
      <c r="HF33" s="57"/>
      <c r="HG33" s="57"/>
      <c r="HH33" s="57"/>
      <c r="HI33" s="57"/>
      <c r="HJ33" s="57"/>
      <c r="HK33" s="57"/>
      <c r="HL33" s="57"/>
      <c r="HM33" s="57"/>
      <c r="HN33" s="57"/>
      <c r="HO33" s="57"/>
      <c r="HP33" s="57"/>
      <c r="HQ33" s="57"/>
      <c r="HR33" s="57"/>
      <c r="HS33" s="57"/>
      <c r="HT33" s="57"/>
      <c r="HU33" s="57"/>
      <c r="HV33" s="57"/>
      <c r="HW33" s="57"/>
      <c r="HX33" s="57"/>
      <c r="HY33" s="57"/>
      <c r="HZ33" s="57"/>
      <c r="IA33" s="57"/>
      <c r="IB33" s="57"/>
      <c r="IC33" s="57"/>
      <c r="ID33" s="57"/>
      <c r="IE33" s="57"/>
      <c r="IF33" s="57"/>
      <c r="IG33" s="57"/>
      <c r="IH33" s="57"/>
      <c r="II33" s="57"/>
      <c r="IJ33" s="57"/>
      <c r="IK33" s="57"/>
      <c r="IL33" s="57"/>
      <c r="IM33" s="57"/>
      <c r="IN33" s="57"/>
      <c r="IO33" s="57"/>
      <c r="IP33" s="52"/>
      <c r="IQ33" s="52"/>
      <c r="IR33" s="52"/>
      <c r="IS33" s="52"/>
      <c r="IT33" s="52"/>
      <c r="IU33" s="52"/>
      <c r="IV33" s="52"/>
    </row>
    <row r="34" spans="1:256" s="58" customFormat="1" ht="10.5" x14ac:dyDescent="0.25">
      <c r="A34" s="54" t="str">
        <f ca="1">IF(ISERROR(VALUE(SUBSTITUTE(OFFSET(A34,-1,0,1,1),".",""))),"0.1",IF(ISERROR(FIND("`",SUBSTITUTE(OFFSET(A34,-1,0,1,1),".","`",1))),OFFSET(A34,-1,0,1,1)&amp;".1",LEFT(OFFSET(A34,-1,0,1,1),FIND("`",SUBSTITUTE(OFFSET(A34,-1,0,1,1),".","`",1)))&amp;IF(ISERROR(FIND("`",SUBSTITUTE(OFFSET(A34,-1,0,1,1),".","`",2))),VALUE(RIGHT(OFFSET(A34,-1,0,1,1),LEN(OFFSET(A34,-1,0,1,1))-FIND("`",SUBSTITUTE(OFFSET(A34,-1,0,1,1),".","`",1))))+1,VALUE(MID(OFFSET(A34,-1,0,1,1),FIND("`",SUBSTITUTE(OFFSET(A34,-1,0,1,1),".","`",1))+1,(FIND("`",SUBSTITUTE(OFFSET(A34,-1,0,1,1),".","`",2))-FIND("`",SUBSTITUTE(OFFSET(A34,-1,0,1,1),".","`",1))-1)))+1)))</f>
        <v>4.4</v>
      </c>
      <c r="B34" s="18"/>
      <c r="C34" s="36" t="s">
        <v>93</v>
      </c>
      <c r="D34" s="64">
        <v>42018</v>
      </c>
      <c r="E34" s="65">
        <f t="shared" si="7"/>
        <v>42022</v>
      </c>
      <c r="F34" s="20">
        <v>5</v>
      </c>
      <c r="G34" s="21">
        <v>0</v>
      </c>
      <c r="H34" s="55">
        <f t="shared" si="4"/>
        <v>3</v>
      </c>
      <c r="I34" s="56">
        <f>ROUNDDOWN(G34*F34,0)</f>
        <v>0</v>
      </c>
      <c r="J34" s="55">
        <f>F34-I34</f>
        <v>5</v>
      </c>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57"/>
      <c r="DQ34" s="57"/>
      <c r="DR34" s="57"/>
      <c r="DS34" s="57"/>
      <c r="DT34" s="57"/>
      <c r="DU34" s="57"/>
      <c r="DV34" s="57"/>
      <c r="DW34" s="57"/>
      <c r="DX34" s="57"/>
      <c r="DY34" s="57"/>
      <c r="DZ34" s="57"/>
      <c r="EA34" s="57"/>
      <c r="EB34" s="57"/>
      <c r="EC34" s="57"/>
      <c r="ED34" s="57"/>
      <c r="EE34" s="57"/>
      <c r="EF34" s="57"/>
      <c r="EG34" s="57"/>
      <c r="EH34" s="57"/>
      <c r="EI34" s="57"/>
      <c r="EJ34" s="57"/>
      <c r="EK34" s="57"/>
      <c r="EL34" s="57"/>
      <c r="EM34" s="57"/>
      <c r="EN34" s="57"/>
      <c r="EO34" s="57"/>
      <c r="EP34" s="57"/>
      <c r="EQ34" s="57"/>
      <c r="ER34" s="57"/>
      <c r="ES34" s="57"/>
      <c r="ET34" s="57"/>
      <c r="EU34" s="57"/>
      <c r="EV34" s="57"/>
      <c r="EW34" s="57"/>
      <c r="EX34" s="57"/>
      <c r="EY34" s="57"/>
      <c r="EZ34" s="57"/>
      <c r="FA34" s="57"/>
      <c r="FB34" s="57"/>
      <c r="FC34" s="57"/>
      <c r="FD34" s="57"/>
      <c r="FE34" s="57"/>
      <c r="FF34" s="57"/>
      <c r="FG34" s="57"/>
      <c r="FH34" s="57"/>
      <c r="FI34" s="57"/>
      <c r="FJ34" s="57"/>
      <c r="FK34" s="57"/>
      <c r="FL34" s="57"/>
      <c r="FM34" s="57"/>
      <c r="FN34" s="57"/>
      <c r="FO34" s="57"/>
      <c r="FP34" s="57"/>
      <c r="FQ34" s="57"/>
      <c r="FR34" s="57"/>
      <c r="FS34" s="57"/>
      <c r="FT34" s="57"/>
      <c r="FU34" s="57"/>
      <c r="FV34" s="57"/>
      <c r="FW34" s="57"/>
      <c r="FX34" s="57"/>
      <c r="FY34" s="57"/>
      <c r="FZ34" s="57"/>
      <c r="GA34" s="57"/>
      <c r="GB34" s="57"/>
      <c r="GC34" s="57"/>
      <c r="GD34" s="57"/>
      <c r="GE34" s="57"/>
      <c r="GF34" s="57"/>
      <c r="GG34" s="57"/>
      <c r="GH34" s="57"/>
      <c r="GI34" s="57"/>
      <c r="GJ34" s="57"/>
      <c r="GK34" s="57"/>
      <c r="GL34" s="57"/>
      <c r="GM34" s="57"/>
      <c r="GN34" s="57"/>
      <c r="GO34" s="57"/>
      <c r="GP34" s="57"/>
      <c r="GQ34" s="57"/>
      <c r="GR34" s="57"/>
      <c r="GS34" s="57"/>
      <c r="GT34" s="57"/>
      <c r="GU34" s="57"/>
      <c r="GV34" s="57"/>
      <c r="GW34" s="57"/>
      <c r="GX34" s="57"/>
      <c r="GY34" s="57"/>
      <c r="GZ34" s="57"/>
      <c r="HA34" s="57"/>
      <c r="HB34" s="57"/>
      <c r="HC34" s="57"/>
      <c r="HD34" s="57"/>
      <c r="HE34" s="57"/>
      <c r="HF34" s="57"/>
      <c r="HG34" s="57"/>
      <c r="HH34" s="57"/>
      <c r="HI34" s="57"/>
      <c r="HJ34" s="57"/>
      <c r="HK34" s="57"/>
      <c r="HL34" s="57"/>
      <c r="HM34" s="57"/>
      <c r="HN34" s="57"/>
      <c r="HO34" s="57"/>
      <c r="HP34" s="57"/>
      <c r="HQ34" s="57"/>
      <c r="HR34" s="57"/>
      <c r="HS34" s="57"/>
      <c r="HT34" s="57"/>
      <c r="HU34" s="57"/>
      <c r="HV34" s="57"/>
      <c r="HW34" s="57"/>
      <c r="HX34" s="57"/>
      <c r="HY34" s="57"/>
      <c r="HZ34" s="57"/>
      <c r="IA34" s="57"/>
      <c r="IB34" s="57"/>
      <c r="IC34" s="57"/>
      <c r="ID34" s="57"/>
      <c r="IE34" s="57"/>
      <c r="IF34" s="57"/>
      <c r="IG34" s="57"/>
      <c r="IH34" s="57"/>
      <c r="II34" s="57"/>
      <c r="IJ34" s="57"/>
      <c r="IK34" s="57"/>
      <c r="IL34" s="57"/>
      <c r="IM34" s="57"/>
      <c r="IN34" s="57"/>
      <c r="IO34" s="57"/>
      <c r="IP34" s="52"/>
      <c r="IQ34" s="52"/>
      <c r="IR34" s="52"/>
      <c r="IS34" s="52"/>
      <c r="IT34" s="52"/>
      <c r="IU34" s="52"/>
      <c r="IV34" s="52"/>
    </row>
    <row r="35" spans="1:256" s="27" customFormat="1" ht="10" x14ac:dyDescent="0.2">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c r="DW35" s="28"/>
      <c r="DX35" s="28"/>
      <c r="DY35" s="28"/>
      <c r="DZ35" s="28"/>
      <c r="EA35" s="28"/>
      <c r="EB35" s="28"/>
      <c r="EC35" s="28"/>
      <c r="ED35" s="28"/>
      <c r="EE35" s="28"/>
      <c r="EF35" s="28"/>
      <c r="EG35" s="28"/>
      <c r="EH35" s="28"/>
      <c r="EI35" s="28"/>
      <c r="EJ35" s="28"/>
      <c r="EK35" s="28"/>
      <c r="EL35" s="28"/>
      <c r="EM35" s="28"/>
      <c r="EN35" s="28"/>
      <c r="EO35" s="28"/>
      <c r="EP35" s="28"/>
      <c r="EQ35" s="28"/>
      <c r="ER35" s="28"/>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28"/>
      <c r="FU35" s="28"/>
      <c r="FV35" s="28"/>
      <c r="FW35" s="28"/>
      <c r="FX35" s="28"/>
      <c r="FY35" s="28"/>
      <c r="FZ35" s="28"/>
      <c r="GA35" s="28"/>
      <c r="GB35" s="28"/>
      <c r="GC35" s="28"/>
      <c r="GD35" s="28"/>
      <c r="GE35" s="28"/>
      <c r="GF35" s="28"/>
      <c r="GG35" s="28"/>
      <c r="GH35" s="28"/>
      <c r="GI35" s="28"/>
      <c r="GJ35" s="28"/>
      <c r="GK35" s="28"/>
      <c r="GL35" s="28"/>
      <c r="GM35" s="28"/>
      <c r="GN35" s="28"/>
      <c r="GO35" s="28"/>
      <c r="GP35" s="28"/>
      <c r="GQ35" s="28"/>
      <c r="GR35" s="28"/>
      <c r="GS35" s="28"/>
      <c r="GT35" s="28"/>
      <c r="GU35" s="28"/>
      <c r="GV35" s="28"/>
      <c r="GW35" s="28"/>
      <c r="GX35" s="28"/>
      <c r="GY35" s="28"/>
      <c r="GZ35" s="28"/>
      <c r="HA35" s="28"/>
      <c r="HB35" s="28"/>
      <c r="HC35" s="28"/>
      <c r="HD35" s="28"/>
      <c r="HE35" s="28"/>
      <c r="HF35" s="28"/>
      <c r="HG35" s="28"/>
      <c r="HH35" s="28"/>
      <c r="HI35" s="28"/>
      <c r="HJ35" s="28"/>
      <c r="HK35" s="28"/>
      <c r="HL35" s="28"/>
      <c r="HM35" s="28"/>
      <c r="HN35" s="28"/>
      <c r="HO35" s="28"/>
      <c r="HP35" s="28"/>
      <c r="HQ35" s="28"/>
      <c r="HR35" s="28"/>
      <c r="HS35" s="28"/>
    </row>
    <row r="36" spans="1:256" s="27" customFormat="1" ht="10" x14ac:dyDescent="0.2">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c r="DO36" s="28"/>
      <c r="DP36" s="28"/>
      <c r="DQ36" s="28"/>
      <c r="DR36" s="28"/>
      <c r="DS36" s="28"/>
      <c r="DT36" s="28"/>
      <c r="DU36" s="28"/>
      <c r="DV36" s="28"/>
      <c r="DW36" s="28"/>
      <c r="DX36" s="28"/>
      <c r="DY36" s="28"/>
      <c r="DZ36" s="28"/>
      <c r="EA36" s="28"/>
      <c r="EB36" s="28"/>
      <c r="EC36" s="28"/>
      <c r="ED36" s="28"/>
      <c r="EE36" s="28"/>
      <c r="EF36" s="28"/>
      <c r="EG36" s="28"/>
      <c r="EH36" s="28"/>
      <c r="EI36" s="28"/>
      <c r="EJ36" s="28"/>
      <c r="EK36" s="28"/>
      <c r="EL36" s="28"/>
      <c r="EM36" s="28"/>
      <c r="EN36" s="28"/>
      <c r="EO36" s="28"/>
      <c r="EP36" s="28"/>
      <c r="EQ36" s="28"/>
      <c r="ER36" s="28"/>
      <c r="ES36" s="28"/>
      <c r="ET36" s="28"/>
      <c r="EU36" s="28"/>
      <c r="EV36" s="28"/>
      <c r="EW36" s="28"/>
      <c r="EX36" s="28"/>
      <c r="EY36" s="28"/>
      <c r="EZ36" s="28"/>
      <c r="FA36" s="28"/>
      <c r="FB36" s="28"/>
      <c r="FC36" s="28"/>
      <c r="FD36" s="28"/>
      <c r="FE36" s="28"/>
      <c r="FF36" s="28"/>
      <c r="FG36" s="28"/>
      <c r="FH36" s="28"/>
      <c r="FI36" s="28"/>
      <c r="FJ36" s="28"/>
      <c r="FK36" s="28"/>
      <c r="FL36" s="28"/>
      <c r="FM36" s="28"/>
      <c r="FN36" s="28"/>
      <c r="FO36" s="28"/>
      <c r="FP36" s="28"/>
      <c r="FQ36" s="28"/>
      <c r="FR36" s="28"/>
      <c r="FS36" s="28"/>
      <c r="FT36" s="28"/>
      <c r="FU36" s="28"/>
      <c r="FV36" s="28"/>
      <c r="FW36" s="28"/>
      <c r="FX36" s="28"/>
      <c r="FY36" s="28"/>
      <c r="FZ36" s="28"/>
      <c r="GA36" s="28"/>
      <c r="GB36" s="28"/>
      <c r="GC36" s="28"/>
      <c r="GD36" s="28"/>
      <c r="GE36" s="28"/>
      <c r="GF36" s="28"/>
      <c r="GG36" s="28"/>
      <c r="GH36" s="28"/>
      <c r="GI36" s="28"/>
      <c r="GJ36" s="28"/>
      <c r="GK36" s="28"/>
      <c r="GL36" s="28"/>
      <c r="GM36" s="28"/>
      <c r="GN36" s="28"/>
      <c r="GO36" s="28"/>
      <c r="GP36" s="28"/>
      <c r="GQ36" s="28"/>
      <c r="GR36" s="28"/>
      <c r="GS36" s="28"/>
      <c r="GT36" s="28"/>
      <c r="GU36" s="28"/>
      <c r="GV36" s="28"/>
      <c r="GW36" s="28"/>
      <c r="GX36" s="28"/>
      <c r="GY36" s="28"/>
      <c r="GZ36" s="28"/>
      <c r="HA36" s="28"/>
      <c r="HB36" s="28"/>
      <c r="HC36" s="28"/>
      <c r="HD36" s="28"/>
      <c r="HE36" s="28"/>
      <c r="HF36" s="28"/>
      <c r="HG36" s="28"/>
      <c r="HH36" s="28"/>
      <c r="HI36" s="28"/>
      <c r="HJ36" s="28"/>
      <c r="HK36" s="28"/>
      <c r="HL36" s="28"/>
      <c r="HM36" s="28"/>
      <c r="HN36" s="28"/>
      <c r="HO36" s="28"/>
      <c r="HP36" s="28"/>
      <c r="HQ36" s="28"/>
      <c r="HR36" s="28"/>
      <c r="HS36" s="28"/>
    </row>
    <row r="37" spans="1:256" s="27" customFormat="1" ht="10" x14ac:dyDescent="0.2">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row>
    <row r="38" spans="1:256" s="27" customFormat="1" ht="10.5" x14ac:dyDescent="0.25">
      <c r="A38" s="29" t="s">
        <v>29</v>
      </c>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c r="DI38" s="28"/>
      <c r="DJ38" s="28"/>
      <c r="DK38" s="28"/>
      <c r="DL38" s="28"/>
      <c r="DM38" s="28"/>
      <c r="DN38" s="28"/>
      <c r="DO38" s="28"/>
      <c r="DP38" s="28"/>
      <c r="DQ38" s="28"/>
      <c r="DR38" s="28"/>
      <c r="DS38" s="28"/>
      <c r="DT38" s="28"/>
      <c r="DU38" s="28"/>
      <c r="DV38" s="28"/>
      <c r="DW38" s="28"/>
      <c r="DX38" s="28"/>
      <c r="DY38" s="28"/>
      <c r="DZ38" s="28"/>
      <c r="EA38" s="28"/>
      <c r="EB38" s="28"/>
      <c r="EC38" s="28"/>
      <c r="ED38" s="28"/>
      <c r="EE38" s="28"/>
      <c r="EF38" s="28"/>
      <c r="EG38" s="28"/>
      <c r="EH38" s="28"/>
      <c r="EI38" s="28"/>
      <c r="EJ38" s="28"/>
      <c r="EK38" s="28"/>
      <c r="EL38" s="28"/>
      <c r="EM38" s="28"/>
      <c r="EN38" s="28"/>
      <c r="EO38" s="28"/>
      <c r="EP38" s="28"/>
      <c r="EQ38" s="28"/>
      <c r="ER38" s="28"/>
      <c r="ES38" s="28"/>
      <c r="ET38" s="28"/>
      <c r="EU38" s="28"/>
      <c r="EV38" s="28"/>
      <c r="EW38" s="28"/>
      <c r="EX38" s="28"/>
      <c r="EY38" s="28"/>
      <c r="EZ38" s="28"/>
      <c r="FA38" s="28"/>
      <c r="FB38" s="28"/>
      <c r="FC38" s="28"/>
      <c r="FD38" s="28"/>
      <c r="FE38" s="28"/>
      <c r="FF38" s="28"/>
      <c r="FG38" s="28"/>
      <c r="FH38" s="28"/>
      <c r="FI38" s="28"/>
      <c r="FJ38" s="28"/>
      <c r="FK38" s="28"/>
      <c r="FL38" s="28"/>
      <c r="FM38" s="28"/>
      <c r="FN38" s="28"/>
      <c r="FO38" s="28"/>
      <c r="FP38" s="28"/>
      <c r="FQ38" s="28"/>
      <c r="FR38" s="28"/>
      <c r="FS38" s="28"/>
      <c r="FT38" s="28"/>
      <c r="FU38" s="28"/>
      <c r="FV38" s="28"/>
      <c r="FW38" s="28"/>
      <c r="FX38" s="28"/>
      <c r="FY38" s="28"/>
      <c r="FZ38" s="28"/>
      <c r="GA38" s="28"/>
      <c r="GB38" s="28"/>
      <c r="GC38" s="28"/>
      <c r="GD38" s="28"/>
      <c r="GE38" s="28"/>
      <c r="GF38" s="28"/>
      <c r="GG38" s="28"/>
      <c r="GH38" s="28"/>
      <c r="GI38" s="28"/>
      <c r="GJ38" s="28"/>
      <c r="GK38" s="28"/>
      <c r="GL38" s="28"/>
      <c r="GM38" s="28"/>
      <c r="GN38" s="28"/>
      <c r="GO38" s="28"/>
      <c r="GP38" s="28"/>
      <c r="GQ38" s="28"/>
      <c r="GR38" s="28"/>
      <c r="GS38" s="28"/>
      <c r="GT38" s="28"/>
      <c r="GU38" s="28"/>
      <c r="GV38" s="28"/>
      <c r="GW38" s="28"/>
      <c r="GX38" s="28"/>
      <c r="GY38" s="28"/>
      <c r="GZ38" s="28"/>
      <c r="HA38" s="28"/>
      <c r="HB38" s="28"/>
      <c r="HC38" s="28"/>
      <c r="HD38" s="28"/>
      <c r="HE38" s="28"/>
      <c r="HF38" s="28"/>
      <c r="HG38" s="28"/>
      <c r="HH38" s="28"/>
      <c r="HI38" s="28"/>
      <c r="HJ38" s="28"/>
      <c r="HK38" s="28"/>
      <c r="HL38" s="28"/>
      <c r="HM38" s="28"/>
      <c r="HN38" s="28"/>
      <c r="HO38" s="28"/>
      <c r="HP38" s="28"/>
      <c r="HQ38" s="28"/>
      <c r="HR38" s="28"/>
      <c r="HS38" s="28"/>
    </row>
    <row r="39" spans="1:256" s="53" customFormat="1" ht="10.5" x14ac:dyDescent="0.25">
      <c r="A39" s="59">
        <f ca="1">IF(ISERROR(VALUE(SUBSTITUTE(OFFSET(A39,-1,0,1,1),".",""))),1,IF(ISERROR(FIND("`",SUBSTITUTE(OFFSET(A39,-1,0,1,1),".","`",1))),VALUE(OFFSET(A39,-1,0,1,1))+1,VALUE(LEFT(OFFSET(A39,-1,0,1,1),FIND("`",SUBSTITUTE(OFFSET(A39,-1,0,1,1),".","`",1))-1))+1))</f>
        <v>1</v>
      </c>
      <c r="B39" s="14" t="s">
        <v>11</v>
      </c>
      <c r="C39" s="15"/>
      <c r="D39" s="66">
        <v>42005</v>
      </c>
      <c r="E39" s="67">
        <f>D39+F39-1</f>
        <v>42011</v>
      </c>
      <c r="F39" s="16">
        <f>MAX(E40:E42)-D39+1</f>
        <v>7</v>
      </c>
      <c r="G39" s="17">
        <f>SUMPRODUCT(F40:F42,G40:G42)/SUM(F40:F42)</f>
        <v>0</v>
      </c>
      <c r="H39" s="60">
        <f>NETWORKDAYS(D39,E39)</f>
        <v>5</v>
      </c>
      <c r="I39" s="61">
        <f>ROUNDDOWN(G39*F39,0)</f>
        <v>0</v>
      </c>
      <c r="J39" s="60">
        <f>F39-I39</f>
        <v>7</v>
      </c>
      <c r="IP39" s="52"/>
      <c r="IQ39" s="52"/>
      <c r="IR39" s="52"/>
      <c r="IS39" s="52"/>
      <c r="IT39" s="52"/>
      <c r="IU39" s="52"/>
      <c r="IV39" s="52"/>
    </row>
    <row r="40" spans="1:256" s="58" customFormat="1" ht="10.5" x14ac:dyDescent="0.25">
      <c r="A40" s="54" t="str">
        <f ca="1">IF(ISERROR(VALUE(SUBSTITUTE(OFFSET(A40,-1,0,1,1),".",""))),"0.1",IF(ISERROR(FIND("`",SUBSTITUTE(OFFSET(A40,-1,0,1,1),".","`",1))),OFFSET(A40,-1,0,1,1)&amp;".1",LEFT(OFFSET(A40,-1,0,1,1),FIND("`",SUBSTITUTE(OFFSET(A40,-1,0,1,1),".","`",1)))&amp;IF(ISERROR(FIND("`",SUBSTITUTE(OFFSET(A40,-1,0,1,1),".","`",2))),VALUE(RIGHT(OFFSET(A40,-1,0,1,1),LEN(OFFSET(A40,-1,0,1,1))-FIND("`",SUBSTITUTE(OFFSET(A40,-1,0,1,1),".","`",1))))+1,VALUE(MID(OFFSET(A40,-1,0,1,1),FIND("`",SUBSTITUTE(OFFSET(A40,-1,0,1,1),".","`",1))+1,(FIND("`",SUBSTITUTE(OFFSET(A40,-1,0,1,1),".","`",2))-FIND("`",SUBSTITUTE(OFFSET(A40,-1,0,1,1),".","`",1))-1)))+1)))</f>
        <v>1.1</v>
      </c>
      <c r="B40" s="18" t="s">
        <v>26</v>
      </c>
      <c r="C40" s="19"/>
      <c r="D40" s="64">
        <v>42005</v>
      </c>
      <c r="E40" s="65">
        <f>D40+F40-1</f>
        <v>42011</v>
      </c>
      <c r="F40" s="20">
        <v>7</v>
      </c>
      <c r="G40" s="21">
        <v>0</v>
      </c>
      <c r="H40" s="55">
        <f>NETWORKDAYS(D40,E40)</f>
        <v>5</v>
      </c>
      <c r="I40" s="56">
        <f>ROUNDDOWN(G40*F40,0)</f>
        <v>0</v>
      </c>
      <c r="J40" s="55">
        <f>F40-I40</f>
        <v>7</v>
      </c>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57"/>
      <c r="CI40" s="57"/>
      <c r="CJ40" s="57"/>
      <c r="CK40" s="57"/>
      <c r="CL40" s="57"/>
      <c r="CM40" s="57"/>
      <c r="CN40" s="57"/>
      <c r="CO40" s="57"/>
      <c r="CP40" s="57"/>
      <c r="CQ40" s="57"/>
      <c r="CR40" s="57"/>
      <c r="CS40" s="57"/>
      <c r="CT40" s="57"/>
      <c r="CU40" s="57"/>
      <c r="CV40" s="57"/>
      <c r="CW40" s="57"/>
      <c r="CX40" s="57"/>
      <c r="CY40" s="57"/>
      <c r="CZ40" s="57"/>
      <c r="DA40" s="57"/>
      <c r="DB40" s="57"/>
      <c r="DC40" s="57"/>
      <c r="DD40" s="57"/>
      <c r="DE40" s="57"/>
      <c r="DF40" s="57"/>
      <c r="DG40" s="57"/>
      <c r="DH40" s="57"/>
      <c r="DI40" s="57"/>
      <c r="DJ40" s="57"/>
      <c r="DK40" s="57"/>
      <c r="DL40" s="57"/>
      <c r="DM40" s="57"/>
      <c r="DN40" s="57"/>
      <c r="DO40" s="57"/>
      <c r="DP40" s="57"/>
      <c r="DQ40" s="57"/>
      <c r="DR40" s="57"/>
      <c r="DS40" s="57"/>
      <c r="DT40" s="57"/>
      <c r="DU40" s="57"/>
      <c r="DV40" s="57"/>
      <c r="DW40" s="57"/>
      <c r="DX40" s="57"/>
      <c r="DY40" s="57"/>
      <c r="DZ40" s="57"/>
      <c r="EA40" s="57"/>
      <c r="EB40" s="57"/>
      <c r="EC40" s="57"/>
      <c r="ED40" s="57"/>
      <c r="EE40" s="57"/>
      <c r="EF40" s="57"/>
      <c r="EG40" s="57"/>
      <c r="EH40" s="57"/>
      <c r="EI40" s="57"/>
      <c r="EJ40" s="57"/>
      <c r="EK40" s="57"/>
      <c r="EL40" s="57"/>
      <c r="EM40" s="57"/>
      <c r="EN40" s="57"/>
      <c r="EO40" s="57"/>
      <c r="EP40" s="57"/>
      <c r="EQ40" s="57"/>
      <c r="ER40" s="57"/>
      <c r="ES40" s="57"/>
      <c r="ET40" s="57"/>
      <c r="EU40" s="57"/>
      <c r="EV40" s="57"/>
      <c r="EW40" s="57"/>
      <c r="EX40" s="57"/>
      <c r="EY40" s="57"/>
      <c r="EZ40" s="57"/>
      <c r="FA40" s="57"/>
      <c r="FB40" s="57"/>
      <c r="FC40" s="57"/>
      <c r="FD40" s="57"/>
      <c r="FE40" s="57"/>
      <c r="FF40" s="57"/>
      <c r="FG40" s="57"/>
      <c r="FH40" s="57"/>
      <c r="FI40" s="57"/>
      <c r="FJ40" s="57"/>
      <c r="FK40" s="57"/>
      <c r="FL40" s="57"/>
      <c r="FM40" s="57"/>
      <c r="FN40" s="57"/>
      <c r="FO40" s="57"/>
      <c r="FP40" s="57"/>
      <c r="FQ40" s="57"/>
      <c r="FR40" s="57"/>
      <c r="FS40" s="57"/>
      <c r="FT40" s="57"/>
      <c r="FU40" s="57"/>
      <c r="FV40" s="57"/>
      <c r="FW40" s="57"/>
      <c r="FX40" s="57"/>
      <c r="FY40" s="57"/>
      <c r="FZ40" s="57"/>
      <c r="GA40" s="57"/>
      <c r="GB40" s="57"/>
      <c r="GC40" s="57"/>
      <c r="GD40" s="57"/>
      <c r="GE40" s="57"/>
      <c r="GF40" s="57"/>
      <c r="GG40" s="57"/>
      <c r="GH40" s="57"/>
      <c r="GI40" s="57"/>
      <c r="GJ40" s="57"/>
      <c r="GK40" s="57"/>
      <c r="GL40" s="57"/>
      <c r="GM40" s="57"/>
      <c r="GN40" s="57"/>
      <c r="GO40" s="57"/>
      <c r="GP40" s="57"/>
      <c r="GQ40" s="57"/>
      <c r="GR40" s="57"/>
      <c r="GS40" s="57"/>
      <c r="GT40" s="57"/>
      <c r="GU40" s="57"/>
      <c r="GV40" s="57"/>
      <c r="GW40" s="57"/>
      <c r="GX40" s="57"/>
      <c r="GY40" s="57"/>
      <c r="GZ40" s="57"/>
      <c r="HA40" s="57"/>
      <c r="HB40" s="57"/>
      <c r="HC40" s="57"/>
      <c r="HD40" s="57"/>
      <c r="HE40" s="57"/>
      <c r="HF40" s="57"/>
      <c r="HG40" s="57"/>
      <c r="HH40" s="57"/>
      <c r="HI40" s="57"/>
      <c r="HJ40" s="57"/>
      <c r="HK40" s="57"/>
      <c r="HL40" s="57"/>
      <c r="HM40" s="57"/>
      <c r="HN40" s="57"/>
      <c r="HO40" s="57"/>
      <c r="HP40" s="57"/>
      <c r="HQ40" s="57"/>
      <c r="HR40" s="57"/>
      <c r="HS40" s="57"/>
      <c r="HT40" s="57"/>
      <c r="HU40" s="57"/>
      <c r="HV40" s="57"/>
      <c r="HW40" s="57"/>
      <c r="HX40" s="57"/>
      <c r="HY40" s="57"/>
      <c r="HZ40" s="57"/>
      <c r="IA40" s="57"/>
      <c r="IB40" s="57"/>
      <c r="IC40" s="57"/>
      <c r="ID40" s="57"/>
      <c r="IE40" s="57"/>
      <c r="IF40" s="57"/>
      <c r="IG40" s="57"/>
      <c r="IH40" s="57"/>
      <c r="II40" s="57"/>
      <c r="IJ40" s="57"/>
      <c r="IK40" s="57"/>
      <c r="IL40" s="57"/>
      <c r="IM40" s="57"/>
      <c r="IN40" s="57"/>
      <c r="IO40" s="57"/>
      <c r="IP40" s="52"/>
      <c r="IQ40" s="52"/>
      <c r="IR40" s="52"/>
      <c r="IS40" s="52"/>
      <c r="IT40" s="52"/>
      <c r="IU40" s="52"/>
      <c r="IV40" s="52"/>
    </row>
    <row r="41" spans="1:256" s="58" customFormat="1" ht="10.5" x14ac:dyDescent="0.25">
      <c r="A41" s="54" t="str">
        <f ca="1">IF(ISERROR(VALUE(SUBSTITUTE(OFFSET(A41,-1,0,1,1),".",""))),"0.0.1",IF(ISERROR(FIND("`",SUBSTITUTE(OFFSET(A41,-1,0,1,1),".","`",2))),OFFSET(A41,-1,0,1,1)&amp;".1",LEFT(OFFSET(A41,-1,0,1,1),FIND("`",SUBSTITUTE(OFFSET(A41,-1,0,1,1),".","`",2)))&amp;IF(ISERROR(FIND("`",SUBSTITUTE(OFFSET(A41,-1,0,1,1),".","`",3))),VALUE(RIGHT(OFFSET(A41,-1,0,1,1),LEN(OFFSET(A41,-1,0,1,1))-FIND("`",SUBSTITUTE(OFFSET(A41,-1,0,1,1),".","`",2))))+1,VALUE(MID(OFFSET(A41,-1,0,1,1),FIND("`",SUBSTITUTE(OFFSET(A41,-1,0,1,1),".","`",2))+1,(FIND("`",SUBSTITUTE(OFFSET(A41,-1,0,1,1),".","`",3))-FIND("`",SUBSTITUTE(OFFSET(A41,-1,0,1,1),".","`",2))-1)))+1)))</f>
        <v>1.1.1</v>
      </c>
      <c r="B41" s="25" t="s">
        <v>28</v>
      </c>
      <c r="C41" s="19"/>
      <c r="D41" s="64">
        <v>42005</v>
      </c>
      <c r="E41" s="65">
        <f>D41+F41-1</f>
        <v>42011</v>
      </c>
      <c r="F41" s="20">
        <v>7</v>
      </c>
      <c r="G41" s="21">
        <v>0</v>
      </c>
      <c r="H41" s="55">
        <f>NETWORKDAYS(D41,E41)</f>
        <v>5</v>
      </c>
      <c r="I41" s="56">
        <f>ROUNDDOWN(G41*F41,0)</f>
        <v>0</v>
      </c>
      <c r="J41" s="55">
        <f>F41-I41</f>
        <v>7</v>
      </c>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c r="CA41" s="57"/>
      <c r="CB41" s="57"/>
      <c r="CC41" s="57"/>
      <c r="CD41" s="57"/>
      <c r="CE41" s="57"/>
      <c r="CF41" s="57"/>
      <c r="CG41" s="57"/>
      <c r="CH41" s="57"/>
      <c r="CI41" s="57"/>
      <c r="CJ41" s="57"/>
      <c r="CK41" s="57"/>
      <c r="CL41" s="57"/>
      <c r="CM41" s="57"/>
      <c r="CN41" s="57"/>
      <c r="CO41" s="57"/>
      <c r="CP41" s="57"/>
      <c r="CQ41" s="57"/>
      <c r="CR41" s="57"/>
      <c r="CS41" s="57"/>
      <c r="CT41" s="57"/>
      <c r="CU41" s="57"/>
      <c r="CV41" s="57"/>
      <c r="CW41" s="57"/>
      <c r="CX41" s="57"/>
      <c r="CY41" s="57"/>
      <c r="CZ41" s="57"/>
      <c r="DA41" s="57"/>
      <c r="DB41" s="57"/>
      <c r="DC41" s="57"/>
      <c r="DD41" s="57"/>
      <c r="DE41" s="57"/>
      <c r="DF41" s="57"/>
      <c r="DG41" s="57"/>
      <c r="DH41" s="57"/>
      <c r="DI41" s="57"/>
      <c r="DJ41" s="57"/>
      <c r="DK41" s="57"/>
      <c r="DL41" s="57"/>
      <c r="DM41" s="57"/>
      <c r="DN41" s="57"/>
      <c r="DO41" s="57"/>
      <c r="DP41" s="57"/>
      <c r="DQ41" s="57"/>
      <c r="DR41" s="57"/>
      <c r="DS41" s="57"/>
      <c r="DT41" s="57"/>
      <c r="DU41" s="57"/>
      <c r="DV41" s="57"/>
      <c r="DW41" s="57"/>
      <c r="DX41" s="57"/>
      <c r="DY41" s="57"/>
      <c r="DZ41" s="57"/>
      <c r="EA41" s="57"/>
      <c r="EB41" s="57"/>
      <c r="EC41" s="57"/>
      <c r="ED41" s="57"/>
      <c r="EE41" s="57"/>
      <c r="EF41" s="57"/>
      <c r="EG41" s="57"/>
      <c r="EH41" s="57"/>
      <c r="EI41" s="57"/>
      <c r="EJ41" s="57"/>
      <c r="EK41" s="57"/>
      <c r="EL41" s="57"/>
      <c r="EM41" s="57"/>
      <c r="EN41" s="57"/>
      <c r="EO41" s="57"/>
      <c r="EP41" s="57"/>
      <c r="EQ41" s="57"/>
      <c r="ER41" s="57"/>
      <c r="ES41" s="57"/>
      <c r="ET41" s="57"/>
      <c r="EU41" s="57"/>
      <c r="EV41" s="57"/>
      <c r="EW41" s="57"/>
      <c r="EX41" s="57"/>
      <c r="EY41" s="57"/>
      <c r="EZ41" s="57"/>
      <c r="FA41" s="57"/>
      <c r="FB41" s="57"/>
      <c r="FC41" s="57"/>
      <c r="FD41" s="57"/>
      <c r="FE41" s="57"/>
      <c r="FF41" s="57"/>
      <c r="FG41" s="57"/>
      <c r="FH41" s="57"/>
      <c r="FI41" s="57"/>
      <c r="FJ41" s="57"/>
      <c r="FK41" s="57"/>
      <c r="FL41" s="57"/>
      <c r="FM41" s="57"/>
      <c r="FN41" s="57"/>
      <c r="FO41" s="57"/>
      <c r="FP41" s="57"/>
      <c r="FQ41" s="57"/>
      <c r="FR41" s="57"/>
      <c r="FS41" s="57"/>
      <c r="FT41" s="57"/>
      <c r="FU41" s="57"/>
      <c r="FV41" s="57"/>
      <c r="FW41" s="57"/>
      <c r="FX41" s="57"/>
      <c r="FY41" s="57"/>
      <c r="FZ41" s="57"/>
      <c r="GA41" s="57"/>
      <c r="GB41" s="57"/>
      <c r="GC41" s="57"/>
      <c r="GD41" s="57"/>
      <c r="GE41" s="57"/>
      <c r="GF41" s="57"/>
      <c r="GG41" s="57"/>
      <c r="GH41" s="57"/>
      <c r="GI41" s="57"/>
      <c r="GJ41" s="57"/>
      <c r="GK41" s="57"/>
      <c r="GL41" s="57"/>
      <c r="GM41" s="57"/>
      <c r="GN41" s="57"/>
      <c r="GO41" s="57"/>
      <c r="GP41" s="57"/>
      <c r="GQ41" s="57"/>
      <c r="GR41" s="57"/>
      <c r="GS41" s="57"/>
      <c r="GT41" s="57"/>
      <c r="GU41" s="57"/>
      <c r="GV41" s="57"/>
      <c r="GW41" s="57"/>
      <c r="GX41" s="57"/>
      <c r="GY41" s="57"/>
      <c r="GZ41" s="57"/>
      <c r="HA41" s="57"/>
      <c r="HB41" s="57"/>
      <c r="HC41" s="57"/>
      <c r="HD41" s="57"/>
      <c r="HE41" s="57"/>
      <c r="HF41" s="57"/>
      <c r="HG41" s="57"/>
      <c r="HH41" s="57"/>
      <c r="HI41" s="57"/>
      <c r="HJ41" s="57"/>
      <c r="HK41" s="57"/>
      <c r="HL41" s="57"/>
      <c r="HM41" s="57"/>
      <c r="HN41" s="57"/>
      <c r="HO41" s="57"/>
      <c r="HP41" s="57"/>
      <c r="HQ41" s="57"/>
      <c r="HR41" s="57"/>
      <c r="HS41" s="57"/>
      <c r="HT41" s="57"/>
      <c r="HU41" s="57"/>
      <c r="HV41" s="57"/>
      <c r="HW41" s="57"/>
      <c r="HX41" s="57"/>
      <c r="HY41" s="57"/>
      <c r="HZ41" s="57"/>
      <c r="IA41" s="57"/>
      <c r="IB41" s="57"/>
      <c r="IC41" s="57"/>
      <c r="ID41" s="57"/>
      <c r="IE41" s="57"/>
      <c r="IF41" s="57"/>
      <c r="IG41" s="57"/>
      <c r="IH41" s="57"/>
      <c r="II41" s="57"/>
      <c r="IJ41" s="57"/>
      <c r="IK41" s="57"/>
      <c r="IL41" s="57"/>
      <c r="IM41" s="57"/>
      <c r="IN41" s="57"/>
      <c r="IO41" s="57"/>
      <c r="IP41" s="52"/>
      <c r="IQ41" s="52"/>
      <c r="IR41" s="52"/>
      <c r="IS41" s="52"/>
      <c r="IT41" s="52"/>
      <c r="IU41" s="52"/>
      <c r="IV41" s="52"/>
    </row>
    <row r="42" spans="1:256" s="58" customFormat="1" ht="10.5" x14ac:dyDescent="0.25">
      <c r="A42" s="54" t="str">
        <f ca="1">IF(ISERROR(VALUE(SUBSTITUTE(OFFSET(A42,-1,0,1,1),".",""))),"0.0.0.1",IF(ISERROR(FIND("`",SUBSTITUTE(OFFSET(A42,-1,0,1,1),".","`",3))),OFFSET(A42,-1,0,1,1)&amp;".1",LEFT(OFFSET(A42,-1,0,1,1),FIND("`",SUBSTITUTE(OFFSET(A42,-1,0,1,1),".","`",3)))&amp;IF(ISERROR(FIND("`",SUBSTITUTE(OFFSET(A42,-1,0,1,1),".","`",4))),VALUE(RIGHT(OFFSET(A42,-1,0,1,1),LEN(OFFSET(A42,-1,0,1,1))-FIND("`",SUBSTITUTE(OFFSET(A42,-1,0,1,1),".","`",3))))+1,VALUE(MID(OFFSET(A42,-1,0,1,1),FIND("`",SUBSTITUTE(OFFSET(A42,-1,0,1,1),".","`",3))+1,(FIND("`",SUBSTITUTE(OFFSET(A42,-1,0,1,1),".","`",4))-FIND("`",SUBSTITUTE(OFFSET(A42,-1,0,1,1),".","`",3))-1)))+1)))</f>
        <v>1.1.1.1</v>
      </c>
      <c r="B42" s="26" t="s">
        <v>27</v>
      </c>
      <c r="C42" s="19"/>
      <c r="D42" s="64">
        <v>42005</v>
      </c>
      <c r="E42" s="65">
        <f>D42+F42-1</f>
        <v>42011</v>
      </c>
      <c r="F42" s="20">
        <v>7</v>
      </c>
      <c r="G42" s="21">
        <v>0</v>
      </c>
      <c r="H42" s="55">
        <f>NETWORKDAYS(D42,E42)</f>
        <v>5</v>
      </c>
      <c r="I42" s="56">
        <f>ROUNDDOWN(G42*F42,0)</f>
        <v>0</v>
      </c>
      <c r="J42" s="55">
        <f>F42-I42</f>
        <v>7</v>
      </c>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c r="CW42" s="57"/>
      <c r="CX42" s="57"/>
      <c r="CY42" s="57"/>
      <c r="CZ42" s="57"/>
      <c r="DA42" s="57"/>
      <c r="DB42" s="57"/>
      <c r="DC42" s="57"/>
      <c r="DD42" s="57"/>
      <c r="DE42" s="57"/>
      <c r="DF42" s="57"/>
      <c r="DG42" s="57"/>
      <c r="DH42" s="57"/>
      <c r="DI42" s="57"/>
      <c r="DJ42" s="57"/>
      <c r="DK42" s="57"/>
      <c r="DL42" s="57"/>
      <c r="DM42" s="57"/>
      <c r="DN42" s="57"/>
      <c r="DO42" s="57"/>
      <c r="DP42" s="57"/>
      <c r="DQ42" s="57"/>
      <c r="DR42" s="57"/>
      <c r="DS42" s="57"/>
      <c r="DT42" s="57"/>
      <c r="DU42" s="57"/>
      <c r="DV42" s="57"/>
      <c r="DW42" s="57"/>
      <c r="DX42" s="57"/>
      <c r="DY42" s="57"/>
      <c r="DZ42" s="57"/>
      <c r="EA42" s="57"/>
      <c r="EB42" s="57"/>
      <c r="EC42" s="57"/>
      <c r="ED42" s="57"/>
      <c r="EE42" s="57"/>
      <c r="EF42" s="57"/>
      <c r="EG42" s="57"/>
      <c r="EH42" s="57"/>
      <c r="EI42" s="57"/>
      <c r="EJ42" s="57"/>
      <c r="EK42" s="57"/>
      <c r="EL42" s="57"/>
      <c r="EM42" s="57"/>
      <c r="EN42" s="57"/>
      <c r="EO42" s="57"/>
      <c r="EP42" s="57"/>
      <c r="EQ42" s="57"/>
      <c r="ER42" s="57"/>
      <c r="ES42" s="57"/>
      <c r="ET42" s="57"/>
      <c r="EU42" s="57"/>
      <c r="EV42" s="57"/>
      <c r="EW42" s="57"/>
      <c r="EX42" s="57"/>
      <c r="EY42" s="57"/>
      <c r="EZ42" s="57"/>
      <c r="FA42" s="57"/>
      <c r="FB42" s="57"/>
      <c r="FC42" s="57"/>
      <c r="FD42" s="57"/>
      <c r="FE42" s="57"/>
      <c r="FF42" s="57"/>
      <c r="FG42" s="57"/>
      <c r="FH42" s="57"/>
      <c r="FI42" s="57"/>
      <c r="FJ42" s="57"/>
      <c r="FK42" s="57"/>
      <c r="FL42" s="57"/>
      <c r="FM42" s="57"/>
      <c r="FN42" s="57"/>
      <c r="FO42" s="57"/>
      <c r="FP42" s="57"/>
      <c r="FQ42" s="57"/>
      <c r="FR42" s="57"/>
      <c r="FS42" s="57"/>
      <c r="FT42" s="57"/>
      <c r="FU42" s="57"/>
      <c r="FV42" s="57"/>
      <c r="FW42" s="57"/>
      <c r="FX42" s="57"/>
      <c r="FY42" s="57"/>
      <c r="FZ42" s="57"/>
      <c r="GA42" s="57"/>
      <c r="GB42" s="57"/>
      <c r="GC42" s="57"/>
      <c r="GD42" s="57"/>
      <c r="GE42" s="57"/>
      <c r="GF42" s="57"/>
      <c r="GG42" s="57"/>
      <c r="GH42" s="57"/>
      <c r="GI42" s="57"/>
      <c r="GJ42" s="57"/>
      <c r="GK42" s="57"/>
      <c r="GL42" s="57"/>
      <c r="GM42" s="57"/>
      <c r="GN42" s="57"/>
      <c r="GO42" s="57"/>
      <c r="GP42" s="57"/>
      <c r="GQ42" s="57"/>
      <c r="GR42" s="57"/>
      <c r="GS42" s="57"/>
      <c r="GT42" s="57"/>
      <c r="GU42" s="57"/>
      <c r="GV42" s="57"/>
      <c r="GW42" s="57"/>
      <c r="GX42" s="57"/>
      <c r="GY42" s="57"/>
      <c r="GZ42" s="57"/>
      <c r="HA42" s="57"/>
      <c r="HB42" s="57"/>
      <c r="HC42" s="57"/>
      <c r="HD42" s="57"/>
      <c r="HE42" s="57"/>
      <c r="HF42" s="57"/>
      <c r="HG42" s="57"/>
      <c r="HH42" s="57"/>
      <c r="HI42" s="57"/>
      <c r="HJ42" s="57"/>
      <c r="HK42" s="57"/>
      <c r="HL42" s="57"/>
      <c r="HM42" s="57"/>
      <c r="HN42" s="57"/>
      <c r="HO42" s="57"/>
      <c r="HP42" s="57"/>
      <c r="HQ42" s="57"/>
      <c r="HR42" s="57"/>
      <c r="HS42" s="57"/>
      <c r="HT42" s="57"/>
      <c r="HU42" s="57"/>
      <c r="HV42" s="57"/>
      <c r="HW42" s="57"/>
      <c r="HX42" s="57"/>
      <c r="HY42" s="57"/>
      <c r="HZ42" s="57"/>
      <c r="IA42" s="57"/>
      <c r="IB42" s="57"/>
      <c r="IC42" s="57"/>
      <c r="ID42" s="57"/>
      <c r="IE42" s="57"/>
      <c r="IF42" s="57"/>
      <c r="IG42" s="57"/>
      <c r="IH42" s="57"/>
      <c r="II42" s="57"/>
      <c r="IJ42" s="57"/>
      <c r="IK42" s="57"/>
      <c r="IL42" s="57"/>
      <c r="IM42" s="57"/>
      <c r="IN42" s="57"/>
      <c r="IO42" s="57"/>
      <c r="IP42" s="52"/>
      <c r="IQ42" s="52"/>
      <c r="IR42" s="52"/>
      <c r="IS42" s="52"/>
      <c r="IT42" s="52"/>
      <c r="IU42" s="52"/>
      <c r="IV42" s="52"/>
    </row>
    <row r="43" spans="1:256" s="27" customFormat="1" ht="10" x14ac:dyDescent="0.2">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8"/>
      <c r="CT43" s="28"/>
      <c r="CU43" s="28"/>
      <c r="CV43" s="28"/>
      <c r="CW43" s="28"/>
      <c r="CX43" s="28"/>
      <c r="CY43" s="28"/>
      <c r="CZ43" s="28"/>
      <c r="DA43" s="28"/>
      <c r="DB43" s="28"/>
      <c r="DC43" s="28"/>
      <c r="DD43" s="28"/>
      <c r="DE43" s="28"/>
      <c r="DF43" s="28"/>
      <c r="DG43" s="28"/>
      <c r="DH43" s="28"/>
      <c r="DI43" s="28"/>
      <c r="DJ43" s="28"/>
      <c r="DK43" s="28"/>
      <c r="DL43" s="28"/>
      <c r="DM43" s="28"/>
      <c r="DN43" s="28"/>
      <c r="DO43" s="28"/>
      <c r="DP43" s="28"/>
      <c r="DQ43" s="28"/>
      <c r="DR43" s="28"/>
      <c r="DS43" s="28"/>
      <c r="DT43" s="28"/>
      <c r="DU43" s="28"/>
      <c r="DV43" s="28"/>
      <c r="DW43" s="28"/>
      <c r="DX43" s="28"/>
      <c r="DY43" s="28"/>
      <c r="DZ43" s="28"/>
      <c r="EA43" s="28"/>
      <c r="EB43" s="28"/>
      <c r="EC43" s="28"/>
      <c r="ED43" s="28"/>
      <c r="EE43" s="28"/>
      <c r="EF43" s="28"/>
      <c r="EG43" s="28"/>
      <c r="EH43" s="28"/>
      <c r="EI43" s="28"/>
      <c r="EJ43" s="28"/>
      <c r="EK43" s="28"/>
      <c r="EL43" s="28"/>
      <c r="EM43" s="28"/>
      <c r="EN43" s="28"/>
      <c r="EO43" s="28"/>
      <c r="EP43" s="28"/>
      <c r="EQ43" s="28"/>
      <c r="ER43" s="28"/>
      <c r="ES43" s="28"/>
      <c r="ET43" s="28"/>
      <c r="EU43" s="28"/>
      <c r="EV43" s="28"/>
      <c r="EW43" s="28"/>
      <c r="EX43" s="28"/>
      <c r="EY43" s="28"/>
      <c r="EZ43" s="28"/>
      <c r="FA43" s="28"/>
      <c r="FB43" s="28"/>
      <c r="FC43" s="28"/>
      <c r="FD43" s="28"/>
      <c r="FE43" s="28"/>
      <c r="FF43" s="28"/>
      <c r="FG43" s="28"/>
      <c r="FH43" s="28"/>
      <c r="FI43" s="28"/>
      <c r="FJ43" s="28"/>
      <c r="FK43" s="28"/>
      <c r="FL43" s="28"/>
      <c r="FM43" s="28"/>
      <c r="FN43" s="28"/>
      <c r="FO43" s="28"/>
      <c r="FP43" s="28"/>
      <c r="FQ43" s="28"/>
      <c r="FR43" s="28"/>
      <c r="FS43" s="28"/>
      <c r="FT43" s="28"/>
      <c r="FU43" s="28"/>
      <c r="FV43" s="28"/>
      <c r="FW43" s="28"/>
      <c r="FX43" s="28"/>
      <c r="FY43" s="28"/>
      <c r="FZ43" s="28"/>
      <c r="GA43" s="28"/>
      <c r="GB43" s="28"/>
      <c r="GC43" s="28"/>
      <c r="GD43" s="28"/>
      <c r="GE43" s="28"/>
      <c r="GF43" s="28"/>
      <c r="GG43" s="28"/>
      <c r="GH43" s="28"/>
      <c r="GI43" s="28"/>
      <c r="GJ43" s="28"/>
      <c r="GK43" s="28"/>
      <c r="GL43" s="28"/>
      <c r="GM43" s="28"/>
      <c r="GN43" s="28"/>
      <c r="GO43" s="28"/>
      <c r="GP43" s="28"/>
      <c r="GQ43" s="28"/>
      <c r="GR43" s="28"/>
      <c r="GS43" s="28"/>
      <c r="GT43" s="28"/>
      <c r="GU43" s="28"/>
      <c r="GV43" s="28"/>
      <c r="GW43" s="28"/>
      <c r="GX43" s="28"/>
      <c r="GY43" s="28"/>
      <c r="GZ43" s="28"/>
      <c r="HA43" s="28"/>
      <c r="HB43" s="28"/>
      <c r="HC43" s="28"/>
      <c r="HD43" s="28"/>
      <c r="HE43" s="28"/>
      <c r="HF43" s="28"/>
      <c r="HG43" s="28"/>
      <c r="HH43" s="28"/>
      <c r="HI43" s="28"/>
      <c r="HJ43" s="28"/>
      <c r="HK43" s="28"/>
      <c r="HL43" s="28"/>
      <c r="HM43" s="28"/>
      <c r="HN43" s="28"/>
      <c r="HO43" s="28"/>
      <c r="HP43" s="28"/>
      <c r="HQ43" s="28"/>
      <c r="HR43" s="28"/>
      <c r="HS43" s="28"/>
    </row>
    <row r="44" spans="1:256" s="30" customForma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c r="FE44" s="31"/>
      <c r="FF44" s="31"/>
      <c r="FG44" s="31"/>
      <c r="FH44" s="31"/>
      <c r="FI44" s="31"/>
      <c r="FJ44" s="31"/>
      <c r="FK44" s="31"/>
      <c r="FL44" s="31"/>
      <c r="FM44" s="31"/>
      <c r="FN44" s="31"/>
      <c r="FO44" s="31"/>
      <c r="FP44" s="31"/>
      <c r="FQ44" s="31"/>
      <c r="FR44" s="31"/>
      <c r="FS44" s="31"/>
      <c r="FT44" s="31"/>
      <c r="FU44" s="31"/>
      <c r="FV44" s="31"/>
      <c r="FW44" s="31"/>
      <c r="FX44" s="31"/>
      <c r="FY44" s="31"/>
      <c r="FZ44" s="31"/>
      <c r="GA44" s="31"/>
      <c r="GB44" s="31"/>
      <c r="GC44" s="31"/>
      <c r="GD44" s="31"/>
      <c r="GE44" s="31"/>
      <c r="GF44" s="31"/>
      <c r="GG44" s="31"/>
      <c r="GH44" s="31"/>
      <c r="GI44" s="31"/>
      <c r="GJ44" s="31"/>
      <c r="GK44" s="31"/>
      <c r="GL44" s="31"/>
      <c r="GM44" s="31"/>
      <c r="GN44" s="31"/>
      <c r="GO44" s="31"/>
      <c r="GP44" s="31"/>
      <c r="GQ44" s="31"/>
      <c r="GR44" s="31"/>
      <c r="GS44" s="31"/>
      <c r="GT44" s="31"/>
      <c r="GU44" s="31"/>
      <c r="GV44" s="31"/>
      <c r="GW44" s="31"/>
      <c r="GX44" s="31"/>
      <c r="GY44" s="31"/>
      <c r="GZ44" s="31"/>
      <c r="HA44" s="31"/>
      <c r="HB44" s="31"/>
      <c r="HC44" s="31"/>
      <c r="HD44" s="31"/>
      <c r="HE44" s="31"/>
      <c r="HF44" s="31"/>
      <c r="HG44" s="31"/>
      <c r="HH44" s="31"/>
      <c r="HI44" s="31"/>
      <c r="HJ44" s="31"/>
      <c r="HK44" s="31"/>
      <c r="HL44" s="31"/>
      <c r="HM44" s="31"/>
      <c r="HN44" s="31"/>
      <c r="HO44" s="31"/>
      <c r="HP44" s="31"/>
      <c r="HQ44" s="31"/>
      <c r="HR44" s="31"/>
      <c r="HS44" s="31"/>
    </row>
    <row r="45" spans="1:256" s="30" customFormat="1" x14ac:dyDescent="0.25">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c r="FE45" s="31"/>
      <c r="FF45" s="31"/>
      <c r="FG45" s="31"/>
      <c r="FH45" s="31"/>
      <c r="FI45" s="31"/>
      <c r="FJ45" s="31"/>
      <c r="FK45" s="31"/>
      <c r="FL45" s="31"/>
      <c r="FM45" s="31"/>
      <c r="FN45" s="31"/>
      <c r="FO45" s="31"/>
      <c r="FP45" s="31"/>
      <c r="FQ45" s="31"/>
      <c r="FR45" s="31"/>
      <c r="FS45" s="31"/>
      <c r="FT45" s="31"/>
      <c r="FU45" s="31"/>
      <c r="FV45" s="31"/>
      <c r="FW45" s="31"/>
      <c r="FX45" s="31"/>
      <c r="FY45" s="31"/>
      <c r="FZ45" s="31"/>
      <c r="GA45" s="31"/>
      <c r="GB45" s="31"/>
      <c r="GC45" s="31"/>
      <c r="GD45" s="31"/>
      <c r="GE45" s="31"/>
      <c r="GF45" s="31"/>
      <c r="GG45" s="31"/>
      <c r="GH45" s="31"/>
      <c r="GI45" s="31"/>
      <c r="GJ45" s="31"/>
      <c r="GK45" s="31"/>
      <c r="GL45" s="31"/>
      <c r="GM45" s="31"/>
      <c r="GN45" s="31"/>
      <c r="GO45" s="31"/>
      <c r="GP45" s="31"/>
      <c r="GQ45" s="31"/>
      <c r="GR45" s="31"/>
      <c r="GS45" s="31"/>
      <c r="GT45" s="31"/>
      <c r="GU45" s="31"/>
      <c r="GV45" s="31"/>
      <c r="GW45" s="31"/>
      <c r="GX45" s="31"/>
      <c r="GY45" s="31"/>
      <c r="GZ45" s="31"/>
      <c r="HA45" s="31"/>
      <c r="HB45" s="31"/>
      <c r="HC45" s="31"/>
      <c r="HD45" s="31"/>
      <c r="HE45" s="31"/>
      <c r="HF45" s="31"/>
      <c r="HG45" s="31"/>
      <c r="HH45" s="31"/>
      <c r="HI45" s="31"/>
      <c r="HJ45" s="31"/>
      <c r="HK45" s="31"/>
      <c r="HL45" s="31"/>
      <c r="HM45" s="31"/>
      <c r="HN45" s="31"/>
      <c r="HO45" s="31"/>
      <c r="HP45" s="31"/>
      <c r="HQ45" s="31"/>
      <c r="HR45" s="31"/>
      <c r="HS45" s="31"/>
    </row>
    <row r="46" spans="1:256" s="30" customFormat="1" x14ac:dyDescent="0.25">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c r="FK46" s="31"/>
      <c r="FL46" s="31"/>
      <c r="FM46" s="31"/>
      <c r="FN46" s="31"/>
      <c r="FO46" s="31"/>
      <c r="FP46" s="31"/>
      <c r="FQ46" s="31"/>
      <c r="FR46" s="31"/>
      <c r="FS46" s="31"/>
      <c r="FT46" s="31"/>
      <c r="FU46" s="31"/>
      <c r="FV46" s="31"/>
      <c r="FW46" s="31"/>
      <c r="FX46" s="31"/>
      <c r="FY46" s="31"/>
      <c r="FZ46" s="31"/>
      <c r="GA46" s="31"/>
      <c r="GB46" s="31"/>
      <c r="GC46" s="31"/>
      <c r="GD46" s="31"/>
      <c r="GE46" s="31"/>
      <c r="GF46" s="31"/>
      <c r="GG46" s="31"/>
      <c r="GH46" s="31"/>
      <c r="GI46" s="31"/>
      <c r="GJ46" s="31"/>
      <c r="GK46" s="31"/>
      <c r="GL46" s="31"/>
      <c r="GM46" s="31"/>
      <c r="GN46" s="31"/>
      <c r="GO46" s="31"/>
      <c r="GP46" s="31"/>
      <c r="GQ46" s="31"/>
      <c r="GR46" s="31"/>
      <c r="GS46" s="31"/>
      <c r="GT46" s="31"/>
      <c r="GU46" s="31"/>
      <c r="GV46" s="31"/>
      <c r="GW46" s="31"/>
      <c r="GX46" s="31"/>
      <c r="GY46" s="31"/>
      <c r="GZ46" s="31"/>
      <c r="HA46" s="31"/>
      <c r="HB46" s="31"/>
      <c r="HC46" s="31"/>
      <c r="HD46" s="31"/>
      <c r="HE46" s="31"/>
      <c r="HF46" s="31"/>
      <c r="HG46" s="31"/>
      <c r="HH46" s="31"/>
      <c r="HI46" s="31"/>
      <c r="HJ46" s="31"/>
      <c r="HK46" s="31"/>
      <c r="HL46" s="31"/>
      <c r="HM46" s="31"/>
      <c r="HN46" s="31"/>
      <c r="HO46" s="31"/>
      <c r="HP46" s="31"/>
      <c r="HQ46" s="31"/>
      <c r="HR46" s="31"/>
      <c r="HS46" s="31"/>
    </row>
    <row r="47" spans="1:256" s="30" customFormat="1" x14ac:dyDescent="0.25">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c r="FO47" s="31"/>
      <c r="FP47" s="31"/>
      <c r="FQ47" s="31"/>
      <c r="FR47" s="31"/>
      <c r="FS47" s="31"/>
      <c r="FT47" s="31"/>
      <c r="FU47" s="31"/>
      <c r="FV47" s="31"/>
      <c r="FW47" s="31"/>
      <c r="FX47" s="31"/>
      <c r="FY47" s="31"/>
      <c r="FZ47" s="31"/>
      <c r="GA47" s="31"/>
      <c r="GB47" s="31"/>
      <c r="GC47" s="31"/>
      <c r="GD47" s="31"/>
      <c r="GE47" s="31"/>
      <c r="GF47" s="31"/>
      <c r="GG47" s="31"/>
      <c r="GH47" s="31"/>
      <c r="GI47" s="31"/>
      <c r="GJ47" s="31"/>
      <c r="GK47" s="31"/>
      <c r="GL47" s="31"/>
      <c r="GM47" s="31"/>
      <c r="GN47" s="31"/>
      <c r="GO47" s="31"/>
      <c r="GP47" s="31"/>
      <c r="GQ47" s="31"/>
      <c r="GR47" s="31"/>
      <c r="GS47" s="31"/>
      <c r="GT47" s="31"/>
      <c r="GU47" s="31"/>
      <c r="GV47" s="31"/>
      <c r="GW47" s="31"/>
      <c r="GX47" s="31"/>
      <c r="GY47" s="31"/>
      <c r="GZ47" s="31"/>
      <c r="HA47" s="31"/>
      <c r="HB47" s="31"/>
      <c r="HC47" s="31"/>
      <c r="HD47" s="31"/>
      <c r="HE47" s="31"/>
      <c r="HF47" s="31"/>
      <c r="HG47" s="31"/>
      <c r="HH47" s="31"/>
      <c r="HI47" s="31"/>
      <c r="HJ47" s="31"/>
      <c r="HK47" s="31"/>
      <c r="HL47" s="31"/>
      <c r="HM47" s="31"/>
      <c r="HN47" s="31"/>
      <c r="HO47" s="31"/>
      <c r="HP47" s="31"/>
      <c r="HQ47" s="31"/>
      <c r="HR47" s="31"/>
      <c r="HS47" s="31"/>
    </row>
  </sheetData>
  <sheetProtection password="AE69" sheet="1" objects="1" scenarios="1" formatCells="0" formatColumns="0" formatRows="0" insertRows="0" deleteRows="0"/>
  <mergeCells count="39">
    <mergeCell ref="G1:J1"/>
    <mergeCell ref="H4:J4"/>
    <mergeCell ref="AN9:AT9"/>
    <mergeCell ref="AU9:BA9"/>
    <mergeCell ref="L9:R9"/>
    <mergeCell ref="S9:Y9"/>
    <mergeCell ref="Z9:AF9"/>
    <mergeCell ref="AG9:AM9"/>
    <mergeCell ref="I2:J2"/>
    <mergeCell ref="II9:IO9"/>
    <mergeCell ref="HU9:IA9"/>
    <mergeCell ref="GS9:GY9"/>
    <mergeCell ref="GZ9:HF9"/>
    <mergeCell ref="HG9:HM9"/>
    <mergeCell ref="HN9:HT9"/>
    <mergeCell ref="IB9:IH9"/>
    <mergeCell ref="C7:D7"/>
    <mergeCell ref="C6:E6"/>
    <mergeCell ref="GL9:GR9"/>
    <mergeCell ref="FJ9:FP9"/>
    <mergeCell ref="FQ9:FW9"/>
    <mergeCell ref="FX9:GD9"/>
    <mergeCell ref="GE9:GK9"/>
    <mergeCell ref="FC9:FI9"/>
    <mergeCell ref="BP9:BV9"/>
    <mergeCell ref="BW9:CC9"/>
    <mergeCell ref="CD9:CJ9"/>
    <mergeCell ref="CK9:CQ9"/>
    <mergeCell ref="DM9:DS9"/>
    <mergeCell ref="DT9:DZ9"/>
    <mergeCell ref="BB9:BH9"/>
    <mergeCell ref="CR9:CX9"/>
    <mergeCell ref="CY9:DE9"/>
    <mergeCell ref="DF9:DL9"/>
    <mergeCell ref="EH9:EN9"/>
    <mergeCell ref="BI9:BO9"/>
    <mergeCell ref="EV9:FB9"/>
    <mergeCell ref="EO9:EU9"/>
    <mergeCell ref="EA9:EG9"/>
  </mergeCells>
  <phoneticPr fontId="4" type="noConversion"/>
  <conditionalFormatting sqref="L26:IO29 L20:IO24 L31:IO34 L11:IO18 L40:IO42">
    <cfRule type="expression" dxfId="11" priority="4" stopIfTrue="1">
      <formula>L$8=$H$4</formula>
    </cfRule>
    <cfRule type="expression" dxfId="10" priority="5" stopIfTrue="1">
      <formula>AND(L$8&gt;=$D11,L$8&lt;$D11+$I11)</formula>
    </cfRule>
    <cfRule type="expression" dxfId="9" priority="6" stopIfTrue="1">
      <formula>AND(L$8&gt;=$D11,L$8&lt;=$D11+$F11-1)</formula>
    </cfRule>
  </conditionalFormatting>
  <conditionalFormatting sqref="L10:AB10 AH10:IO10 AD10:AF10 L19:IO19 L25:IO25 L30:IO30 L39:IO39">
    <cfRule type="expression" dxfId="8" priority="7" stopIfTrue="1">
      <formula>L$8=$H$4</formula>
    </cfRule>
    <cfRule type="expression" dxfId="7" priority="8" stopIfTrue="1">
      <formula>AND(L$8&gt;=$D10,L$8&lt;$D10+$I10)</formula>
    </cfRule>
    <cfRule type="expression" dxfId="6" priority="9" stopIfTrue="1">
      <formula>AND(L$8&gt;=$D10,L$8&lt;=$D10+$F10-1)</formula>
    </cfRule>
  </conditionalFormatting>
  <conditionalFormatting sqref="AG10">
    <cfRule type="expression" dxfId="5" priority="37" stopIfTrue="1">
      <formula>AC$8=$H$4</formula>
    </cfRule>
    <cfRule type="expression" dxfId="4" priority="38" stopIfTrue="1">
      <formula>AND(AC$8&gt;=$D10,AC$8&lt;$D10+$I10)</formula>
    </cfRule>
    <cfRule type="expression" dxfId="3" priority="39" stopIfTrue="1">
      <formula>AND(AC$8&gt;=$D10,AC$8&lt;=$D10+$F10-1)</formula>
    </cfRule>
  </conditionalFormatting>
  <conditionalFormatting sqref="AC10">
    <cfRule type="expression" dxfId="2" priority="1" stopIfTrue="1">
      <formula>AC$8=$H$4</formula>
    </cfRule>
    <cfRule type="expression" dxfId="1" priority="2" stopIfTrue="1">
      <formula>AND(AC$8&gt;=$D10,AC$8&lt;$D10+$I10)</formula>
    </cfRule>
    <cfRule type="expression" dxfId="0" priority="3" stopIfTrue="1">
      <formula>AND(AC$8&gt;=$D10,AC$8&lt;=$D10+$F10-1)</formula>
    </cfRule>
  </conditionalFormatting>
  <hyperlinks>
    <hyperlink ref="I2:J2" location="helpRow" display="Help"/>
  </hyperlinks>
  <pageMargins left="0.25" right="0.25" top="0.5" bottom="0.5" header="0.5" footer="0.25"/>
  <pageSetup scale="81" fitToHeight="0" orientation="landscape" r:id="rId1"/>
  <headerFooter alignWithMargins="0">
    <oddFooter>&amp;L&amp;8Gantt Chart Template by Vertex42.com&amp;R&amp;8© 2008 Vertex42 LLC</oddFooter>
  </headerFooter>
  <ignoredErrors>
    <ignoredError sqref="A20:A23 A31:A34 F39:G39 H39:J42 E39:E42 A26:A29 D25 D30 A10:A12 D19 E19 A15 E10:J10 E15 H11:J11 E12 H12:J12 E13 H13:J13 E14 H14:J14 H15:J15 E26:J34 E20 H20:J20 E21 H21:J21 E22 H22:J22 E23 H23:J23 G19:J19 E25 G25:J25" unlockedFormula="1"/>
    <ignoredError sqref="A30 A25 A19" formula="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print="0" autoPict="0">
                <anchor moveWithCells="1">
                  <from>
                    <xdr:col>11</xdr:col>
                    <xdr:colOff>0</xdr:colOff>
                    <xdr:row>7</xdr:row>
                    <xdr:rowOff>0</xdr:rowOff>
                  </from>
                  <to>
                    <xdr:col>95</xdr:col>
                    <xdr:colOff>0</xdr:colOff>
                    <xdr:row>8</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3"/>
  <sheetViews>
    <sheetView workbookViewId="0"/>
  </sheetViews>
  <sheetFormatPr defaultRowHeight="12.5" x14ac:dyDescent="0.25"/>
  <sheetData>
    <row r="1" spans="1:1" ht="15.5" x14ac:dyDescent="0.35">
      <c r="A1" s="10" t="s">
        <v>24</v>
      </c>
    </row>
    <row r="2" spans="1:1" x14ac:dyDescent="0.25">
      <c r="A2" t="s">
        <v>25</v>
      </c>
    </row>
    <row r="3" spans="1:1" x14ac:dyDescent="0.25">
      <c r="A3" s="9" t="s">
        <v>23</v>
      </c>
    </row>
  </sheetData>
  <phoneticPr fontId="4" type="noConversion"/>
  <hyperlinks>
    <hyperlink ref="A3"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election activeCell="A21" sqref="A21"/>
    </sheetView>
  </sheetViews>
  <sheetFormatPr defaultRowHeight="12.5" x14ac:dyDescent="0.25"/>
  <cols>
    <col min="1" max="1" width="5.54296875" customWidth="1"/>
    <col min="2" max="2" width="37.6328125" customWidth="1"/>
    <col min="3" max="3" width="23.36328125" customWidth="1"/>
  </cols>
  <sheetData>
    <row r="1" spans="1:3" ht="20" x14ac:dyDescent="0.4">
      <c r="A1" s="85" t="s">
        <v>32</v>
      </c>
    </row>
    <row r="4" spans="1:3" ht="13" x14ac:dyDescent="0.3">
      <c r="C4" s="68" t="s">
        <v>76</v>
      </c>
    </row>
    <row r="5" spans="1:3" x14ac:dyDescent="0.25">
      <c r="C5" t="s">
        <v>78</v>
      </c>
    </row>
    <row r="6" spans="1:3" x14ac:dyDescent="0.25">
      <c r="C6" t="s">
        <v>77</v>
      </c>
    </row>
    <row r="8" spans="1:3" x14ac:dyDescent="0.25">
      <c r="C8" t="s">
        <v>68</v>
      </c>
    </row>
    <row r="9" spans="1:3" x14ac:dyDescent="0.25">
      <c r="C9" t="s">
        <v>70</v>
      </c>
    </row>
    <row r="10" spans="1:3" x14ac:dyDescent="0.25">
      <c r="C10" t="s">
        <v>69</v>
      </c>
    </row>
    <row r="12" spans="1:3" ht="17.5" x14ac:dyDescent="0.35">
      <c r="C12" s="83" t="s">
        <v>71</v>
      </c>
    </row>
    <row r="13" spans="1:3" x14ac:dyDescent="0.25">
      <c r="C13" s="82" t="s">
        <v>23</v>
      </c>
    </row>
    <row r="15" spans="1:3" ht="13" x14ac:dyDescent="0.3">
      <c r="C15" s="84" t="s">
        <v>58</v>
      </c>
    </row>
    <row r="17" spans="1:3" ht="13" x14ac:dyDescent="0.3">
      <c r="C17" s="84" t="s">
        <v>57</v>
      </c>
    </row>
    <row r="20" spans="1:3" ht="14" x14ac:dyDescent="0.3">
      <c r="A20" s="81" t="s">
        <v>48</v>
      </c>
    </row>
    <row r="22" spans="1:3" ht="14" x14ac:dyDescent="0.3">
      <c r="B22" s="81" t="s">
        <v>85</v>
      </c>
    </row>
    <row r="23" spans="1:3" x14ac:dyDescent="0.25">
      <c r="B23" t="s">
        <v>83</v>
      </c>
    </row>
    <row r="24" spans="1:3" x14ac:dyDescent="0.25">
      <c r="B24" t="s">
        <v>86</v>
      </c>
    </row>
    <row r="25" spans="1:3" x14ac:dyDescent="0.25">
      <c r="B25" t="s">
        <v>84</v>
      </c>
    </row>
    <row r="27" spans="1:3" ht="14" x14ac:dyDescent="0.3">
      <c r="B27" s="81" t="s">
        <v>49</v>
      </c>
    </row>
    <row r="28" spans="1:3" x14ac:dyDescent="0.25">
      <c r="B28" t="s">
        <v>65</v>
      </c>
    </row>
    <row r="29" spans="1:3" x14ac:dyDescent="0.25">
      <c r="B29" t="s">
        <v>50</v>
      </c>
    </row>
    <row r="30" spans="1:3" x14ac:dyDescent="0.25">
      <c r="B30" t="s">
        <v>66</v>
      </c>
    </row>
    <row r="31" spans="1:3" x14ac:dyDescent="0.25">
      <c r="B31" t="s">
        <v>51</v>
      </c>
    </row>
    <row r="32" spans="1:3" x14ac:dyDescent="0.25">
      <c r="B32" t="s">
        <v>52</v>
      </c>
    </row>
    <row r="33" spans="2:2" x14ac:dyDescent="0.25">
      <c r="B33" t="s">
        <v>53</v>
      </c>
    </row>
    <row r="34" spans="2:2" x14ac:dyDescent="0.25">
      <c r="B34" t="s">
        <v>56</v>
      </c>
    </row>
    <row r="35" spans="2:2" x14ac:dyDescent="0.25">
      <c r="B35" t="s">
        <v>54</v>
      </c>
    </row>
    <row r="36" spans="2:2" x14ac:dyDescent="0.25">
      <c r="B36" t="s">
        <v>55</v>
      </c>
    </row>
    <row r="38" spans="2:2" ht="14" x14ac:dyDescent="0.3">
      <c r="B38" s="81" t="s">
        <v>72</v>
      </c>
    </row>
    <row r="39" spans="2:2" x14ac:dyDescent="0.25">
      <c r="B39" t="s">
        <v>73</v>
      </c>
    </row>
    <row r="40" spans="2:2" x14ac:dyDescent="0.25">
      <c r="B40" t="s">
        <v>74</v>
      </c>
    </row>
    <row r="41" spans="2:2" x14ac:dyDescent="0.25">
      <c r="B41" t="s">
        <v>75</v>
      </c>
    </row>
    <row r="43" spans="2:2" ht="14" x14ac:dyDescent="0.3">
      <c r="B43" s="81" t="s">
        <v>88</v>
      </c>
    </row>
    <row r="44" spans="2:2" x14ac:dyDescent="0.25">
      <c r="B44" t="s">
        <v>89</v>
      </c>
    </row>
    <row r="46" spans="2:2" ht="14" x14ac:dyDescent="0.3">
      <c r="B46" s="81" t="s">
        <v>59</v>
      </c>
    </row>
    <row r="47" spans="2:2" x14ac:dyDescent="0.25">
      <c r="B47" t="s">
        <v>60</v>
      </c>
    </row>
    <row r="48" spans="2:2" x14ac:dyDescent="0.25">
      <c r="B48" t="s">
        <v>61</v>
      </c>
    </row>
    <row r="49" spans="2:2" x14ac:dyDescent="0.25">
      <c r="B49" t="s">
        <v>62</v>
      </c>
    </row>
    <row r="50" spans="2:2" x14ac:dyDescent="0.25">
      <c r="B50" t="s">
        <v>63</v>
      </c>
    </row>
    <row r="51" spans="2:2" x14ac:dyDescent="0.25">
      <c r="B51" t="s">
        <v>64</v>
      </c>
    </row>
    <row r="53" spans="2:2" ht="14" x14ac:dyDescent="0.3">
      <c r="B53" s="81" t="s">
        <v>67</v>
      </c>
    </row>
    <row r="54" spans="2:2" x14ac:dyDescent="0.25">
      <c r="B54" t="s">
        <v>79</v>
      </c>
    </row>
    <row r="55" spans="2:2" x14ac:dyDescent="0.25">
      <c r="B55" t="s">
        <v>80</v>
      </c>
    </row>
    <row r="56" spans="2:2" x14ac:dyDescent="0.25">
      <c r="B56" t="s">
        <v>81</v>
      </c>
    </row>
    <row r="58" spans="2:2" ht="17.5" x14ac:dyDescent="0.35">
      <c r="B58" s="83" t="s">
        <v>71</v>
      </c>
    </row>
  </sheetData>
  <sheetProtection password="AE69" sheet="1" objects="1" scenarios="1"/>
  <phoneticPr fontId="4" type="noConversion"/>
  <hyperlinks>
    <hyperlink ref="C12" r:id="rId1" tooltip="Go to Vertex42.com"/>
    <hyperlink ref="B58" r:id="rId2" tooltip="Go to Vertex42.com"/>
  </hyperlinks>
  <pageMargins left="0.75" right="0.75" top="1" bottom="1" header="0.5" footer="0.5"/>
  <pageSetup orientation="portrait" r:id="rId3"/>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35"/>
  <sheetViews>
    <sheetView showGridLines="0" workbookViewId="0">
      <selection activeCell="A2" sqref="A2"/>
    </sheetView>
  </sheetViews>
  <sheetFormatPr defaultColWidth="9.08984375" defaultRowHeight="12.5" x14ac:dyDescent="0.25"/>
  <cols>
    <col min="1" max="1" width="95.6328125" style="3" customWidth="1"/>
    <col min="2" max="16384" width="9.08984375" style="3"/>
  </cols>
  <sheetData>
    <row r="1" spans="1:1" s="70" customFormat="1" ht="29.5" x14ac:dyDescent="0.55000000000000004">
      <c r="A1" s="69" t="s">
        <v>22</v>
      </c>
    </row>
    <row r="2" spans="1:1" s="72" customFormat="1" ht="15.5" x14ac:dyDescent="0.35">
      <c r="A2" s="71"/>
    </row>
    <row r="3" spans="1:1" s="73" customFormat="1" ht="15.5" x14ac:dyDescent="0.35">
      <c r="A3" s="74" t="s">
        <v>91</v>
      </c>
    </row>
    <row r="4" spans="1:1" s="72" customFormat="1" ht="15.5" x14ac:dyDescent="0.35">
      <c r="A4" s="71"/>
    </row>
    <row r="5" spans="1:1" s="72" customFormat="1" ht="46.5" x14ac:dyDescent="0.35">
      <c r="A5" s="75" t="s">
        <v>33</v>
      </c>
    </row>
    <row r="6" spans="1:1" s="72" customFormat="1" ht="15.5" x14ac:dyDescent="0.35">
      <c r="A6" s="75"/>
    </row>
    <row r="7" spans="1:1" s="72" customFormat="1" ht="15.5" x14ac:dyDescent="0.35">
      <c r="A7" s="76"/>
    </row>
    <row r="8" spans="1:1" s="72" customFormat="1" ht="17.5" x14ac:dyDescent="0.35">
      <c r="A8" s="77" t="s">
        <v>34</v>
      </c>
    </row>
    <row r="9" spans="1:1" s="72" customFormat="1" ht="15.5" x14ac:dyDescent="0.35">
      <c r="A9" s="78"/>
    </row>
    <row r="10" spans="1:1" s="72" customFormat="1" ht="31" x14ac:dyDescent="0.35">
      <c r="A10" s="79" t="s">
        <v>44</v>
      </c>
    </row>
    <row r="11" spans="1:1" s="72" customFormat="1" ht="15.5" x14ac:dyDescent="0.35">
      <c r="A11" s="78"/>
    </row>
    <row r="12" spans="1:1" s="72" customFormat="1" ht="31" x14ac:dyDescent="0.35">
      <c r="A12" s="79" t="s">
        <v>35</v>
      </c>
    </row>
    <row r="13" spans="1:1" s="72" customFormat="1" ht="15.5" x14ac:dyDescent="0.35">
      <c r="A13" s="75"/>
    </row>
    <row r="14" spans="1:1" s="72" customFormat="1" ht="46.5" x14ac:dyDescent="0.35">
      <c r="A14" s="79" t="s">
        <v>45</v>
      </c>
    </row>
    <row r="15" spans="1:1" s="72" customFormat="1" ht="15.5" x14ac:dyDescent="0.35">
      <c r="A15" s="71"/>
    </row>
    <row r="16" spans="1:1" s="72" customFormat="1" ht="15.5" x14ac:dyDescent="0.35"/>
    <row r="17" spans="1:1" s="72" customFormat="1" ht="17.5" x14ac:dyDescent="0.35">
      <c r="A17" s="77" t="s">
        <v>36</v>
      </c>
    </row>
    <row r="18" spans="1:1" s="72" customFormat="1" ht="15.5" x14ac:dyDescent="0.35">
      <c r="A18" s="75"/>
    </row>
    <row r="19" spans="1:1" s="72" customFormat="1" ht="46.5" x14ac:dyDescent="0.35">
      <c r="A19" s="75" t="s">
        <v>46</v>
      </c>
    </row>
    <row r="20" spans="1:1" ht="15.5" x14ac:dyDescent="0.25">
      <c r="A20" s="75"/>
    </row>
    <row r="21" spans="1:1" ht="46.5" x14ac:dyDescent="0.25">
      <c r="A21" s="75" t="s">
        <v>47</v>
      </c>
    </row>
    <row r="22" spans="1:1" ht="15.5" x14ac:dyDescent="0.25">
      <c r="A22" s="75"/>
    </row>
    <row r="23" spans="1:1" ht="46.5" x14ac:dyDescent="0.25">
      <c r="A23" s="75" t="s">
        <v>37</v>
      </c>
    </row>
    <row r="24" spans="1:1" ht="15.5" x14ac:dyDescent="0.25">
      <c r="A24" s="75"/>
    </row>
    <row r="25" spans="1:1" ht="31" x14ac:dyDescent="0.25">
      <c r="A25" s="75" t="s">
        <v>38</v>
      </c>
    </row>
    <row r="26" spans="1:1" ht="15.5" x14ac:dyDescent="0.25">
      <c r="A26" s="80" t="s">
        <v>39</v>
      </c>
    </row>
    <row r="27" spans="1:1" ht="15.5" x14ac:dyDescent="0.25">
      <c r="A27" s="75"/>
    </row>
    <row r="28" spans="1:1" ht="15.5" x14ac:dyDescent="0.25">
      <c r="A28" s="75"/>
    </row>
    <row r="29" spans="1:1" s="72" customFormat="1" ht="17.5" x14ac:dyDescent="0.35">
      <c r="A29" s="77" t="s">
        <v>40</v>
      </c>
    </row>
    <row r="31" spans="1:1" ht="31" x14ac:dyDescent="0.25">
      <c r="A31" s="75" t="s">
        <v>41</v>
      </c>
    </row>
    <row r="33" spans="1:1" ht="31" x14ac:dyDescent="0.25">
      <c r="A33" s="75" t="s">
        <v>42</v>
      </c>
    </row>
    <row r="35" spans="1:1" ht="31" x14ac:dyDescent="0.25">
      <c r="A35" s="75" t="s">
        <v>43</v>
      </c>
    </row>
  </sheetData>
  <sheetProtection password="AE69" sheet="1" objects="1" scenarios="1"/>
  <phoneticPr fontId="0" type="noConversion"/>
  <hyperlinks>
    <hyperlink ref="A26" r:id="rId1"/>
  </hyperlinks>
  <pageMargins left="0.75" right="0.75" top="1" bottom="1" header="0.5" footer="0.5"/>
  <pageSetup orientation="portrait"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GanttChart</vt:lpstr>
      <vt:lpstr>GanttChartPro</vt:lpstr>
      <vt:lpstr>TermsOfUse</vt:lpstr>
      <vt:lpstr>helpRow</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www.vertex42.com</dc:creator>
  <dc:description>(c) 2006-2014 Vertex42 LLC. All Rights Reserved.</dc:description>
  <cp:lastModifiedBy>Alcibiades Bustillo Zarate</cp:lastModifiedBy>
  <cp:lastPrinted>2012-04-23T20:21:09Z</cp:lastPrinted>
  <dcterms:created xsi:type="dcterms:W3CDTF">2006-11-11T15:27:14Z</dcterms:created>
  <dcterms:modified xsi:type="dcterms:W3CDTF">2015-09-30T01:30:07Z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2006-2014 Vertex42 LLC</vt:lpwstr>
  </property>
  <property fmtid="{D5CDD505-2E9C-101B-9397-08002B2CF9AE}" pid="3" name="Version">
    <vt:lpwstr>1.7.3</vt:lpwstr>
  </property>
</Properties>
</file>