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Document" sheetId="1" r:id="rId4"/>
    <sheet state="visible" name="Transactions" sheetId="2" r:id="rId5"/>
    <sheet state="visible" name="Profit and Loss" sheetId="3" r:id="rId6"/>
    <sheet state="visible" name="Balance Sheet" sheetId="4" r:id="rId7"/>
  </sheets>
  <definedNames/>
  <calcPr/>
</workbook>
</file>

<file path=xl/sharedStrings.xml><?xml version="1.0" encoding="utf-8"?>
<sst xmlns="http://schemas.openxmlformats.org/spreadsheetml/2006/main" count="116" uniqueCount="99">
  <si>
    <t>Learning Objective</t>
  </si>
  <si>
    <t>Identify the assumptions for the financial statement and create a Transactions page.</t>
  </si>
  <si>
    <t>Create a Profit and Loss statement that summarizes monthly transactions.</t>
  </si>
  <si>
    <t>Use the SUMIFS formula to populate the categories for the Profits and Loss with the transactions.</t>
  </si>
  <si>
    <t>Understand the components of a Balance Sheet and complete the Assets section.</t>
  </si>
  <si>
    <t>Complete the Liabilities and Owner’s Equity sections of the Balance Sheet and perform a final balance check.</t>
  </si>
  <si>
    <t>Taught by:Paula Del Rey, Subject Matter Expert</t>
  </si>
  <si>
    <t>Freedom Learning Group</t>
  </si>
  <si>
    <t>Course : Create a Financial Statement using Microsoft Excel</t>
  </si>
  <si>
    <t>Platform : Coursera Project Network</t>
  </si>
  <si>
    <t>This Document Created by : Arjun Raghunandanan</t>
  </si>
  <si>
    <t>Transactions</t>
  </si>
  <si>
    <t>Category</t>
  </si>
  <si>
    <t>Date</t>
  </si>
  <si>
    <t>Month</t>
  </si>
  <si>
    <t>Amount</t>
  </si>
  <si>
    <t>Description</t>
  </si>
  <si>
    <t>Purchase Equipment</t>
  </si>
  <si>
    <t>Jan</t>
  </si>
  <si>
    <t>Purchase of One Lawnmower</t>
  </si>
  <si>
    <t>Vehicle</t>
  </si>
  <si>
    <t>Purchase of a Company Van with a Loan</t>
  </si>
  <si>
    <t>Services</t>
  </si>
  <si>
    <t>Income from Gardening Services</t>
  </si>
  <si>
    <t>Salaries</t>
  </si>
  <si>
    <t>Employee Salaries (Jan)</t>
  </si>
  <si>
    <t>Feb</t>
  </si>
  <si>
    <t>Purhcase of Additionall Lawnmowers</t>
  </si>
  <si>
    <t>Income from Gardening Services (Feb)</t>
  </si>
  <si>
    <t>Eeb</t>
  </si>
  <si>
    <t>Employee Salaries (Feb)</t>
  </si>
  <si>
    <t>Mar</t>
  </si>
  <si>
    <t>Income from Gardening Services (Jan)</t>
  </si>
  <si>
    <t>Employee Salaries (Mar)</t>
  </si>
  <si>
    <t>Profit and Loss</t>
  </si>
  <si>
    <t>Income</t>
  </si>
  <si>
    <t>Apr</t>
  </si>
  <si>
    <t>May</t>
  </si>
  <si>
    <t>Jun</t>
  </si>
  <si>
    <t>Jul</t>
  </si>
  <si>
    <t>Aug</t>
  </si>
  <si>
    <t>Sep</t>
  </si>
  <si>
    <t>Oct</t>
  </si>
  <si>
    <t>Npv</t>
  </si>
  <si>
    <t>Dec</t>
  </si>
  <si>
    <t>Revenue</t>
  </si>
  <si>
    <t>Custom Sales 1</t>
  </si>
  <si>
    <t>Custom Sales 2</t>
  </si>
  <si>
    <t>Total Sales</t>
  </si>
  <si>
    <t>Cost of Sales</t>
  </si>
  <si>
    <t>Cost of Goods Sold 1</t>
  </si>
  <si>
    <t>Cost of Goods Sold 2</t>
  </si>
  <si>
    <t>Total Cost of Sales</t>
  </si>
  <si>
    <t>Net Income</t>
  </si>
  <si>
    <t>Expenses</t>
  </si>
  <si>
    <t>Advertising</t>
  </si>
  <si>
    <t>Office Supplies</t>
  </si>
  <si>
    <t>Repairs</t>
  </si>
  <si>
    <t>Utilities</t>
  </si>
  <si>
    <t>Rent</t>
  </si>
  <si>
    <t>Total Expenses</t>
  </si>
  <si>
    <t>Total Profit (Loss)</t>
  </si>
  <si>
    <t>Balance Sheet</t>
  </si>
  <si>
    <t>Assets</t>
  </si>
  <si>
    <t>Cash and Cash Equivalents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</si>
  <si>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</si>
  <si>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</si>
  <si>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</si>
  <si>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</si>
  <si>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</si>
  <si>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</si>
  <si>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</si>
  <si>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</si>
  <si>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 Plan and Equipment</t>
  </si>
  <si>
    <t>Vehicles</t>
  </si>
  <si>
    <t>Furnitures &amp; Fixtures</t>
  </si>
  <si>
    <t>Equipment</t>
  </si>
  <si>
    <t>Buildings</t>
  </si>
  <si>
    <t>Land</t>
  </si>
  <si>
    <t>Total Property, Plant and Equipment</t>
  </si>
  <si>
    <t>Total Assets</t>
  </si>
  <si>
    <t>Liabilities and Owner's Equity</t>
  </si>
  <si>
    <t>Current Liabilities</t>
  </si>
  <si>
    <t>Accounts Payable</t>
  </si>
  <si>
    <t>Notes Payable</t>
  </si>
  <si>
    <t>Other Current Liabilities</t>
  </si>
  <si>
    <t>Total Current Liabilities</t>
  </si>
  <si>
    <t>Non-Current Liabilities</t>
  </si>
  <si>
    <t>Long-Term Notes Payable</t>
  </si>
  <si>
    <t>Loans</t>
  </si>
  <si>
    <t>Other Non-Current Liabilities</t>
  </si>
  <si>
    <t>Total Non-Current Liabilities</t>
  </si>
  <si>
    <t>Total Liabilities</t>
  </si>
  <si>
    <t>Owner's Equity</t>
  </si>
  <si>
    <t>Capital Stock</t>
  </si>
  <si>
    <t>Retained Earnings</t>
  </si>
  <si>
    <t>Other</t>
  </si>
  <si>
    <t>Total Owner's Equity</t>
  </si>
  <si>
    <t>Balance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</si>
</sst>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"/>
    <numFmt numFmtId="165" formatCode="D/M/YYYY"/>
  </numFmts>
  <fonts count="9">
    <font>
      <sz val="11.0"/>
      <color theme="1"/>
      <name val="Calibri"/>
      <scheme val="minor"/>
    </font>
    <font>
      <b/>
      <sz val="20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8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</fills>
  <borders count="17">
    <border/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Font="1"/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0" fillId="0" fontId="3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6" numFmtId="0" xfId="0" applyFont="1"/>
    <xf borderId="4" fillId="0" fontId="5" numFmtId="0" xfId="0" applyBorder="1" applyFont="1"/>
    <xf borderId="4" fillId="0" fontId="2" numFmtId="0" xfId="0" applyBorder="1" applyFont="1"/>
    <xf borderId="5" fillId="2" fontId="2" numFmtId="0" xfId="0" applyBorder="1" applyFill="1" applyFont="1"/>
    <xf borderId="0" fillId="0" fontId="5" numFmtId="0" xfId="0" applyFont="1"/>
    <xf borderId="6" fillId="2" fontId="2" numFmtId="0" xfId="0" applyBorder="1" applyFont="1"/>
    <xf borderId="0" fillId="0" fontId="3" numFmtId="0" xfId="0" applyFont="1"/>
    <xf borderId="7" fillId="3" fontId="2" numFmtId="0" xfId="0" applyBorder="1" applyFill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12" fillId="3" fontId="2" numFmtId="0" xfId="0" applyBorder="1" applyFont="1"/>
    <xf borderId="5" fillId="3" fontId="2" numFmtId="0" xfId="0" applyBorder="1" applyFont="1"/>
    <xf borderId="13" fillId="4" fontId="2" numFmtId="0" xfId="0" applyBorder="1" applyFill="1" applyFont="1"/>
    <xf borderId="14" fillId="4" fontId="2" numFmtId="0" xfId="0" applyBorder="1" applyFont="1"/>
    <xf borderId="4" fillId="0" fontId="2" numFmtId="164" xfId="0" applyBorder="1" applyFont="1" applyNumberFormat="1"/>
    <xf borderId="4" fillId="0" fontId="4" numFmtId="0" xfId="0" applyBorder="1" applyFont="1"/>
    <xf borderId="5" fillId="2" fontId="2" numFmtId="164" xfId="0" applyBorder="1" applyFont="1" applyNumberFormat="1"/>
    <xf borderId="6" fillId="2" fontId="2" numFmtId="164" xfId="0" applyBorder="1" applyFont="1" applyNumberFormat="1"/>
    <xf borderId="6" fillId="2" fontId="4" numFmtId="0" xfId="0" applyBorder="1" applyFont="1"/>
    <xf borderId="6" fillId="5" fontId="2" numFmtId="0" xfId="0" applyBorder="1" applyFill="1" applyFont="1"/>
    <xf borderId="6" fillId="5" fontId="2" numFmtId="164" xfId="0" applyBorder="1" applyFont="1" applyNumberFormat="1"/>
    <xf borderId="6" fillId="5" fontId="4" numFmtId="0" xfId="0" applyBorder="1" applyFont="1"/>
    <xf borderId="6" fillId="4" fontId="2" numFmtId="0" xfId="0" applyBorder="1" applyFont="1"/>
    <xf borderId="6" fillId="4" fontId="2" numFmtId="164" xfId="0" applyBorder="1" applyFont="1" applyNumberFormat="1"/>
    <xf borderId="6" fillId="4" fontId="4" numFmtId="0" xfId="0" applyBorder="1" applyFont="1"/>
    <xf borderId="15" fillId="6" fontId="7" numFmtId="0" xfId="0" applyAlignment="1" applyBorder="1" applyFill="1" applyFont="1">
      <alignment horizontal="left"/>
    </xf>
    <xf borderId="16" fillId="0" fontId="8" numFmtId="0" xfId="0" applyBorder="1" applyFont="1"/>
    <xf borderId="8" fillId="6" fontId="2" numFmtId="164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Transaction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1" displayName="Table_1" name="Table_1" id="1">
  <tableColumns count="5">
    <tableColumn name="Category" id="1"/>
    <tableColumn name="Date" id="2"/>
    <tableColumn name="Month" id="3"/>
    <tableColumn name="Amount" id="4"/>
    <tableColumn name="Description" id="5"/>
  </tableColumns>
  <tableStyleInfo name="Transac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5.57"/>
    <col customWidth="1" min="2" max="2" width="11.14"/>
    <col customWidth="1" min="3" max="3" width="9.43"/>
    <col customWidth="1" min="4" max="4" width="10.71"/>
    <col customWidth="1" min="5" max="5" width="41.29"/>
    <col customWidth="1" min="6" max="26" width="8.71"/>
  </cols>
  <sheetData>
    <row r="1">
      <c r="A1" s="1" t="s">
        <v>0</v>
      </c>
      <c r="D1" s="2"/>
    </row>
    <row r="2">
      <c r="A2" s="3"/>
      <c r="D2" s="2"/>
    </row>
    <row r="3">
      <c r="A3" s="3" t="s">
        <v>1</v>
      </c>
      <c r="D3" s="2"/>
    </row>
    <row r="4">
      <c r="A4" s="3" t="s">
        <v>2</v>
      </c>
      <c r="D4" s="2"/>
    </row>
    <row r="5">
      <c r="A5" s="3" t="s">
        <v>3</v>
      </c>
      <c r="D5" s="2"/>
    </row>
    <row r="6">
      <c r="A6" s="3" t="s">
        <v>4</v>
      </c>
      <c r="D6" s="2"/>
    </row>
    <row r="7">
      <c r="A7" s="3" t="s">
        <v>5</v>
      </c>
      <c r="D7" s="2"/>
    </row>
    <row r="8">
      <c r="D8" s="2"/>
    </row>
    <row r="9">
      <c r="A9" s="3" t="s">
        <v>6</v>
      </c>
      <c r="D9" s="2"/>
    </row>
    <row r="10">
      <c r="A10" s="3" t="s">
        <v>7</v>
      </c>
      <c r="D10" s="2"/>
    </row>
    <row r="11">
      <c r="D11" s="2"/>
    </row>
    <row r="12" ht="15.75" customHeight="1">
      <c r="A12" s="3" t="s">
        <v>8</v>
      </c>
      <c r="D12" s="2"/>
    </row>
    <row r="13" ht="15.75" customHeight="1">
      <c r="A13" s="3" t="s">
        <v>9</v>
      </c>
      <c r="D13" s="2"/>
    </row>
    <row r="14" ht="15.75" customHeight="1">
      <c r="D14" s="2"/>
    </row>
    <row r="15" ht="15.75" customHeight="1">
      <c r="D15" s="2"/>
    </row>
    <row r="16">
      <c r="A16" s="3" t="s">
        <v>10</v>
      </c>
      <c r="D16" s="2"/>
    </row>
    <row r="17" ht="15.75" customHeight="1">
      <c r="D17" s="2"/>
    </row>
    <row r="18" ht="15.75" customHeight="1">
      <c r="D18" s="2"/>
    </row>
    <row r="19" ht="15.75" customHeight="1">
      <c r="D19" s="2"/>
    </row>
    <row r="20" ht="15.75" customHeight="1">
      <c r="D20" s="2"/>
    </row>
    <row r="21" ht="15.75" customHeight="1">
      <c r="D21" s="2"/>
    </row>
    <row r="22" ht="15.75" customHeight="1">
      <c r="D22" s="2"/>
    </row>
    <row r="23" ht="15.75" customHeight="1">
      <c r="D23" s="2"/>
    </row>
    <row r="24" ht="15.75" customHeight="1">
      <c r="D24" s="2"/>
    </row>
    <row r="25" ht="15.75" customHeight="1">
      <c r="D25" s="2"/>
    </row>
    <row r="26" ht="15.75" customHeight="1">
      <c r="D26" s="2"/>
    </row>
    <row r="27" ht="15.75" customHeight="1">
      <c r="D27" s="2"/>
    </row>
    <row r="28" ht="15.75" customHeight="1">
      <c r="D28" s="2"/>
    </row>
    <row r="29" ht="15.75" customHeight="1">
      <c r="D29" s="2"/>
    </row>
    <row r="30" ht="15.75" customHeight="1">
      <c r="D30" s="2"/>
    </row>
    <row r="31" ht="15.75" customHeight="1">
      <c r="D31" s="2"/>
    </row>
    <row r="32" ht="15.75" customHeight="1">
      <c r="D32" s="2"/>
    </row>
    <row r="33" ht="15.75" customHeight="1">
      <c r="D33" s="2"/>
    </row>
    <row r="34" ht="15.75" customHeight="1">
      <c r="D34" s="2"/>
    </row>
    <row r="35" ht="15.75" customHeight="1">
      <c r="D35" s="2"/>
    </row>
    <row r="36" ht="15.75" customHeight="1">
      <c r="D36" s="2"/>
    </row>
    <row r="37" ht="15.75" customHeight="1">
      <c r="D37" s="2"/>
    </row>
    <row r="38" ht="15.75" customHeight="1">
      <c r="D38" s="2"/>
    </row>
    <row r="39" ht="15.75" customHeight="1">
      <c r="D39" s="2"/>
    </row>
    <row r="40" ht="15.75" customHeight="1">
      <c r="D40" s="2"/>
    </row>
    <row r="41" ht="15.75" customHeight="1">
      <c r="D41" s="2"/>
    </row>
    <row r="42" ht="15.75" customHeight="1">
      <c r="D42" s="2"/>
    </row>
    <row r="43" ht="15.75" customHeight="1">
      <c r="D43" s="2"/>
    </row>
    <row r="44" ht="15.75" customHeight="1">
      <c r="D44" s="2"/>
    </row>
    <row r="45" ht="15.75" customHeight="1">
      <c r="D45" s="2"/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2" width="11.14"/>
    <col customWidth="1" min="3" max="3" width="9.43"/>
    <col customWidth="1" min="4" max="4" width="10.71"/>
    <col customWidth="1" min="5" max="5" width="41.29"/>
    <col customWidth="1" min="6" max="26" width="8.71"/>
  </cols>
  <sheetData>
    <row r="1">
      <c r="A1" s="4" t="s">
        <v>11</v>
      </c>
      <c r="D1" s="2"/>
    </row>
    <row r="2">
      <c r="A2" s="5" t="s">
        <v>12</v>
      </c>
      <c r="B2" s="6" t="s">
        <v>13</v>
      </c>
      <c r="C2" s="6" t="s">
        <v>14</v>
      </c>
      <c r="D2" s="7" t="s">
        <v>15</v>
      </c>
      <c r="E2" s="8" t="s">
        <v>16</v>
      </c>
    </row>
    <row r="3">
      <c r="A3" s="9" t="s">
        <v>17</v>
      </c>
      <c r="B3" s="10">
        <v>44197.0</v>
      </c>
      <c r="C3" s="9" t="s">
        <v>18</v>
      </c>
      <c r="D3" s="11">
        <v>-500.0</v>
      </c>
      <c r="E3" s="9" t="s">
        <v>19</v>
      </c>
    </row>
    <row r="4">
      <c r="A4" s="9" t="s">
        <v>20</v>
      </c>
      <c r="B4" s="10">
        <v>44211.0</v>
      </c>
      <c r="C4" s="9" t="s">
        <v>18</v>
      </c>
      <c r="D4" s="11">
        <v>-15000.0</v>
      </c>
      <c r="E4" s="9" t="s">
        <v>21</v>
      </c>
    </row>
    <row r="5">
      <c r="A5" s="9" t="s">
        <v>22</v>
      </c>
      <c r="B5" s="10">
        <v>44227.0</v>
      </c>
      <c r="C5" s="9" t="s">
        <v>18</v>
      </c>
      <c r="D5" s="11">
        <v>1500.0</v>
      </c>
      <c r="E5" s="9" t="s">
        <v>23</v>
      </c>
    </row>
    <row r="6">
      <c r="A6" s="9" t="s">
        <v>24</v>
      </c>
      <c r="B6" s="10">
        <v>44227.0</v>
      </c>
      <c r="C6" s="9" t="s">
        <v>18</v>
      </c>
      <c r="D6" s="11">
        <v>-2000.0</v>
      </c>
      <c r="E6" s="9" t="s">
        <v>25</v>
      </c>
    </row>
    <row r="7">
      <c r="A7" s="9" t="s">
        <v>17</v>
      </c>
      <c r="B7" s="10">
        <v>44237.0</v>
      </c>
      <c r="C7" s="9" t="s">
        <v>26</v>
      </c>
      <c r="D7" s="11">
        <v>-2000.0</v>
      </c>
      <c r="E7" s="9" t="s">
        <v>27</v>
      </c>
    </row>
    <row r="8">
      <c r="A8" s="9" t="s">
        <v>22</v>
      </c>
      <c r="B8" s="10">
        <v>44255.0</v>
      </c>
      <c r="C8" s="9" t="s">
        <v>26</v>
      </c>
      <c r="D8" s="11">
        <v>2000.0</v>
      </c>
      <c r="E8" s="9" t="s">
        <v>28</v>
      </c>
    </row>
    <row r="9">
      <c r="A9" s="9" t="s">
        <v>24</v>
      </c>
      <c r="B9" s="10">
        <v>44255.0</v>
      </c>
      <c r="C9" s="9" t="s">
        <v>29</v>
      </c>
      <c r="D9" s="11">
        <v>-1500.0</v>
      </c>
      <c r="E9" s="12" t="s">
        <v>30</v>
      </c>
    </row>
    <row r="10">
      <c r="A10" s="9" t="s">
        <v>22</v>
      </c>
      <c r="B10" s="10">
        <v>44286.0</v>
      </c>
      <c r="C10" s="9" t="s">
        <v>31</v>
      </c>
      <c r="D10" s="11">
        <v>4000.0</v>
      </c>
      <c r="E10" s="9" t="s">
        <v>32</v>
      </c>
    </row>
    <row r="11">
      <c r="A11" s="9" t="s">
        <v>24</v>
      </c>
      <c r="B11" s="10">
        <v>44286.0</v>
      </c>
      <c r="C11" s="9" t="s">
        <v>31</v>
      </c>
      <c r="D11" s="11">
        <v>-3500.0</v>
      </c>
      <c r="E11" s="12" t="s">
        <v>33</v>
      </c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 ht="15.75" customHeight="1">
      <c r="D21" s="2"/>
    </row>
    <row r="22" ht="15.75" customHeight="1">
      <c r="D22" s="2"/>
    </row>
    <row r="23" ht="15.75" customHeight="1">
      <c r="D23" s="2"/>
    </row>
    <row r="24" ht="15.75" customHeight="1">
      <c r="D24" s="2"/>
    </row>
    <row r="25" ht="15.75" customHeight="1">
      <c r="D25" s="2"/>
    </row>
    <row r="26" ht="15.75" customHeight="1">
      <c r="D26" s="2"/>
    </row>
    <row r="27" ht="15.75" customHeight="1">
      <c r="D27" s="2"/>
    </row>
    <row r="28" ht="15.75" customHeight="1">
      <c r="D28" s="2"/>
    </row>
    <row r="29" ht="15.75" customHeight="1">
      <c r="D29" s="2"/>
    </row>
    <row r="30" ht="15.75" customHeight="1">
      <c r="D30" s="2"/>
    </row>
    <row r="31" ht="15.75" customHeight="1">
      <c r="D31" s="2"/>
    </row>
    <row r="32" ht="15.75" customHeight="1">
      <c r="D32" s="2"/>
    </row>
    <row r="33" ht="15.75" customHeight="1">
      <c r="D33" s="2"/>
    </row>
    <row r="34" ht="15.75" customHeight="1">
      <c r="D34" s="2"/>
    </row>
    <row r="35" ht="15.75" customHeight="1">
      <c r="D35" s="2"/>
    </row>
    <row r="36" ht="15.75" customHeight="1">
      <c r="D36" s="2"/>
    </row>
    <row r="37" ht="15.75" customHeight="1">
      <c r="D37" s="2"/>
    </row>
    <row r="38" ht="15.75" customHeight="1">
      <c r="D38" s="2"/>
    </row>
    <row r="39" ht="15.75" customHeight="1">
      <c r="D39" s="2"/>
    </row>
    <row r="40" ht="15.75" customHeight="1">
      <c r="D40" s="2"/>
    </row>
    <row r="41" ht="15.75" customHeight="1">
      <c r="D41" s="2"/>
    </row>
    <row r="42" ht="15.75" customHeight="1">
      <c r="D42" s="2"/>
    </row>
    <row r="43" ht="15.75" customHeight="1">
      <c r="D43" s="2"/>
    </row>
    <row r="44" ht="15.75" customHeight="1">
      <c r="D44" s="2"/>
    </row>
    <row r="45" ht="15.75" customHeight="1">
      <c r="D45" s="2"/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29"/>
    <col customWidth="1" min="2" max="2" width="19.14"/>
    <col customWidth="1" min="3" max="3" width="19.43"/>
    <col customWidth="1" min="4" max="26" width="8.71"/>
  </cols>
  <sheetData>
    <row r="1">
      <c r="A1" s="4" t="s">
        <v>34</v>
      </c>
    </row>
    <row r="2">
      <c r="A2" s="13" t="s">
        <v>35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>
      <c r="C3" s="15"/>
      <c r="D3" s="15" t="s">
        <v>18</v>
      </c>
      <c r="E3" s="15" t="s">
        <v>26</v>
      </c>
      <c r="F3" s="15" t="s">
        <v>31</v>
      </c>
      <c r="G3" s="15" t="s">
        <v>36</v>
      </c>
      <c r="H3" s="15" t="s">
        <v>37</v>
      </c>
      <c r="I3" s="15" t="s">
        <v>38</v>
      </c>
      <c r="J3" s="15" t="s">
        <v>39</v>
      </c>
      <c r="K3" s="15" t="s">
        <v>40</v>
      </c>
      <c r="L3" s="15" t="s">
        <v>41</v>
      </c>
      <c r="M3" s="15" t="s">
        <v>42</v>
      </c>
      <c r="N3" s="15" t="s">
        <v>43</v>
      </c>
      <c r="O3" s="15" t="s">
        <v>44</v>
      </c>
    </row>
    <row r="4">
      <c r="B4" s="16" t="s">
        <v>45</v>
      </c>
      <c r="C4" s="17" t="s">
        <v>22</v>
      </c>
      <c r="D4" s="17">
        <f>SUMIFS(Transactions!$D:$D,Transactions!$A:$A,'Profit and Loss'!$C4,Transactions!$C:$C,'Profit and Loss'!D$3)</f>
        <v>1500</v>
      </c>
      <c r="E4" s="17">
        <f>SUMIFS(Transactions!$D:$D,Transactions!$A:$A,'Profit and Loss'!$C4,Transactions!$C:$C,'Profit and Loss'!E$3)</f>
        <v>2000</v>
      </c>
      <c r="F4" s="17">
        <f>SUMIFS(Transactions!$D:$D,Transactions!$A:$A,'Profit and Loss'!$C4,Transactions!$C:$C,'Profit and Loss'!F$3)</f>
        <v>4000</v>
      </c>
      <c r="G4" s="17">
        <f>SUMIFS(Transactions!$D:$D,Transactions!$A:$A,'Profit and Loss'!$C4,Transactions!$C:$C,'Profit and Loss'!G$3)</f>
        <v>0</v>
      </c>
      <c r="H4" s="17">
        <f>SUMIFS(Transactions!$D:$D,Transactions!$A:$A,'Profit and Loss'!$C4,Transactions!$C:$C,'Profit and Loss'!H$3)</f>
        <v>0</v>
      </c>
      <c r="I4" s="17">
        <f>SUMIFS(Transactions!$D:$D,Transactions!$A:$A,'Profit and Loss'!$C4,Transactions!$C:$C,'Profit and Loss'!I$3)</f>
        <v>0</v>
      </c>
      <c r="J4" s="17">
        <f>SUMIFS(Transactions!$D:$D,Transactions!$A:$A,'Profit and Loss'!$C4,Transactions!$C:$C,'Profit and Loss'!J$3)</f>
        <v>0</v>
      </c>
      <c r="K4" s="17">
        <f>SUMIFS(Transactions!$D:$D,Transactions!$A:$A,'Profit and Loss'!$C4,Transactions!$C:$C,'Profit and Loss'!K$3)</f>
        <v>0</v>
      </c>
      <c r="L4" s="17">
        <f>SUMIFS(Transactions!$D:$D,Transactions!$A:$A,'Profit and Loss'!$C4,Transactions!$C:$C,'Profit and Loss'!L$3)</f>
        <v>0</v>
      </c>
      <c r="M4" s="17">
        <f>SUMIFS(Transactions!$D:$D,Transactions!$A:$A,'Profit and Loss'!$C4,Transactions!$C:$C,'Profit and Loss'!M$3)</f>
        <v>0</v>
      </c>
      <c r="N4" s="17">
        <f>SUMIFS(Transactions!$D:$D,Transactions!$A:$A,'Profit and Loss'!$C4,Transactions!$C:$C,'Profit and Loss'!N$3)</f>
        <v>0</v>
      </c>
      <c r="O4" s="17">
        <f>SUMIFS(Transactions!$D:$D,Transactions!$A:$A,'Profit and Loss'!$C4,Transactions!$C:$C,'Profit and Loss'!O$3)</f>
        <v>0</v>
      </c>
    </row>
    <row r="5">
      <c r="C5" s="17" t="s">
        <v>46</v>
      </c>
      <c r="D5" s="17">
        <f>SUMIFS(Transactions!$D:$D,Transactions!$A:$A,'Profit and Loss'!$C5,Transactions!$C:$C,'Profit and Loss'!D$3)</f>
        <v>0</v>
      </c>
      <c r="E5" s="17">
        <f>SUMIFS(Transactions!$D:$D,Transactions!$A:$A,'Profit and Loss'!$C5,Transactions!$C:$C,'Profit and Loss'!E$3)</f>
        <v>0</v>
      </c>
      <c r="F5" s="17">
        <f>SUMIFS(Transactions!$D:$D,Transactions!$A:$A,'Profit and Loss'!$C5,Transactions!$C:$C,'Profit and Loss'!F$3)</f>
        <v>0</v>
      </c>
      <c r="G5" s="17">
        <f>SUMIFS(Transactions!$D:$D,Transactions!$A:$A,'Profit and Loss'!$C5,Transactions!$C:$C,'Profit and Loss'!G$3)</f>
        <v>0</v>
      </c>
      <c r="H5" s="17">
        <f>SUMIFS(Transactions!$D:$D,Transactions!$A:$A,'Profit and Loss'!$C5,Transactions!$C:$C,'Profit and Loss'!H$3)</f>
        <v>0</v>
      </c>
      <c r="I5" s="17">
        <f>SUMIFS(Transactions!$D:$D,Transactions!$A:$A,'Profit and Loss'!$C5,Transactions!$C:$C,'Profit and Loss'!I$3)</f>
        <v>0</v>
      </c>
      <c r="J5" s="17">
        <f>SUMIFS(Transactions!$D:$D,Transactions!$A:$A,'Profit and Loss'!$C5,Transactions!$C:$C,'Profit and Loss'!J$3)</f>
        <v>0</v>
      </c>
      <c r="K5" s="17">
        <f>SUMIFS(Transactions!$D:$D,Transactions!$A:$A,'Profit and Loss'!$C5,Transactions!$C:$C,'Profit and Loss'!K$3)</f>
        <v>0</v>
      </c>
      <c r="L5" s="17">
        <f>SUMIFS(Transactions!$D:$D,Transactions!$A:$A,'Profit and Loss'!$C5,Transactions!$C:$C,'Profit and Loss'!L$3)</f>
        <v>0</v>
      </c>
      <c r="M5" s="17">
        <f>SUMIFS(Transactions!$D:$D,Transactions!$A:$A,'Profit and Loss'!$C5,Transactions!$C:$C,'Profit and Loss'!M$3)</f>
        <v>0</v>
      </c>
      <c r="N5" s="17">
        <f>SUMIFS(Transactions!$D:$D,Transactions!$A:$A,'Profit and Loss'!$C5,Transactions!$C:$C,'Profit and Loss'!N$3)</f>
        <v>0</v>
      </c>
      <c r="O5" s="17">
        <f>SUMIFS(Transactions!$D:$D,Transactions!$A:$A,'Profit and Loss'!$C5,Transactions!$C:$C,'Profit and Loss'!O$3)</f>
        <v>0</v>
      </c>
    </row>
    <row r="6">
      <c r="C6" s="17" t="s">
        <v>47</v>
      </c>
      <c r="D6" s="17">
        <f>SUMIFS(Transactions!$D:$D,Transactions!$A:$A,'Profit and Loss'!$C6,Transactions!$C:$C,'Profit and Loss'!D$3)</f>
        <v>0</v>
      </c>
      <c r="E6" s="17">
        <f>SUMIFS(Transactions!$D:$D,Transactions!$A:$A,'Profit and Loss'!$C6,Transactions!$C:$C,'Profit and Loss'!E$3)</f>
        <v>0</v>
      </c>
      <c r="F6" s="17">
        <f>SUMIFS(Transactions!$D:$D,Transactions!$A:$A,'Profit and Loss'!$C6,Transactions!$C:$C,'Profit and Loss'!F$3)</f>
        <v>0</v>
      </c>
      <c r="G6" s="17">
        <f>SUMIFS(Transactions!$D:$D,Transactions!$A:$A,'Profit and Loss'!$C6,Transactions!$C:$C,'Profit and Loss'!G$3)</f>
        <v>0</v>
      </c>
      <c r="H6" s="17">
        <f>SUMIFS(Transactions!$D:$D,Transactions!$A:$A,'Profit and Loss'!$C6,Transactions!$C:$C,'Profit and Loss'!H$3)</f>
        <v>0</v>
      </c>
      <c r="I6" s="17">
        <f>SUMIFS(Transactions!$D:$D,Transactions!$A:$A,'Profit and Loss'!$C6,Transactions!$C:$C,'Profit and Loss'!I$3)</f>
        <v>0</v>
      </c>
      <c r="J6" s="17">
        <f>SUMIFS(Transactions!$D:$D,Transactions!$A:$A,'Profit and Loss'!$C6,Transactions!$C:$C,'Profit and Loss'!J$3)</f>
        <v>0</v>
      </c>
      <c r="K6" s="17">
        <f>SUMIFS(Transactions!$D:$D,Transactions!$A:$A,'Profit and Loss'!$C6,Transactions!$C:$C,'Profit and Loss'!K$3)</f>
        <v>0</v>
      </c>
      <c r="L6" s="17">
        <f>SUMIFS(Transactions!$D:$D,Transactions!$A:$A,'Profit and Loss'!$C6,Transactions!$C:$C,'Profit and Loss'!L$3)</f>
        <v>0</v>
      </c>
      <c r="M6" s="17">
        <f>SUMIFS(Transactions!$D:$D,Transactions!$A:$A,'Profit and Loss'!$C6,Transactions!$C:$C,'Profit and Loss'!M$3)</f>
        <v>0</v>
      </c>
      <c r="N6" s="17">
        <f>SUMIFS(Transactions!$D:$D,Transactions!$A:$A,'Profit and Loss'!$C6,Transactions!$C:$C,'Profit and Loss'!N$3)</f>
        <v>0</v>
      </c>
      <c r="O6" s="17">
        <f>SUMIFS(Transactions!$D:$D,Transactions!$A:$A,'Profit and Loss'!$C6,Transactions!$C:$C,'Profit and Loss'!O$3)</f>
        <v>0</v>
      </c>
    </row>
    <row r="7">
      <c r="C7" s="17" t="s">
        <v>48</v>
      </c>
      <c r="D7" s="17">
        <f t="shared" ref="D7:O7" si="1">SUM(D4:D6)</f>
        <v>1500</v>
      </c>
      <c r="E7" s="17">
        <f t="shared" si="1"/>
        <v>2000</v>
      </c>
      <c r="F7" s="17">
        <f t="shared" si="1"/>
        <v>4000</v>
      </c>
      <c r="G7" s="17">
        <f t="shared" si="1"/>
        <v>0</v>
      </c>
      <c r="H7" s="17">
        <f t="shared" si="1"/>
        <v>0</v>
      </c>
      <c r="I7" s="17">
        <f t="shared" si="1"/>
        <v>0</v>
      </c>
      <c r="J7" s="17">
        <f t="shared" si="1"/>
        <v>0</v>
      </c>
      <c r="K7" s="17">
        <f t="shared" si="1"/>
        <v>0</v>
      </c>
      <c r="L7" s="17">
        <f t="shared" si="1"/>
        <v>0</v>
      </c>
      <c r="M7" s="17">
        <f t="shared" si="1"/>
        <v>0</v>
      </c>
      <c r="N7" s="17">
        <f t="shared" si="1"/>
        <v>0</v>
      </c>
      <c r="O7" s="17">
        <f t="shared" si="1"/>
        <v>0</v>
      </c>
    </row>
    <row r="10">
      <c r="B10" s="18" t="s">
        <v>49</v>
      </c>
      <c r="C10" s="17" t="s">
        <v>50</v>
      </c>
      <c r="D10" s="17">
        <f>SUMIFS(Transactions!$D:$D,Transactions!$A:$A,'Profit and Loss'!$C10,Transactions!$C:$C,'Profit and Loss'!D$3)</f>
        <v>0</v>
      </c>
      <c r="E10" s="17">
        <f>SUMIFS(Transactions!$D:$D,Transactions!$A:$A,'Profit and Loss'!$C10,Transactions!$C:$C,'Profit and Loss'!E$3)</f>
        <v>0</v>
      </c>
      <c r="F10" s="17">
        <f>SUMIFS(Transactions!$D:$D,Transactions!$A:$A,'Profit and Loss'!$C10,Transactions!$C:$C,'Profit and Loss'!F$3)</f>
        <v>0</v>
      </c>
      <c r="G10" s="17">
        <f>SUMIFS(Transactions!$D:$D,Transactions!$A:$A,'Profit and Loss'!$C10,Transactions!$C:$C,'Profit and Loss'!G$3)</f>
        <v>0</v>
      </c>
      <c r="H10" s="17">
        <f>SUMIFS(Transactions!$D:$D,Transactions!$A:$A,'Profit and Loss'!$C10,Transactions!$C:$C,'Profit and Loss'!H$3)</f>
        <v>0</v>
      </c>
      <c r="I10" s="17">
        <f>SUMIFS(Transactions!$D:$D,Transactions!$A:$A,'Profit and Loss'!$C10,Transactions!$C:$C,'Profit and Loss'!I$3)</f>
        <v>0</v>
      </c>
      <c r="J10" s="17">
        <f>SUMIFS(Transactions!$D:$D,Transactions!$A:$A,'Profit and Loss'!$C10,Transactions!$C:$C,'Profit and Loss'!J$3)</f>
        <v>0</v>
      </c>
      <c r="K10" s="17">
        <f>SUMIFS(Transactions!$D:$D,Transactions!$A:$A,'Profit and Loss'!$C10,Transactions!$C:$C,'Profit and Loss'!K$3)</f>
        <v>0</v>
      </c>
      <c r="L10" s="17">
        <f>SUMIFS(Transactions!$D:$D,Transactions!$A:$A,'Profit and Loss'!$C10,Transactions!$C:$C,'Profit and Loss'!L$3)</f>
        <v>0</v>
      </c>
      <c r="M10" s="17">
        <f>SUMIFS(Transactions!$D:$D,Transactions!$A:$A,'Profit and Loss'!$C10,Transactions!$C:$C,'Profit and Loss'!M$3)</f>
        <v>0</v>
      </c>
      <c r="N10" s="17">
        <f>SUMIFS(Transactions!$D:$D,Transactions!$A:$A,'Profit and Loss'!$C10,Transactions!$C:$C,'Profit and Loss'!N$3)</f>
        <v>0</v>
      </c>
      <c r="O10" s="17">
        <f>SUMIFS(Transactions!$D:$D,Transactions!$A:$A,'Profit and Loss'!$C10,Transactions!$C:$C,'Profit and Loss'!O$3)</f>
        <v>0</v>
      </c>
    </row>
    <row r="11">
      <c r="C11" s="17" t="s">
        <v>51</v>
      </c>
      <c r="D11" s="17">
        <f>SUMIFS(Transactions!$D:$D,Transactions!$A:$A,'Profit and Loss'!$C11,Transactions!$C:$C,'Profit and Loss'!D$3)</f>
        <v>0</v>
      </c>
      <c r="E11" s="17">
        <f>SUMIFS(Transactions!$D:$D,Transactions!$A:$A,'Profit and Loss'!$C11,Transactions!$C:$C,'Profit and Loss'!E$3)</f>
        <v>0</v>
      </c>
      <c r="F11" s="17">
        <f>SUMIFS(Transactions!$D:$D,Transactions!$A:$A,'Profit and Loss'!$C11,Transactions!$C:$C,'Profit and Loss'!F$3)</f>
        <v>0</v>
      </c>
      <c r="G11" s="17">
        <f>SUMIFS(Transactions!$D:$D,Transactions!$A:$A,'Profit and Loss'!$C11,Transactions!$C:$C,'Profit and Loss'!G$3)</f>
        <v>0</v>
      </c>
      <c r="H11" s="17">
        <f>SUMIFS(Transactions!$D:$D,Transactions!$A:$A,'Profit and Loss'!$C11,Transactions!$C:$C,'Profit and Loss'!H$3)</f>
        <v>0</v>
      </c>
      <c r="I11" s="17">
        <f>SUMIFS(Transactions!$D:$D,Transactions!$A:$A,'Profit and Loss'!$C11,Transactions!$C:$C,'Profit and Loss'!I$3)</f>
        <v>0</v>
      </c>
      <c r="J11" s="17">
        <f>SUMIFS(Transactions!$D:$D,Transactions!$A:$A,'Profit and Loss'!$C11,Transactions!$C:$C,'Profit and Loss'!J$3)</f>
        <v>0</v>
      </c>
      <c r="K11" s="17">
        <f>SUMIFS(Transactions!$D:$D,Transactions!$A:$A,'Profit and Loss'!$C11,Transactions!$C:$C,'Profit and Loss'!K$3)</f>
        <v>0</v>
      </c>
      <c r="L11" s="17">
        <f>SUMIFS(Transactions!$D:$D,Transactions!$A:$A,'Profit and Loss'!$C11,Transactions!$C:$C,'Profit and Loss'!L$3)</f>
        <v>0</v>
      </c>
      <c r="M11" s="17">
        <f>SUMIFS(Transactions!$D:$D,Transactions!$A:$A,'Profit and Loss'!$C11,Transactions!$C:$C,'Profit and Loss'!M$3)</f>
        <v>0</v>
      </c>
      <c r="N11" s="17">
        <f>SUMIFS(Transactions!$D:$D,Transactions!$A:$A,'Profit and Loss'!$C11,Transactions!$C:$C,'Profit and Loss'!N$3)</f>
        <v>0</v>
      </c>
      <c r="O11" s="17">
        <f>SUMIFS(Transactions!$D:$D,Transactions!$A:$A,'Profit and Loss'!$C11,Transactions!$C:$C,'Profit and Loss'!O$3)</f>
        <v>0</v>
      </c>
    </row>
    <row r="12">
      <c r="C12" s="17" t="s">
        <v>52</v>
      </c>
      <c r="D12" s="17">
        <f t="shared" ref="D12:O12" si="2">SUM(D10:D11)</f>
        <v>0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</row>
    <row r="14">
      <c r="C14" s="17" t="s">
        <v>53</v>
      </c>
      <c r="D14" s="17">
        <f t="shared" ref="D14:O14" si="3">D7-D12</f>
        <v>1500</v>
      </c>
      <c r="E14" s="17">
        <f t="shared" si="3"/>
        <v>2000</v>
      </c>
      <c r="F14" s="17">
        <f t="shared" si="3"/>
        <v>4000</v>
      </c>
      <c r="G14" s="17">
        <f t="shared" si="3"/>
        <v>0</v>
      </c>
      <c r="H14" s="17">
        <f t="shared" si="3"/>
        <v>0</v>
      </c>
      <c r="I14" s="17">
        <f t="shared" si="3"/>
        <v>0</v>
      </c>
      <c r="J14" s="17">
        <f t="shared" si="3"/>
        <v>0</v>
      </c>
      <c r="K14" s="17">
        <f t="shared" si="3"/>
        <v>0</v>
      </c>
      <c r="L14" s="17">
        <f t="shared" si="3"/>
        <v>0</v>
      </c>
      <c r="M14" s="17">
        <f t="shared" si="3"/>
        <v>0</v>
      </c>
      <c r="N14" s="17">
        <f t="shared" si="3"/>
        <v>0</v>
      </c>
      <c r="O14" s="17">
        <f t="shared" si="3"/>
        <v>0</v>
      </c>
    </row>
    <row r="17">
      <c r="A17" s="13" t="s">
        <v>54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>
      <c r="C18" s="19" t="s">
        <v>17</v>
      </c>
      <c r="D18" s="20">
        <f>SUMIFS(Transactions!$D:$D,Transactions!$A:$A,'Profit and Loss'!$C18,Transactions!$C:$C,'Profit and Loss'!D$3)</f>
        <v>-500</v>
      </c>
      <c r="E18" s="20">
        <f>SUMIFS(Transactions!$D:$D,Transactions!$A:$A,'Profit and Loss'!$C18,Transactions!$C:$C,'Profit and Loss'!E$3)</f>
        <v>-2000</v>
      </c>
      <c r="F18" s="20">
        <f>SUMIFS(Transactions!$D:$D,Transactions!$A:$A,'Profit and Loss'!$C18,Transactions!$C:$C,'Profit and Loss'!F$3)</f>
        <v>0</v>
      </c>
      <c r="G18" s="20">
        <f>SUMIFS(Transactions!$D:$D,Transactions!$A:$A,'Profit and Loss'!$C18,Transactions!$C:$C,'Profit and Loss'!G$3)</f>
        <v>0</v>
      </c>
      <c r="H18" s="20">
        <f>SUMIFS(Transactions!$D:$D,Transactions!$A:$A,'Profit and Loss'!$C18,Transactions!$C:$C,'Profit and Loss'!H$3)</f>
        <v>0</v>
      </c>
      <c r="I18" s="20">
        <f>SUMIFS(Transactions!$D:$D,Transactions!$A:$A,'Profit and Loss'!$C18,Transactions!$C:$C,'Profit and Loss'!I$3)</f>
        <v>0</v>
      </c>
      <c r="J18" s="20">
        <f>SUMIFS(Transactions!$D:$D,Transactions!$A:$A,'Profit and Loss'!$C18,Transactions!$C:$C,'Profit and Loss'!J$3)</f>
        <v>0</v>
      </c>
      <c r="K18" s="20">
        <f>SUMIFS(Transactions!$D:$D,Transactions!$A:$A,'Profit and Loss'!$C18,Transactions!$C:$C,'Profit and Loss'!K$3)</f>
        <v>0</v>
      </c>
      <c r="L18" s="20">
        <f>SUMIFS(Transactions!$D:$D,Transactions!$A:$A,'Profit and Loss'!$C18,Transactions!$C:$C,'Profit and Loss'!L$3)</f>
        <v>0</v>
      </c>
      <c r="M18" s="20">
        <f>SUMIFS(Transactions!$D:$D,Transactions!$A:$A,'Profit and Loss'!$C18,Transactions!$C:$C,'Profit and Loss'!M$3)</f>
        <v>0</v>
      </c>
      <c r="N18" s="20">
        <f>SUMIFS(Transactions!$D:$D,Transactions!$A:$A,'Profit and Loss'!$C18,Transactions!$C:$C,'Profit and Loss'!N$3)</f>
        <v>0</v>
      </c>
      <c r="O18" s="21">
        <f>SUMIFS(Transactions!$D:$D,Transactions!$A:$A,'Profit and Loss'!$C18,Transactions!$C:$C,'Profit and Loss'!O$3)</f>
        <v>0</v>
      </c>
    </row>
    <row r="19">
      <c r="C19" s="19" t="s">
        <v>20</v>
      </c>
      <c r="D19" s="20">
        <f>SUMIFS(Transactions!$D:$D,Transactions!$A:$A,'Profit and Loss'!$C19,Transactions!$C:$C,'Profit and Loss'!D$3)</f>
        <v>-15000</v>
      </c>
      <c r="E19" s="20">
        <f>SUMIFS(Transactions!$D:$D,Transactions!$A:$A,'Profit and Loss'!$C19,Transactions!$C:$C,'Profit and Loss'!E$3)</f>
        <v>0</v>
      </c>
      <c r="F19" s="20">
        <f>SUMIFS(Transactions!$D:$D,Transactions!$A:$A,'Profit and Loss'!$C19,Transactions!$C:$C,'Profit and Loss'!F$3)</f>
        <v>0</v>
      </c>
      <c r="G19" s="20">
        <f>SUMIFS(Transactions!$D:$D,Transactions!$A:$A,'Profit and Loss'!$C19,Transactions!$C:$C,'Profit and Loss'!G$3)</f>
        <v>0</v>
      </c>
      <c r="H19" s="20">
        <f>SUMIFS(Transactions!$D:$D,Transactions!$A:$A,'Profit and Loss'!$C19,Transactions!$C:$C,'Profit and Loss'!H$3)</f>
        <v>0</v>
      </c>
      <c r="I19" s="20">
        <f>SUMIFS(Transactions!$D:$D,Transactions!$A:$A,'Profit and Loss'!$C19,Transactions!$C:$C,'Profit and Loss'!I$3)</f>
        <v>0</v>
      </c>
      <c r="J19" s="20">
        <f>SUMIFS(Transactions!$D:$D,Transactions!$A:$A,'Profit and Loss'!$C19,Transactions!$C:$C,'Profit and Loss'!J$3)</f>
        <v>0</v>
      </c>
      <c r="K19" s="20">
        <f>SUMIFS(Transactions!$D:$D,Transactions!$A:$A,'Profit and Loss'!$C19,Transactions!$C:$C,'Profit and Loss'!K$3)</f>
        <v>0</v>
      </c>
      <c r="L19" s="20">
        <f>SUMIFS(Transactions!$D:$D,Transactions!$A:$A,'Profit and Loss'!$C19,Transactions!$C:$C,'Profit and Loss'!L$3)</f>
        <v>0</v>
      </c>
      <c r="M19" s="20">
        <f>SUMIFS(Transactions!$D:$D,Transactions!$A:$A,'Profit and Loss'!$C19,Transactions!$C:$C,'Profit and Loss'!M$3)</f>
        <v>0</v>
      </c>
      <c r="N19" s="20">
        <f>SUMIFS(Transactions!$D:$D,Transactions!$A:$A,'Profit and Loss'!$C19,Transactions!$C:$C,'Profit and Loss'!N$3)</f>
        <v>0</v>
      </c>
      <c r="O19" s="21">
        <f>SUMIFS(Transactions!$D:$D,Transactions!$A:$A,'Profit and Loss'!$C19,Transactions!$C:$C,'Profit and Loss'!O$3)</f>
        <v>0</v>
      </c>
    </row>
    <row r="20">
      <c r="C20" s="19" t="s">
        <v>24</v>
      </c>
      <c r="D20" s="20">
        <f>SUMIFS(Transactions!$D:$D,Transactions!$A:$A,'Profit and Loss'!$C20,Transactions!$C:$C,'Profit and Loss'!D$3)</f>
        <v>-2000</v>
      </c>
      <c r="E20" s="20">
        <f>SUMIFS(Transactions!$D:$D,Transactions!$A:$A,'Profit and Loss'!$C20,Transactions!$C:$C,'Profit and Loss'!E$3)</f>
        <v>0</v>
      </c>
      <c r="F20" s="20">
        <f>SUMIFS(Transactions!$D:$D,Transactions!$A:$A,'Profit and Loss'!$C20,Transactions!$C:$C,'Profit and Loss'!F$3)</f>
        <v>-3500</v>
      </c>
      <c r="G20" s="20">
        <f>SUMIFS(Transactions!$D:$D,Transactions!$A:$A,'Profit and Loss'!$C20,Transactions!$C:$C,'Profit and Loss'!G$3)</f>
        <v>0</v>
      </c>
      <c r="H20" s="20">
        <f>SUMIFS(Transactions!$D:$D,Transactions!$A:$A,'Profit and Loss'!$C20,Transactions!$C:$C,'Profit and Loss'!H$3)</f>
        <v>0</v>
      </c>
      <c r="I20" s="20">
        <f>SUMIFS(Transactions!$D:$D,Transactions!$A:$A,'Profit and Loss'!$C20,Transactions!$C:$C,'Profit and Loss'!I$3)</f>
        <v>0</v>
      </c>
      <c r="J20" s="20">
        <f>SUMIFS(Transactions!$D:$D,Transactions!$A:$A,'Profit and Loss'!$C20,Transactions!$C:$C,'Profit and Loss'!J$3)</f>
        <v>0</v>
      </c>
      <c r="K20" s="20">
        <f>SUMIFS(Transactions!$D:$D,Transactions!$A:$A,'Profit and Loss'!$C20,Transactions!$C:$C,'Profit and Loss'!K$3)</f>
        <v>0</v>
      </c>
      <c r="L20" s="20">
        <f>SUMIFS(Transactions!$D:$D,Transactions!$A:$A,'Profit and Loss'!$C20,Transactions!$C:$C,'Profit and Loss'!L$3)</f>
        <v>0</v>
      </c>
      <c r="M20" s="20">
        <f>SUMIFS(Transactions!$D:$D,Transactions!$A:$A,'Profit and Loss'!$C20,Transactions!$C:$C,'Profit and Loss'!M$3)</f>
        <v>0</v>
      </c>
      <c r="N20" s="20">
        <f>SUMIFS(Transactions!$D:$D,Transactions!$A:$A,'Profit and Loss'!$C20,Transactions!$C:$C,'Profit and Loss'!N$3)</f>
        <v>0</v>
      </c>
      <c r="O20" s="21">
        <f>SUMIFS(Transactions!$D:$D,Transactions!$A:$A,'Profit and Loss'!$C20,Transactions!$C:$C,'Profit and Loss'!O$3)</f>
        <v>0</v>
      </c>
    </row>
    <row r="21" ht="15.75" customHeight="1">
      <c r="C21" s="19" t="s">
        <v>55</v>
      </c>
      <c r="D21" s="20">
        <f>SUMIFS(Transactions!$D:$D,Transactions!$A:$A,'Profit and Loss'!$C21,Transactions!$C:$C,'Profit and Loss'!D$3)</f>
        <v>0</v>
      </c>
      <c r="E21" s="20">
        <f>SUMIFS(Transactions!$D:$D,Transactions!$A:$A,'Profit and Loss'!$C21,Transactions!$C:$C,'Profit and Loss'!E$3)</f>
        <v>0</v>
      </c>
      <c r="F21" s="20">
        <f>SUMIFS(Transactions!$D:$D,Transactions!$A:$A,'Profit and Loss'!$C21,Transactions!$C:$C,'Profit and Loss'!F$3)</f>
        <v>0</v>
      </c>
      <c r="G21" s="20">
        <f>SUMIFS(Transactions!$D:$D,Transactions!$A:$A,'Profit and Loss'!$C21,Transactions!$C:$C,'Profit and Loss'!G$3)</f>
        <v>0</v>
      </c>
      <c r="H21" s="20">
        <f>SUMIFS(Transactions!$D:$D,Transactions!$A:$A,'Profit and Loss'!$C21,Transactions!$C:$C,'Profit and Loss'!H$3)</f>
        <v>0</v>
      </c>
      <c r="I21" s="20">
        <f>SUMIFS(Transactions!$D:$D,Transactions!$A:$A,'Profit and Loss'!$C21,Transactions!$C:$C,'Profit and Loss'!I$3)</f>
        <v>0</v>
      </c>
      <c r="J21" s="20">
        <f>SUMIFS(Transactions!$D:$D,Transactions!$A:$A,'Profit and Loss'!$C21,Transactions!$C:$C,'Profit and Loss'!J$3)</f>
        <v>0</v>
      </c>
      <c r="K21" s="20">
        <f>SUMIFS(Transactions!$D:$D,Transactions!$A:$A,'Profit and Loss'!$C21,Transactions!$C:$C,'Profit and Loss'!K$3)</f>
        <v>0</v>
      </c>
      <c r="L21" s="20">
        <f>SUMIFS(Transactions!$D:$D,Transactions!$A:$A,'Profit and Loss'!$C21,Transactions!$C:$C,'Profit and Loss'!L$3)</f>
        <v>0</v>
      </c>
      <c r="M21" s="20">
        <f>SUMIFS(Transactions!$D:$D,Transactions!$A:$A,'Profit and Loss'!$C21,Transactions!$C:$C,'Profit and Loss'!M$3)</f>
        <v>0</v>
      </c>
      <c r="N21" s="20">
        <f>SUMIFS(Transactions!$D:$D,Transactions!$A:$A,'Profit and Loss'!$C21,Transactions!$C:$C,'Profit and Loss'!N$3)</f>
        <v>0</v>
      </c>
      <c r="O21" s="21">
        <f>SUMIFS(Transactions!$D:$D,Transactions!$A:$A,'Profit and Loss'!$C21,Transactions!$C:$C,'Profit and Loss'!O$3)</f>
        <v>0</v>
      </c>
    </row>
    <row r="22" ht="15.75" customHeight="1">
      <c r="C22" s="19" t="s">
        <v>56</v>
      </c>
      <c r="D22" s="20">
        <f>SUMIFS(Transactions!$D:$D,Transactions!$A:$A,'Profit and Loss'!$C22,Transactions!$C:$C,'Profit and Loss'!D$3)</f>
        <v>0</v>
      </c>
      <c r="E22" s="20">
        <f>SUMIFS(Transactions!$D:$D,Transactions!$A:$A,'Profit and Loss'!$C22,Transactions!$C:$C,'Profit and Loss'!E$3)</f>
        <v>0</v>
      </c>
      <c r="F22" s="20">
        <f>SUMIFS(Transactions!$D:$D,Transactions!$A:$A,'Profit and Loss'!$C22,Transactions!$C:$C,'Profit and Loss'!F$3)</f>
        <v>0</v>
      </c>
      <c r="G22" s="20">
        <f>SUMIFS(Transactions!$D:$D,Transactions!$A:$A,'Profit and Loss'!$C22,Transactions!$C:$C,'Profit and Loss'!G$3)</f>
        <v>0</v>
      </c>
      <c r="H22" s="20">
        <f>SUMIFS(Transactions!$D:$D,Transactions!$A:$A,'Profit and Loss'!$C22,Transactions!$C:$C,'Profit and Loss'!H$3)</f>
        <v>0</v>
      </c>
      <c r="I22" s="20">
        <f>SUMIFS(Transactions!$D:$D,Transactions!$A:$A,'Profit and Loss'!$C22,Transactions!$C:$C,'Profit and Loss'!I$3)</f>
        <v>0</v>
      </c>
      <c r="J22" s="20">
        <f>SUMIFS(Transactions!$D:$D,Transactions!$A:$A,'Profit and Loss'!$C22,Transactions!$C:$C,'Profit and Loss'!J$3)</f>
        <v>0</v>
      </c>
      <c r="K22" s="20">
        <f>SUMIFS(Transactions!$D:$D,Transactions!$A:$A,'Profit and Loss'!$C22,Transactions!$C:$C,'Profit and Loss'!K$3)</f>
        <v>0</v>
      </c>
      <c r="L22" s="20">
        <f>SUMIFS(Transactions!$D:$D,Transactions!$A:$A,'Profit and Loss'!$C22,Transactions!$C:$C,'Profit and Loss'!L$3)</f>
        <v>0</v>
      </c>
      <c r="M22" s="20">
        <f>SUMIFS(Transactions!$D:$D,Transactions!$A:$A,'Profit and Loss'!$C22,Transactions!$C:$C,'Profit and Loss'!M$3)</f>
        <v>0</v>
      </c>
      <c r="N22" s="20">
        <f>SUMIFS(Transactions!$D:$D,Transactions!$A:$A,'Profit and Loss'!$C22,Transactions!$C:$C,'Profit and Loss'!N$3)</f>
        <v>0</v>
      </c>
      <c r="O22" s="21">
        <f>SUMIFS(Transactions!$D:$D,Transactions!$A:$A,'Profit and Loss'!$C22,Transactions!$C:$C,'Profit and Loss'!O$3)</f>
        <v>0</v>
      </c>
    </row>
    <row r="23" ht="15.75" customHeight="1">
      <c r="C23" s="19" t="s">
        <v>57</v>
      </c>
      <c r="D23" s="20">
        <f>SUMIFS(Transactions!$D:$D,Transactions!$A:$A,'Profit and Loss'!$C23,Transactions!$C:$C,'Profit and Loss'!D$3)</f>
        <v>0</v>
      </c>
      <c r="E23" s="20">
        <f>SUMIFS(Transactions!$D:$D,Transactions!$A:$A,'Profit and Loss'!$C23,Transactions!$C:$C,'Profit and Loss'!E$3)</f>
        <v>0</v>
      </c>
      <c r="F23" s="20">
        <f>SUMIFS(Transactions!$D:$D,Transactions!$A:$A,'Profit and Loss'!$C23,Transactions!$C:$C,'Profit and Loss'!F$3)</f>
        <v>0</v>
      </c>
      <c r="G23" s="20">
        <f>SUMIFS(Transactions!$D:$D,Transactions!$A:$A,'Profit and Loss'!$C23,Transactions!$C:$C,'Profit and Loss'!G$3)</f>
        <v>0</v>
      </c>
      <c r="H23" s="20">
        <f>SUMIFS(Transactions!$D:$D,Transactions!$A:$A,'Profit and Loss'!$C23,Transactions!$C:$C,'Profit and Loss'!H$3)</f>
        <v>0</v>
      </c>
      <c r="I23" s="20">
        <f>SUMIFS(Transactions!$D:$D,Transactions!$A:$A,'Profit and Loss'!$C23,Transactions!$C:$C,'Profit and Loss'!I$3)</f>
        <v>0</v>
      </c>
      <c r="J23" s="20">
        <f>SUMIFS(Transactions!$D:$D,Transactions!$A:$A,'Profit and Loss'!$C23,Transactions!$C:$C,'Profit and Loss'!J$3)</f>
        <v>0</v>
      </c>
      <c r="K23" s="20">
        <f>SUMIFS(Transactions!$D:$D,Transactions!$A:$A,'Profit and Loss'!$C23,Transactions!$C:$C,'Profit and Loss'!K$3)</f>
        <v>0</v>
      </c>
      <c r="L23" s="20">
        <f>SUMIFS(Transactions!$D:$D,Transactions!$A:$A,'Profit and Loss'!$C23,Transactions!$C:$C,'Profit and Loss'!L$3)</f>
        <v>0</v>
      </c>
      <c r="M23" s="20">
        <f>SUMIFS(Transactions!$D:$D,Transactions!$A:$A,'Profit and Loss'!$C23,Transactions!$C:$C,'Profit and Loss'!M$3)</f>
        <v>0</v>
      </c>
      <c r="N23" s="20">
        <f>SUMIFS(Transactions!$D:$D,Transactions!$A:$A,'Profit and Loss'!$C23,Transactions!$C:$C,'Profit and Loss'!N$3)</f>
        <v>0</v>
      </c>
      <c r="O23" s="21">
        <f>SUMIFS(Transactions!$D:$D,Transactions!$A:$A,'Profit and Loss'!$C23,Transactions!$C:$C,'Profit and Loss'!O$3)</f>
        <v>0</v>
      </c>
    </row>
    <row r="24" ht="15.75" customHeight="1">
      <c r="C24" s="19" t="s">
        <v>58</v>
      </c>
      <c r="D24" s="20">
        <f>SUMIFS(Transactions!$D:$D,Transactions!$A:$A,'Profit and Loss'!$C24,Transactions!$C:$C,'Profit and Loss'!D$3)</f>
        <v>0</v>
      </c>
      <c r="E24" s="20">
        <f>SUMIFS(Transactions!$D:$D,Transactions!$A:$A,'Profit and Loss'!$C24,Transactions!$C:$C,'Profit and Loss'!E$3)</f>
        <v>0</v>
      </c>
      <c r="F24" s="20">
        <f>SUMIFS(Transactions!$D:$D,Transactions!$A:$A,'Profit and Loss'!$C24,Transactions!$C:$C,'Profit and Loss'!F$3)</f>
        <v>0</v>
      </c>
      <c r="G24" s="20">
        <f>SUMIFS(Transactions!$D:$D,Transactions!$A:$A,'Profit and Loss'!$C24,Transactions!$C:$C,'Profit and Loss'!G$3)</f>
        <v>0</v>
      </c>
      <c r="H24" s="20">
        <f>SUMIFS(Transactions!$D:$D,Transactions!$A:$A,'Profit and Loss'!$C24,Transactions!$C:$C,'Profit and Loss'!H$3)</f>
        <v>0</v>
      </c>
      <c r="I24" s="20">
        <f>SUMIFS(Transactions!$D:$D,Transactions!$A:$A,'Profit and Loss'!$C24,Transactions!$C:$C,'Profit and Loss'!I$3)</f>
        <v>0</v>
      </c>
      <c r="J24" s="20">
        <f>SUMIFS(Transactions!$D:$D,Transactions!$A:$A,'Profit and Loss'!$C24,Transactions!$C:$C,'Profit and Loss'!J$3)</f>
        <v>0</v>
      </c>
      <c r="K24" s="20">
        <f>SUMIFS(Transactions!$D:$D,Transactions!$A:$A,'Profit and Loss'!$C24,Transactions!$C:$C,'Profit and Loss'!K$3)</f>
        <v>0</v>
      </c>
      <c r="L24" s="20">
        <f>SUMIFS(Transactions!$D:$D,Transactions!$A:$A,'Profit and Loss'!$C24,Transactions!$C:$C,'Profit and Loss'!L$3)</f>
        <v>0</v>
      </c>
      <c r="M24" s="20">
        <f>SUMIFS(Transactions!$D:$D,Transactions!$A:$A,'Profit and Loss'!$C24,Transactions!$C:$C,'Profit and Loss'!M$3)</f>
        <v>0</v>
      </c>
      <c r="N24" s="20">
        <f>SUMIFS(Transactions!$D:$D,Transactions!$A:$A,'Profit and Loss'!$C24,Transactions!$C:$C,'Profit and Loss'!N$3)</f>
        <v>0</v>
      </c>
      <c r="O24" s="21">
        <f>SUMIFS(Transactions!$D:$D,Transactions!$A:$A,'Profit and Loss'!$C24,Transactions!$C:$C,'Profit and Loss'!O$3)</f>
        <v>0</v>
      </c>
    </row>
    <row r="25" ht="15.75" customHeight="1">
      <c r="C25" s="22" t="s">
        <v>59</v>
      </c>
      <c r="D25" s="23">
        <f>SUMIFS(Transactions!$D:$D,Transactions!$A:$A,'Profit and Loss'!$C25,Transactions!$C:$C,'Profit and Loss'!D$3)</f>
        <v>0</v>
      </c>
      <c r="E25" s="23">
        <f>SUMIFS(Transactions!$D:$D,Transactions!$A:$A,'Profit and Loss'!$C25,Transactions!$C:$C,'Profit and Loss'!E$3)</f>
        <v>0</v>
      </c>
      <c r="F25" s="23">
        <f>SUMIFS(Transactions!$D:$D,Transactions!$A:$A,'Profit and Loss'!$C25,Transactions!$C:$C,'Profit and Loss'!F$3)</f>
        <v>0</v>
      </c>
      <c r="G25" s="23">
        <f>SUMIFS(Transactions!$D:$D,Transactions!$A:$A,'Profit and Loss'!$C25,Transactions!$C:$C,'Profit and Loss'!G$3)</f>
        <v>0</v>
      </c>
      <c r="H25" s="23">
        <f>SUMIFS(Transactions!$D:$D,Transactions!$A:$A,'Profit and Loss'!$C25,Transactions!$C:$C,'Profit and Loss'!H$3)</f>
        <v>0</v>
      </c>
      <c r="I25" s="23">
        <f>SUMIFS(Transactions!$D:$D,Transactions!$A:$A,'Profit and Loss'!$C25,Transactions!$C:$C,'Profit and Loss'!I$3)</f>
        <v>0</v>
      </c>
      <c r="J25" s="23">
        <f>SUMIFS(Transactions!$D:$D,Transactions!$A:$A,'Profit and Loss'!$C25,Transactions!$C:$C,'Profit and Loss'!J$3)</f>
        <v>0</v>
      </c>
      <c r="K25" s="23">
        <f>SUMIFS(Transactions!$D:$D,Transactions!$A:$A,'Profit and Loss'!$C25,Transactions!$C:$C,'Profit and Loss'!K$3)</f>
        <v>0</v>
      </c>
      <c r="L25" s="23">
        <f>SUMIFS(Transactions!$D:$D,Transactions!$A:$A,'Profit and Loss'!$C25,Transactions!$C:$C,'Profit and Loss'!L$3)</f>
        <v>0</v>
      </c>
      <c r="M25" s="23">
        <f>SUMIFS(Transactions!$D:$D,Transactions!$A:$A,'Profit and Loss'!$C25,Transactions!$C:$C,'Profit and Loss'!M$3)</f>
        <v>0</v>
      </c>
      <c r="N25" s="23">
        <f>SUMIFS(Transactions!$D:$D,Transactions!$A:$A,'Profit and Loss'!$C25,Transactions!$C:$C,'Profit and Loss'!N$3)</f>
        <v>0</v>
      </c>
      <c r="O25" s="24">
        <f>SUMIFS(Transactions!$D:$D,Transactions!$A:$A,'Profit and Loss'!$C25,Transactions!$C:$C,'Profit and Loss'!O$3)</f>
        <v>0</v>
      </c>
    </row>
    <row r="26" ht="15.75" customHeight="1">
      <c r="C26" s="25" t="s">
        <v>60</v>
      </c>
      <c r="D26" s="25">
        <f t="shared" ref="D26:O26" si="4">SUM(D18:D25)</f>
        <v>-17500</v>
      </c>
      <c r="E26" s="25">
        <f t="shared" si="4"/>
        <v>-2000</v>
      </c>
      <c r="F26" s="25">
        <f t="shared" si="4"/>
        <v>-3500</v>
      </c>
      <c r="G26" s="25">
        <f t="shared" si="4"/>
        <v>0</v>
      </c>
      <c r="H26" s="25">
        <f t="shared" si="4"/>
        <v>0</v>
      </c>
      <c r="I26" s="25">
        <f t="shared" si="4"/>
        <v>0</v>
      </c>
      <c r="J26" s="25">
        <f t="shared" si="4"/>
        <v>0</v>
      </c>
      <c r="K26" s="25">
        <f t="shared" si="4"/>
        <v>0</v>
      </c>
      <c r="L26" s="25">
        <f t="shared" si="4"/>
        <v>0</v>
      </c>
      <c r="M26" s="25">
        <f t="shared" si="4"/>
        <v>0</v>
      </c>
      <c r="N26" s="25">
        <f t="shared" si="4"/>
        <v>0</v>
      </c>
      <c r="O26" s="25">
        <f t="shared" si="4"/>
        <v>0</v>
      </c>
    </row>
    <row r="27" ht="15.75" customHeight="1"/>
    <row r="28" ht="15.75" customHeight="1">
      <c r="C28" s="26" t="s">
        <v>61</v>
      </c>
      <c r="D28" s="27">
        <f t="shared" ref="D28:O28" si="5">D14+D26</f>
        <v>-16000</v>
      </c>
      <c r="E28" s="27">
        <f t="shared" si="5"/>
        <v>0</v>
      </c>
      <c r="F28" s="27">
        <f t="shared" si="5"/>
        <v>500</v>
      </c>
      <c r="G28" s="27">
        <f t="shared" si="5"/>
        <v>0</v>
      </c>
      <c r="H28" s="27">
        <f t="shared" si="5"/>
        <v>0</v>
      </c>
      <c r="I28" s="27">
        <f t="shared" si="5"/>
        <v>0</v>
      </c>
      <c r="J28" s="27">
        <f t="shared" si="5"/>
        <v>0</v>
      </c>
      <c r="K28" s="27">
        <f t="shared" si="5"/>
        <v>0</v>
      </c>
      <c r="L28" s="27">
        <f t="shared" si="5"/>
        <v>0</v>
      </c>
      <c r="M28" s="27">
        <f t="shared" si="5"/>
        <v>0</v>
      </c>
      <c r="N28" s="27">
        <f t="shared" si="5"/>
        <v>0</v>
      </c>
      <c r="O28" s="27">
        <f t="shared" si="5"/>
        <v>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29"/>
    <col customWidth="1" min="2" max="2" width="27.86"/>
    <col customWidth="1" min="3" max="3" width="33.57"/>
    <col customWidth="1" min="4" max="4" width="10.29"/>
    <col customWidth="1" min="5" max="26" width="8.71"/>
  </cols>
  <sheetData>
    <row r="1">
      <c r="A1" s="4" t="s">
        <v>62</v>
      </c>
      <c r="D1" s="2"/>
    </row>
    <row r="2">
      <c r="D2" s="2"/>
    </row>
    <row r="3">
      <c r="A3" s="13" t="s">
        <v>63</v>
      </c>
      <c r="B3" s="14"/>
      <c r="C3" s="14"/>
      <c r="D3" s="28"/>
    </row>
    <row r="4">
      <c r="D4" s="2"/>
    </row>
    <row r="5">
      <c r="B5" s="29" t="s">
        <v>64</v>
      </c>
      <c r="C5" s="14"/>
      <c r="D5" s="28"/>
    </row>
    <row r="6">
      <c r="C6" s="15" t="s">
        <v>65</v>
      </c>
      <c r="D6" s="30">
        <v>2000.0</v>
      </c>
    </row>
    <row r="7">
      <c r="C7" s="17" t="s">
        <v>66</v>
      </c>
      <c r="D7" s="31"/>
    </row>
    <row r="8">
      <c r="C8" s="32" t="s">
        <v>67</v>
      </c>
      <c r="D8" s="31">
        <f>SUM(D6:D7)</f>
        <v>2000</v>
      </c>
    </row>
    <row r="9">
      <c r="D9" s="2"/>
    </row>
    <row r="10">
      <c r="B10" s="29" t="s">
        <v>68</v>
      </c>
      <c r="C10" s="14"/>
      <c r="D10" s="28"/>
    </row>
    <row r="11">
      <c r="C11" s="15" t="s">
        <v>69</v>
      </c>
      <c r="D11" s="30"/>
    </row>
    <row r="12">
      <c r="C12" s="17" t="s">
        <v>70</v>
      </c>
      <c r="D12" s="31"/>
    </row>
    <row r="13">
      <c r="C13" s="17" t="s">
        <v>71</v>
      </c>
      <c r="D13" s="31"/>
    </row>
    <row r="14">
      <c r="C14" s="32" t="s">
        <v>72</v>
      </c>
      <c r="D14" s="31">
        <f>SUM(D11:D13)</f>
        <v>0</v>
      </c>
    </row>
    <row r="15">
      <c r="D15" s="2"/>
    </row>
    <row r="16">
      <c r="B16" s="29" t="s">
        <v>73</v>
      </c>
      <c r="C16" s="14"/>
      <c r="D16" s="28"/>
    </row>
    <row r="17">
      <c r="C17" s="15" t="s">
        <v>74</v>
      </c>
      <c r="D17" s="30">
        <v>15000.0</v>
      </c>
    </row>
    <row r="18">
      <c r="C18" s="17" t="s">
        <v>75</v>
      </c>
      <c r="D18" s="31"/>
    </row>
    <row r="19">
      <c r="C19" s="17" t="s">
        <v>76</v>
      </c>
      <c r="D19" s="31">
        <v>2500.0</v>
      </c>
    </row>
    <row r="20">
      <c r="C20" s="17" t="s">
        <v>77</v>
      </c>
      <c r="D20" s="31"/>
    </row>
    <row r="21" ht="15.75" customHeight="1">
      <c r="C21" s="17" t="s">
        <v>78</v>
      </c>
      <c r="D21" s="31"/>
    </row>
    <row r="22" ht="15.75" customHeight="1">
      <c r="C22" s="32" t="s">
        <v>79</v>
      </c>
      <c r="D22" s="31">
        <f>SUM(D17:D21)</f>
        <v>17500</v>
      </c>
    </row>
    <row r="23" ht="15.75" customHeight="1">
      <c r="D23" s="2"/>
    </row>
    <row r="24" ht="15.75" customHeight="1">
      <c r="B24" s="32" t="s">
        <v>80</v>
      </c>
      <c r="C24" s="17"/>
      <c r="D24" s="31">
        <f>D8+D14+D22</f>
        <v>19500</v>
      </c>
    </row>
    <row r="25" ht="15.75" customHeight="1">
      <c r="D25" s="2"/>
    </row>
    <row r="26" ht="15.75" customHeight="1">
      <c r="A26" s="13" t="s">
        <v>81</v>
      </c>
      <c r="B26" s="14"/>
      <c r="C26" s="14"/>
      <c r="D26" s="28"/>
    </row>
    <row r="27" ht="15.75" customHeight="1">
      <c r="D27" s="2"/>
    </row>
    <row r="28" ht="15.75" customHeight="1">
      <c r="B28" s="29" t="s">
        <v>82</v>
      </c>
      <c r="D28" s="2"/>
    </row>
    <row r="29" ht="15.75" customHeight="1">
      <c r="C29" s="33" t="s">
        <v>83</v>
      </c>
      <c r="D29" s="34"/>
    </row>
    <row r="30" ht="15.75" customHeight="1">
      <c r="C30" s="33" t="s">
        <v>84</v>
      </c>
      <c r="D30" s="34"/>
    </row>
    <row r="31" ht="15.75" customHeight="1">
      <c r="C31" s="33" t="s">
        <v>85</v>
      </c>
      <c r="D31" s="34"/>
    </row>
    <row r="32" ht="15.75" customHeight="1">
      <c r="C32" s="35" t="s">
        <v>86</v>
      </c>
      <c r="D32" s="34">
        <f>SUM(D29:D31)</f>
        <v>0</v>
      </c>
    </row>
    <row r="33" ht="15.75" customHeight="1">
      <c r="D33" s="2"/>
    </row>
    <row r="34" ht="15.75" customHeight="1">
      <c r="B34" s="29" t="s">
        <v>87</v>
      </c>
      <c r="D34" s="2"/>
    </row>
    <row r="35" ht="15.75" customHeight="1">
      <c r="C35" s="33" t="s">
        <v>88</v>
      </c>
      <c r="D35" s="34"/>
    </row>
    <row r="36" ht="15.75" customHeight="1">
      <c r="C36" s="33" t="s">
        <v>89</v>
      </c>
      <c r="D36" s="34">
        <v>15000.0</v>
      </c>
    </row>
    <row r="37" ht="15.75" customHeight="1">
      <c r="C37" s="33" t="s">
        <v>90</v>
      </c>
      <c r="D37" s="34"/>
    </row>
    <row r="38" ht="15.75" customHeight="1">
      <c r="C38" s="35" t="s">
        <v>91</v>
      </c>
      <c r="D38" s="34">
        <f>SUM(D35:D37)</f>
        <v>15000</v>
      </c>
    </row>
    <row r="39" ht="15.75" customHeight="1">
      <c r="D39" s="2"/>
    </row>
    <row r="40" ht="15.75" customHeight="1">
      <c r="B40" s="35" t="s">
        <v>92</v>
      </c>
      <c r="C40" s="33"/>
      <c r="D40" s="34">
        <f>D32+D38</f>
        <v>15000</v>
      </c>
    </row>
    <row r="41" ht="15.75" customHeight="1">
      <c r="D41" s="2"/>
    </row>
    <row r="42" ht="15.75" customHeight="1">
      <c r="B42" s="29" t="s">
        <v>93</v>
      </c>
      <c r="D42" s="2"/>
    </row>
    <row r="43" ht="15.75" customHeight="1">
      <c r="C43" s="36" t="s">
        <v>94</v>
      </c>
      <c r="D43" s="37">
        <v>0.0</v>
      </c>
    </row>
    <row r="44" ht="15.75" customHeight="1">
      <c r="C44" s="36" t="s">
        <v>95</v>
      </c>
      <c r="D44" s="37">
        <v>4500.0</v>
      </c>
    </row>
    <row r="45" ht="15.75" customHeight="1">
      <c r="C45" s="36" t="s">
        <v>96</v>
      </c>
      <c r="D45" s="37"/>
    </row>
    <row r="46" ht="15.75" customHeight="1">
      <c r="D46" s="2"/>
    </row>
    <row r="47" ht="15.75" customHeight="1">
      <c r="B47" s="38" t="s">
        <v>97</v>
      </c>
      <c r="C47" s="36"/>
      <c r="D47" s="37">
        <f>SUM(D43:D45)</f>
        <v>4500</v>
      </c>
    </row>
    <row r="48" ht="15.75" customHeight="1">
      <c r="D48" s="2"/>
    </row>
    <row r="49" ht="15.75" customHeight="1">
      <c r="D49" s="2"/>
    </row>
    <row r="50" ht="15.75" customHeight="1">
      <c r="B50" s="39" t="s">
        <v>98</v>
      </c>
      <c r="C50" s="40"/>
      <c r="D50" s="41">
        <f>D24-(D40+D47)</f>
        <v>0</v>
      </c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mergeCells count="1">
    <mergeCell ref="B50:C50"/>
  </mergeCells>
  <printOptions/>
  <pageMargins bottom="0.75" footer="0.0" header="0.0" left="0.7" right="0.7" top="0.75"/>
  <pageSetup orientation="landscape"/>
  <drawing r:id="rId1"/>
</worksheet>
</file>