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https://adminliveunc-my.sharepoint.com/personal/kriddie_ad_unc_edu/Documents/Ecuador/Discharge/"/>
    </mc:Choice>
  </mc:AlternateContent>
  <xr:revisionPtr revIDLastSave="40" documentId="11_80B1A368A3E8F574411168D9FDF32B80444F75F2" xr6:coauthVersionLast="45" xr6:coauthVersionMax="45" xr10:uidLastSave="{85FC2A4B-6B4A-48B3-8521-8842BB8C0FEC}"/>
  <bookViews>
    <workbookView xWindow="760" yWindow="760" windowWidth="14130" windowHeight="8720" activeTab="2" xr2:uid="{00000000-000D-0000-FFFF-FFFF00000000}"/>
  </bookViews>
  <sheets>
    <sheet name="stn1" sheetId="3" r:id="rId1"/>
    <sheet name="stn3" sheetId="2" r:id="rId2"/>
    <sheet name="stn4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8" i="1" l="1"/>
  <c r="A28" i="2"/>
  <c r="C29" i="3" l="1"/>
  <c r="B29" i="3"/>
  <c r="A29" i="3"/>
  <c r="F17" i="1" l="1"/>
  <c r="F17" i="2"/>
  <c r="F18" i="3"/>
  <c r="B26" i="1" l="1"/>
  <c r="B25" i="1"/>
  <c r="B24" i="1"/>
  <c r="B23" i="1"/>
  <c r="B22" i="1"/>
  <c r="B21" i="1"/>
  <c r="B20" i="1"/>
  <c r="B19" i="1"/>
  <c r="B18" i="1"/>
  <c r="B17" i="1"/>
  <c r="B26" i="2"/>
  <c r="B25" i="2"/>
  <c r="B24" i="2"/>
  <c r="B23" i="2"/>
  <c r="B22" i="2"/>
  <c r="B21" i="2"/>
  <c r="B20" i="2"/>
  <c r="B19" i="2"/>
  <c r="B18" i="2"/>
  <c r="B17" i="2"/>
  <c r="D26" i="1"/>
  <c r="E26" i="1" s="1"/>
  <c r="D25" i="1"/>
  <c r="E25" i="1" s="1"/>
  <c r="D24" i="1"/>
  <c r="E24" i="1" s="1"/>
  <c r="D23" i="1"/>
  <c r="E23" i="1" s="1"/>
  <c r="D22" i="1"/>
  <c r="E22" i="1" s="1"/>
  <c r="D21" i="1"/>
  <c r="D20" i="1"/>
  <c r="E20" i="1" s="1"/>
  <c r="D19" i="1"/>
  <c r="D18" i="1"/>
  <c r="E18" i="1" s="1"/>
  <c r="D17" i="1"/>
  <c r="D26" i="2"/>
  <c r="E26" i="2" s="1"/>
  <c r="D25" i="2"/>
  <c r="E25" i="2" s="1"/>
  <c r="D24" i="2"/>
  <c r="D23" i="2"/>
  <c r="D22" i="2"/>
  <c r="D21" i="2"/>
  <c r="D20" i="2"/>
  <c r="D19" i="2"/>
  <c r="E20" i="2" s="1"/>
  <c r="D18" i="2"/>
  <c r="E18" i="2" s="1"/>
  <c r="D17" i="2"/>
  <c r="B27" i="3"/>
  <c r="B26" i="3"/>
  <c r="B25" i="3"/>
  <c r="B24" i="3"/>
  <c r="B23" i="3"/>
  <c r="B22" i="3"/>
  <c r="B21" i="3"/>
  <c r="B20" i="3"/>
  <c r="B19" i="3"/>
  <c r="B18" i="3"/>
  <c r="D27" i="3"/>
  <c r="D26" i="3"/>
  <c r="D25" i="3"/>
  <c r="E25" i="3" s="1"/>
  <c r="D24" i="3"/>
  <c r="E24" i="3" s="1"/>
  <c r="D23" i="3"/>
  <c r="D22" i="3"/>
  <c r="D21" i="3"/>
  <c r="E21" i="3" s="1"/>
  <c r="D20" i="3"/>
  <c r="E20" i="3" s="1"/>
  <c r="D19" i="3"/>
  <c r="D18" i="3"/>
  <c r="F3" i="1"/>
  <c r="F3" i="2"/>
  <c r="E19" i="1" l="1"/>
  <c r="E21" i="1"/>
  <c r="E21" i="2"/>
  <c r="E22" i="2"/>
  <c r="E24" i="2"/>
  <c r="E19" i="2"/>
  <c r="E23" i="2"/>
  <c r="E22" i="3"/>
  <c r="E23" i="3"/>
  <c r="E26" i="3"/>
  <c r="E19" i="3"/>
  <c r="E27" i="3"/>
  <c r="D12" i="3"/>
  <c r="D11" i="3"/>
  <c r="E11" i="3" s="1"/>
  <c r="D10" i="3"/>
  <c r="E10" i="3" s="1"/>
  <c r="D9" i="3"/>
  <c r="D8" i="3"/>
  <c r="D7" i="3"/>
  <c r="E7" i="3" s="1"/>
  <c r="D6" i="3"/>
  <c r="E6" i="3" s="1"/>
  <c r="D5" i="3"/>
  <c r="D4" i="3"/>
  <c r="D3" i="3"/>
  <c r="D12" i="2"/>
  <c r="E12" i="2" s="1"/>
  <c r="D11" i="2"/>
  <c r="E11" i="2" s="1"/>
  <c r="D10" i="2"/>
  <c r="D9" i="2"/>
  <c r="E9" i="2" s="1"/>
  <c r="D8" i="2"/>
  <c r="E8" i="2" s="1"/>
  <c r="D7" i="2"/>
  <c r="D6" i="2"/>
  <c r="D5" i="2"/>
  <c r="E5" i="2" s="1"/>
  <c r="D4" i="2"/>
  <c r="E4" i="2" s="1"/>
  <c r="D3" i="2"/>
  <c r="D12" i="1"/>
  <c r="D11" i="1"/>
  <c r="E11" i="1" s="1"/>
  <c r="D10" i="1"/>
  <c r="E10" i="1" s="1"/>
  <c r="D9" i="1"/>
  <c r="D8" i="1"/>
  <c r="D7" i="1"/>
  <c r="E7" i="1" s="1"/>
  <c r="D6" i="1"/>
  <c r="D5" i="1"/>
  <c r="D4" i="1"/>
  <c r="D3" i="1"/>
  <c r="E6" i="2" l="1"/>
  <c r="E5" i="1"/>
  <c r="E7" i="2"/>
  <c r="E9" i="3"/>
  <c r="E12" i="1"/>
  <c r="E8" i="3"/>
  <c r="E6" i="1"/>
  <c r="E8" i="1"/>
  <c r="E10" i="2"/>
  <c r="E4" i="3"/>
  <c r="E12" i="3"/>
  <c r="F3" i="3" s="1"/>
  <c r="E9" i="1"/>
  <c r="E5" i="3"/>
  <c r="E4" i="1"/>
</calcChain>
</file>

<file path=xl/sharedStrings.xml><?xml version="1.0" encoding="utf-8"?>
<sst xmlns="http://schemas.openxmlformats.org/spreadsheetml/2006/main" count="51" uniqueCount="16">
  <si>
    <t>Station 4</t>
  </si>
  <si>
    <t>Wdt: .45m</t>
  </si>
  <si>
    <t>Time: 10:13</t>
  </si>
  <si>
    <t>Station 3</t>
  </si>
  <si>
    <t>Width: .45m</t>
  </si>
  <si>
    <t>Time: 10:26</t>
  </si>
  <si>
    <t>X</t>
  </si>
  <si>
    <t>V</t>
  </si>
  <si>
    <t>D</t>
  </si>
  <si>
    <t>Station 1</t>
  </si>
  <si>
    <t>Wdt: .45</t>
  </si>
  <si>
    <t>Time: 10:43</t>
  </si>
  <si>
    <t>segment</t>
  </si>
  <si>
    <t>Q</t>
  </si>
  <si>
    <t>Qtotal</t>
  </si>
  <si>
    <t>new velocity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</si>
</sst>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9"/>
  <sheetViews>
    <sheetView topLeftCell="A16" workbookViewId="0">
      <selection activeCell="A30" sqref="A30"/>
    </sheetView>
  </sheetViews>
  <sheetFormatPr defaultRowHeight="14.5" x14ac:dyDescent="0.35"/>
  <sheetData>
    <row r="1" spans="1:6" x14ac:dyDescent="0.35">
      <c r="A1" t="s">
        <v>9</v>
      </c>
      <c r="B1" t="s">
        <v>10</v>
      </c>
      <c r="C1" t="s">
        <v>11</v>
      </c>
    </row>
    <row r="2" spans="1:6" x14ac:dyDescent="0.35">
      <c r="A2" t="s">
        <v>6</v>
      </c>
      <c r="B2" t="s">
        <v>7</v>
      </c>
      <c r="C2" t="s">
        <v>8</v>
      </c>
      <c r="D2" t="s">
        <v>12</v>
      </c>
      <c r="E2" t="s">
        <v>13</v>
      </c>
      <c r="F2" t="s">
        <v>14</v>
      </c>
    </row>
    <row r="3" spans="1:6" x14ac:dyDescent="0.35">
      <c r="A3">
        <v>0.1</v>
      </c>
      <c r="B3">
        <v>0</v>
      </c>
      <c r="C3">
        <v>0</v>
      </c>
      <c r="D3">
        <f>A3</f>
        <v>0.1</v>
      </c>
      <c r="F3">
        <f>SUM(E3:E13)</f>
        <v>3.6700000000000003E-2</v>
      </c>
    </row>
    <row r="4" spans="1:6" x14ac:dyDescent="0.35">
      <c r="A4">
        <v>0.15</v>
      </c>
      <c r="B4">
        <v>0</v>
      </c>
      <c r="C4">
        <v>0.08</v>
      </c>
      <c r="D4">
        <f>(A4+(A5-A4)/2)</f>
        <v>0.17499999999999999</v>
      </c>
      <c r="E4">
        <f>(D4-D3)*(B4)*C4</f>
        <v>0</v>
      </c>
    </row>
    <row r="5" spans="1:6" x14ac:dyDescent="0.35">
      <c r="A5">
        <v>0.2</v>
      </c>
      <c r="B5">
        <v>2.4</v>
      </c>
      <c r="C5">
        <v>0.08</v>
      </c>
      <c r="D5">
        <f t="shared" ref="D5:D12" si="0">(A5+(A6-A5)/2)</f>
        <v>0.22500000000000001</v>
      </c>
      <c r="E5">
        <f t="shared" ref="E5:E12" si="1">(D5-D4)*(B5)*C5</f>
        <v>9.6000000000000026E-3</v>
      </c>
    </row>
    <row r="6" spans="1:6" x14ac:dyDescent="0.35">
      <c r="A6">
        <v>0.25</v>
      </c>
      <c r="B6">
        <v>2.8</v>
      </c>
      <c r="C6">
        <v>0.09</v>
      </c>
      <c r="D6">
        <f t="shared" si="0"/>
        <v>0.27500000000000002</v>
      </c>
      <c r="E6">
        <f t="shared" si="1"/>
        <v>1.2600000000000004E-2</v>
      </c>
    </row>
    <row r="7" spans="1:6" x14ac:dyDescent="0.35">
      <c r="A7">
        <v>0.3</v>
      </c>
      <c r="B7">
        <v>1.3</v>
      </c>
      <c r="C7">
        <v>0.09</v>
      </c>
      <c r="D7">
        <f t="shared" si="0"/>
        <v>0.32499999999999996</v>
      </c>
      <c r="E7">
        <f t="shared" si="1"/>
        <v>5.8499999999999924E-3</v>
      </c>
    </row>
    <row r="8" spans="1:6" x14ac:dyDescent="0.35">
      <c r="A8">
        <v>0.35</v>
      </c>
      <c r="B8">
        <v>0.8</v>
      </c>
      <c r="C8">
        <v>0.09</v>
      </c>
      <c r="D8">
        <f t="shared" si="0"/>
        <v>0.375</v>
      </c>
      <c r="E8">
        <f t="shared" si="1"/>
        <v>3.6000000000000029E-3</v>
      </c>
    </row>
    <row r="9" spans="1:6" x14ac:dyDescent="0.35">
      <c r="A9">
        <v>0.4</v>
      </c>
      <c r="B9">
        <v>0.7</v>
      </c>
      <c r="C9">
        <v>0.08</v>
      </c>
      <c r="D9">
        <f t="shared" si="0"/>
        <v>0.42500000000000004</v>
      </c>
      <c r="E9">
        <f t="shared" si="1"/>
        <v>2.8000000000000026E-3</v>
      </c>
    </row>
    <row r="10" spans="1:6" x14ac:dyDescent="0.35">
      <c r="A10">
        <v>0.45</v>
      </c>
      <c r="B10">
        <v>0.5</v>
      </c>
      <c r="C10">
        <v>0.09</v>
      </c>
      <c r="D10">
        <f t="shared" si="0"/>
        <v>0.47499999999999998</v>
      </c>
      <c r="E10">
        <f t="shared" si="1"/>
        <v>2.2499999999999968E-3</v>
      </c>
    </row>
    <row r="11" spans="1:6" x14ac:dyDescent="0.35">
      <c r="A11">
        <v>0.5</v>
      </c>
      <c r="B11">
        <v>0</v>
      </c>
      <c r="C11">
        <v>0.09</v>
      </c>
      <c r="D11">
        <f t="shared" si="0"/>
        <v>0.52500000000000002</v>
      </c>
      <c r="E11">
        <f t="shared" si="1"/>
        <v>0</v>
      </c>
    </row>
    <row r="12" spans="1:6" x14ac:dyDescent="0.35">
      <c r="A12">
        <v>0.55000000000000004</v>
      </c>
      <c r="B12">
        <v>0</v>
      </c>
      <c r="C12">
        <v>0</v>
      </c>
      <c r="D12">
        <f t="shared" si="0"/>
        <v>0.27500000000000002</v>
      </c>
      <c r="E12">
        <f t="shared" si="1"/>
        <v>0</v>
      </c>
    </row>
    <row r="15" spans="1:6" x14ac:dyDescent="0.35">
      <c r="A15" s="1" t="s">
        <v>15</v>
      </c>
    </row>
    <row r="16" spans="1:6" x14ac:dyDescent="0.35">
      <c r="A16" t="s">
        <v>9</v>
      </c>
      <c r="B16" t="s">
        <v>10</v>
      </c>
      <c r="C16" t="s">
        <v>11</v>
      </c>
    </row>
    <row r="17" spans="1:6" x14ac:dyDescent="0.35">
      <c r="A17" t="s">
        <v>6</v>
      </c>
      <c r="B17" t="s">
        <v>7</v>
      </c>
      <c r="C17" t="s">
        <v>8</v>
      </c>
      <c r="D17" t="s">
        <v>12</v>
      </c>
      <c r="E17" t="s">
        <v>13</v>
      </c>
      <c r="F17" t="s">
        <v>14</v>
      </c>
    </row>
    <row r="18" spans="1:6" x14ac:dyDescent="0.35">
      <c r="A18">
        <v>0.1</v>
      </c>
      <c r="B18">
        <f>0.057*B3</f>
        <v>0</v>
      </c>
      <c r="C18">
        <v>0</v>
      </c>
      <c r="D18">
        <f>A18</f>
        <v>0.1</v>
      </c>
      <c r="F18">
        <f>SUM(E18:E28)</f>
        <v>2.0918999999999998E-3</v>
      </c>
    </row>
    <row r="19" spans="1:6" x14ac:dyDescent="0.35">
      <c r="A19">
        <v>0.15</v>
      </c>
      <c r="B19">
        <f t="shared" ref="B19:B27" si="2">0.057*B4</f>
        <v>0</v>
      </c>
      <c r="C19">
        <v>0.08</v>
      </c>
      <c r="D19">
        <f>(A19+(A20-A19)/2)</f>
        <v>0.17499999999999999</v>
      </c>
      <c r="E19">
        <f>(D19-D18)*(B19)*C19</f>
        <v>0</v>
      </c>
    </row>
    <row r="20" spans="1:6" x14ac:dyDescent="0.35">
      <c r="A20">
        <v>0.2</v>
      </c>
      <c r="B20">
        <f t="shared" si="2"/>
        <v>0.1368</v>
      </c>
      <c r="C20">
        <v>0.08</v>
      </c>
      <c r="D20">
        <f t="shared" ref="D20:D27" si="3">(A20+(A21-A20)/2)</f>
        <v>0.22500000000000001</v>
      </c>
      <c r="E20">
        <f t="shared" ref="E20:E27" si="4">(D20-D19)*(B20)*C20</f>
        <v>5.4720000000000018E-4</v>
      </c>
    </row>
    <row r="21" spans="1:6" x14ac:dyDescent="0.35">
      <c r="A21">
        <v>0.25</v>
      </c>
      <c r="B21">
        <f t="shared" si="2"/>
        <v>0.15959999999999999</v>
      </c>
      <c r="C21">
        <v>0.09</v>
      </c>
      <c r="D21">
        <f t="shared" si="3"/>
        <v>0.27500000000000002</v>
      </c>
      <c r="E21">
        <f t="shared" si="4"/>
        <v>7.1820000000000022E-4</v>
      </c>
    </row>
    <row r="22" spans="1:6" x14ac:dyDescent="0.35">
      <c r="A22">
        <v>0.3</v>
      </c>
      <c r="B22">
        <f t="shared" si="2"/>
        <v>7.4099999999999999E-2</v>
      </c>
      <c r="C22">
        <v>0.09</v>
      </c>
      <c r="D22">
        <f t="shared" si="3"/>
        <v>0.32499999999999996</v>
      </c>
      <c r="E22">
        <f t="shared" si="4"/>
        <v>3.3344999999999957E-4</v>
      </c>
    </row>
    <row r="23" spans="1:6" x14ac:dyDescent="0.35">
      <c r="A23">
        <v>0.35</v>
      </c>
      <c r="B23">
        <f t="shared" si="2"/>
        <v>4.5600000000000002E-2</v>
      </c>
      <c r="C23">
        <v>0.09</v>
      </c>
      <c r="D23">
        <f t="shared" si="3"/>
        <v>0.375</v>
      </c>
      <c r="E23">
        <f t="shared" si="4"/>
        <v>2.0520000000000019E-4</v>
      </c>
    </row>
    <row r="24" spans="1:6" x14ac:dyDescent="0.35">
      <c r="A24">
        <v>0.4</v>
      </c>
      <c r="B24">
        <f t="shared" si="2"/>
        <v>3.9899999999999998E-2</v>
      </c>
      <c r="C24">
        <v>0.08</v>
      </c>
      <c r="D24">
        <f t="shared" si="3"/>
        <v>0.42500000000000004</v>
      </c>
      <c r="E24">
        <f t="shared" si="4"/>
        <v>1.5960000000000014E-4</v>
      </c>
    </row>
    <row r="25" spans="1:6" x14ac:dyDescent="0.35">
      <c r="A25">
        <v>0.45</v>
      </c>
      <c r="B25">
        <f t="shared" si="2"/>
        <v>2.8500000000000001E-2</v>
      </c>
      <c r="C25">
        <v>0.09</v>
      </c>
      <c r="D25">
        <f t="shared" si="3"/>
        <v>0.47499999999999998</v>
      </c>
      <c r="E25">
        <f t="shared" si="4"/>
        <v>1.2824999999999984E-4</v>
      </c>
    </row>
    <row r="26" spans="1:6" x14ac:dyDescent="0.35">
      <c r="A26">
        <v>0.5</v>
      </c>
      <c r="B26">
        <f t="shared" si="2"/>
        <v>0</v>
      </c>
      <c r="C26">
        <v>0.09</v>
      </c>
      <c r="D26">
        <f t="shared" si="3"/>
        <v>0.52500000000000002</v>
      </c>
      <c r="E26">
        <f t="shared" si="4"/>
        <v>0</v>
      </c>
    </row>
    <row r="27" spans="1:6" x14ac:dyDescent="0.35">
      <c r="A27">
        <v>0.55000000000000004</v>
      </c>
      <c r="B27">
        <f t="shared" si="2"/>
        <v>0</v>
      </c>
      <c r="C27">
        <v>0</v>
      </c>
      <c r="D27">
        <f t="shared" si="3"/>
        <v>0.27500000000000002</v>
      </c>
      <c r="E27">
        <f t="shared" si="4"/>
        <v>0</v>
      </c>
    </row>
    <row r="29" spans="1:6" x14ac:dyDescent="0.35">
      <c r="A29">
        <f>MEDIAN(A18:A27)</f>
        <v>0.32499999999999996</v>
      </c>
      <c r="B29">
        <f>AVERAGE(B22:B23)</f>
        <v>5.985E-2</v>
      </c>
      <c r="C29">
        <f>AVERAGE(C22:C23)</f>
        <v>0.09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8"/>
  <sheetViews>
    <sheetView workbookViewId="0">
      <selection activeCell="A29" sqref="A29"/>
    </sheetView>
  </sheetViews>
  <sheetFormatPr defaultRowHeight="14.5" x14ac:dyDescent="0.35"/>
  <sheetData>
    <row r="1" spans="1:6" x14ac:dyDescent="0.35">
      <c r="A1" t="s">
        <v>3</v>
      </c>
      <c r="B1" t="s">
        <v>4</v>
      </c>
      <c r="C1" t="s">
        <v>5</v>
      </c>
    </row>
    <row r="2" spans="1:6" x14ac:dyDescent="0.35">
      <c r="A2" t="s">
        <v>6</v>
      </c>
      <c r="B2" t="s">
        <v>7</v>
      </c>
      <c r="C2" t="s">
        <v>8</v>
      </c>
      <c r="D2" t="s">
        <v>12</v>
      </c>
      <c r="E2" t="s">
        <v>13</v>
      </c>
      <c r="F2" t="s">
        <v>14</v>
      </c>
    </row>
    <row r="3" spans="1:6" x14ac:dyDescent="0.35">
      <c r="A3">
        <v>0.2</v>
      </c>
      <c r="B3">
        <v>0</v>
      </c>
      <c r="C3">
        <v>0</v>
      </c>
      <c r="D3">
        <f>A3</f>
        <v>0.2</v>
      </c>
      <c r="F3">
        <f>SUM(E3:E12)</f>
        <v>4.1299999999999983E-2</v>
      </c>
    </row>
    <row r="4" spans="1:6" x14ac:dyDescent="0.35">
      <c r="A4">
        <v>0.25</v>
      </c>
      <c r="B4">
        <v>3</v>
      </c>
      <c r="C4">
        <v>0.02</v>
      </c>
      <c r="D4">
        <f>(A4+(A5-A4)/2)</f>
        <v>0.27500000000000002</v>
      </c>
      <c r="E4">
        <f>(D4-D3)*(B4)*C4</f>
        <v>4.5000000000000005E-3</v>
      </c>
    </row>
    <row r="5" spans="1:6" x14ac:dyDescent="0.35">
      <c r="A5">
        <v>0.3</v>
      </c>
      <c r="B5">
        <v>3</v>
      </c>
      <c r="C5">
        <v>0.04</v>
      </c>
      <c r="D5">
        <f t="shared" ref="D5:D12" si="0">(A5+(A6-A5)/2)</f>
        <v>0.32499999999999996</v>
      </c>
      <c r="E5">
        <f t="shared" ref="E5:E12" si="1">(D5-D4)*(B5)*C5</f>
        <v>5.9999999999999923E-3</v>
      </c>
    </row>
    <row r="6" spans="1:6" x14ac:dyDescent="0.35">
      <c r="A6">
        <v>0.35</v>
      </c>
      <c r="B6">
        <v>2.2000000000000002</v>
      </c>
      <c r="C6">
        <v>0.05</v>
      </c>
      <c r="D6">
        <f t="shared" si="0"/>
        <v>0.375</v>
      </c>
      <c r="E6">
        <f t="shared" si="1"/>
        <v>5.5000000000000058E-3</v>
      </c>
    </row>
    <row r="7" spans="1:6" x14ac:dyDescent="0.35">
      <c r="A7">
        <v>0.4</v>
      </c>
      <c r="B7">
        <v>0.9</v>
      </c>
      <c r="C7">
        <v>0.06</v>
      </c>
      <c r="D7">
        <f t="shared" si="0"/>
        <v>0.42500000000000004</v>
      </c>
      <c r="E7">
        <f t="shared" si="1"/>
        <v>2.7000000000000023E-3</v>
      </c>
    </row>
    <row r="8" spans="1:6" x14ac:dyDescent="0.35">
      <c r="A8">
        <v>0.45</v>
      </c>
      <c r="B8">
        <v>1.4</v>
      </c>
      <c r="C8">
        <v>0.08</v>
      </c>
      <c r="D8">
        <f t="shared" si="0"/>
        <v>0.47499999999999998</v>
      </c>
      <c r="E8">
        <f t="shared" si="1"/>
        <v>5.5999999999999921E-3</v>
      </c>
    </row>
    <row r="9" spans="1:6" x14ac:dyDescent="0.35">
      <c r="A9">
        <v>0.5</v>
      </c>
      <c r="B9">
        <v>0.9</v>
      </c>
      <c r="C9">
        <v>0.17</v>
      </c>
      <c r="D9">
        <f t="shared" si="0"/>
        <v>0.52500000000000002</v>
      </c>
      <c r="E9">
        <f t="shared" si="1"/>
        <v>7.6500000000000075E-3</v>
      </c>
    </row>
    <row r="10" spans="1:6" x14ac:dyDescent="0.35">
      <c r="A10">
        <v>0.55000000000000004</v>
      </c>
      <c r="B10">
        <v>1.1000000000000001</v>
      </c>
      <c r="C10">
        <v>0.17</v>
      </c>
      <c r="D10">
        <f t="shared" si="0"/>
        <v>0.57499999999999996</v>
      </c>
      <c r="E10">
        <f t="shared" si="1"/>
        <v>9.3499999999999885E-3</v>
      </c>
    </row>
    <row r="11" spans="1:6" x14ac:dyDescent="0.35">
      <c r="A11">
        <v>0.6</v>
      </c>
      <c r="B11">
        <v>0</v>
      </c>
      <c r="C11">
        <v>0.03</v>
      </c>
      <c r="D11">
        <f t="shared" si="0"/>
        <v>0.625</v>
      </c>
      <c r="E11">
        <f t="shared" si="1"/>
        <v>0</v>
      </c>
    </row>
    <row r="12" spans="1:6" x14ac:dyDescent="0.35">
      <c r="A12">
        <v>0.65</v>
      </c>
      <c r="B12">
        <v>0</v>
      </c>
      <c r="C12">
        <v>0</v>
      </c>
      <c r="D12">
        <f t="shared" si="0"/>
        <v>0.32500000000000001</v>
      </c>
      <c r="E12">
        <f t="shared" si="1"/>
        <v>0</v>
      </c>
    </row>
    <row r="15" spans="1:6" x14ac:dyDescent="0.35">
      <c r="A15" s="1" t="s">
        <v>15</v>
      </c>
    </row>
    <row r="16" spans="1:6" x14ac:dyDescent="0.35">
      <c r="A16" t="s">
        <v>6</v>
      </c>
      <c r="B16" t="s">
        <v>7</v>
      </c>
      <c r="C16" t="s">
        <v>8</v>
      </c>
      <c r="D16" t="s">
        <v>12</v>
      </c>
      <c r="E16" t="s">
        <v>13</v>
      </c>
      <c r="F16" t="s">
        <v>14</v>
      </c>
    </row>
    <row r="17" spans="1:6" x14ac:dyDescent="0.35">
      <c r="A17">
        <v>0.2</v>
      </c>
      <c r="B17">
        <f>0.057*B3</f>
        <v>0</v>
      </c>
      <c r="C17">
        <v>0</v>
      </c>
      <c r="D17">
        <f>A17</f>
        <v>0.2</v>
      </c>
      <c r="F17">
        <f>SUM(E17:E26)</f>
        <v>2.3540999999999996E-3</v>
      </c>
    </row>
    <row r="18" spans="1:6" x14ac:dyDescent="0.35">
      <c r="A18">
        <v>0.25</v>
      </c>
      <c r="B18">
        <f t="shared" ref="B18:B26" si="2">0.057*B4</f>
        <v>0.17100000000000001</v>
      </c>
      <c r="C18">
        <v>0.02</v>
      </c>
      <c r="D18">
        <f>(A18+(A19-A18)/2)</f>
        <v>0.27500000000000002</v>
      </c>
      <c r="E18">
        <f>(D18-D17)*(B18)*C18</f>
        <v>2.5650000000000005E-4</v>
      </c>
    </row>
    <row r="19" spans="1:6" x14ac:dyDescent="0.35">
      <c r="A19">
        <v>0.3</v>
      </c>
      <c r="B19">
        <f t="shared" si="2"/>
        <v>0.17100000000000001</v>
      </c>
      <c r="C19">
        <v>0.04</v>
      </c>
      <c r="D19">
        <f t="shared" ref="D19:D26" si="3">(A19+(A20-A19)/2)</f>
        <v>0.32499999999999996</v>
      </c>
      <c r="E19">
        <f t="shared" ref="E19:E26" si="4">(D19-D18)*(B19)*C19</f>
        <v>3.4199999999999959E-4</v>
      </c>
    </row>
    <row r="20" spans="1:6" x14ac:dyDescent="0.35">
      <c r="A20">
        <v>0.35</v>
      </c>
      <c r="B20">
        <f t="shared" si="2"/>
        <v>0.12540000000000001</v>
      </c>
      <c r="C20">
        <v>0.05</v>
      </c>
      <c r="D20">
        <f t="shared" si="3"/>
        <v>0.375</v>
      </c>
      <c r="E20">
        <f t="shared" si="4"/>
        <v>3.1350000000000036E-4</v>
      </c>
    </row>
    <row r="21" spans="1:6" x14ac:dyDescent="0.35">
      <c r="A21">
        <v>0.4</v>
      </c>
      <c r="B21">
        <f t="shared" si="2"/>
        <v>5.1300000000000005E-2</v>
      </c>
      <c r="C21">
        <v>0.06</v>
      </c>
      <c r="D21">
        <f t="shared" si="3"/>
        <v>0.42500000000000004</v>
      </c>
      <c r="E21">
        <f t="shared" si="4"/>
        <v>1.5390000000000016E-4</v>
      </c>
    </row>
    <row r="22" spans="1:6" x14ac:dyDescent="0.35">
      <c r="A22">
        <v>0.45</v>
      </c>
      <c r="B22">
        <f t="shared" si="2"/>
        <v>7.9799999999999996E-2</v>
      </c>
      <c r="C22">
        <v>0.08</v>
      </c>
      <c r="D22">
        <f t="shared" si="3"/>
        <v>0.47499999999999998</v>
      </c>
      <c r="E22">
        <f t="shared" si="4"/>
        <v>3.1919999999999957E-4</v>
      </c>
    </row>
    <row r="23" spans="1:6" x14ac:dyDescent="0.35">
      <c r="A23">
        <v>0.5</v>
      </c>
      <c r="B23">
        <f t="shared" si="2"/>
        <v>5.1300000000000005E-2</v>
      </c>
      <c r="C23">
        <v>0.17</v>
      </c>
      <c r="D23">
        <f t="shared" si="3"/>
        <v>0.52500000000000002</v>
      </c>
      <c r="E23">
        <f t="shared" si="4"/>
        <v>4.3605000000000049E-4</v>
      </c>
    </row>
    <row r="24" spans="1:6" x14ac:dyDescent="0.35">
      <c r="A24">
        <v>0.55000000000000004</v>
      </c>
      <c r="B24">
        <f t="shared" si="2"/>
        <v>6.2700000000000006E-2</v>
      </c>
      <c r="C24">
        <v>0.17</v>
      </c>
      <c r="D24">
        <f t="shared" si="3"/>
        <v>0.57499999999999996</v>
      </c>
      <c r="E24">
        <f t="shared" si="4"/>
        <v>5.3294999999999937E-4</v>
      </c>
    </row>
    <row r="25" spans="1:6" x14ac:dyDescent="0.35">
      <c r="A25">
        <v>0.6</v>
      </c>
      <c r="B25">
        <f t="shared" si="2"/>
        <v>0</v>
      </c>
      <c r="C25">
        <v>0.03</v>
      </c>
      <c r="D25">
        <f t="shared" si="3"/>
        <v>0.625</v>
      </c>
      <c r="E25">
        <f t="shared" si="4"/>
        <v>0</v>
      </c>
    </row>
    <row r="26" spans="1:6" x14ac:dyDescent="0.35">
      <c r="A26">
        <v>0.65</v>
      </c>
      <c r="B26">
        <f t="shared" si="2"/>
        <v>0</v>
      </c>
      <c r="C26">
        <v>0</v>
      </c>
      <c r="D26">
        <f t="shared" si="3"/>
        <v>0.32500000000000001</v>
      </c>
      <c r="E26">
        <f t="shared" si="4"/>
        <v>0</v>
      </c>
    </row>
    <row r="28" spans="1:6" x14ac:dyDescent="0.35">
      <c r="A28">
        <f>A26-A17</f>
        <v>0.45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8"/>
  <sheetViews>
    <sheetView tabSelected="1" workbookViewId="0">
      <selection activeCell="A29" sqref="A29"/>
    </sheetView>
  </sheetViews>
  <sheetFormatPr defaultRowHeight="14.5" x14ac:dyDescent="0.35"/>
  <sheetData>
    <row r="1" spans="1:6" x14ac:dyDescent="0.35">
      <c r="A1" t="s">
        <v>0</v>
      </c>
      <c r="B1" t="s">
        <v>1</v>
      </c>
      <c r="C1" t="s">
        <v>2</v>
      </c>
    </row>
    <row r="2" spans="1:6" x14ac:dyDescent="0.35">
      <c r="A2" t="s">
        <v>6</v>
      </c>
      <c r="B2" t="s">
        <v>7</v>
      </c>
      <c r="C2" t="s">
        <v>8</v>
      </c>
      <c r="D2" t="s">
        <v>12</v>
      </c>
      <c r="E2" t="s">
        <v>13</v>
      </c>
      <c r="F2" t="s">
        <v>14</v>
      </c>
    </row>
    <row r="3" spans="1:6" x14ac:dyDescent="0.35">
      <c r="A3">
        <v>0.6</v>
      </c>
      <c r="B3">
        <v>0</v>
      </c>
      <c r="C3">
        <v>0</v>
      </c>
      <c r="D3">
        <f>A3</f>
        <v>0.6</v>
      </c>
      <c r="F3">
        <f>SUM(E3:E12)</f>
        <v>5.6449999999999993E-2</v>
      </c>
    </row>
    <row r="4" spans="1:6" x14ac:dyDescent="0.35">
      <c r="A4">
        <v>0.65</v>
      </c>
      <c r="B4">
        <v>0</v>
      </c>
      <c r="C4">
        <v>0.11</v>
      </c>
      <c r="D4">
        <f>(A4+(A5-A4)/2)</f>
        <v>0.67500000000000004</v>
      </c>
      <c r="E4">
        <f>(D4-D3)*(B4)*C4</f>
        <v>0</v>
      </c>
    </row>
    <row r="5" spans="1:6" x14ac:dyDescent="0.35">
      <c r="A5">
        <v>0.7</v>
      </c>
      <c r="B5">
        <v>0.9</v>
      </c>
      <c r="C5">
        <v>0.1</v>
      </c>
      <c r="D5">
        <f t="shared" ref="D5:D12" si="0">(A5+(A6-A5)/2)</f>
        <v>0.72499999999999998</v>
      </c>
      <c r="E5">
        <f t="shared" ref="E5:E12" si="1">(D5-D4)*(B5)*C5</f>
        <v>4.4999999999999945E-3</v>
      </c>
    </row>
    <row r="6" spans="1:6" x14ac:dyDescent="0.35">
      <c r="A6">
        <v>0.75</v>
      </c>
      <c r="B6">
        <v>1.3</v>
      </c>
      <c r="C6">
        <v>0.11</v>
      </c>
      <c r="D6">
        <f t="shared" si="0"/>
        <v>0.77500000000000002</v>
      </c>
      <c r="E6">
        <f t="shared" si="1"/>
        <v>7.1500000000000062E-3</v>
      </c>
    </row>
    <row r="7" spans="1:6" x14ac:dyDescent="0.35">
      <c r="A7">
        <v>0.8</v>
      </c>
      <c r="B7">
        <v>2</v>
      </c>
      <c r="C7">
        <v>0.12</v>
      </c>
      <c r="D7">
        <f t="shared" si="0"/>
        <v>0.82499999999999996</v>
      </c>
      <c r="E7">
        <f t="shared" si="1"/>
        <v>1.1999999999999983E-2</v>
      </c>
    </row>
    <row r="8" spans="1:6" x14ac:dyDescent="0.35">
      <c r="A8">
        <v>0.85</v>
      </c>
      <c r="B8">
        <v>2.5</v>
      </c>
      <c r="C8">
        <v>0.12</v>
      </c>
      <c r="D8">
        <f t="shared" si="0"/>
        <v>0.875</v>
      </c>
      <c r="E8">
        <f t="shared" si="1"/>
        <v>1.5000000000000013E-2</v>
      </c>
    </row>
    <row r="9" spans="1:6" x14ac:dyDescent="0.35">
      <c r="A9">
        <v>0.9</v>
      </c>
      <c r="B9">
        <v>1.9</v>
      </c>
      <c r="C9">
        <v>0.1</v>
      </c>
      <c r="D9">
        <f t="shared" si="0"/>
        <v>0.92500000000000004</v>
      </c>
      <c r="E9">
        <f t="shared" si="1"/>
        <v>9.5000000000000084E-3</v>
      </c>
    </row>
    <row r="10" spans="1:6" x14ac:dyDescent="0.35">
      <c r="A10">
        <v>0.95</v>
      </c>
      <c r="B10">
        <v>1.3</v>
      </c>
      <c r="C10">
        <v>0.09</v>
      </c>
      <c r="D10">
        <f t="shared" si="0"/>
        <v>0.97499999999999998</v>
      </c>
      <c r="E10">
        <f t="shared" si="1"/>
        <v>5.8499999999999924E-3</v>
      </c>
    </row>
    <row r="11" spans="1:6" x14ac:dyDescent="0.35">
      <c r="A11">
        <v>1</v>
      </c>
      <c r="B11">
        <v>0.7</v>
      </c>
      <c r="C11">
        <v>7.0000000000000007E-2</v>
      </c>
      <c r="D11">
        <f t="shared" si="0"/>
        <v>1.0249999999999999</v>
      </c>
      <c r="E11">
        <f t="shared" si="1"/>
        <v>2.4499999999999965E-3</v>
      </c>
    </row>
    <row r="12" spans="1:6" x14ac:dyDescent="0.35">
      <c r="A12">
        <v>1.05</v>
      </c>
      <c r="B12">
        <v>0</v>
      </c>
      <c r="C12">
        <v>0</v>
      </c>
      <c r="D12">
        <f t="shared" si="0"/>
        <v>0.52500000000000002</v>
      </c>
      <c r="E12">
        <f t="shared" si="1"/>
        <v>0</v>
      </c>
    </row>
    <row r="15" spans="1:6" x14ac:dyDescent="0.35">
      <c r="A15" s="1" t="s">
        <v>15</v>
      </c>
    </row>
    <row r="16" spans="1:6" x14ac:dyDescent="0.35">
      <c r="A16" t="s">
        <v>6</v>
      </c>
      <c r="B16" t="s">
        <v>7</v>
      </c>
      <c r="C16" t="s">
        <v>8</v>
      </c>
      <c r="D16" t="s">
        <v>12</v>
      </c>
      <c r="E16" t="s">
        <v>13</v>
      </c>
      <c r="F16" t="s">
        <v>14</v>
      </c>
    </row>
    <row r="17" spans="1:6" x14ac:dyDescent="0.35">
      <c r="A17">
        <v>0.6</v>
      </c>
      <c r="B17">
        <f>0.057*B3</f>
        <v>0</v>
      </c>
      <c r="C17">
        <v>0</v>
      </c>
      <c r="D17">
        <f>A17</f>
        <v>0.6</v>
      </c>
      <c r="F17">
        <f>SUM(E17:E26)</f>
        <v>3.2176499999999994E-3</v>
      </c>
    </row>
    <row r="18" spans="1:6" x14ac:dyDescent="0.35">
      <c r="A18">
        <v>0.65</v>
      </c>
      <c r="B18">
        <f t="shared" ref="B18:B26" si="2">0.057*B4</f>
        <v>0</v>
      </c>
      <c r="C18">
        <v>0.11</v>
      </c>
      <c r="D18">
        <f>(A18+(A19-A18)/2)</f>
        <v>0.67500000000000004</v>
      </c>
      <c r="E18">
        <f>(D18-D17)*(B18)*C18</f>
        <v>0</v>
      </c>
    </row>
    <row r="19" spans="1:6" x14ac:dyDescent="0.35">
      <c r="A19">
        <v>0.7</v>
      </c>
      <c r="B19">
        <f t="shared" si="2"/>
        <v>5.1300000000000005E-2</v>
      </c>
      <c r="C19">
        <v>0.1</v>
      </c>
      <c r="D19">
        <f t="shared" ref="D19:D26" si="3">(A19+(A20-A19)/2)</f>
        <v>0.72499999999999998</v>
      </c>
      <c r="E19">
        <f t="shared" ref="E19:E26" si="4">(D19-D18)*(B19)*C19</f>
        <v>2.5649999999999973E-4</v>
      </c>
    </row>
    <row r="20" spans="1:6" x14ac:dyDescent="0.35">
      <c r="A20">
        <v>0.75</v>
      </c>
      <c r="B20">
        <f t="shared" si="2"/>
        <v>7.4099999999999999E-2</v>
      </c>
      <c r="C20">
        <v>0.11</v>
      </c>
      <c r="D20">
        <f t="shared" si="3"/>
        <v>0.77500000000000002</v>
      </c>
      <c r="E20">
        <f t="shared" si="4"/>
        <v>4.0755000000000039E-4</v>
      </c>
    </row>
    <row r="21" spans="1:6" x14ac:dyDescent="0.35">
      <c r="A21">
        <v>0.8</v>
      </c>
      <c r="B21">
        <f t="shared" si="2"/>
        <v>0.114</v>
      </c>
      <c r="C21">
        <v>0.12</v>
      </c>
      <c r="D21">
        <f t="shared" si="3"/>
        <v>0.82499999999999996</v>
      </c>
      <c r="E21">
        <f t="shared" si="4"/>
        <v>6.8399999999999906E-4</v>
      </c>
    </row>
    <row r="22" spans="1:6" x14ac:dyDescent="0.35">
      <c r="A22">
        <v>0.85</v>
      </c>
      <c r="B22">
        <f t="shared" si="2"/>
        <v>0.14250000000000002</v>
      </c>
      <c r="C22">
        <v>0.12</v>
      </c>
      <c r="D22">
        <f t="shared" si="3"/>
        <v>0.875</v>
      </c>
      <c r="E22">
        <f t="shared" si="4"/>
        <v>8.5500000000000083E-4</v>
      </c>
    </row>
    <row r="23" spans="1:6" x14ac:dyDescent="0.35">
      <c r="A23">
        <v>0.9</v>
      </c>
      <c r="B23">
        <f t="shared" si="2"/>
        <v>0.10829999999999999</v>
      </c>
      <c r="C23">
        <v>0.1</v>
      </c>
      <c r="D23">
        <f t="shared" si="3"/>
        <v>0.92500000000000004</v>
      </c>
      <c r="E23">
        <f t="shared" si="4"/>
        <v>5.4150000000000053E-4</v>
      </c>
    </row>
    <row r="24" spans="1:6" x14ac:dyDescent="0.35">
      <c r="A24">
        <v>0.95</v>
      </c>
      <c r="B24">
        <f t="shared" si="2"/>
        <v>7.4099999999999999E-2</v>
      </c>
      <c r="C24">
        <v>0.09</v>
      </c>
      <c r="D24">
        <f t="shared" si="3"/>
        <v>0.97499999999999998</v>
      </c>
      <c r="E24">
        <f t="shared" si="4"/>
        <v>3.3344999999999957E-4</v>
      </c>
    </row>
    <row r="25" spans="1:6" x14ac:dyDescent="0.35">
      <c r="A25">
        <v>1</v>
      </c>
      <c r="B25">
        <f t="shared" si="2"/>
        <v>3.9899999999999998E-2</v>
      </c>
      <c r="C25">
        <v>7.0000000000000007E-2</v>
      </c>
      <c r="D25">
        <f t="shared" si="3"/>
        <v>1.0249999999999999</v>
      </c>
      <c r="E25">
        <f t="shared" si="4"/>
        <v>1.3964999999999982E-4</v>
      </c>
    </row>
    <row r="26" spans="1:6" x14ac:dyDescent="0.35">
      <c r="A26">
        <v>1.05</v>
      </c>
      <c r="B26">
        <f t="shared" si="2"/>
        <v>0</v>
      </c>
      <c r="C26">
        <v>0</v>
      </c>
      <c r="D26">
        <f t="shared" si="3"/>
        <v>0.52500000000000002</v>
      </c>
      <c r="E26">
        <f t="shared" si="4"/>
        <v>0</v>
      </c>
    </row>
    <row r="28" spans="1:6" x14ac:dyDescent="0.35">
      <c r="A28">
        <f>A26-A17</f>
        <v>0.45000000000000007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A27023E844F434EBFC790358068B4CE" ma:contentTypeVersion="10" ma:contentTypeDescription="Create a new document." ma:contentTypeScope="" ma:versionID="962119b939e32e01d6fe84b679c182bb">
  <xsd:schema xmlns:xsd="http://www.w3.org/2001/XMLSchema" xmlns:xs="http://www.w3.org/2001/XMLSchema" xmlns:p="http://schemas.microsoft.com/office/2006/metadata/properties" xmlns:ns3="18299441-e87c-4909-bb3a-a1a391a25027" targetNamespace="http://schemas.microsoft.com/office/2006/metadata/properties" ma:root="true" ma:fieldsID="185fd3cf949c73c8f7d83010548f2ed9" ns3:_="">
    <xsd:import namespace="18299441-e87c-4909-bb3a-a1a391a2502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299441-e87c-4909-bb3a-a1a391a2502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D273764-34C2-464A-941D-E8ADB1FBE5B6}">
  <ds:schemaRefs>
    <ds:schemaRef ds:uri="http://schemas.openxmlformats.org/package/2006/metadata/core-properties"/>
    <ds:schemaRef ds:uri="18299441-e87c-4909-bb3a-a1a391a25027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BA6E659F-15BD-430D-AFBA-315B7A7BA76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05AA307-08FB-483F-8B55-7D110426870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8299441-e87c-4909-bb3a-a1a391a2502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stn1</vt:lpstr>
      <vt:lpstr>stn3</vt:lpstr>
      <vt:lpstr>stn4</vt:lpstr>
    </vt:vector>
  </TitlesOfParts>
  <Company>UNC Chapel Hill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User</dc:creator>
  <cp:lastModifiedBy>Kriddie Whitmore</cp:lastModifiedBy>
  <dcterms:created xsi:type="dcterms:W3CDTF">2020-02-24T20:41:24Z</dcterms:created>
  <dcterms:modified xsi:type="dcterms:W3CDTF">2020-06-04T15:49:39Z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0x010100BA27023E844F434EBFC790358068B4CE</vt:lpwstr>
  </property>
</Properties>
</file>