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kriddie_ad_unc_edu/Documents/Ecuador/Discharge/"/>
    </mc:Choice>
  </mc:AlternateContent>
  <xr:revisionPtr revIDLastSave="42" documentId="11_FF4EE9097644657A0F4E50C4409930FC03120166" xr6:coauthVersionLast="45" xr6:coauthVersionMax="45" xr10:uidLastSave="{FA84795F-780A-44B7-A260-E1EE86DD8A25}"/>
  <bookViews>
    <workbookView xWindow="1520" yWindow="1520" windowWidth="14130" windowHeight="8720" activeTab="2" xr2:uid="{00000000-000D-0000-FFFF-FFFF00000000}"/>
  </bookViews>
  <sheets>
    <sheet name="stn1" sheetId="1" r:id="rId1"/>
    <sheet name="stn3" sheetId="2" r:id="rId2"/>
    <sheet name="stn4" sheetId="3" r:id="rId3"/>
    <sheet name="waterfal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7" i="3" l="1"/>
  <c r="A31" i="2"/>
  <c r="A34" i="1"/>
  <c r="C32" i="1" l="1"/>
  <c r="B32" i="1"/>
  <c r="A32" i="1"/>
  <c r="F18" i="4" l="1"/>
  <c r="B18" i="4"/>
  <c r="F22" i="3"/>
  <c r="F18" i="2"/>
  <c r="B20" i="2"/>
  <c r="C20" i="1"/>
  <c r="F19" i="1"/>
  <c r="B19" i="4"/>
  <c r="B28" i="4" l="1"/>
  <c r="B27" i="4"/>
  <c r="B26" i="4"/>
  <c r="B25" i="4"/>
  <c r="B24" i="4"/>
  <c r="B23" i="4"/>
  <c r="B22" i="4"/>
  <c r="B21" i="4"/>
  <c r="B20" i="4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F3" i="3"/>
  <c r="F3" i="2"/>
  <c r="C19" i="1"/>
  <c r="F3" i="1"/>
  <c r="B29" i="2"/>
  <c r="B28" i="2"/>
  <c r="E28" i="2" s="1"/>
  <c r="B27" i="2"/>
  <c r="B26" i="2"/>
  <c r="B25" i="2"/>
  <c r="B24" i="2"/>
  <c r="B23" i="2"/>
  <c r="B22" i="2"/>
  <c r="B21" i="2"/>
  <c r="E20" i="2"/>
  <c r="B19" i="2"/>
  <c r="B18" i="2"/>
  <c r="C30" i="1"/>
  <c r="C29" i="1"/>
  <c r="E29" i="1" s="1"/>
  <c r="C28" i="1"/>
  <c r="C27" i="1"/>
  <c r="C26" i="1"/>
  <c r="C25" i="1"/>
  <c r="C24" i="1"/>
  <c r="C23" i="1"/>
  <c r="C22" i="1"/>
  <c r="C21" i="1"/>
  <c r="E21" i="1" s="1"/>
  <c r="F3" i="4"/>
  <c r="D28" i="4"/>
  <c r="D27" i="4"/>
  <c r="D26" i="4"/>
  <c r="D25" i="4"/>
  <c r="E25" i="4" s="1"/>
  <c r="D24" i="4"/>
  <c r="E24" i="4" s="1"/>
  <c r="D23" i="4"/>
  <c r="D22" i="4"/>
  <c r="E22" i="4" s="1"/>
  <c r="D21" i="4"/>
  <c r="D20" i="4"/>
  <c r="D19" i="4"/>
  <c r="D18" i="4"/>
  <c r="E35" i="3"/>
  <c r="D35" i="3"/>
  <c r="D34" i="3"/>
  <c r="E34" i="3" s="1"/>
  <c r="D33" i="3"/>
  <c r="E33" i="3" s="1"/>
  <c r="D32" i="3"/>
  <c r="E32" i="3" s="1"/>
  <c r="E31" i="3"/>
  <c r="D31" i="3"/>
  <c r="D30" i="3"/>
  <c r="E30" i="3" s="1"/>
  <c r="D29" i="3"/>
  <c r="E29" i="3" s="1"/>
  <c r="D28" i="3"/>
  <c r="D27" i="3"/>
  <c r="D26" i="3"/>
  <c r="E26" i="3" s="1"/>
  <c r="D25" i="3"/>
  <c r="E25" i="3" s="1"/>
  <c r="D24" i="3"/>
  <c r="E24" i="3" s="1"/>
  <c r="E23" i="3"/>
  <c r="D23" i="3"/>
  <c r="D22" i="3"/>
  <c r="D29" i="2"/>
  <c r="D28" i="2"/>
  <c r="D27" i="2"/>
  <c r="E27" i="2" s="1"/>
  <c r="D26" i="2"/>
  <c r="E26" i="2" s="1"/>
  <c r="D25" i="2"/>
  <c r="E25" i="2" s="1"/>
  <c r="E24" i="2"/>
  <c r="D24" i="2"/>
  <c r="D23" i="2"/>
  <c r="E23" i="2" s="1"/>
  <c r="D22" i="2"/>
  <c r="E22" i="2" s="1"/>
  <c r="D21" i="2"/>
  <c r="E21" i="2" s="1"/>
  <c r="D20" i="2"/>
  <c r="D19" i="2"/>
  <c r="E19" i="2" s="1"/>
  <c r="D18" i="2"/>
  <c r="D30" i="1"/>
  <c r="D29" i="1"/>
  <c r="D28" i="1"/>
  <c r="D27" i="1"/>
  <c r="E28" i="1" s="1"/>
  <c r="D26" i="1"/>
  <c r="E26" i="1" s="1"/>
  <c r="E25" i="1"/>
  <c r="D25" i="1"/>
  <c r="D24" i="1"/>
  <c r="D23" i="1"/>
  <c r="E24" i="1" s="1"/>
  <c r="D22" i="1"/>
  <c r="D21" i="1"/>
  <c r="D20" i="1"/>
  <c r="D19" i="1"/>
  <c r="E20" i="1" s="1"/>
  <c r="E26" i="4" l="1"/>
  <c r="E27" i="4"/>
  <c r="E20" i="4"/>
  <c r="E28" i="4"/>
  <c r="E21" i="4"/>
  <c r="E23" i="4"/>
  <c r="E19" i="4"/>
  <c r="E28" i="3"/>
  <c r="E29" i="2"/>
  <c r="E22" i="1"/>
  <c r="E30" i="1"/>
  <c r="E27" i="3"/>
  <c r="E23" i="1"/>
  <c r="E27" i="1"/>
  <c r="D13" i="4"/>
  <c r="E13" i="4" s="1"/>
  <c r="D12" i="4"/>
  <c r="E12" i="4" s="1"/>
  <c r="D11" i="4"/>
  <c r="D10" i="4"/>
  <c r="E10" i="4" s="1"/>
  <c r="D9" i="4"/>
  <c r="D8" i="4"/>
  <c r="D7" i="4"/>
  <c r="E7" i="4" s="1"/>
  <c r="D6" i="4"/>
  <c r="D5" i="4"/>
  <c r="E5" i="4" s="1"/>
  <c r="D4" i="4"/>
  <c r="E4" i="4" s="1"/>
  <c r="D3" i="4"/>
  <c r="D15" i="3"/>
  <c r="E15" i="3" s="1"/>
  <c r="D16" i="3"/>
  <c r="E16" i="3"/>
  <c r="D14" i="3"/>
  <c r="E14" i="3" s="1"/>
  <c r="D13" i="3"/>
  <c r="E13" i="3" s="1"/>
  <c r="D12" i="3"/>
  <c r="E12" i="3" s="1"/>
  <c r="D11" i="3"/>
  <c r="D10" i="3"/>
  <c r="E10" i="3" s="1"/>
  <c r="D9" i="3"/>
  <c r="E9" i="3" s="1"/>
  <c r="D8" i="3"/>
  <c r="D7" i="3"/>
  <c r="E7" i="3" s="1"/>
  <c r="D6" i="3"/>
  <c r="E6" i="3" s="1"/>
  <c r="D5" i="3"/>
  <c r="E5" i="3" s="1"/>
  <c r="D4" i="3"/>
  <c r="E4" i="3" s="1"/>
  <c r="D3" i="3"/>
  <c r="D14" i="2"/>
  <c r="E14" i="2" s="1"/>
  <c r="D13" i="2"/>
  <c r="E13" i="2" s="1"/>
  <c r="D12" i="2"/>
  <c r="D11" i="2"/>
  <c r="E11" i="2" s="1"/>
  <c r="D10" i="2"/>
  <c r="E10" i="2" s="1"/>
  <c r="D9" i="2"/>
  <c r="E9" i="2" s="1"/>
  <c r="D8" i="2"/>
  <c r="E8" i="2" s="1"/>
  <c r="D7" i="2"/>
  <c r="D6" i="2"/>
  <c r="E6" i="2" s="1"/>
  <c r="D5" i="2"/>
  <c r="E5" i="2" s="1"/>
  <c r="D4" i="2"/>
  <c r="D3" i="2"/>
  <c r="D5" i="1"/>
  <c r="D6" i="1"/>
  <c r="E6" i="1" s="1"/>
  <c r="D7" i="1"/>
  <c r="E7" i="1" s="1"/>
  <c r="D8" i="1"/>
  <c r="E8" i="1" s="1"/>
  <c r="D9" i="1"/>
  <c r="D10" i="1"/>
  <c r="E10" i="1" s="1"/>
  <c r="D11" i="1"/>
  <c r="E11" i="1" s="1"/>
  <c r="D12" i="1"/>
  <c r="D13" i="1"/>
  <c r="E13" i="1" s="1"/>
  <c r="D14" i="1"/>
  <c r="E14" i="1" s="1"/>
  <c r="D4" i="1"/>
  <c r="E4" i="1" s="1"/>
  <c r="D3" i="1"/>
  <c r="E4" i="2" l="1"/>
  <c r="E12" i="2"/>
  <c r="E8" i="3"/>
  <c r="E8" i="4"/>
  <c r="E9" i="1"/>
  <c r="E9" i="4"/>
  <c r="E7" i="2"/>
  <c r="E11" i="3"/>
  <c r="E11" i="4"/>
  <c r="E5" i="1"/>
  <c r="E12" i="1"/>
  <c r="E6" i="4"/>
</calcChain>
</file>

<file path=xl/sharedStrings.xml><?xml version="1.0" encoding="utf-8"?>
<sst xmlns="http://schemas.openxmlformats.org/spreadsheetml/2006/main" count="52" uniqueCount="10">
  <si>
    <t>Station 3</t>
  </si>
  <si>
    <t>X</t>
  </si>
  <si>
    <t>V</t>
  </si>
  <si>
    <t>D</t>
  </si>
  <si>
    <t>Station 1</t>
  </si>
  <si>
    <t>segment</t>
  </si>
  <si>
    <t>Q</t>
  </si>
  <si>
    <t>Qtotal</t>
  </si>
  <si>
    <t>Station 4</t>
  </si>
  <si>
    <t>Station W-Fall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</si>
</sst>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"/>
  <sheetViews>
    <sheetView workbookViewId="0">
      <selection activeCell="A35" sqref="A35"/>
    </sheetView>
  </sheetViews>
  <sheetFormatPr defaultRowHeight="14.5" x14ac:dyDescent="0.35"/>
  <cols>
    <col min="2" max="2" width="9.7265625" bestFit="1" customWidth="1"/>
  </cols>
  <sheetData>
    <row r="1" spans="1:6" x14ac:dyDescent="0.35">
      <c r="A1" t="s">
        <v>4</v>
      </c>
      <c r="B1" s="1">
        <v>43665</v>
      </c>
      <c r="C1" s="2">
        <v>9.0277777777777776E-2</v>
      </c>
    </row>
    <row r="2" spans="1:6" x14ac:dyDescent="0.35">
      <c r="A2" t="s">
        <v>1</v>
      </c>
      <c r="B2" t="s">
        <v>3</v>
      </c>
      <c r="C2" t="s">
        <v>2</v>
      </c>
      <c r="D2" t="s">
        <v>5</v>
      </c>
      <c r="E2" t="s">
        <v>6</v>
      </c>
      <c r="F2" t="s">
        <v>7</v>
      </c>
    </row>
    <row r="3" spans="1:6" x14ac:dyDescent="0.35">
      <c r="A3">
        <v>1.05</v>
      </c>
      <c r="B3">
        <v>0</v>
      </c>
      <c r="C3">
        <v>0</v>
      </c>
      <c r="D3">
        <f>A3</f>
        <v>1.05</v>
      </c>
      <c r="F3">
        <f>SUM(E3:E14)</f>
        <v>0.10435999999999998</v>
      </c>
    </row>
    <row r="4" spans="1:6" x14ac:dyDescent="0.35">
      <c r="A4">
        <v>1.1000000000000001</v>
      </c>
      <c r="B4">
        <v>0.1</v>
      </c>
      <c r="C4">
        <v>1.9</v>
      </c>
      <c r="D4">
        <f>(A4+(A5-A4)/2)</f>
        <v>1.125</v>
      </c>
      <c r="E4">
        <f>(D4-D3)*(B4)*C4</f>
        <v>1.4249999999999992E-2</v>
      </c>
    </row>
    <row r="5" spans="1:6" x14ac:dyDescent="0.35">
      <c r="A5">
        <v>1.1499999999999999</v>
      </c>
      <c r="B5">
        <v>0.09</v>
      </c>
      <c r="C5">
        <v>3.4</v>
      </c>
      <c r="D5">
        <f t="shared" ref="D5:D14" si="0">(A5+(A6-A5)/2)</f>
        <v>1.1749999999999998</v>
      </c>
      <c r="E5">
        <f t="shared" ref="E5:E14" si="1">(D5-D4)*(B5)*C5</f>
        <v>1.5299999999999946E-2</v>
      </c>
    </row>
    <row r="6" spans="1:6" x14ac:dyDescent="0.35">
      <c r="A6">
        <v>1.2</v>
      </c>
      <c r="B6">
        <v>0.08</v>
      </c>
      <c r="C6">
        <v>4.3</v>
      </c>
      <c r="D6">
        <f t="shared" si="0"/>
        <v>1.2250000000000001</v>
      </c>
      <c r="E6">
        <f t="shared" si="1"/>
        <v>1.7200000000000094E-2</v>
      </c>
    </row>
    <row r="7" spans="1:6" x14ac:dyDescent="0.35">
      <c r="A7">
        <v>1.25</v>
      </c>
      <c r="B7">
        <v>8.8999999999999996E-2</v>
      </c>
      <c r="C7">
        <v>3.8</v>
      </c>
      <c r="D7">
        <f t="shared" si="0"/>
        <v>1.2749999999999999</v>
      </c>
      <c r="E7">
        <f t="shared" si="1"/>
        <v>1.6909999999999939E-2</v>
      </c>
    </row>
    <row r="8" spans="1:6" x14ac:dyDescent="0.35">
      <c r="A8">
        <v>1.3</v>
      </c>
      <c r="B8">
        <v>0.08</v>
      </c>
      <c r="C8">
        <v>4.3</v>
      </c>
      <c r="D8">
        <f t="shared" si="0"/>
        <v>1.3250000000000002</v>
      </c>
      <c r="E8">
        <f t="shared" si="1"/>
        <v>1.7200000000000094E-2</v>
      </c>
    </row>
    <row r="9" spans="1:6" x14ac:dyDescent="0.35">
      <c r="A9">
        <v>1.35</v>
      </c>
      <c r="B9">
        <v>0.08</v>
      </c>
      <c r="C9">
        <v>3.5</v>
      </c>
      <c r="D9">
        <f t="shared" si="0"/>
        <v>1.375</v>
      </c>
      <c r="E9">
        <f t="shared" si="1"/>
        <v>1.3999999999999952E-2</v>
      </c>
    </row>
    <row r="10" spans="1:6" x14ac:dyDescent="0.35">
      <c r="A10">
        <v>1.4</v>
      </c>
      <c r="B10">
        <v>0.1</v>
      </c>
      <c r="C10">
        <v>1.9</v>
      </c>
      <c r="D10">
        <f t="shared" si="0"/>
        <v>1.4249999999999998</v>
      </c>
      <c r="E10">
        <f t="shared" si="1"/>
        <v>9.4999999999999668E-3</v>
      </c>
    </row>
    <row r="11" spans="1:6" x14ac:dyDescent="0.35">
      <c r="A11">
        <v>1.45</v>
      </c>
      <c r="B11">
        <v>0.1</v>
      </c>
      <c r="C11">
        <v>0</v>
      </c>
      <c r="D11">
        <f t="shared" si="0"/>
        <v>1.4750000000000001</v>
      </c>
      <c r="E11">
        <f t="shared" si="1"/>
        <v>0</v>
      </c>
    </row>
    <row r="12" spans="1:6" x14ac:dyDescent="0.35">
      <c r="A12">
        <v>1.5</v>
      </c>
      <c r="B12">
        <v>0.11</v>
      </c>
      <c r="C12">
        <v>0</v>
      </c>
      <c r="D12">
        <f t="shared" si="0"/>
        <v>1.5249999999999999</v>
      </c>
      <c r="E12">
        <f t="shared" si="1"/>
        <v>0</v>
      </c>
    </row>
    <row r="13" spans="1:6" x14ac:dyDescent="0.35">
      <c r="A13">
        <v>1.55</v>
      </c>
      <c r="B13">
        <v>0.1</v>
      </c>
      <c r="C13">
        <v>0</v>
      </c>
      <c r="D13">
        <f t="shared" si="0"/>
        <v>1.5750000000000002</v>
      </c>
      <c r="E13">
        <f t="shared" si="1"/>
        <v>0</v>
      </c>
    </row>
    <row r="14" spans="1:6" x14ac:dyDescent="0.35">
      <c r="A14">
        <v>1.6</v>
      </c>
      <c r="B14">
        <v>0</v>
      </c>
      <c r="C14">
        <v>0</v>
      </c>
      <c r="D14">
        <f t="shared" si="0"/>
        <v>0.8</v>
      </c>
      <c r="E14">
        <f t="shared" si="1"/>
        <v>0</v>
      </c>
    </row>
    <row r="18" spans="1:6" x14ac:dyDescent="0.35">
      <c r="A18" t="s">
        <v>1</v>
      </c>
      <c r="B18" t="s">
        <v>3</v>
      </c>
      <c r="C18" t="s">
        <v>2</v>
      </c>
      <c r="D18" t="s">
        <v>5</v>
      </c>
      <c r="E18" t="s">
        <v>6</v>
      </c>
      <c r="F18" t="s">
        <v>7</v>
      </c>
    </row>
    <row r="19" spans="1:6" x14ac:dyDescent="0.35">
      <c r="A19">
        <v>1.05</v>
      </c>
      <c r="B19">
        <v>0</v>
      </c>
      <c r="C19">
        <f>0.0572*C3</f>
        <v>0</v>
      </c>
      <c r="D19">
        <f>A19</f>
        <v>1.05</v>
      </c>
      <c r="F19">
        <f>SUM(E19:E37)</f>
        <v>5.9693919999999987E-3</v>
      </c>
    </row>
    <row r="20" spans="1:6" x14ac:dyDescent="0.35">
      <c r="A20">
        <v>1.1000000000000001</v>
      </c>
      <c r="B20">
        <v>0.1</v>
      </c>
      <c r="C20">
        <f>0.0572*C4</f>
        <v>0.10868</v>
      </c>
      <c r="D20">
        <f>(A20+(A21-A20)/2)</f>
        <v>1.125</v>
      </c>
      <c r="E20">
        <f>(D20-D19)*(B20)*C20</f>
        <v>8.1509999999999959E-4</v>
      </c>
    </row>
    <row r="21" spans="1:6" x14ac:dyDescent="0.35">
      <c r="A21">
        <v>1.1499999999999999</v>
      </c>
      <c r="B21">
        <v>0.09</v>
      </c>
      <c r="C21">
        <f t="shared" ref="C21:C30" si="2">0.0572*C5</f>
        <v>0.19447999999999999</v>
      </c>
      <c r="D21">
        <f t="shared" ref="D21:D30" si="3">(A21+(A22-A21)/2)</f>
        <v>1.1749999999999998</v>
      </c>
      <c r="E21">
        <f t="shared" ref="E21:E30" si="4">(D21-D20)*(B21)*C21</f>
        <v>8.7515999999999679E-4</v>
      </c>
    </row>
    <row r="22" spans="1:6" x14ac:dyDescent="0.35">
      <c r="A22">
        <v>1.2</v>
      </c>
      <c r="B22">
        <v>0.08</v>
      </c>
      <c r="C22">
        <f t="shared" si="2"/>
        <v>0.24595999999999998</v>
      </c>
      <c r="D22">
        <f t="shared" si="3"/>
        <v>1.2250000000000001</v>
      </c>
      <c r="E22">
        <f t="shared" si="4"/>
        <v>9.8384000000000535E-4</v>
      </c>
    </row>
    <row r="23" spans="1:6" x14ac:dyDescent="0.35">
      <c r="A23">
        <v>1.25</v>
      </c>
      <c r="B23">
        <v>8.8999999999999996E-2</v>
      </c>
      <c r="C23">
        <f t="shared" si="2"/>
        <v>0.21736</v>
      </c>
      <c r="D23">
        <f t="shared" si="3"/>
        <v>1.2749999999999999</v>
      </c>
      <c r="E23">
        <f t="shared" si="4"/>
        <v>9.6725199999999657E-4</v>
      </c>
    </row>
    <row r="24" spans="1:6" x14ac:dyDescent="0.35">
      <c r="A24">
        <v>1.3</v>
      </c>
      <c r="B24">
        <v>0.08</v>
      </c>
      <c r="C24">
        <f t="shared" si="2"/>
        <v>0.24595999999999998</v>
      </c>
      <c r="D24">
        <f t="shared" si="3"/>
        <v>1.3250000000000002</v>
      </c>
      <c r="E24">
        <f t="shared" si="4"/>
        <v>9.8384000000000535E-4</v>
      </c>
    </row>
    <row r="25" spans="1:6" x14ac:dyDescent="0.35">
      <c r="A25">
        <v>1.35</v>
      </c>
      <c r="B25">
        <v>0.08</v>
      </c>
      <c r="C25">
        <f t="shared" si="2"/>
        <v>0.20019999999999999</v>
      </c>
      <c r="D25">
        <f t="shared" si="3"/>
        <v>1.375</v>
      </c>
      <c r="E25">
        <f t="shared" si="4"/>
        <v>8.0079999999999724E-4</v>
      </c>
    </row>
    <row r="26" spans="1:6" x14ac:dyDescent="0.35">
      <c r="A26">
        <v>1.4</v>
      </c>
      <c r="B26">
        <v>0.1</v>
      </c>
      <c r="C26">
        <f t="shared" si="2"/>
        <v>0.10868</v>
      </c>
      <c r="D26">
        <f t="shared" si="3"/>
        <v>1.4249999999999998</v>
      </c>
      <c r="E26">
        <f t="shared" si="4"/>
        <v>5.4339999999999814E-4</v>
      </c>
    </row>
    <row r="27" spans="1:6" x14ac:dyDescent="0.35">
      <c r="A27">
        <v>1.45</v>
      </c>
      <c r="B27">
        <v>0.1</v>
      </c>
      <c r="C27">
        <f t="shared" si="2"/>
        <v>0</v>
      </c>
      <c r="D27">
        <f t="shared" si="3"/>
        <v>1.4750000000000001</v>
      </c>
      <c r="E27">
        <f t="shared" si="4"/>
        <v>0</v>
      </c>
    </row>
    <row r="28" spans="1:6" x14ac:dyDescent="0.35">
      <c r="A28">
        <v>1.5</v>
      </c>
      <c r="B28">
        <v>0.11</v>
      </c>
      <c r="C28">
        <f t="shared" si="2"/>
        <v>0</v>
      </c>
      <c r="D28">
        <f t="shared" si="3"/>
        <v>1.5249999999999999</v>
      </c>
      <c r="E28">
        <f t="shared" si="4"/>
        <v>0</v>
      </c>
    </row>
    <row r="29" spans="1:6" x14ac:dyDescent="0.35">
      <c r="A29">
        <v>1.55</v>
      </c>
      <c r="B29">
        <v>0.1</v>
      </c>
      <c r="C29">
        <f t="shared" si="2"/>
        <v>0</v>
      </c>
      <c r="D29">
        <f t="shared" si="3"/>
        <v>1.5750000000000002</v>
      </c>
      <c r="E29">
        <f t="shared" si="4"/>
        <v>0</v>
      </c>
    </row>
    <row r="30" spans="1:6" x14ac:dyDescent="0.35">
      <c r="A30">
        <v>1.6</v>
      </c>
      <c r="B30">
        <v>0</v>
      </c>
      <c r="C30">
        <f t="shared" si="2"/>
        <v>0</v>
      </c>
      <c r="D30">
        <f t="shared" si="3"/>
        <v>0.8</v>
      </c>
      <c r="E30">
        <f t="shared" si="4"/>
        <v>0</v>
      </c>
    </row>
    <row r="32" spans="1:6" x14ac:dyDescent="0.35">
      <c r="A32">
        <f>MEDIAN(A19:A30)</f>
        <v>1.3250000000000002</v>
      </c>
      <c r="B32">
        <f>AVERAGE(B24:B25)</f>
        <v>0.08</v>
      </c>
      <c r="C32">
        <f>AVERAGE(C24:C25)</f>
        <v>0.22308</v>
      </c>
    </row>
    <row r="34" spans="1:1" x14ac:dyDescent="0.35">
      <c r="A34">
        <f>A30-A19</f>
        <v>0.55000000000000004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1"/>
  <sheetViews>
    <sheetView topLeftCell="A11" workbookViewId="0">
      <selection activeCell="A32" sqref="A32"/>
    </sheetView>
  </sheetViews>
  <sheetFormatPr defaultRowHeight="14.5" x14ac:dyDescent="0.35"/>
  <cols>
    <col min="2" max="2" width="9.7265625" bestFit="1" customWidth="1"/>
  </cols>
  <sheetData>
    <row r="1" spans="1:6" x14ac:dyDescent="0.35">
      <c r="A1" t="s">
        <v>0</v>
      </c>
      <c r="B1" s="1">
        <v>43665</v>
      </c>
      <c r="C1" s="2">
        <v>7.6388888888888895E-2</v>
      </c>
    </row>
    <row r="2" spans="1:6" x14ac:dyDescent="0.35">
      <c r="A2" t="s">
        <v>1</v>
      </c>
      <c r="B2" t="s">
        <v>2</v>
      </c>
      <c r="C2" t="s">
        <v>3</v>
      </c>
      <c r="D2" t="s">
        <v>5</v>
      </c>
      <c r="E2" t="s">
        <v>6</v>
      </c>
      <c r="F2" t="s">
        <v>7</v>
      </c>
    </row>
    <row r="3" spans="1:6" x14ac:dyDescent="0.35">
      <c r="A3">
        <v>0.85</v>
      </c>
      <c r="B3">
        <v>0</v>
      </c>
      <c r="C3">
        <v>0</v>
      </c>
      <c r="D3">
        <f>A3</f>
        <v>0.85</v>
      </c>
      <c r="F3">
        <f>SUM(E3:E14)</f>
        <v>8.0700000000000036E-2</v>
      </c>
    </row>
    <row r="4" spans="1:6" x14ac:dyDescent="0.35">
      <c r="A4">
        <v>0.9</v>
      </c>
      <c r="B4">
        <v>3.6</v>
      </c>
      <c r="C4">
        <v>0.03</v>
      </c>
      <c r="D4">
        <f>(A4+(A5-A4)/2)</f>
        <v>0.92500000000000004</v>
      </c>
      <c r="E4">
        <f>(D4-D3)*(B4)*C4</f>
        <v>8.1000000000000065E-3</v>
      </c>
    </row>
    <row r="5" spans="1:6" x14ac:dyDescent="0.35">
      <c r="A5">
        <v>0.95</v>
      </c>
      <c r="B5">
        <v>4.0999999999999996</v>
      </c>
      <c r="C5">
        <v>0.03</v>
      </c>
      <c r="D5">
        <f t="shared" ref="D5:D14" si="0">(A5+(A6-A5)/2)</f>
        <v>0.97499999999999998</v>
      </c>
      <c r="E5">
        <f t="shared" ref="E5:E14" si="1">(D5-D4)*(B5)*C5</f>
        <v>6.1499999999999914E-3</v>
      </c>
    </row>
    <row r="6" spans="1:6" x14ac:dyDescent="0.35">
      <c r="A6">
        <v>1</v>
      </c>
      <c r="B6">
        <v>3.1</v>
      </c>
      <c r="C6">
        <v>0.05</v>
      </c>
      <c r="D6">
        <f t="shared" si="0"/>
        <v>1.0249999999999999</v>
      </c>
      <c r="E6">
        <f t="shared" si="1"/>
        <v>7.7499999999999904E-3</v>
      </c>
    </row>
    <row r="7" spans="1:6" x14ac:dyDescent="0.35">
      <c r="A7">
        <v>1.05</v>
      </c>
      <c r="B7">
        <v>3</v>
      </c>
      <c r="C7">
        <v>0.06</v>
      </c>
      <c r="D7">
        <f t="shared" si="0"/>
        <v>1.0750000000000002</v>
      </c>
      <c r="E7">
        <f t="shared" si="1"/>
        <v>9.0000000000000479E-3</v>
      </c>
    </row>
    <row r="8" spans="1:6" x14ac:dyDescent="0.35">
      <c r="A8">
        <v>1.1000000000000001</v>
      </c>
      <c r="B8">
        <v>2.5</v>
      </c>
      <c r="C8">
        <v>0.06</v>
      </c>
      <c r="D8">
        <f t="shared" si="0"/>
        <v>1.125</v>
      </c>
      <c r="E8">
        <f t="shared" si="1"/>
        <v>7.4999999999999728E-3</v>
      </c>
    </row>
    <row r="9" spans="1:6" x14ac:dyDescent="0.35">
      <c r="A9">
        <v>1.1499999999999999</v>
      </c>
      <c r="B9">
        <v>1.5</v>
      </c>
      <c r="C9">
        <v>7.0000000000000007E-2</v>
      </c>
      <c r="D9">
        <f t="shared" si="0"/>
        <v>1.1749999999999998</v>
      </c>
      <c r="E9">
        <f t="shared" si="1"/>
        <v>5.2499999999999821E-3</v>
      </c>
    </row>
    <row r="10" spans="1:6" x14ac:dyDescent="0.35">
      <c r="A10">
        <v>1.2</v>
      </c>
      <c r="B10">
        <v>1</v>
      </c>
      <c r="C10">
        <v>0.11</v>
      </c>
      <c r="D10">
        <f t="shared" si="0"/>
        <v>1.2250000000000001</v>
      </c>
      <c r="E10">
        <f t="shared" si="1"/>
        <v>5.5000000000000292E-3</v>
      </c>
    </row>
    <row r="11" spans="1:6" x14ac:dyDescent="0.35">
      <c r="A11">
        <v>1.25</v>
      </c>
      <c r="B11">
        <v>1.3</v>
      </c>
      <c r="C11">
        <v>0.17</v>
      </c>
      <c r="D11">
        <f t="shared" si="0"/>
        <v>1.2749999999999999</v>
      </c>
      <c r="E11">
        <f t="shared" si="1"/>
        <v>1.1049999999999961E-2</v>
      </c>
    </row>
    <row r="12" spans="1:6" x14ac:dyDescent="0.35">
      <c r="A12">
        <v>1.3</v>
      </c>
      <c r="B12">
        <v>1.6</v>
      </c>
      <c r="C12">
        <v>0.18</v>
      </c>
      <c r="D12">
        <f t="shared" si="0"/>
        <v>1.3250000000000002</v>
      </c>
      <c r="E12">
        <f t="shared" si="1"/>
        <v>1.4400000000000078E-2</v>
      </c>
    </row>
    <row r="13" spans="1:6" x14ac:dyDescent="0.35">
      <c r="A13">
        <v>1.35</v>
      </c>
      <c r="B13">
        <v>1.2</v>
      </c>
      <c r="C13">
        <v>0.1</v>
      </c>
      <c r="D13">
        <f t="shared" si="0"/>
        <v>1.375</v>
      </c>
      <c r="E13">
        <f t="shared" si="1"/>
        <v>5.9999999999999784E-3</v>
      </c>
    </row>
    <row r="14" spans="1:6" x14ac:dyDescent="0.35">
      <c r="A14">
        <v>1.4</v>
      </c>
      <c r="B14">
        <v>0</v>
      </c>
      <c r="C14">
        <v>0</v>
      </c>
      <c r="D14">
        <f t="shared" si="0"/>
        <v>0.7</v>
      </c>
      <c r="E14">
        <f t="shared" si="1"/>
        <v>0</v>
      </c>
    </row>
    <row r="17" spans="1:6" x14ac:dyDescent="0.35">
      <c r="A17" t="s">
        <v>1</v>
      </c>
      <c r="B17" t="s">
        <v>2</v>
      </c>
      <c r="C17" t="s">
        <v>3</v>
      </c>
      <c r="D17" t="s">
        <v>5</v>
      </c>
      <c r="E17" t="s">
        <v>6</v>
      </c>
      <c r="F17" t="s">
        <v>7</v>
      </c>
    </row>
    <row r="18" spans="1:6" x14ac:dyDescent="0.35">
      <c r="A18">
        <v>0.85</v>
      </c>
      <c r="B18">
        <f>0.0572*B3</f>
        <v>0</v>
      </c>
      <c r="C18">
        <v>0</v>
      </c>
      <c r="D18">
        <f>A18</f>
        <v>0.85</v>
      </c>
      <c r="F18">
        <f>SUM(E18:E36)</f>
        <v>4.6160400000000018E-3</v>
      </c>
    </row>
    <row r="19" spans="1:6" x14ac:dyDescent="0.35">
      <c r="A19">
        <v>0.9</v>
      </c>
      <c r="B19">
        <f t="shared" ref="B19:B29" si="2">0.0572*B4</f>
        <v>0.20592000000000002</v>
      </c>
      <c r="C19">
        <v>0.03</v>
      </c>
      <c r="D19">
        <f>(A19+(A20-A19)/2)</f>
        <v>0.92500000000000004</v>
      </c>
      <c r="E19">
        <f>(D19-D18)*(B19)*C19</f>
        <v>4.6332000000000041E-4</v>
      </c>
    </row>
    <row r="20" spans="1:6" x14ac:dyDescent="0.35">
      <c r="A20">
        <v>0.95</v>
      </c>
      <c r="B20">
        <f>0.0572*B5</f>
        <v>0.23451999999999998</v>
      </c>
      <c r="C20">
        <v>0.03</v>
      </c>
      <c r="D20">
        <f t="shared" ref="D20:D29" si="3">(A20+(A21-A20)/2)</f>
        <v>0.97499999999999998</v>
      </c>
      <c r="E20">
        <f t="shared" ref="E20:E29" si="4">(D20-D19)*(B20)*C20</f>
        <v>3.5177999999999945E-4</v>
      </c>
    </row>
    <row r="21" spans="1:6" x14ac:dyDescent="0.35">
      <c r="A21">
        <v>1</v>
      </c>
      <c r="B21">
        <f t="shared" si="2"/>
        <v>0.17732000000000001</v>
      </c>
      <c r="C21">
        <v>0.05</v>
      </c>
      <c r="D21">
        <f t="shared" si="3"/>
        <v>1.0249999999999999</v>
      </c>
      <c r="E21">
        <f t="shared" si="4"/>
        <v>4.4329999999999945E-4</v>
      </c>
    </row>
    <row r="22" spans="1:6" x14ac:dyDescent="0.35">
      <c r="A22">
        <v>1.05</v>
      </c>
      <c r="B22">
        <f t="shared" si="2"/>
        <v>0.1716</v>
      </c>
      <c r="C22">
        <v>0.06</v>
      </c>
      <c r="D22">
        <f t="shared" si="3"/>
        <v>1.0750000000000002</v>
      </c>
      <c r="E22">
        <f t="shared" si="4"/>
        <v>5.1480000000000276E-4</v>
      </c>
    </row>
    <row r="23" spans="1:6" x14ac:dyDescent="0.35">
      <c r="A23">
        <v>1.1000000000000001</v>
      </c>
      <c r="B23">
        <f t="shared" si="2"/>
        <v>0.14300000000000002</v>
      </c>
      <c r="C23">
        <v>0.06</v>
      </c>
      <c r="D23">
        <f t="shared" si="3"/>
        <v>1.125</v>
      </c>
      <c r="E23">
        <f t="shared" si="4"/>
        <v>4.2899999999999856E-4</v>
      </c>
    </row>
    <row r="24" spans="1:6" x14ac:dyDescent="0.35">
      <c r="A24">
        <v>1.1499999999999999</v>
      </c>
      <c r="B24">
        <f t="shared" si="2"/>
        <v>8.5800000000000001E-2</v>
      </c>
      <c r="C24">
        <v>7.0000000000000007E-2</v>
      </c>
      <c r="D24">
        <f t="shared" si="3"/>
        <v>1.1749999999999998</v>
      </c>
      <c r="E24">
        <f t="shared" si="4"/>
        <v>3.0029999999999895E-4</v>
      </c>
    </row>
    <row r="25" spans="1:6" x14ac:dyDescent="0.35">
      <c r="A25">
        <v>1.2</v>
      </c>
      <c r="B25">
        <f t="shared" si="2"/>
        <v>5.7200000000000001E-2</v>
      </c>
      <c r="C25">
        <v>0.11</v>
      </c>
      <c r="D25">
        <f t="shared" si="3"/>
        <v>1.2250000000000001</v>
      </c>
      <c r="E25">
        <f t="shared" si="4"/>
        <v>3.1460000000000168E-4</v>
      </c>
    </row>
    <row r="26" spans="1:6" x14ac:dyDescent="0.35">
      <c r="A26">
        <v>1.25</v>
      </c>
      <c r="B26">
        <f t="shared" si="2"/>
        <v>7.4360000000000009E-2</v>
      </c>
      <c r="C26">
        <v>0.17</v>
      </c>
      <c r="D26">
        <f t="shared" si="3"/>
        <v>1.2749999999999999</v>
      </c>
      <c r="E26">
        <f t="shared" si="4"/>
        <v>6.3205999999999788E-4</v>
      </c>
    </row>
    <row r="27" spans="1:6" x14ac:dyDescent="0.35">
      <c r="A27">
        <v>1.3</v>
      </c>
      <c r="B27">
        <f t="shared" si="2"/>
        <v>9.1520000000000004E-2</v>
      </c>
      <c r="C27">
        <v>0.18</v>
      </c>
      <c r="D27">
        <f t="shared" si="3"/>
        <v>1.3250000000000002</v>
      </c>
      <c r="E27">
        <f t="shared" si="4"/>
        <v>8.2368000000000437E-4</v>
      </c>
    </row>
    <row r="28" spans="1:6" x14ac:dyDescent="0.35">
      <c r="A28">
        <v>1.35</v>
      </c>
      <c r="B28">
        <f t="shared" si="2"/>
        <v>6.8639999999999993E-2</v>
      </c>
      <c r="C28">
        <v>0.1</v>
      </c>
      <c r="D28">
        <f t="shared" si="3"/>
        <v>1.375</v>
      </c>
      <c r="E28">
        <f t="shared" si="4"/>
        <v>3.431999999999988E-4</v>
      </c>
    </row>
    <row r="29" spans="1:6" x14ac:dyDescent="0.35">
      <c r="A29">
        <v>1.4</v>
      </c>
      <c r="B29">
        <f t="shared" si="2"/>
        <v>0</v>
      </c>
      <c r="C29">
        <v>0</v>
      </c>
      <c r="D29">
        <f t="shared" si="3"/>
        <v>0.7</v>
      </c>
      <c r="E29">
        <f t="shared" si="4"/>
        <v>0</v>
      </c>
    </row>
    <row r="31" spans="1:6" x14ac:dyDescent="0.35">
      <c r="A31">
        <f>A29-A18</f>
        <v>0.54999999999999993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7"/>
  <sheetViews>
    <sheetView tabSelected="1" workbookViewId="0">
      <selection activeCell="A38" sqref="A38"/>
    </sheetView>
  </sheetViews>
  <sheetFormatPr defaultRowHeight="14.5" x14ac:dyDescent="0.35"/>
  <cols>
    <col min="2" max="2" width="9.7265625" bestFit="1" customWidth="1"/>
  </cols>
  <sheetData>
    <row r="1" spans="1:6" x14ac:dyDescent="0.35">
      <c r="A1" t="s">
        <v>8</v>
      </c>
      <c r="B1" s="1">
        <v>43665</v>
      </c>
      <c r="C1" s="2">
        <v>5.5555555555555552E-2</v>
      </c>
    </row>
    <row r="2" spans="1:6" x14ac:dyDescent="0.35">
      <c r="A2" t="s">
        <v>1</v>
      </c>
      <c r="B2" t="s">
        <v>2</v>
      </c>
      <c r="C2" t="s">
        <v>3</v>
      </c>
      <c r="D2" t="s">
        <v>5</v>
      </c>
      <c r="E2" t="s">
        <v>6</v>
      </c>
      <c r="F2" t="s">
        <v>7</v>
      </c>
    </row>
    <row r="3" spans="1:6" x14ac:dyDescent="0.35">
      <c r="A3">
        <v>0.8</v>
      </c>
      <c r="B3">
        <v>0</v>
      </c>
      <c r="C3">
        <v>0</v>
      </c>
      <c r="D3">
        <f>A3</f>
        <v>0.8</v>
      </c>
      <c r="F3">
        <f>SUM(E3:E16)</f>
        <v>9.8874999999999991E-2</v>
      </c>
    </row>
    <row r="4" spans="1:6" x14ac:dyDescent="0.35">
      <c r="A4">
        <v>0.85</v>
      </c>
      <c r="B4">
        <v>1.5</v>
      </c>
      <c r="C4">
        <v>0.1</v>
      </c>
      <c r="D4">
        <f>(A4+(A5-A4)/2)</f>
        <v>0.875</v>
      </c>
      <c r="E4">
        <f>(D4-D3)*(B4)*C4</f>
        <v>1.1249999999999994E-2</v>
      </c>
    </row>
    <row r="5" spans="1:6" x14ac:dyDescent="0.35">
      <c r="A5">
        <v>0.9</v>
      </c>
      <c r="B5">
        <v>2.1</v>
      </c>
      <c r="C5">
        <v>0.11</v>
      </c>
      <c r="D5">
        <f t="shared" ref="D5:D14" si="0">(A5+(A6-A5)/2)</f>
        <v>0.92500000000000004</v>
      </c>
      <c r="E5">
        <f t="shared" ref="E5:E14" si="1">(D5-D4)*(B5)*C5</f>
        <v>1.155000000000001E-2</v>
      </c>
    </row>
    <row r="6" spans="1:6" x14ac:dyDescent="0.35">
      <c r="A6">
        <v>0.95</v>
      </c>
      <c r="B6">
        <v>2.9</v>
      </c>
      <c r="C6">
        <v>0.11</v>
      </c>
      <c r="D6">
        <f t="shared" si="0"/>
        <v>0.97499999999999998</v>
      </c>
      <c r="E6">
        <f t="shared" si="1"/>
        <v>1.5949999999999978E-2</v>
      </c>
    </row>
    <row r="7" spans="1:6" x14ac:dyDescent="0.35">
      <c r="A7">
        <v>1</v>
      </c>
      <c r="B7">
        <v>3</v>
      </c>
      <c r="C7">
        <v>0.1</v>
      </c>
      <c r="D7">
        <f t="shared" si="0"/>
        <v>1.0249999999999999</v>
      </c>
      <c r="E7">
        <f t="shared" si="1"/>
        <v>1.499999999999998E-2</v>
      </c>
    </row>
    <row r="8" spans="1:6" x14ac:dyDescent="0.35">
      <c r="A8">
        <v>1.05</v>
      </c>
      <c r="B8">
        <v>3.1</v>
      </c>
      <c r="C8">
        <v>0.1</v>
      </c>
      <c r="D8">
        <f t="shared" si="0"/>
        <v>1.0750000000000002</v>
      </c>
      <c r="E8">
        <f t="shared" si="1"/>
        <v>1.5500000000000083E-2</v>
      </c>
    </row>
    <row r="9" spans="1:6" x14ac:dyDescent="0.35">
      <c r="A9">
        <v>1.1000000000000001</v>
      </c>
      <c r="B9">
        <v>2.2999999999999998</v>
      </c>
      <c r="C9">
        <v>9.5000000000000001E-2</v>
      </c>
      <c r="D9">
        <f t="shared" si="0"/>
        <v>1.125</v>
      </c>
      <c r="E9">
        <f t="shared" si="1"/>
        <v>1.0924999999999961E-2</v>
      </c>
    </row>
    <row r="10" spans="1:6" x14ac:dyDescent="0.35">
      <c r="A10">
        <v>1.1499999999999999</v>
      </c>
      <c r="B10">
        <v>2</v>
      </c>
      <c r="C10">
        <v>0.09</v>
      </c>
      <c r="D10">
        <f t="shared" si="0"/>
        <v>1.1749999999999998</v>
      </c>
      <c r="E10">
        <f t="shared" si="1"/>
        <v>8.9999999999999681E-3</v>
      </c>
    </row>
    <row r="11" spans="1:6" x14ac:dyDescent="0.35">
      <c r="A11">
        <v>1.2</v>
      </c>
      <c r="B11">
        <v>1.6</v>
      </c>
      <c r="C11">
        <v>0.09</v>
      </c>
      <c r="D11">
        <f t="shared" si="0"/>
        <v>1.2250000000000001</v>
      </c>
      <c r="E11">
        <f t="shared" si="1"/>
        <v>7.2000000000000388E-3</v>
      </c>
    </row>
    <row r="12" spans="1:6" x14ac:dyDescent="0.35">
      <c r="A12">
        <v>1.25</v>
      </c>
      <c r="B12">
        <v>1</v>
      </c>
      <c r="C12">
        <v>0.05</v>
      </c>
      <c r="D12">
        <f t="shared" si="0"/>
        <v>1.2749999999999999</v>
      </c>
      <c r="E12">
        <f t="shared" si="1"/>
        <v>2.4999999999999914E-3</v>
      </c>
    </row>
    <row r="13" spans="1:6" x14ac:dyDescent="0.35">
      <c r="A13">
        <v>1.3</v>
      </c>
      <c r="B13">
        <v>0</v>
      </c>
      <c r="C13">
        <v>0.06</v>
      </c>
      <c r="D13">
        <f t="shared" si="0"/>
        <v>1.3250000000000002</v>
      </c>
      <c r="E13">
        <f t="shared" si="1"/>
        <v>0</v>
      </c>
    </row>
    <row r="14" spans="1:6" x14ac:dyDescent="0.35">
      <c r="A14">
        <v>1.35</v>
      </c>
      <c r="B14">
        <v>0</v>
      </c>
      <c r="C14">
        <v>0.06</v>
      </c>
      <c r="D14">
        <f t="shared" si="0"/>
        <v>1.375</v>
      </c>
      <c r="E14">
        <f t="shared" si="1"/>
        <v>0</v>
      </c>
    </row>
    <row r="15" spans="1:6" x14ac:dyDescent="0.35">
      <c r="A15">
        <v>1.4</v>
      </c>
      <c r="B15">
        <v>0</v>
      </c>
      <c r="C15">
        <v>0.08</v>
      </c>
      <c r="D15">
        <f t="shared" ref="D15:D16" si="2">(A15+(A16-A15)/2)</f>
        <v>1.4249999999999998</v>
      </c>
      <c r="E15">
        <f t="shared" ref="E15:E16" si="3">(D15-D14)*(B15)*C15</f>
        <v>0</v>
      </c>
    </row>
    <row r="16" spans="1:6" x14ac:dyDescent="0.35">
      <c r="A16">
        <v>1.45</v>
      </c>
      <c r="B16">
        <v>0</v>
      </c>
      <c r="C16">
        <v>0</v>
      </c>
      <c r="D16">
        <f t="shared" si="2"/>
        <v>0.72499999999999998</v>
      </c>
      <c r="E16">
        <f t="shared" si="3"/>
        <v>0</v>
      </c>
    </row>
    <row r="21" spans="1:6" x14ac:dyDescent="0.35">
      <c r="A21" t="s">
        <v>1</v>
      </c>
      <c r="B21" t="s">
        <v>2</v>
      </c>
      <c r="C21" t="s">
        <v>3</v>
      </c>
      <c r="D21" t="s">
        <v>5</v>
      </c>
      <c r="E21" t="s">
        <v>6</v>
      </c>
      <c r="F21" t="s">
        <v>7</v>
      </c>
    </row>
    <row r="22" spans="1:6" x14ac:dyDescent="0.35">
      <c r="A22">
        <v>0.8</v>
      </c>
      <c r="B22">
        <f>0.0572*B3</f>
        <v>0</v>
      </c>
      <c r="C22">
        <v>0</v>
      </c>
      <c r="D22">
        <f>A22</f>
        <v>0.8</v>
      </c>
      <c r="F22">
        <f>SUM(E22:E35)</f>
        <v>5.6556500000000008E-3</v>
      </c>
    </row>
    <row r="23" spans="1:6" x14ac:dyDescent="0.35">
      <c r="A23">
        <v>0.85</v>
      </c>
      <c r="B23">
        <f t="shared" ref="B23:B35" si="4">0.0572*B4</f>
        <v>8.5800000000000001E-2</v>
      </c>
      <c r="C23">
        <v>0.1</v>
      </c>
      <c r="D23">
        <f>(A23+(A24-A23)/2)</f>
        <v>0.875</v>
      </c>
      <c r="E23">
        <f>(D23-D22)*(B23)*C23</f>
        <v>6.4349999999999965E-4</v>
      </c>
    </row>
    <row r="24" spans="1:6" x14ac:dyDescent="0.35">
      <c r="A24">
        <v>0.9</v>
      </c>
      <c r="B24">
        <f t="shared" si="4"/>
        <v>0.12012</v>
      </c>
      <c r="C24">
        <v>0.11</v>
      </c>
      <c r="D24">
        <f t="shared" ref="D24:D35" si="5">(A24+(A25-A24)/2)</f>
        <v>0.92500000000000004</v>
      </c>
      <c r="E24">
        <f t="shared" ref="E24:E35" si="6">(D24-D23)*(B24)*C24</f>
        <v>6.6066000000000063E-4</v>
      </c>
    </row>
    <row r="25" spans="1:6" x14ac:dyDescent="0.35">
      <c r="A25">
        <v>0.95</v>
      </c>
      <c r="B25">
        <f t="shared" si="4"/>
        <v>0.16588</v>
      </c>
      <c r="C25">
        <v>0.11</v>
      </c>
      <c r="D25">
        <f t="shared" si="5"/>
        <v>0.97499999999999998</v>
      </c>
      <c r="E25">
        <f t="shared" si="6"/>
        <v>9.1233999999999879E-4</v>
      </c>
    </row>
    <row r="26" spans="1:6" x14ac:dyDescent="0.35">
      <c r="A26">
        <v>1</v>
      </c>
      <c r="B26">
        <f t="shared" si="4"/>
        <v>0.1716</v>
      </c>
      <c r="C26">
        <v>0.1</v>
      </c>
      <c r="D26">
        <f t="shared" si="5"/>
        <v>1.0249999999999999</v>
      </c>
      <c r="E26">
        <f t="shared" si="6"/>
        <v>8.5799999999999895E-4</v>
      </c>
    </row>
    <row r="27" spans="1:6" x14ac:dyDescent="0.35">
      <c r="A27">
        <v>1.05</v>
      </c>
      <c r="B27">
        <f t="shared" si="4"/>
        <v>0.17732000000000001</v>
      </c>
      <c r="C27">
        <v>0.1</v>
      </c>
      <c r="D27">
        <f t="shared" si="5"/>
        <v>1.0750000000000002</v>
      </c>
      <c r="E27">
        <f t="shared" si="6"/>
        <v>8.8660000000000475E-4</v>
      </c>
    </row>
    <row r="28" spans="1:6" x14ac:dyDescent="0.35">
      <c r="A28">
        <v>1.1000000000000001</v>
      </c>
      <c r="B28">
        <f t="shared" si="4"/>
        <v>0.13155999999999998</v>
      </c>
      <c r="C28">
        <v>9.5000000000000001E-2</v>
      </c>
      <c r="D28">
        <f t="shared" si="5"/>
        <v>1.125</v>
      </c>
      <c r="E28">
        <f t="shared" si="6"/>
        <v>6.2490999999999762E-4</v>
      </c>
    </row>
    <row r="29" spans="1:6" x14ac:dyDescent="0.35">
      <c r="A29">
        <v>1.1499999999999999</v>
      </c>
      <c r="B29">
        <f t="shared" si="4"/>
        <v>0.1144</v>
      </c>
      <c r="C29">
        <v>0.09</v>
      </c>
      <c r="D29">
        <f t="shared" si="5"/>
        <v>1.1749999999999998</v>
      </c>
      <c r="E29">
        <f t="shared" si="6"/>
        <v>5.1479999999999809E-4</v>
      </c>
    </row>
    <row r="30" spans="1:6" x14ac:dyDescent="0.35">
      <c r="A30">
        <v>1.2</v>
      </c>
      <c r="B30">
        <f t="shared" si="4"/>
        <v>9.1520000000000004E-2</v>
      </c>
      <c r="C30">
        <v>0.09</v>
      </c>
      <c r="D30">
        <f t="shared" si="5"/>
        <v>1.2250000000000001</v>
      </c>
      <c r="E30">
        <f t="shared" si="6"/>
        <v>4.1184000000000218E-4</v>
      </c>
    </row>
    <row r="31" spans="1:6" x14ac:dyDescent="0.35">
      <c r="A31">
        <v>1.25</v>
      </c>
      <c r="B31">
        <f t="shared" si="4"/>
        <v>5.7200000000000001E-2</v>
      </c>
      <c r="C31">
        <v>0.05</v>
      </c>
      <c r="D31">
        <f t="shared" si="5"/>
        <v>1.2749999999999999</v>
      </c>
      <c r="E31">
        <f t="shared" si="6"/>
        <v>1.4299999999999949E-4</v>
      </c>
    </row>
    <row r="32" spans="1:6" x14ac:dyDescent="0.35">
      <c r="A32">
        <v>1.3</v>
      </c>
      <c r="B32">
        <f t="shared" si="4"/>
        <v>0</v>
      </c>
      <c r="C32">
        <v>0.06</v>
      </c>
      <c r="D32">
        <f t="shared" si="5"/>
        <v>1.3250000000000002</v>
      </c>
      <c r="E32">
        <f t="shared" si="6"/>
        <v>0</v>
      </c>
    </row>
    <row r="33" spans="1:5" x14ac:dyDescent="0.35">
      <c r="A33">
        <v>1.35</v>
      </c>
      <c r="B33">
        <f t="shared" si="4"/>
        <v>0</v>
      </c>
      <c r="C33">
        <v>0.06</v>
      </c>
      <c r="D33">
        <f t="shared" si="5"/>
        <v>1.375</v>
      </c>
      <c r="E33">
        <f t="shared" si="6"/>
        <v>0</v>
      </c>
    </row>
    <row r="34" spans="1:5" x14ac:dyDescent="0.35">
      <c r="A34">
        <v>1.4</v>
      </c>
      <c r="B34">
        <f t="shared" si="4"/>
        <v>0</v>
      </c>
      <c r="C34">
        <v>0.08</v>
      </c>
      <c r="D34">
        <f t="shared" si="5"/>
        <v>1.4249999999999998</v>
      </c>
      <c r="E34">
        <f t="shared" si="6"/>
        <v>0</v>
      </c>
    </row>
    <row r="35" spans="1:5" x14ac:dyDescent="0.35">
      <c r="A35">
        <v>1.45</v>
      </c>
      <c r="B35">
        <f t="shared" si="4"/>
        <v>0</v>
      </c>
      <c r="C35">
        <v>0</v>
      </c>
      <c r="D35">
        <f t="shared" si="5"/>
        <v>0.72499999999999998</v>
      </c>
      <c r="E35">
        <f t="shared" si="6"/>
        <v>0</v>
      </c>
    </row>
    <row r="37" spans="1:5" x14ac:dyDescent="0.35">
      <c r="A37">
        <f>A35-A22</f>
        <v>0.64999999999999991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8"/>
  <sheetViews>
    <sheetView topLeftCell="A14" workbookViewId="0">
      <selection activeCell="C22" sqref="C22"/>
    </sheetView>
  </sheetViews>
  <sheetFormatPr defaultRowHeight="14.5" x14ac:dyDescent="0.35"/>
  <cols>
    <col min="2" max="2" width="9.7265625" bestFit="1" customWidth="1"/>
  </cols>
  <sheetData>
    <row r="1" spans="1:6" x14ac:dyDescent="0.35">
      <c r="A1" t="s">
        <v>9</v>
      </c>
      <c r="B1" s="1">
        <v>43665</v>
      </c>
      <c r="C1" s="2">
        <v>0.15972222222222224</v>
      </c>
    </row>
    <row r="2" spans="1:6" x14ac:dyDescent="0.35">
      <c r="A2" t="s">
        <v>1</v>
      </c>
      <c r="B2" t="s">
        <v>2</v>
      </c>
      <c r="C2" t="s">
        <v>3</v>
      </c>
      <c r="D2" t="s">
        <v>5</v>
      </c>
      <c r="E2" t="s">
        <v>6</v>
      </c>
      <c r="F2" t="s">
        <v>7</v>
      </c>
    </row>
    <row r="3" spans="1:6" x14ac:dyDescent="0.35">
      <c r="A3">
        <v>0.6</v>
      </c>
      <c r="B3">
        <v>0</v>
      </c>
      <c r="C3">
        <v>0</v>
      </c>
      <c r="D3">
        <f>A3</f>
        <v>0.6</v>
      </c>
      <c r="F3">
        <f>SUM(E3:E13)</f>
        <v>4.7694999999999987E-2</v>
      </c>
    </row>
    <row r="4" spans="1:6" x14ac:dyDescent="0.35">
      <c r="A4">
        <v>0.63</v>
      </c>
      <c r="B4">
        <v>1.8</v>
      </c>
      <c r="C4">
        <v>0.05</v>
      </c>
      <c r="D4">
        <f>(A4+(A5-A4)/2)</f>
        <v>0.64</v>
      </c>
      <c r="E4">
        <f>(D4-D3)*(B4)*C4</f>
        <v>3.6000000000000034E-3</v>
      </c>
    </row>
    <row r="5" spans="1:6" x14ac:dyDescent="0.35">
      <c r="A5">
        <v>0.65</v>
      </c>
      <c r="B5">
        <v>4.5</v>
      </c>
      <c r="C5">
        <v>0.06</v>
      </c>
      <c r="D5">
        <f t="shared" ref="D5:D13" si="0">(A5+(A6-A5)/2)</f>
        <v>0.66500000000000004</v>
      </c>
      <c r="E5">
        <f t="shared" ref="E5:E13" si="1">(D5-D4)*(B5)*C5</f>
        <v>6.750000000000006E-3</v>
      </c>
    </row>
    <row r="6" spans="1:6" x14ac:dyDescent="0.35">
      <c r="A6">
        <v>0.68</v>
      </c>
      <c r="B6">
        <v>6.1</v>
      </c>
      <c r="C6">
        <v>7.0000000000000007E-2</v>
      </c>
      <c r="D6">
        <f t="shared" si="0"/>
        <v>0.69</v>
      </c>
      <c r="E6">
        <f t="shared" si="1"/>
        <v>1.0674999999999962E-2</v>
      </c>
    </row>
    <row r="7" spans="1:6" x14ac:dyDescent="0.35">
      <c r="A7">
        <v>0.7</v>
      </c>
      <c r="B7">
        <v>6.1</v>
      </c>
      <c r="C7">
        <v>7.0000000000000007E-2</v>
      </c>
      <c r="D7">
        <f t="shared" si="0"/>
        <v>0.71499999999999997</v>
      </c>
      <c r="E7">
        <f t="shared" si="1"/>
        <v>1.0675000000000011E-2</v>
      </c>
    </row>
    <row r="8" spans="1:6" x14ac:dyDescent="0.35">
      <c r="A8">
        <v>0.73</v>
      </c>
      <c r="B8">
        <v>4.7</v>
      </c>
      <c r="C8">
        <v>7.0000000000000007E-2</v>
      </c>
      <c r="D8">
        <f t="shared" si="0"/>
        <v>0.74</v>
      </c>
      <c r="E8">
        <f t="shared" si="1"/>
        <v>8.2250000000000083E-3</v>
      </c>
    </row>
    <row r="9" spans="1:6" x14ac:dyDescent="0.35">
      <c r="A9">
        <v>0.75</v>
      </c>
      <c r="B9">
        <v>2.2999999999999998</v>
      </c>
      <c r="C9">
        <v>0.06</v>
      </c>
      <c r="D9">
        <f t="shared" si="0"/>
        <v>0.76</v>
      </c>
      <c r="E9">
        <f t="shared" si="1"/>
        <v>2.760000000000002E-3</v>
      </c>
    </row>
    <row r="10" spans="1:6" x14ac:dyDescent="0.35">
      <c r="A10">
        <v>0.77</v>
      </c>
      <c r="B10">
        <v>1.9</v>
      </c>
      <c r="C10">
        <v>0.06</v>
      </c>
      <c r="D10">
        <f t="shared" si="0"/>
        <v>0.78500000000000003</v>
      </c>
      <c r="E10">
        <f t="shared" si="1"/>
        <v>2.8500000000000023E-3</v>
      </c>
    </row>
    <row r="11" spans="1:6" x14ac:dyDescent="0.35">
      <c r="A11">
        <v>0.8</v>
      </c>
      <c r="B11">
        <v>1.2</v>
      </c>
      <c r="C11">
        <v>0.06</v>
      </c>
      <c r="D11">
        <f t="shared" si="0"/>
        <v>0.81499999999999995</v>
      </c>
      <c r="E11">
        <f t="shared" si="1"/>
        <v>2.159999999999994E-3</v>
      </c>
    </row>
    <row r="12" spans="1:6" x14ac:dyDescent="0.35">
      <c r="A12">
        <v>0.83</v>
      </c>
      <c r="B12">
        <v>0</v>
      </c>
      <c r="C12">
        <v>0.05</v>
      </c>
      <c r="D12">
        <f t="shared" si="0"/>
        <v>0.84</v>
      </c>
      <c r="E12">
        <f t="shared" si="1"/>
        <v>0</v>
      </c>
    </row>
    <row r="13" spans="1:6" x14ac:dyDescent="0.35">
      <c r="A13">
        <v>0.85</v>
      </c>
      <c r="B13">
        <v>0</v>
      </c>
      <c r="C13">
        <v>0</v>
      </c>
      <c r="D13">
        <f t="shared" si="0"/>
        <v>0.42499999999999999</v>
      </c>
      <c r="E13">
        <f t="shared" si="1"/>
        <v>0</v>
      </c>
    </row>
    <row r="17" spans="1:6" x14ac:dyDescent="0.35">
      <c r="A17" t="s">
        <v>1</v>
      </c>
      <c r="B17" t="s">
        <v>2</v>
      </c>
      <c r="C17" t="s">
        <v>3</v>
      </c>
      <c r="D17" t="s">
        <v>5</v>
      </c>
      <c r="E17" t="s">
        <v>6</v>
      </c>
      <c r="F17" t="s">
        <v>7</v>
      </c>
    </row>
    <row r="18" spans="1:6" x14ac:dyDescent="0.35">
      <c r="A18">
        <v>0.6</v>
      </c>
      <c r="B18">
        <f>0.0572*B3</f>
        <v>0</v>
      </c>
      <c r="C18">
        <v>0</v>
      </c>
      <c r="D18">
        <f>A18</f>
        <v>0.6</v>
      </c>
      <c r="F18">
        <f>SUM(E18:E36)</f>
        <v>2.728154E-3</v>
      </c>
    </row>
    <row r="19" spans="1:6" x14ac:dyDescent="0.35">
      <c r="A19">
        <v>0.63</v>
      </c>
      <c r="B19">
        <f>0.0572*B4</f>
        <v>0.10296000000000001</v>
      </c>
      <c r="C19">
        <v>0.05</v>
      </c>
      <c r="D19">
        <f>(A19+(A20-A19)/2)</f>
        <v>0.64</v>
      </c>
      <c r="E19">
        <f>(D19-D18)*(B19)*C19</f>
        <v>2.059200000000002E-4</v>
      </c>
    </row>
    <row r="20" spans="1:6" x14ac:dyDescent="0.35">
      <c r="A20">
        <v>0.65</v>
      </c>
      <c r="B20">
        <f t="shared" ref="B20:B28" si="2">0.0572*B5</f>
        <v>0.25740000000000002</v>
      </c>
      <c r="C20">
        <v>0.06</v>
      </c>
      <c r="D20">
        <f t="shared" ref="D20:D28" si="3">(A20+(A21-A20)/2)</f>
        <v>0.66500000000000004</v>
      </c>
      <c r="E20">
        <f t="shared" ref="E20:E28" si="4">(D20-D19)*(B20)*C20</f>
        <v>3.8610000000000033E-4</v>
      </c>
    </row>
    <row r="21" spans="1:6" x14ac:dyDescent="0.35">
      <c r="A21">
        <v>0.68</v>
      </c>
      <c r="B21">
        <f t="shared" si="2"/>
        <v>0.34892000000000001</v>
      </c>
      <c r="C21">
        <v>7.0000000000000007E-2</v>
      </c>
      <c r="D21">
        <f t="shared" si="3"/>
        <v>0.69</v>
      </c>
      <c r="E21">
        <f t="shared" si="4"/>
        <v>6.1060999999999787E-4</v>
      </c>
    </row>
    <row r="22" spans="1:6" x14ac:dyDescent="0.35">
      <c r="A22">
        <v>0.7</v>
      </c>
      <c r="B22">
        <f t="shared" si="2"/>
        <v>0.34892000000000001</v>
      </c>
      <c r="C22">
        <v>7.0000000000000007E-2</v>
      </c>
      <c r="D22">
        <f t="shared" si="3"/>
        <v>0.71499999999999997</v>
      </c>
      <c r="E22">
        <f t="shared" si="4"/>
        <v>6.1061000000000069E-4</v>
      </c>
    </row>
    <row r="23" spans="1:6" x14ac:dyDescent="0.35">
      <c r="A23">
        <v>0.73</v>
      </c>
      <c r="B23">
        <f t="shared" si="2"/>
        <v>0.26884000000000002</v>
      </c>
      <c r="C23">
        <v>7.0000000000000007E-2</v>
      </c>
      <c r="D23">
        <f t="shared" si="3"/>
        <v>0.74</v>
      </c>
      <c r="E23">
        <f t="shared" si="4"/>
        <v>4.704700000000005E-4</v>
      </c>
    </row>
    <row r="24" spans="1:6" x14ac:dyDescent="0.35">
      <c r="A24">
        <v>0.75</v>
      </c>
      <c r="B24">
        <f t="shared" si="2"/>
        <v>0.13155999999999998</v>
      </c>
      <c r="C24">
        <v>0.06</v>
      </c>
      <c r="D24">
        <f t="shared" si="3"/>
        <v>0.76</v>
      </c>
      <c r="E24">
        <f t="shared" si="4"/>
        <v>1.5787200000000012E-4</v>
      </c>
    </row>
    <row r="25" spans="1:6" x14ac:dyDescent="0.35">
      <c r="A25">
        <v>0.77</v>
      </c>
      <c r="B25">
        <f t="shared" si="2"/>
        <v>0.10868</v>
      </c>
      <c r="C25">
        <v>0.06</v>
      </c>
      <c r="D25">
        <f t="shared" si="3"/>
        <v>0.78500000000000003</v>
      </c>
      <c r="E25">
        <f t="shared" si="4"/>
        <v>1.6302000000000013E-4</v>
      </c>
    </row>
    <row r="26" spans="1:6" x14ac:dyDescent="0.35">
      <c r="A26">
        <v>0.8</v>
      </c>
      <c r="B26">
        <f t="shared" si="2"/>
        <v>6.8639999999999993E-2</v>
      </c>
      <c r="C26">
        <v>0.06</v>
      </c>
      <c r="D26">
        <f t="shared" si="3"/>
        <v>0.81499999999999995</v>
      </c>
      <c r="E26">
        <f t="shared" si="4"/>
        <v>1.2355199999999965E-4</v>
      </c>
    </row>
    <row r="27" spans="1:6" x14ac:dyDescent="0.35">
      <c r="A27">
        <v>0.83</v>
      </c>
      <c r="B27">
        <f t="shared" si="2"/>
        <v>0</v>
      </c>
      <c r="C27">
        <v>0.05</v>
      </c>
      <c r="D27">
        <f t="shared" si="3"/>
        <v>0.84</v>
      </c>
      <c r="E27">
        <f t="shared" si="4"/>
        <v>0</v>
      </c>
    </row>
    <row r="28" spans="1:6" x14ac:dyDescent="0.35">
      <c r="A28">
        <v>0.85</v>
      </c>
      <c r="B28">
        <f t="shared" si="2"/>
        <v>0</v>
      </c>
      <c r="C28">
        <v>0</v>
      </c>
      <c r="D28">
        <f t="shared" si="3"/>
        <v>0.42499999999999999</v>
      </c>
      <c r="E28">
        <f t="shared" si="4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27023E844F434EBFC790358068B4CE" ma:contentTypeVersion="10" ma:contentTypeDescription="Create a new document." ma:contentTypeScope="" ma:versionID="962119b939e32e01d6fe84b679c182bb">
  <xsd:schema xmlns:xsd="http://www.w3.org/2001/XMLSchema" xmlns:xs="http://www.w3.org/2001/XMLSchema" xmlns:p="http://schemas.microsoft.com/office/2006/metadata/properties" xmlns:ns3="18299441-e87c-4909-bb3a-a1a391a25027" targetNamespace="http://schemas.microsoft.com/office/2006/metadata/properties" ma:root="true" ma:fieldsID="185fd3cf949c73c8f7d83010548f2ed9" ns3:_="">
    <xsd:import namespace="18299441-e87c-4909-bb3a-a1a391a2502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299441-e87c-4909-bb3a-a1a391a250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22FDF2C-E8C9-4667-B1D1-118223AC1EF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83D3AE7-8728-4607-A5D8-0B90BB4562EE}">
  <ds:schemaRefs>
    <ds:schemaRef ds:uri="http://purl.org/dc/terms/"/>
    <ds:schemaRef ds:uri="http://schemas.openxmlformats.org/package/2006/metadata/core-properties"/>
    <ds:schemaRef ds:uri="18299441-e87c-4909-bb3a-a1a391a25027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EAB5DC9-BF78-4B25-AFF7-5F75167509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299441-e87c-4909-bb3a-a1a391a250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stn1</vt:lpstr>
      <vt:lpstr>stn3</vt:lpstr>
      <vt:lpstr>stn4</vt:lpstr>
      <vt:lpstr>waterfall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Kriddie Whitmore</cp:lastModifiedBy>
  <dcterms:created xsi:type="dcterms:W3CDTF">2020-02-24T19:18:42Z</dcterms:created>
  <dcterms:modified xsi:type="dcterms:W3CDTF">2020-06-04T16:02:03Z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0x010100BA27023E844F434EBFC790358068B4CE</vt:lpwstr>
  </property>
</Properties>
</file>