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hemiah\Desktop\Ecuador\Outputs\Gas Transfer Velocity\"/>
    </mc:Choice>
  </mc:AlternateContent>
  <xr:revisionPtr revIDLastSave="0" documentId="13_ncr:1_{9C38A615-467D-473D-988E-90AB6CDD24E3}" xr6:coauthVersionLast="36" xr6:coauthVersionMax="36" xr10:uidLastSave="{00000000-0000-0000-0000-000000000000}"/>
  <bookViews>
    <workbookView xWindow="0" yWindow="0" windowWidth="19200" windowHeight="6930" xr2:uid="{E233504B-0B55-4246-9B4B-72EFC75EC46E}"/>
  </bookViews>
  <sheets>
    <sheet name="Gas Transfer Calculatio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1" l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2" i="1"/>
</calcChain>
</file>

<file path=xl/sharedStrings.xml><?xml version="1.0" encoding="utf-8"?>
<sst xmlns="http://schemas.openxmlformats.org/spreadsheetml/2006/main" count="45" uniqueCount="45">
  <si>
    <t>Position</t>
  </si>
  <si>
    <t>1 to 2</t>
  </si>
  <si>
    <t>2 to 3</t>
  </si>
  <si>
    <t>3 to 4</t>
  </si>
  <si>
    <t>4 to 5</t>
  </si>
  <si>
    <t>5 to 6</t>
  </si>
  <si>
    <t>6 to 7</t>
  </si>
  <si>
    <t>7 to 8</t>
  </si>
  <si>
    <t>8 to 9</t>
  </si>
  <si>
    <t>9 to 10</t>
  </si>
  <si>
    <t>10 to 11</t>
  </si>
  <si>
    <t>11 to 12</t>
  </si>
  <si>
    <t>12 to 13</t>
  </si>
  <si>
    <t>13 to 14</t>
  </si>
  <si>
    <t>14 to 15</t>
  </si>
  <si>
    <t>15 to 16</t>
  </si>
  <si>
    <t>16 to 17</t>
  </si>
  <si>
    <t>17 to 18</t>
  </si>
  <si>
    <t>18 to 19</t>
  </si>
  <si>
    <t>19 to 20</t>
  </si>
  <si>
    <t>20 to 21</t>
  </si>
  <si>
    <t>21 to 22</t>
  </si>
  <si>
    <t>22 to 23</t>
  </si>
  <si>
    <t>23 to 24</t>
  </si>
  <si>
    <t>24 to 25</t>
  </si>
  <si>
    <t>25 to 26</t>
  </si>
  <si>
    <t>26 to 27</t>
  </si>
  <si>
    <t>27 to 28</t>
  </si>
  <si>
    <t>28 to 29</t>
  </si>
  <si>
    <t>29 to 30</t>
  </si>
  <si>
    <t>30 to 31</t>
  </si>
  <si>
    <t>31 to 32</t>
  </si>
  <si>
    <t>32 to 33</t>
  </si>
  <si>
    <t>33 to 34</t>
  </si>
  <si>
    <t>34 to 35</t>
  </si>
  <si>
    <t>Dist. (m)</t>
  </si>
  <si>
    <t>Elev. (m)</t>
  </si>
  <si>
    <t>Slope (Unitless)</t>
  </si>
  <si>
    <t>Depth (m)</t>
  </si>
  <si>
    <t>Velocity (m/s)</t>
  </si>
  <si>
    <t>Area</t>
  </si>
  <si>
    <t>K600 Avg. (m/day)</t>
  </si>
  <si>
    <t>K600 min (m/day)</t>
  </si>
  <si>
    <t>K600 max (m/day)</t>
  </si>
  <si>
    <t>Depth/2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</si>
</sst>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FEB14-9CCA-4271-93D5-A81362C983DC}">
  <dimension ref="A1:K36"/>
  <sheetViews>
    <sheetView tabSelected="1" workbookViewId="0">
      <selection activeCell="F12" sqref="F12"/>
    </sheetView>
  </sheetViews>
  <sheetFormatPr defaultRowHeight="14.5" x14ac:dyDescent="0.35"/>
  <cols>
    <col min="3" max="3" width="10.453125" customWidth="1"/>
    <col min="4" max="4" width="13.6328125" customWidth="1"/>
    <col min="5" max="5" width="9.6328125" customWidth="1"/>
    <col min="6" max="6" width="12.54296875" customWidth="1"/>
    <col min="7" max="7" width="12.81640625" customWidth="1"/>
    <col min="8" max="8" width="16.08984375" customWidth="1"/>
    <col min="9" max="9" width="15.6328125" customWidth="1"/>
    <col min="10" max="10" width="16.1796875" customWidth="1"/>
    <col min="13" max="13" width="18.26953125" customWidth="1"/>
    <col min="14" max="14" width="12.1796875" customWidth="1"/>
  </cols>
  <sheetData>
    <row r="1" spans="1:11" x14ac:dyDescent="0.35">
      <c r="A1" t="s">
        <v>0</v>
      </c>
      <c r="B1" t="s">
        <v>35</v>
      </c>
      <c r="C1" t="s">
        <v>36</v>
      </c>
      <c r="D1" t="s">
        <v>37</v>
      </c>
      <c r="E1" t="s">
        <v>38</v>
      </c>
      <c r="F1" t="s">
        <v>44</v>
      </c>
      <c r="G1" t="s">
        <v>39</v>
      </c>
      <c r="H1" t="s">
        <v>41</v>
      </c>
      <c r="I1" t="s">
        <v>42</v>
      </c>
      <c r="J1" t="s">
        <v>43</v>
      </c>
      <c r="K1" t="s">
        <v>40</v>
      </c>
    </row>
    <row r="2" spans="1:11" x14ac:dyDescent="0.35">
      <c r="A2" s="1" t="s">
        <v>1</v>
      </c>
      <c r="B2">
        <v>5.1004500000000004</v>
      </c>
      <c r="C2">
        <v>-0.513428</v>
      </c>
      <c r="D2">
        <f>ABS(C2/B2)</f>
        <v>0.10066327480908546</v>
      </c>
      <c r="E2">
        <v>0.08</v>
      </c>
      <c r="F2">
        <f>E2/2</f>
        <v>0.04</v>
      </c>
      <c r="G2">
        <v>16.5</v>
      </c>
      <c r="H2">
        <f>((G2*D2)^0.89)*(F2^0.54)*5037</f>
        <v>1391.2343608637666</v>
      </c>
      <c r="I2">
        <f>((G2*D2)^0.87)*(F2^0.51)*4433</f>
        <v>1334.9259518025901</v>
      </c>
      <c r="J2">
        <f>((G2*D2)^0.91)*(F2^0.57)*5641</f>
        <v>1429.0694789530653</v>
      </c>
      <c r="K2">
        <f>B2*F2</f>
        <v>0.20401800000000003</v>
      </c>
    </row>
    <row r="3" spans="1:11" x14ac:dyDescent="0.35">
      <c r="A3" t="s">
        <v>2</v>
      </c>
      <c r="B3">
        <v>11.911</v>
      </c>
      <c r="C3">
        <v>2.964</v>
      </c>
      <c r="D3">
        <f t="shared" ref="D3:D35" si="0">ABS(C3/B3)</f>
        <v>0.24884560490303081</v>
      </c>
      <c r="E3">
        <v>7.0000000000000007E-2</v>
      </c>
      <c r="F3">
        <f t="shared" ref="F3:F35" si="1">E3/2</f>
        <v>3.5000000000000003E-2</v>
      </c>
      <c r="G3">
        <v>13</v>
      </c>
      <c r="H3">
        <f t="shared" ref="H3:H35" si="2">((G3*D3)^0.89)*(F3^0.54)*5037</f>
        <v>2342.9118869769</v>
      </c>
      <c r="I3">
        <f t="shared" ref="I3:I35" si="3">((G3*D3)^0.87)*(F3^0.51)*4433</f>
        <v>2227.2154386046109</v>
      </c>
      <c r="J3">
        <f t="shared" ref="J3:J35" si="4">((G3*D3)^0.91)*(F3^0.57)*5641</f>
        <v>2429.1795286412193</v>
      </c>
      <c r="K3">
        <f t="shared" ref="K3:K35" si="5">B3*F3</f>
        <v>0.41688500000000001</v>
      </c>
    </row>
    <row r="4" spans="1:11" x14ac:dyDescent="0.35">
      <c r="A4" t="s">
        <v>3</v>
      </c>
      <c r="B4">
        <v>2.6539999999999999</v>
      </c>
      <c r="C4">
        <v>-3.13</v>
      </c>
      <c r="D4">
        <f t="shared" si="0"/>
        <v>1.1793519216277317</v>
      </c>
      <c r="E4">
        <v>0.05</v>
      </c>
      <c r="F4">
        <f t="shared" si="1"/>
        <v>2.5000000000000001E-2</v>
      </c>
      <c r="G4">
        <v>19</v>
      </c>
      <c r="H4">
        <f t="shared" si="2"/>
        <v>10937.36998023321</v>
      </c>
      <c r="I4">
        <f t="shared" si="3"/>
        <v>10103.981516870768</v>
      </c>
      <c r="J4">
        <f t="shared" si="4"/>
        <v>11669.256681085997</v>
      </c>
      <c r="K4">
        <f t="shared" si="5"/>
        <v>6.6350000000000006E-2</v>
      </c>
    </row>
    <row r="5" spans="1:11" x14ac:dyDescent="0.35">
      <c r="A5" t="s">
        <v>4</v>
      </c>
      <c r="B5">
        <v>7.93</v>
      </c>
      <c r="C5">
        <v>2.08</v>
      </c>
      <c r="D5">
        <f t="shared" si="0"/>
        <v>0.26229508196721313</v>
      </c>
      <c r="E5">
        <v>0.2</v>
      </c>
      <c r="F5">
        <f t="shared" si="1"/>
        <v>0.1</v>
      </c>
      <c r="G5">
        <v>7.2</v>
      </c>
      <c r="H5">
        <f t="shared" si="2"/>
        <v>2558.1211247529536</v>
      </c>
      <c r="I5">
        <f t="shared" si="3"/>
        <v>2381.9049757209318</v>
      </c>
      <c r="J5">
        <f t="shared" si="4"/>
        <v>2707.8693454604077</v>
      </c>
      <c r="K5">
        <f t="shared" si="5"/>
        <v>0.79300000000000004</v>
      </c>
    </row>
    <row r="6" spans="1:11" x14ac:dyDescent="0.35">
      <c r="A6" t="s">
        <v>5</v>
      </c>
      <c r="B6">
        <v>9.42</v>
      </c>
      <c r="C6">
        <v>0.48899999999999999</v>
      </c>
      <c r="D6">
        <f t="shared" si="0"/>
        <v>5.1910828025477709E-2</v>
      </c>
      <c r="E6">
        <v>0.08</v>
      </c>
      <c r="F6">
        <f t="shared" si="1"/>
        <v>0.04</v>
      </c>
      <c r="G6">
        <v>8.3000000000000007</v>
      </c>
      <c r="H6">
        <f t="shared" si="2"/>
        <v>418.64261019593084</v>
      </c>
      <c r="I6">
        <f t="shared" si="3"/>
        <v>412.686905748002</v>
      </c>
      <c r="J6">
        <f t="shared" si="4"/>
        <v>418.57771138103402</v>
      </c>
      <c r="K6">
        <f t="shared" si="5"/>
        <v>0.37680000000000002</v>
      </c>
    </row>
    <row r="7" spans="1:11" x14ac:dyDescent="0.35">
      <c r="A7" t="s">
        <v>6</v>
      </c>
      <c r="B7">
        <v>4.0940000000000003</v>
      </c>
      <c r="C7">
        <v>0.156</v>
      </c>
      <c r="D7">
        <f t="shared" si="0"/>
        <v>3.8104543234000976E-2</v>
      </c>
      <c r="E7">
        <v>7.0000000000000007E-2</v>
      </c>
      <c r="F7">
        <f t="shared" si="1"/>
        <v>3.5000000000000003E-2</v>
      </c>
      <c r="G7">
        <v>19</v>
      </c>
      <c r="H7">
        <f t="shared" si="2"/>
        <v>618.19959481632657</v>
      </c>
      <c r="I7">
        <f t="shared" si="3"/>
        <v>605.53304448987683</v>
      </c>
      <c r="J7">
        <f t="shared" si="4"/>
        <v>622.05604311188529</v>
      </c>
      <c r="K7">
        <f t="shared" si="5"/>
        <v>0.14329000000000003</v>
      </c>
    </row>
    <row r="8" spans="1:11" x14ac:dyDescent="0.35">
      <c r="A8" t="s">
        <v>7</v>
      </c>
      <c r="B8">
        <v>9.1850000000000005</v>
      </c>
      <c r="C8">
        <v>2.5489999999999999</v>
      </c>
      <c r="D8">
        <f t="shared" si="0"/>
        <v>0.27751769188894937</v>
      </c>
      <c r="E8">
        <v>0.05</v>
      </c>
      <c r="F8">
        <f t="shared" si="1"/>
        <v>2.5000000000000001E-2</v>
      </c>
      <c r="G8">
        <v>9.6999999999999993</v>
      </c>
      <c r="H8">
        <f t="shared" si="2"/>
        <v>1658.8804906480393</v>
      </c>
      <c r="I8">
        <f t="shared" si="3"/>
        <v>1598.826844965175</v>
      </c>
      <c r="J8">
        <f t="shared" si="4"/>
        <v>1696.4407534961442</v>
      </c>
      <c r="K8">
        <f t="shared" si="5"/>
        <v>0.22962500000000002</v>
      </c>
    </row>
    <row r="9" spans="1:11" x14ac:dyDescent="0.35">
      <c r="A9" t="s">
        <v>8</v>
      </c>
      <c r="B9">
        <v>10.83</v>
      </c>
      <c r="C9">
        <v>1.87</v>
      </c>
      <c r="D9">
        <f t="shared" si="0"/>
        <v>0.17266851338873501</v>
      </c>
      <c r="E9">
        <v>0.25</v>
      </c>
      <c r="F9">
        <f t="shared" si="1"/>
        <v>0.125</v>
      </c>
      <c r="G9">
        <v>4</v>
      </c>
      <c r="H9">
        <f t="shared" si="2"/>
        <v>1178.8443153922931</v>
      </c>
      <c r="I9">
        <f t="shared" si="3"/>
        <v>1112.4729781424755</v>
      </c>
      <c r="J9">
        <f t="shared" si="4"/>
        <v>1231.2134911248061</v>
      </c>
      <c r="K9">
        <f t="shared" si="5"/>
        <v>1.35375</v>
      </c>
    </row>
    <row r="10" spans="1:11" x14ac:dyDescent="0.35">
      <c r="A10" t="s">
        <v>9</v>
      </c>
      <c r="B10">
        <v>5.3479999999999999</v>
      </c>
      <c r="C10">
        <v>-0.79600000000000004</v>
      </c>
      <c r="D10">
        <f t="shared" si="0"/>
        <v>0.14884068810770382</v>
      </c>
      <c r="E10">
        <v>0.04</v>
      </c>
      <c r="F10">
        <f t="shared" si="1"/>
        <v>0.02</v>
      </c>
      <c r="G10">
        <v>13.3</v>
      </c>
      <c r="H10">
        <f t="shared" si="2"/>
        <v>1118.6092197223022</v>
      </c>
      <c r="I10">
        <f t="shared" si="3"/>
        <v>1092.0482038566108</v>
      </c>
      <c r="J10">
        <f t="shared" si="4"/>
        <v>1129.340516973047</v>
      </c>
      <c r="K10">
        <f t="shared" si="5"/>
        <v>0.10696</v>
      </c>
    </row>
    <row r="11" spans="1:11" x14ac:dyDescent="0.35">
      <c r="A11" t="s">
        <v>10</v>
      </c>
      <c r="B11">
        <v>8.7870000000000008</v>
      </c>
      <c r="C11">
        <v>1.821</v>
      </c>
      <c r="D11">
        <f t="shared" si="0"/>
        <v>0.2072379651758279</v>
      </c>
      <c r="E11">
        <v>0.1</v>
      </c>
      <c r="F11">
        <f t="shared" si="1"/>
        <v>0.05</v>
      </c>
      <c r="G11">
        <v>15.7</v>
      </c>
      <c r="H11">
        <f t="shared" si="2"/>
        <v>2855.1185000848177</v>
      </c>
      <c r="I11">
        <f t="shared" si="3"/>
        <v>2684.9329148226611</v>
      </c>
      <c r="J11">
        <f t="shared" si="4"/>
        <v>2992.4352815293482</v>
      </c>
      <c r="K11">
        <f t="shared" si="5"/>
        <v>0.43935000000000007</v>
      </c>
    </row>
    <row r="12" spans="1:11" x14ac:dyDescent="0.35">
      <c r="A12" t="s">
        <v>11</v>
      </c>
      <c r="B12">
        <v>7.9960000000000004</v>
      </c>
      <c r="C12">
        <v>1.232</v>
      </c>
      <c r="D12">
        <f t="shared" si="0"/>
        <v>0.15407703851925961</v>
      </c>
      <c r="E12">
        <v>0.08</v>
      </c>
      <c r="F12">
        <f t="shared" si="1"/>
        <v>0.04</v>
      </c>
      <c r="G12">
        <v>5.8</v>
      </c>
      <c r="H12">
        <f t="shared" si="2"/>
        <v>801.34957579745628</v>
      </c>
      <c r="I12">
        <f t="shared" si="3"/>
        <v>778.50727218186682</v>
      </c>
      <c r="J12">
        <f t="shared" si="4"/>
        <v>813.00137161389591</v>
      </c>
      <c r="K12">
        <f t="shared" si="5"/>
        <v>0.31984000000000001</v>
      </c>
    </row>
    <row r="13" spans="1:11" x14ac:dyDescent="0.35">
      <c r="A13" t="s">
        <v>12</v>
      </c>
      <c r="B13">
        <v>7.1559999999999997</v>
      </c>
      <c r="C13">
        <v>2.4830000000000001</v>
      </c>
      <c r="D13">
        <f t="shared" si="0"/>
        <v>0.34698155394074903</v>
      </c>
      <c r="E13">
        <v>0.21</v>
      </c>
      <c r="F13">
        <f t="shared" si="1"/>
        <v>0.105</v>
      </c>
      <c r="G13">
        <v>2.2000000000000002</v>
      </c>
      <c r="H13">
        <f t="shared" si="2"/>
        <v>1172.8515423559199</v>
      </c>
      <c r="I13">
        <f t="shared" si="3"/>
        <v>1110.3977252081195</v>
      </c>
      <c r="J13">
        <f t="shared" si="4"/>
        <v>1221.0050284926572</v>
      </c>
      <c r="K13">
        <f t="shared" si="5"/>
        <v>0.75137999999999994</v>
      </c>
    </row>
    <row r="14" spans="1:11" x14ac:dyDescent="0.35">
      <c r="A14" t="s">
        <v>13</v>
      </c>
      <c r="B14">
        <v>11.114000000000001</v>
      </c>
      <c r="C14">
        <v>-1.0529999999999999</v>
      </c>
      <c r="D14">
        <f t="shared" si="0"/>
        <v>9.4745366204786741E-2</v>
      </c>
      <c r="E14">
        <v>0.09</v>
      </c>
      <c r="F14">
        <f t="shared" si="1"/>
        <v>4.4999999999999998E-2</v>
      </c>
      <c r="G14">
        <v>7.5</v>
      </c>
      <c r="H14">
        <f t="shared" si="2"/>
        <v>696.38247590058609</v>
      </c>
      <c r="I14">
        <f t="shared" si="3"/>
        <v>677.24351324216218</v>
      </c>
      <c r="J14">
        <f t="shared" si="4"/>
        <v>705.7660168228216</v>
      </c>
      <c r="K14">
        <f t="shared" si="5"/>
        <v>0.50012999999999996</v>
      </c>
    </row>
    <row r="15" spans="1:11" x14ac:dyDescent="0.35">
      <c r="A15" t="s">
        <v>14</v>
      </c>
      <c r="B15">
        <v>3.0419999999999998</v>
      </c>
      <c r="C15">
        <v>-3.7120000000000002</v>
      </c>
      <c r="D15">
        <f t="shared" si="0"/>
        <v>1.2202498356344511</v>
      </c>
      <c r="E15">
        <v>0.33</v>
      </c>
      <c r="F15">
        <f t="shared" si="1"/>
        <v>0.16500000000000001</v>
      </c>
      <c r="G15">
        <v>1.5</v>
      </c>
      <c r="H15">
        <f t="shared" si="2"/>
        <v>3260.4226069253673</v>
      </c>
      <c r="I15">
        <f t="shared" si="3"/>
        <v>2992.4324633916985</v>
      </c>
      <c r="J15">
        <f t="shared" si="4"/>
        <v>3501.3325668790599</v>
      </c>
      <c r="K15">
        <f t="shared" si="5"/>
        <v>0.50192999999999999</v>
      </c>
    </row>
    <row r="16" spans="1:11" x14ac:dyDescent="0.35">
      <c r="A16" t="s">
        <v>15</v>
      </c>
      <c r="B16">
        <v>8.7889999999999997</v>
      </c>
      <c r="C16">
        <v>3.6859999999999999</v>
      </c>
      <c r="D16">
        <f t="shared" si="0"/>
        <v>0.41938787120263965</v>
      </c>
      <c r="E16">
        <v>0.28000000000000003</v>
      </c>
      <c r="F16">
        <f t="shared" si="1"/>
        <v>0.14000000000000001</v>
      </c>
      <c r="G16">
        <v>1.4</v>
      </c>
      <c r="H16">
        <f t="shared" si="2"/>
        <v>1084.583924169478</v>
      </c>
      <c r="I16">
        <f t="shared" si="3"/>
        <v>1023.364209864544</v>
      </c>
      <c r="J16">
        <f t="shared" si="4"/>
        <v>1132.9377057470085</v>
      </c>
      <c r="K16">
        <f t="shared" si="5"/>
        <v>1.2304600000000001</v>
      </c>
    </row>
    <row r="17" spans="1:11" x14ac:dyDescent="0.35">
      <c r="A17" t="s">
        <v>16</v>
      </c>
      <c r="B17">
        <v>2.8889999999999998</v>
      </c>
      <c r="C17">
        <v>1.871</v>
      </c>
      <c r="D17">
        <f t="shared" si="0"/>
        <v>0.64762893734856353</v>
      </c>
      <c r="E17">
        <v>0.2</v>
      </c>
      <c r="F17">
        <f t="shared" si="1"/>
        <v>0.1</v>
      </c>
      <c r="G17">
        <v>0.7</v>
      </c>
      <c r="H17">
        <f t="shared" si="2"/>
        <v>718.43844649524772</v>
      </c>
      <c r="I17">
        <f t="shared" si="3"/>
        <v>688.31440705437592</v>
      </c>
      <c r="J17">
        <f t="shared" si="4"/>
        <v>739.09829374780873</v>
      </c>
      <c r="K17">
        <f t="shared" si="5"/>
        <v>0.28889999999999999</v>
      </c>
    </row>
    <row r="18" spans="1:11" x14ac:dyDescent="0.35">
      <c r="A18" t="s">
        <v>17</v>
      </c>
      <c r="B18">
        <v>4.7309999999999999</v>
      </c>
      <c r="C18">
        <v>2.04</v>
      </c>
      <c r="D18">
        <f t="shared" si="0"/>
        <v>0.43119847812301842</v>
      </c>
      <c r="E18">
        <v>0.23</v>
      </c>
      <c r="F18">
        <f t="shared" si="1"/>
        <v>0.115</v>
      </c>
      <c r="G18">
        <v>1.6</v>
      </c>
      <c r="H18">
        <f t="shared" si="2"/>
        <v>1125.8441990827484</v>
      </c>
      <c r="I18">
        <f t="shared" si="3"/>
        <v>1065.1412294069387</v>
      </c>
      <c r="J18">
        <f t="shared" si="4"/>
        <v>1172.8955068302625</v>
      </c>
      <c r="K18">
        <f t="shared" si="5"/>
        <v>0.54406500000000002</v>
      </c>
    </row>
    <row r="19" spans="1:11" x14ac:dyDescent="0.35">
      <c r="A19" t="s">
        <v>18</v>
      </c>
      <c r="B19">
        <v>21.475999999999999</v>
      </c>
      <c r="C19">
        <v>5.0590000000000002</v>
      </c>
      <c r="D19">
        <f t="shared" si="0"/>
        <v>0.2355652821754517</v>
      </c>
      <c r="E19">
        <v>0.03</v>
      </c>
      <c r="F19">
        <f t="shared" si="1"/>
        <v>1.4999999999999999E-2</v>
      </c>
      <c r="G19">
        <v>5.0999999999999996</v>
      </c>
      <c r="H19">
        <f t="shared" si="2"/>
        <v>614.01323205767994</v>
      </c>
      <c r="I19">
        <f t="shared" si="3"/>
        <v>610.6989085302032</v>
      </c>
      <c r="J19">
        <f t="shared" si="4"/>
        <v>608.46870478414212</v>
      </c>
      <c r="K19">
        <f t="shared" si="5"/>
        <v>0.32213999999999998</v>
      </c>
    </row>
    <row r="20" spans="1:11" x14ac:dyDescent="0.35">
      <c r="A20" t="s">
        <v>19</v>
      </c>
      <c r="B20">
        <v>8.6129999999999995</v>
      </c>
      <c r="C20">
        <v>0.46400000000000002</v>
      </c>
      <c r="D20">
        <f t="shared" si="0"/>
        <v>5.3872053872053877E-2</v>
      </c>
      <c r="E20">
        <v>7.0000000000000007E-2</v>
      </c>
      <c r="F20">
        <f t="shared" si="1"/>
        <v>3.5000000000000003E-2</v>
      </c>
      <c r="G20">
        <v>9.6999999999999993</v>
      </c>
      <c r="H20">
        <f t="shared" si="2"/>
        <v>462.49717353673998</v>
      </c>
      <c r="I20">
        <f t="shared" si="3"/>
        <v>455.98453834763592</v>
      </c>
      <c r="J20">
        <f t="shared" si="4"/>
        <v>462.35757635420845</v>
      </c>
      <c r="K20">
        <f t="shared" si="5"/>
        <v>0.30145500000000003</v>
      </c>
    </row>
    <row r="21" spans="1:11" x14ac:dyDescent="0.35">
      <c r="A21" t="s">
        <v>20</v>
      </c>
      <c r="B21">
        <v>6.476</v>
      </c>
      <c r="C21">
        <v>1.52</v>
      </c>
      <c r="D21">
        <f t="shared" si="0"/>
        <v>0.23471278567016676</v>
      </c>
      <c r="E21">
        <v>0.06</v>
      </c>
      <c r="F21">
        <f t="shared" si="1"/>
        <v>0.03</v>
      </c>
      <c r="G21">
        <v>13.5</v>
      </c>
      <c r="H21">
        <f t="shared" si="2"/>
        <v>2116.372881378586</v>
      </c>
      <c r="I21">
        <f t="shared" si="3"/>
        <v>2022.0268604977689</v>
      </c>
      <c r="J21">
        <f t="shared" si="4"/>
        <v>2183.2696861419699</v>
      </c>
      <c r="K21">
        <f t="shared" si="5"/>
        <v>0.19427999999999998</v>
      </c>
    </row>
    <row r="22" spans="1:11" x14ac:dyDescent="0.35">
      <c r="A22" t="s">
        <v>21</v>
      </c>
      <c r="B22">
        <v>5.7930000000000001</v>
      </c>
      <c r="C22">
        <v>1.8069999999999999</v>
      </c>
      <c r="D22">
        <f t="shared" si="0"/>
        <v>0.31192818919385462</v>
      </c>
      <c r="E22">
        <v>7.0000000000000007E-2</v>
      </c>
      <c r="F22">
        <f t="shared" si="1"/>
        <v>3.5000000000000003E-2</v>
      </c>
      <c r="G22">
        <v>10.199999999999999</v>
      </c>
      <c r="H22">
        <f t="shared" si="2"/>
        <v>2308.5084208737612</v>
      </c>
      <c r="I22">
        <f t="shared" si="3"/>
        <v>2195.2404994117501</v>
      </c>
      <c r="J22">
        <f t="shared" si="4"/>
        <v>2392.71377140297</v>
      </c>
      <c r="K22">
        <f t="shared" si="5"/>
        <v>0.20275500000000002</v>
      </c>
    </row>
    <row r="23" spans="1:11" x14ac:dyDescent="0.35">
      <c r="A23" t="s">
        <v>22</v>
      </c>
      <c r="B23">
        <v>5.9459999999999997</v>
      </c>
      <c r="C23">
        <v>1.4179999999999999</v>
      </c>
      <c r="D23">
        <f t="shared" si="0"/>
        <v>0.23847965018499831</v>
      </c>
      <c r="E23">
        <v>0.04</v>
      </c>
      <c r="F23">
        <f t="shared" si="1"/>
        <v>0.02</v>
      </c>
      <c r="G23">
        <v>7</v>
      </c>
      <c r="H23">
        <f t="shared" si="2"/>
        <v>961.16308847244215</v>
      </c>
      <c r="I23">
        <f t="shared" si="3"/>
        <v>941.54477469237145</v>
      </c>
      <c r="J23">
        <f t="shared" si="4"/>
        <v>967.08159991702087</v>
      </c>
      <c r="K23">
        <f t="shared" si="5"/>
        <v>0.11892</v>
      </c>
    </row>
    <row r="24" spans="1:11" x14ac:dyDescent="0.35">
      <c r="A24" t="s">
        <v>23</v>
      </c>
      <c r="B24">
        <v>8.9019999999999992</v>
      </c>
      <c r="C24">
        <v>-0.65</v>
      </c>
      <c r="D24">
        <f t="shared" si="0"/>
        <v>7.3017299483262202E-2</v>
      </c>
      <c r="E24">
        <v>0.14000000000000001</v>
      </c>
      <c r="F24">
        <f t="shared" si="1"/>
        <v>7.0000000000000007E-2</v>
      </c>
      <c r="G24">
        <v>7.6</v>
      </c>
      <c r="H24">
        <f t="shared" si="2"/>
        <v>709.41100600209677</v>
      </c>
      <c r="I24">
        <f t="shared" si="3"/>
        <v>684.20457532446471</v>
      </c>
      <c r="J24">
        <f t="shared" si="4"/>
        <v>724.96960572642229</v>
      </c>
      <c r="K24">
        <f t="shared" si="5"/>
        <v>0.62314000000000003</v>
      </c>
    </row>
    <row r="25" spans="1:11" x14ac:dyDescent="0.35">
      <c r="A25" t="s">
        <v>24</v>
      </c>
      <c r="B25">
        <v>3.3639999999999999</v>
      </c>
      <c r="C25">
        <v>0.45700000000000002</v>
      </c>
      <c r="D25">
        <f t="shared" si="0"/>
        <v>0.13585017835909632</v>
      </c>
      <c r="E25">
        <v>0.08</v>
      </c>
      <c r="F25">
        <f t="shared" si="1"/>
        <v>0.04</v>
      </c>
      <c r="G25">
        <v>11.1</v>
      </c>
      <c r="H25">
        <f t="shared" si="2"/>
        <v>1276.5722125774903</v>
      </c>
      <c r="I25">
        <f t="shared" si="3"/>
        <v>1227.2744803081589</v>
      </c>
      <c r="J25">
        <f t="shared" si="4"/>
        <v>1308.7569448600455</v>
      </c>
      <c r="K25">
        <f t="shared" si="5"/>
        <v>0.13455999999999999</v>
      </c>
    </row>
    <row r="26" spans="1:11" x14ac:dyDescent="0.35">
      <c r="A26" t="s">
        <v>25</v>
      </c>
      <c r="B26">
        <v>7.4160000000000004</v>
      </c>
      <c r="C26">
        <v>2.0539999999999998</v>
      </c>
      <c r="D26">
        <f t="shared" si="0"/>
        <v>0.27696871628910458</v>
      </c>
      <c r="E26">
        <v>0.05</v>
      </c>
      <c r="F26">
        <f t="shared" si="1"/>
        <v>2.5000000000000001E-2</v>
      </c>
      <c r="G26">
        <v>8</v>
      </c>
      <c r="H26">
        <f t="shared" si="2"/>
        <v>1394.9960667330381</v>
      </c>
      <c r="I26">
        <f t="shared" si="3"/>
        <v>1349.7400952081018</v>
      </c>
      <c r="J26">
        <f t="shared" si="4"/>
        <v>1421.0381791984744</v>
      </c>
      <c r="K26">
        <f t="shared" si="5"/>
        <v>0.18540000000000001</v>
      </c>
    </row>
    <row r="27" spans="1:11" x14ac:dyDescent="0.35">
      <c r="A27" t="s">
        <v>26</v>
      </c>
      <c r="B27">
        <v>4.766</v>
      </c>
      <c r="C27">
        <v>0.40300000000000002</v>
      </c>
      <c r="D27">
        <f t="shared" si="0"/>
        <v>8.4557280738564833E-2</v>
      </c>
      <c r="E27">
        <v>0.28000000000000003</v>
      </c>
      <c r="F27">
        <f t="shared" si="1"/>
        <v>0.14000000000000001</v>
      </c>
      <c r="G27">
        <v>1.9</v>
      </c>
      <c r="H27">
        <f t="shared" si="2"/>
        <v>342.24427511080694</v>
      </c>
      <c r="I27">
        <f t="shared" si="3"/>
        <v>331.40575007285327</v>
      </c>
      <c r="J27">
        <f t="shared" si="4"/>
        <v>348.35518120493919</v>
      </c>
      <c r="K27">
        <f t="shared" si="5"/>
        <v>0.66724000000000006</v>
      </c>
    </row>
    <row r="28" spans="1:11" x14ac:dyDescent="0.35">
      <c r="A28" t="s">
        <v>27</v>
      </c>
      <c r="B28">
        <v>3.8839999999999999</v>
      </c>
      <c r="C28">
        <v>-0.94399999999999995</v>
      </c>
      <c r="D28">
        <f t="shared" si="0"/>
        <v>0.24304840370751801</v>
      </c>
      <c r="E28">
        <v>0.1</v>
      </c>
      <c r="F28">
        <f t="shared" si="1"/>
        <v>0.05</v>
      </c>
      <c r="G28">
        <v>5.9</v>
      </c>
      <c r="H28">
        <f t="shared" si="2"/>
        <v>1377.0211526763446</v>
      </c>
      <c r="I28">
        <f t="shared" si="3"/>
        <v>1316.3349009108292</v>
      </c>
      <c r="J28">
        <f t="shared" si="4"/>
        <v>1419.7921030471373</v>
      </c>
      <c r="K28">
        <f t="shared" si="5"/>
        <v>0.19420000000000001</v>
      </c>
    </row>
    <row r="29" spans="1:11" x14ac:dyDescent="0.35">
      <c r="A29" t="s">
        <v>28</v>
      </c>
      <c r="B29">
        <v>10.151</v>
      </c>
      <c r="C29">
        <v>2.0579999999999998</v>
      </c>
      <c r="D29">
        <f t="shared" si="0"/>
        <v>0.20273864643877448</v>
      </c>
      <c r="E29">
        <v>0.32</v>
      </c>
      <c r="F29">
        <f t="shared" si="1"/>
        <v>0.16</v>
      </c>
      <c r="G29">
        <v>0</v>
      </c>
      <c r="H29">
        <f t="shared" si="2"/>
        <v>0</v>
      </c>
      <c r="I29">
        <f t="shared" si="3"/>
        <v>0</v>
      </c>
      <c r="J29">
        <f t="shared" si="4"/>
        <v>0</v>
      </c>
      <c r="K29">
        <f t="shared" si="5"/>
        <v>1.62416</v>
      </c>
    </row>
    <row r="30" spans="1:11" x14ac:dyDescent="0.35">
      <c r="A30" t="s">
        <v>29</v>
      </c>
      <c r="B30">
        <v>3.1859999999999999</v>
      </c>
      <c r="C30">
        <v>0.33300000000000002</v>
      </c>
      <c r="D30">
        <f t="shared" si="0"/>
        <v>0.10451977401129944</v>
      </c>
      <c r="E30">
        <v>0.2</v>
      </c>
      <c r="F30">
        <f t="shared" si="1"/>
        <v>0.1</v>
      </c>
      <c r="G30">
        <v>1.4</v>
      </c>
      <c r="H30">
        <f t="shared" si="2"/>
        <v>262.61077044930323</v>
      </c>
      <c r="I30">
        <f t="shared" si="3"/>
        <v>257.35451052390135</v>
      </c>
      <c r="J30">
        <f t="shared" si="4"/>
        <v>264.12117012994503</v>
      </c>
      <c r="K30">
        <f t="shared" si="5"/>
        <v>0.31859999999999999</v>
      </c>
    </row>
    <row r="31" spans="1:11" x14ac:dyDescent="0.35">
      <c r="A31" t="s">
        <v>30</v>
      </c>
      <c r="B31">
        <v>8.7609999999999992</v>
      </c>
      <c r="C31">
        <v>-0.23400000000000001</v>
      </c>
      <c r="D31">
        <f t="shared" si="0"/>
        <v>2.6709279762584182E-2</v>
      </c>
      <c r="E31">
        <v>0.18</v>
      </c>
      <c r="F31">
        <f t="shared" si="1"/>
        <v>0.09</v>
      </c>
      <c r="G31">
        <v>0.9</v>
      </c>
      <c r="H31">
        <f t="shared" si="2"/>
        <v>49.712783073706312</v>
      </c>
      <c r="I31">
        <f t="shared" si="3"/>
        <v>50.669718131880593</v>
      </c>
      <c r="J31">
        <f t="shared" si="4"/>
        <v>48.072598152910608</v>
      </c>
      <c r="K31">
        <f t="shared" si="5"/>
        <v>0.78848999999999991</v>
      </c>
    </row>
    <row r="32" spans="1:11" x14ac:dyDescent="0.35">
      <c r="A32" t="s">
        <v>31</v>
      </c>
      <c r="B32">
        <v>8.5380000000000003</v>
      </c>
      <c r="C32">
        <v>-0.80400000000000005</v>
      </c>
      <c r="D32">
        <f t="shared" si="0"/>
        <v>9.4167252283907238E-2</v>
      </c>
      <c r="E32">
        <v>0.2</v>
      </c>
      <c r="F32">
        <f t="shared" si="1"/>
        <v>0.1</v>
      </c>
      <c r="G32">
        <v>0</v>
      </c>
      <c r="H32">
        <f t="shared" si="2"/>
        <v>0</v>
      </c>
      <c r="I32">
        <f t="shared" si="3"/>
        <v>0</v>
      </c>
      <c r="J32">
        <f t="shared" si="4"/>
        <v>0</v>
      </c>
      <c r="K32">
        <f t="shared" si="5"/>
        <v>0.85380000000000011</v>
      </c>
    </row>
    <row r="33" spans="1:11" x14ac:dyDescent="0.35">
      <c r="A33" t="s">
        <v>32</v>
      </c>
      <c r="B33">
        <v>4.62</v>
      </c>
      <c r="C33">
        <v>-0.69899999999999995</v>
      </c>
      <c r="D33">
        <f t="shared" si="0"/>
        <v>0.15129870129870129</v>
      </c>
      <c r="E33">
        <v>0.12</v>
      </c>
      <c r="F33">
        <f t="shared" si="1"/>
        <v>0.06</v>
      </c>
      <c r="G33">
        <v>1.8</v>
      </c>
      <c r="H33">
        <f t="shared" si="2"/>
        <v>346.43318273619542</v>
      </c>
      <c r="I33">
        <f t="shared" si="3"/>
        <v>340.48546152908739</v>
      </c>
      <c r="J33">
        <f t="shared" si="4"/>
        <v>347.41640682643555</v>
      </c>
      <c r="K33">
        <f t="shared" si="5"/>
        <v>0.2772</v>
      </c>
    </row>
    <row r="34" spans="1:11" x14ac:dyDescent="0.35">
      <c r="A34" t="s">
        <v>33</v>
      </c>
      <c r="B34">
        <v>8.3350000000000009</v>
      </c>
      <c r="C34">
        <v>-9.1800000000000007E-2</v>
      </c>
      <c r="D34">
        <f t="shared" si="0"/>
        <v>1.101379724055189E-2</v>
      </c>
      <c r="E34">
        <v>0.12</v>
      </c>
      <c r="F34">
        <f t="shared" si="1"/>
        <v>0.06</v>
      </c>
      <c r="G34">
        <v>4.2</v>
      </c>
      <c r="H34">
        <f t="shared" si="2"/>
        <v>71.513740307898885</v>
      </c>
      <c r="I34">
        <f t="shared" si="3"/>
        <v>72.822738853649454</v>
      </c>
      <c r="J34">
        <f t="shared" si="4"/>
        <v>69.218455872321272</v>
      </c>
      <c r="K34">
        <f t="shared" si="5"/>
        <v>0.50009999999999999</v>
      </c>
    </row>
    <row r="35" spans="1:11" x14ac:dyDescent="0.35">
      <c r="A35" t="s">
        <v>34</v>
      </c>
      <c r="B35">
        <v>4.0019999999999998</v>
      </c>
      <c r="C35">
        <v>-0.59099999999999997</v>
      </c>
      <c r="D35">
        <f t="shared" si="0"/>
        <v>0.14767616191904048</v>
      </c>
      <c r="E35">
        <v>0.08</v>
      </c>
      <c r="F35">
        <f t="shared" si="1"/>
        <v>0.04</v>
      </c>
      <c r="G35">
        <v>5.0999999999999996</v>
      </c>
      <c r="H35">
        <f t="shared" si="2"/>
        <v>688.18952177157246</v>
      </c>
      <c r="I35">
        <f t="shared" si="3"/>
        <v>670.86390388563223</v>
      </c>
      <c r="J35">
        <f t="shared" si="4"/>
        <v>695.81152188977273</v>
      </c>
      <c r="K35">
        <f t="shared" si="5"/>
        <v>0.16008</v>
      </c>
    </row>
    <row r="36" spans="1:11" x14ac:dyDescent="0.35">
      <c r="C36">
        <f>SUM(C2:C35)</f>
        <v>25.595771999999997</v>
      </c>
    </row>
  </sheetData>
  <pageMargins left="0.7" right="0.7" top="0.75" bottom="0.75" header="0.3" footer="0.3"/>
  <pageSetup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Gas Transfer Calculation</vt:lpstr>
    </vt:vector>
  </TitlesOfParts>
  <Company>The University of North Carolina at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nehemiah</dc:creator>
  <cp:lastModifiedBy>nehemiah</cp:lastModifiedBy>
  <dcterms:created xsi:type="dcterms:W3CDTF">2019-07-21T16:18:35Z</dcterms:created>
  <dcterms:modified xsi:type="dcterms:W3CDTF">2019-09-23T18:50:50Z</dcterms:modified>
</cp:coreProperties>
</file>