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isle/Documents/"/>
    </mc:Choice>
  </mc:AlternateContent>
  <xr:revisionPtr revIDLastSave="0" documentId="13_ncr:1_{102E9795-B7B0-6C4A-90D5-5138AC5A5ED8}" xr6:coauthVersionLast="43" xr6:coauthVersionMax="43" xr10:uidLastSave="{00000000-0000-0000-0000-000000000000}"/>
  <bookViews>
    <workbookView xWindow="0" yWindow="0" windowWidth="25600" windowHeight="16000" xr2:uid="{95BAE21E-62C1-474B-A84B-9B74EEC05410}"/>
  </bookViews>
  <sheets>
    <sheet name="7-17" sheetId="1" r:id="rId1"/>
    <sheet name="7-23" sheetId="4" r:id="rId2"/>
    <sheet name="7-30" sheetId="2" r:id="rId3"/>
    <sheet name="8-02" sheetId="7" r:id="rId4"/>
    <sheet name="8-07" sheetId="6" r:id="rId5"/>
    <sheet name="8-09" sheetId="3" r:id="rId6"/>
    <sheet name="8-13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3" l="1"/>
  <c r="H6" i="3"/>
  <c r="H7" i="3"/>
  <c r="H8" i="3"/>
  <c r="H9" i="3"/>
  <c r="H10" i="3"/>
  <c r="H11" i="3"/>
  <c r="H12" i="3"/>
  <c r="H13" i="3"/>
  <c r="H4" i="3"/>
  <c r="G5" i="3"/>
  <c r="G6" i="3"/>
  <c r="G7" i="3"/>
  <c r="G8" i="3"/>
  <c r="G9" i="3"/>
  <c r="G10" i="3"/>
  <c r="G11" i="3"/>
  <c r="G12" i="3"/>
  <c r="G13" i="3"/>
  <c r="G4" i="3"/>
  <c r="K5" i="5"/>
  <c r="K6" i="5"/>
  <c r="K7" i="5"/>
  <c r="K8" i="5"/>
  <c r="K9" i="5"/>
  <c r="K10" i="5"/>
  <c r="K11" i="5"/>
  <c r="K12" i="5"/>
  <c r="K13" i="5"/>
  <c r="K4" i="5"/>
  <c r="J5" i="5"/>
  <c r="J6" i="5"/>
  <c r="J7" i="5"/>
  <c r="J8" i="5"/>
  <c r="J9" i="5"/>
  <c r="J10" i="5"/>
  <c r="J11" i="5"/>
  <c r="J12" i="5"/>
  <c r="J13" i="5"/>
  <c r="J4" i="5"/>
  <c r="K5" i="7"/>
  <c r="K6" i="7"/>
  <c r="K7" i="7"/>
  <c r="K8" i="7"/>
  <c r="K9" i="7"/>
  <c r="K10" i="7"/>
  <c r="K11" i="7"/>
  <c r="K12" i="7"/>
  <c r="K13" i="7"/>
  <c r="K4" i="7"/>
  <c r="J5" i="7"/>
  <c r="J6" i="7"/>
  <c r="J7" i="7"/>
  <c r="J8" i="7"/>
  <c r="J9" i="7"/>
  <c r="J10" i="7"/>
  <c r="J11" i="7"/>
  <c r="J12" i="7"/>
  <c r="J13" i="7"/>
  <c r="J4" i="7"/>
  <c r="K5" i="2"/>
  <c r="K6" i="2"/>
  <c r="K7" i="2"/>
  <c r="K8" i="2"/>
  <c r="K9" i="2"/>
  <c r="K10" i="2"/>
  <c r="K11" i="2"/>
  <c r="K12" i="2"/>
  <c r="K13" i="2"/>
  <c r="K14" i="2"/>
  <c r="K15" i="2"/>
  <c r="K4" i="2"/>
  <c r="J5" i="2"/>
  <c r="J6" i="2"/>
  <c r="J7" i="2"/>
  <c r="J8" i="2"/>
  <c r="J9" i="2"/>
  <c r="J10" i="2"/>
  <c r="J11" i="2"/>
  <c r="J12" i="2"/>
  <c r="J13" i="2"/>
  <c r="J14" i="2"/>
  <c r="J15" i="2"/>
  <c r="J4" i="2"/>
  <c r="N5" i="4"/>
  <c r="N6" i="4"/>
  <c r="N7" i="4"/>
  <c r="N8" i="4"/>
  <c r="N9" i="4"/>
  <c r="N10" i="4"/>
  <c r="N11" i="4"/>
  <c r="N12" i="4"/>
  <c r="N13" i="4"/>
  <c r="N14" i="4"/>
  <c r="N4" i="4"/>
  <c r="M5" i="4"/>
  <c r="M6" i="4"/>
  <c r="M7" i="4"/>
  <c r="M8" i="4"/>
  <c r="M9" i="4"/>
  <c r="M10" i="4"/>
  <c r="M11" i="4"/>
  <c r="M12" i="4"/>
  <c r="M13" i="4"/>
  <c r="M14" i="4"/>
  <c r="M4" i="4"/>
  <c r="M7" i="1"/>
  <c r="M8" i="1"/>
  <c r="M9" i="1"/>
  <c r="M10" i="1"/>
  <c r="M11" i="1"/>
  <c r="M12" i="1"/>
  <c r="M13" i="1"/>
  <c r="M14" i="1"/>
  <c r="M6" i="1"/>
  <c r="M4" i="1"/>
  <c r="L7" i="1"/>
  <c r="L8" i="1"/>
  <c r="L9" i="1"/>
  <c r="L10" i="1"/>
  <c r="L11" i="1"/>
  <c r="L12" i="1"/>
  <c r="L13" i="1"/>
  <c r="L14" i="1"/>
  <c r="L6" i="1"/>
  <c r="L4" i="1"/>
  <c r="H4" i="5" l="1"/>
  <c r="I5" i="5" l="1"/>
  <c r="I6" i="5"/>
  <c r="I7" i="5"/>
  <c r="I8" i="5"/>
  <c r="I9" i="5"/>
  <c r="I10" i="5"/>
  <c r="I11" i="5"/>
  <c r="I12" i="5"/>
  <c r="I13" i="5"/>
  <c r="I4" i="5"/>
  <c r="F5" i="3"/>
  <c r="F6" i="3"/>
  <c r="F7" i="3"/>
  <c r="F8" i="3"/>
  <c r="F9" i="3"/>
  <c r="F10" i="3"/>
  <c r="F11" i="3"/>
  <c r="F4" i="3"/>
  <c r="E5" i="3"/>
  <c r="E6" i="3"/>
  <c r="E7" i="3"/>
  <c r="E8" i="3"/>
  <c r="E9" i="3"/>
  <c r="E10" i="3"/>
  <c r="E11" i="3"/>
  <c r="E4" i="3"/>
  <c r="F5" i="7"/>
  <c r="F6" i="7"/>
  <c r="F7" i="7"/>
  <c r="F8" i="7"/>
  <c r="F9" i="7"/>
  <c r="F10" i="7"/>
  <c r="F11" i="7"/>
  <c r="F12" i="7"/>
  <c r="F13" i="7"/>
  <c r="F4" i="7"/>
  <c r="E5" i="7"/>
  <c r="E6" i="7"/>
  <c r="E7" i="7"/>
  <c r="E8" i="7"/>
  <c r="E9" i="7"/>
  <c r="E10" i="7"/>
  <c r="E11" i="7"/>
  <c r="E12" i="7"/>
  <c r="E13" i="7"/>
  <c r="E4" i="7"/>
  <c r="I8" i="1"/>
  <c r="H8" i="1"/>
  <c r="H5" i="5" l="1"/>
  <c r="H6" i="5"/>
  <c r="H7" i="5"/>
  <c r="H8" i="5"/>
  <c r="H9" i="5"/>
  <c r="H10" i="5"/>
  <c r="H11" i="5"/>
  <c r="H12" i="5"/>
  <c r="H13" i="5"/>
  <c r="F6" i="6" l="1"/>
  <c r="F7" i="6"/>
  <c r="F8" i="6"/>
  <c r="F9" i="6"/>
  <c r="F4" i="6"/>
  <c r="E6" i="6"/>
  <c r="E7" i="6"/>
  <c r="E8" i="6"/>
  <c r="E9" i="6"/>
  <c r="E10" i="6"/>
  <c r="E4" i="6"/>
  <c r="F13" i="6"/>
  <c r="E13" i="6"/>
  <c r="F12" i="6"/>
  <c r="E12" i="6"/>
  <c r="F11" i="6"/>
  <c r="E11" i="6"/>
  <c r="F10" i="6"/>
  <c r="F5" i="6"/>
  <c r="E5" i="6"/>
  <c r="F7" i="5"/>
  <c r="F8" i="5"/>
  <c r="F9" i="5"/>
  <c r="F10" i="5"/>
  <c r="E6" i="5"/>
  <c r="E7" i="5"/>
  <c r="E8" i="5"/>
  <c r="E9" i="5"/>
  <c r="E10" i="5"/>
  <c r="F4" i="5"/>
  <c r="E4" i="5"/>
  <c r="F13" i="5"/>
  <c r="E13" i="5"/>
  <c r="F12" i="5"/>
  <c r="E12" i="5"/>
  <c r="F11" i="5"/>
  <c r="E11" i="5"/>
  <c r="F6" i="5"/>
  <c r="F5" i="5"/>
  <c r="E5" i="5"/>
  <c r="F8" i="4"/>
  <c r="I8" i="4" s="1"/>
  <c r="E8" i="4"/>
  <c r="H8" i="4" s="1"/>
  <c r="F14" i="4"/>
  <c r="I14" i="4" s="1"/>
  <c r="E14" i="4"/>
  <c r="H14" i="4" s="1"/>
  <c r="F13" i="4"/>
  <c r="I13" i="4" s="1"/>
  <c r="E13" i="4"/>
  <c r="H13" i="4" s="1"/>
  <c r="F12" i="4"/>
  <c r="I12" i="4" s="1"/>
  <c r="E12" i="4"/>
  <c r="H12" i="4" s="1"/>
  <c r="F11" i="4"/>
  <c r="I11" i="4" s="1"/>
  <c r="E11" i="4"/>
  <c r="H11" i="4" s="1"/>
  <c r="F10" i="4"/>
  <c r="I10" i="4" s="1"/>
  <c r="E10" i="4"/>
  <c r="H10" i="4" s="1"/>
  <c r="F9" i="4"/>
  <c r="I9" i="4" s="1"/>
  <c r="E9" i="4"/>
  <c r="H9" i="4" s="1"/>
  <c r="F7" i="4"/>
  <c r="I7" i="4" s="1"/>
  <c r="E7" i="4"/>
  <c r="H7" i="4" s="1"/>
  <c r="F6" i="4"/>
  <c r="I6" i="4" s="1"/>
  <c r="E6" i="4"/>
  <c r="H6" i="4" s="1"/>
  <c r="F5" i="4"/>
  <c r="I5" i="4" s="1"/>
  <c r="E5" i="4"/>
  <c r="H5" i="4" s="1"/>
  <c r="F4" i="4"/>
  <c r="I4" i="4" s="1"/>
  <c r="E4" i="4"/>
  <c r="H4" i="4" s="1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5" i="1"/>
  <c r="F6" i="1"/>
  <c r="F7" i="1"/>
  <c r="F8" i="1"/>
  <c r="F9" i="1"/>
  <c r="F10" i="1"/>
  <c r="F11" i="1"/>
  <c r="F12" i="1"/>
  <c r="F13" i="1"/>
  <c r="F14" i="1"/>
  <c r="F4" i="1"/>
  <c r="E5" i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<sst xmlns="http://schemas.openxmlformats.org/spreadsheetml/2006/main" count="199" uniqueCount="69">
  <si>
    <t>Sample Day</t>
  </si>
  <si>
    <t xml:space="preserve">Picarro Day </t>
  </si>
  <si>
    <t xml:space="preserve">Name </t>
  </si>
  <si>
    <t>Time Start</t>
  </si>
  <si>
    <t>Time Stop</t>
  </si>
  <si>
    <t>Col 1</t>
  </si>
  <si>
    <t xml:space="preserve">Ecu 1 </t>
  </si>
  <si>
    <t>Col 2</t>
  </si>
  <si>
    <t>col 3</t>
  </si>
  <si>
    <t>Ecu 2</t>
  </si>
  <si>
    <t>Col 4</t>
  </si>
  <si>
    <t xml:space="preserve">Col 5 </t>
  </si>
  <si>
    <t xml:space="preserve">Ecu 3 </t>
  </si>
  <si>
    <t xml:space="preserve">Col 6 </t>
  </si>
  <si>
    <t xml:space="preserve">Col 7 </t>
  </si>
  <si>
    <t xml:space="preserve">Ecu 4 </t>
  </si>
  <si>
    <t xml:space="preserve">Notes </t>
  </si>
  <si>
    <t xml:space="preserve">contam? </t>
  </si>
  <si>
    <t xml:space="preserve">time start </t>
  </si>
  <si>
    <t>Time stop</t>
  </si>
  <si>
    <t xml:space="preserve">Converted Time? </t>
  </si>
  <si>
    <t xml:space="preserve"> add 4hours </t>
  </si>
  <si>
    <t xml:space="preserve">col 4 </t>
  </si>
  <si>
    <t>Col 8</t>
  </si>
  <si>
    <t xml:space="preserve">Col 5 test </t>
  </si>
  <si>
    <t xml:space="preserve">diff method </t>
  </si>
  <si>
    <t xml:space="preserve"> add 3hours </t>
  </si>
  <si>
    <t>Notes (d-raw)</t>
  </si>
  <si>
    <t>bad pull</t>
  </si>
  <si>
    <t>Col 5</t>
  </si>
  <si>
    <t>col 8</t>
  </si>
  <si>
    <t xml:space="preserve">Ecu 2 </t>
  </si>
  <si>
    <t>Col 3</t>
  </si>
  <si>
    <t>Col 6</t>
  </si>
  <si>
    <t>col 7</t>
  </si>
  <si>
    <t xml:space="preserve">nehemiah </t>
  </si>
  <si>
    <t>nehemiah</t>
  </si>
  <si>
    <t xml:space="preserve">chloe </t>
  </si>
  <si>
    <t xml:space="preserve">meg </t>
  </si>
  <si>
    <t xml:space="preserve">ecu 3 </t>
  </si>
  <si>
    <t xml:space="preserve">this done after syn, that's why start with Ecu 3 </t>
  </si>
  <si>
    <t xml:space="preserve">ecu 4 </t>
  </si>
  <si>
    <t>meg</t>
  </si>
  <si>
    <t>WATER IN BAG</t>
  </si>
  <si>
    <t xml:space="preserve">col 5 </t>
  </si>
  <si>
    <t xml:space="preserve">Correct converted time </t>
  </si>
  <si>
    <t>start: +4hrs 1 min</t>
  </si>
  <si>
    <t>end: +4hours</t>
  </si>
  <si>
    <t>time start</t>
  </si>
  <si>
    <t xml:space="preserve">time stop </t>
  </si>
  <si>
    <t xml:space="preserve">correct converted time </t>
  </si>
  <si>
    <t>time stop</t>
  </si>
  <si>
    <t>mean</t>
  </si>
  <si>
    <t xml:space="preserve">actual converted time </t>
  </si>
  <si>
    <t>start: 4hours +1 min, end +4hours</t>
  </si>
  <si>
    <t xml:space="preserve">Were there other samples on this day? </t>
  </si>
  <si>
    <t xml:space="preserve">no </t>
  </si>
  <si>
    <t xml:space="preserve">other samples on this day? </t>
  </si>
  <si>
    <t>Other samples on this day?</t>
  </si>
  <si>
    <t xml:space="preserve">Other pulls this day? </t>
  </si>
  <si>
    <t xml:space="preserve">yes, 10 syn bags first </t>
  </si>
  <si>
    <t>ROOM AIR CONTAM; no go here</t>
  </si>
  <si>
    <t>start ecu ~ -18</t>
  </si>
  <si>
    <t xml:space="preserve">start </t>
  </si>
  <si>
    <t xml:space="preserve">stop </t>
  </si>
  <si>
    <t>add30seconds</t>
  </si>
  <si>
    <t>subract 30</t>
  </si>
  <si>
    <t xml:space="preserve">ecu 1 </t>
  </si>
  <si>
    <t xml:space="preserve">ecu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</si>
</sst>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71" formatCode="h:mm:ss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 applyFill="1"/>
    <xf numFmtId="0" fontId="0" fillId="3" borderId="0" xfId="0" applyFont="1" applyFill="1"/>
    <xf numFmtId="0" fontId="0" fillId="3" borderId="0" xfId="0" applyFill="1"/>
    <xf numFmtId="164" fontId="0" fillId="2" borderId="0" xfId="0" applyNumberFormat="1" applyFill="1"/>
    <xf numFmtId="20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21" fontId="0" fillId="4" borderId="0" xfId="0" applyNumberFormat="1" applyFill="1"/>
    <xf numFmtId="0" fontId="0" fillId="5" borderId="0" xfId="0" applyFill="1"/>
    <xf numFmtId="164" fontId="0" fillId="3" borderId="0" xfId="0" applyNumberFormat="1" applyFill="1"/>
    <xf numFmtId="20" fontId="0" fillId="3" borderId="0" xfId="0" applyNumberFormat="1" applyFill="1"/>
    <xf numFmtId="21" fontId="0" fillId="3" borderId="0" xfId="0" applyNumberFormat="1" applyFill="1"/>
    <xf numFmtId="0" fontId="0" fillId="6" borderId="0" xfId="0" applyFill="1"/>
    <xf numFmtId="21" fontId="0" fillId="6" borderId="0" xfId="0" applyNumberFormat="1" applyFill="1"/>
    <xf numFmtId="0" fontId="2" fillId="7" borderId="0" xfId="0" applyFont="1" applyFill="1"/>
    <xf numFmtId="171" fontId="0" fillId="2" borderId="0" xfId="0" applyNumberFormat="1" applyFill="1"/>
    <xf numFmtId="171" fontId="0" fillId="0" borderId="0" xfId="0" applyNumberFormat="1"/>
    <xf numFmtId="17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AA9E-2376-5845-8A35-57C53F7D55A7}">
  <dimension ref="A1:M19"/>
  <sheetViews>
    <sheetView tabSelected="1" topLeftCell="A11" zoomScale="214" workbookViewId="0">
      <pane xSplit="1" topLeftCell="J1" activePane="topRight" state="frozen"/>
      <selection pane="topRight" activeCell="L3" sqref="L3:M3"/>
    </sheetView>
  </sheetViews>
  <sheetFormatPr baseColWidth="10" defaultRowHeight="16" x14ac:dyDescent="0.2"/>
  <cols>
    <col min="5" max="5" width="14.5" style="4" bestFit="1" customWidth="1"/>
    <col min="6" max="6" width="10.83203125" style="4"/>
    <col min="11" max="11" width="8.1640625" bestFit="1" customWidth="1"/>
    <col min="12" max="12" width="13.5" customWidth="1"/>
  </cols>
  <sheetData>
    <row r="1" spans="1:13" x14ac:dyDescent="0.2">
      <c r="A1" t="s">
        <v>0</v>
      </c>
      <c r="B1" s="1">
        <v>43662</v>
      </c>
      <c r="F1" s="4" t="s">
        <v>35</v>
      </c>
      <c r="L1" t="s">
        <v>55</v>
      </c>
    </row>
    <row r="2" spans="1:13" x14ac:dyDescent="0.2">
      <c r="A2" t="s">
        <v>1</v>
      </c>
      <c r="B2" s="1">
        <v>43663</v>
      </c>
      <c r="E2" s="4" t="s">
        <v>20</v>
      </c>
      <c r="F2" s="4" t="s">
        <v>21</v>
      </c>
      <c r="H2" t="s">
        <v>50</v>
      </c>
      <c r="M2" s="6" t="s">
        <v>56</v>
      </c>
    </row>
    <row r="3" spans="1:13" x14ac:dyDescent="0.2">
      <c r="A3" t="s">
        <v>2</v>
      </c>
      <c r="B3" t="s">
        <v>3</v>
      </c>
      <c r="C3" t="s">
        <v>4</v>
      </c>
      <c r="D3" t="s">
        <v>16</v>
      </c>
      <c r="E3" s="4" t="s">
        <v>18</v>
      </c>
      <c r="F3" s="4" t="s">
        <v>19</v>
      </c>
      <c r="H3" t="s">
        <v>18</v>
      </c>
      <c r="I3" t="s">
        <v>51</v>
      </c>
      <c r="J3" t="s">
        <v>52</v>
      </c>
      <c r="L3" s="17" t="s">
        <v>65</v>
      </c>
      <c r="M3" s="17" t="s">
        <v>66</v>
      </c>
    </row>
    <row r="4" spans="1:13" x14ac:dyDescent="0.2">
      <c r="A4" t="s">
        <v>5</v>
      </c>
      <c r="B4" s="4">
        <v>0.59027777777777779</v>
      </c>
      <c r="C4" s="2">
        <v>0.59236111111111112</v>
      </c>
      <c r="E4" s="4">
        <f>B4+4/24</f>
        <v>0.75694444444444442</v>
      </c>
      <c r="F4" s="4">
        <f>C4+4/24</f>
        <v>0.75902777777777775</v>
      </c>
      <c r="H4" s="4"/>
      <c r="I4" s="2"/>
      <c r="J4" s="12">
        <v>0.75774305555555566</v>
      </c>
      <c r="K4" s="12">
        <v>0.75989583333333333</v>
      </c>
      <c r="L4" s="18">
        <f>J4+(30/86400)</f>
        <v>0.75809027777777793</v>
      </c>
      <c r="M4" s="18">
        <f>K4-(30/86400)</f>
        <v>0.75954861111111105</v>
      </c>
    </row>
    <row r="5" spans="1:13" s="7" customFormat="1" x14ac:dyDescent="0.2">
      <c r="A5" s="7" t="s">
        <v>6</v>
      </c>
      <c r="B5" s="14">
        <v>0.59444444444444444</v>
      </c>
      <c r="C5" s="15">
        <v>0.59652777777777777</v>
      </c>
      <c r="E5" s="14">
        <f t="shared" ref="E5:E14" si="0">B5+4/24</f>
        <v>0.76111111111111107</v>
      </c>
      <c r="F5" s="14">
        <f t="shared" ref="F5:F14" si="1">C5+4/24</f>
        <v>0.7631944444444444</v>
      </c>
      <c r="H5" s="14"/>
      <c r="I5" s="15"/>
      <c r="J5" s="7" t="s">
        <v>61</v>
      </c>
      <c r="L5" s="17"/>
      <c r="M5" s="17"/>
    </row>
    <row r="6" spans="1:13" x14ac:dyDescent="0.2">
      <c r="A6" t="s">
        <v>7</v>
      </c>
      <c r="B6" s="4">
        <v>0.6</v>
      </c>
      <c r="C6" s="2">
        <v>0.6020833333333333</v>
      </c>
      <c r="E6" s="4">
        <f t="shared" si="0"/>
        <v>0.76666666666666661</v>
      </c>
      <c r="F6" s="4">
        <f t="shared" si="1"/>
        <v>0.76874999999999993</v>
      </c>
      <c r="H6" s="4"/>
      <c r="I6" s="2"/>
      <c r="J6" s="12">
        <v>0.76722222222222225</v>
      </c>
      <c r="K6" s="12">
        <v>0.76874999999999993</v>
      </c>
      <c r="L6" s="18">
        <f>J6+(30/86400)</f>
        <v>0.76756944444444453</v>
      </c>
      <c r="M6" s="18">
        <f>K6-(30/86400)</f>
        <v>0.76840277777777766</v>
      </c>
    </row>
    <row r="7" spans="1:13" x14ac:dyDescent="0.2">
      <c r="A7" t="s">
        <v>8</v>
      </c>
      <c r="B7" s="4">
        <v>0.60416666666666663</v>
      </c>
      <c r="C7" s="2">
        <v>0.60625000000000007</v>
      </c>
      <c r="E7" s="4">
        <f t="shared" si="0"/>
        <v>0.77083333333333326</v>
      </c>
      <c r="F7" s="4">
        <f t="shared" si="1"/>
        <v>0.7729166666666667</v>
      </c>
      <c r="H7" s="4"/>
      <c r="I7" s="2"/>
      <c r="J7" s="12">
        <v>0.7715277777777777</v>
      </c>
      <c r="K7" s="12">
        <v>0.77381944444444439</v>
      </c>
      <c r="L7" s="18">
        <f t="shared" ref="L7:L14" si="2">J7+(30/86400)</f>
        <v>0.77187499999999998</v>
      </c>
      <c r="M7" s="18">
        <f t="shared" ref="M7:M14" si="3">K7-(30/86400)</f>
        <v>0.77347222222222212</v>
      </c>
    </row>
    <row r="8" spans="1:13" s="3" customFormat="1" x14ac:dyDescent="0.2">
      <c r="A8" s="3" t="s">
        <v>9</v>
      </c>
      <c r="B8" s="8">
        <v>0.60833333333333328</v>
      </c>
      <c r="C8" s="9">
        <v>0.61041666666666672</v>
      </c>
      <c r="E8" s="8">
        <f t="shared" si="0"/>
        <v>0.77499999999999991</v>
      </c>
      <c r="F8" s="8">
        <f t="shared" si="1"/>
        <v>0.77708333333333335</v>
      </c>
      <c r="H8" s="8">
        <f>B8+4/24+1/1440</f>
        <v>0.77569444444444435</v>
      </c>
      <c r="I8" s="9">
        <f>C8+4/24+1/1440</f>
        <v>0.77777777777777779</v>
      </c>
      <c r="J8" s="10">
        <v>0.77587962962962964</v>
      </c>
      <c r="K8" s="10">
        <v>0.77780092592592587</v>
      </c>
      <c r="L8" s="10">
        <f t="shared" si="2"/>
        <v>0.77622685185185192</v>
      </c>
      <c r="M8" s="10">
        <f t="shared" si="3"/>
        <v>0.77745370370370359</v>
      </c>
    </row>
    <row r="9" spans="1:13" x14ac:dyDescent="0.2">
      <c r="A9" t="s">
        <v>10</v>
      </c>
      <c r="B9" s="4">
        <v>0.61319444444444449</v>
      </c>
      <c r="C9" s="2">
        <v>0.61527777777777781</v>
      </c>
      <c r="E9" s="4">
        <f t="shared" si="0"/>
        <v>0.77986111111111112</v>
      </c>
      <c r="F9" s="4">
        <f t="shared" si="1"/>
        <v>0.78194444444444444</v>
      </c>
      <c r="H9" s="4"/>
      <c r="I9" s="2"/>
      <c r="J9" s="12">
        <v>0.78063657407407405</v>
      </c>
      <c r="K9" s="12">
        <v>0.78274305555555557</v>
      </c>
      <c r="L9" s="18">
        <f t="shared" si="2"/>
        <v>0.78098379629629633</v>
      </c>
      <c r="M9" s="18">
        <f t="shared" si="3"/>
        <v>0.78239583333333329</v>
      </c>
    </row>
    <row r="10" spans="1:13" x14ac:dyDescent="0.2">
      <c r="A10" t="s">
        <v>11</v>
      </c>
      <c r="B10" s="4">
        <v>0.61736111111111114</v>
      </c>
      <c r="C10" s="2">
        <v>0.62013888888888891</v>
      </c>
      <c r="E10" s="4">
        <f t="shared" si="0"/>
        <v>0.78402777777777777</v>
      </c>
      <c r="F10" s="4">
        <f t="shared" si="1"/>
        <v>0.78680555555555554</v>
      </c>
      <c r="H10" s="4"/>
      <c r="I10" s="2"/>
      <c r="J10" s="12">
        <v>0.78472222222222221</v>
      </c>
      <c r="K10" s="12">
        <v>0.78751157407407402</v>
      </c>
      <c r="L10" s="18">
        <f t="shared" si="2"/>
        <v>0.78506944444444449</v>
      </c>
      <c r="M10" s="18">
        <f t="shared" si="3"/>
        <v>0.78716435185185174</v>
      </c>
    </row>
    <row r="11" spans="1:13" s="3" customFormat="1" x14ac:dyDescent="0.2">
      <c r="A11" s="3" t="s">
        <v>12</v>
      </c>
      <c r="B11" s="8">
        <v>0.62222222222222223</v>
      </c>
      <c r="C11" s="9">
        <v>0.62430555555555556</v>
      </c>
      <c r="E11" s="8">
        <f t="shared" si="0"/>
        <v>0.78888888888888886</v>
      </c>
      <c r="F11" s="8">
        <f t="shared" si="1"/>
        <v>0.79097222222222219</v>
      </c>
      <c r="H11" s="8"/>
      <c r="I11" s="9"/>
      <c r="J11" s="10">
        <v>0.7901273148148148</v>
      </c>
      <c r="K11" s="10">
        <v>0.79163194444444451</v>
      </c>
      <c r="L11" s="10">
        <f t="shared" si="2"/>
        <v>0.79047453703703707</v>
      </c>
      <c r="M11" s="10">
        <f t="shared" si="3"/>
        <v>0.79128472222222224</v>
      </c>
    </row>
    <row r="12" spans="1:13" x14ac:dyDescent="0.2">
      <c r="A12" t="s">
        <v>13</v>
      </c>
      <c r="B12" s="4">
        <v>0.62638888888888888</v>
      </c>
      <c r="C12" s="2">
        <v>0.62777777777777777</v>
      </c>
      <c r="E12" s="4">
        <f t="shared" si="0"/>
        <v>0.79305555555555551</v>
      </c>
      <c r="F12" s="4">
        <f t="shared" si="1"/>
        <v>0.7944444444444444</v>
      </c>
      <c r="H12" s="4"/>
      <c r="I12" s="2"/>
      <c r="J12" s="12">
        <v>0.79378472222222218</v>
      </c>
      <c r="K12" s="12">
        <v>0.79516203703703703</v>
      </c>
      <c r="L12" s="18">
        <f t="shared" si="2"/>
        <v>0.79413194444444446</v>
      </c>
      <c r="M12" s="18">
        <f t="shared" si="3"/>
        <v>0.79481481481481475</v>
      </c>
    </row>
    <row r="13" spans="1:13" x14ac:dyDescent="0.2">
      <c r="A13" t="s">
        <v>14</v>
      </c>
      <c r="B13" s="4">
        <v>0.62986111111111109</v>
      </c>
      <c r="C13" s="2">
        <v>0.63194444444444442</v>
      </c>
      <c r="E13" s="4">
        <f t="shared" si="0"/>
        <v>0.79652777777777772</v>
      </c>
      <c r="F13" s="4">
        <f t="shared" si="1"/>
        <v>0.79861111111111105</v>
      </c>
      <c r="H13" s="4"/>
      <c r="I13" s="2"/>
      <c r="J13" s="12">
        <v>0.79722222222222217</v>
      </c>
      <c r="K13" s="12">
        <v>0.7993055555555556</v>
      </c>
      <c r="L13" s="18">
        <f t="shared" si="2"/>
        <v>0.79756944444444444</v>
      </c>
      <c r="M13" s="18">
        <f t="shared" si="3"/>
        <v>0.79895833333333333</v>
      </c>
    </row>
    <row r="14" spans="1:13" s="7" customFormat="1" x14ac:dyDescent="0.2">
      <c r="A14" s="7" t="s">
        <v>15</v>
      </c>
      <c r="B14" s="14">
        <v>0.63402777777777775</v>
      </c>
      <c r="C14" s="15">
        <v>0.63611111111111118</v>
      </c>
      <c r="D14" s="7" t="s">
        <v>17</v>
      </c>
      <c r="E14" s="14">
        <f t="shared" si="0"/>
        <v>0.80069444444444438</v>
      </c>
      <c r="F14" s="14">
        <f t="shared" si="1"/>
        <v>0.80277777777777781</v>
      </c>
      <c r="H14" s="14"/>
      <c r="I14" s="15"/>
      <c r="J14" s="16">
        <v>0.80186342592592597</v>
      </c>
      <c r="K14" s="16">
        <v>0.80312499999999998</v>
      </c>
      <c r="L14" s="18">
        <f t="shared" si="2"/>
        <v>0.80221064814814824</v>
      </c>
      <c r="M14" s="18">
        <f t="shared" si="3"/>
        <v>0.8027777777777777</v>
      </c>
    </row>
    <row r="19" spans="9:9" x14ac:dyDescent="0.2">
      <c r="I1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6B29-EC01-C34B-BC95-D1F965B07CFD}">
  <dimension ref="A1:N14"/>
  <sheetViews>
    <sheetView zoomScale="173" workbookViewId="0">
      <pane xSplit="1" topLeftCell="I1" activePane="topRight" state="frozen"/>
      <selection pane="topRight" activeCell="M14" sqref="M14:N14"/>
    </sheetView>
  </sheetViews>
  <sheetFormatPr baseColWidth="10" defaultRowHeight="16" x14ac:dyDescent="0.2"/>
  <sheetData>
    <row r="1" spans="1:14" x14ac:dyDescent="0.2">
      <c r="A1" t="s">
        <v>0</v>
      </c>
      <c r="B1" s="1">
        <v>43668</v>
      </c>
      <c r="E1" s="4"/>
      <c r="F1" s="4" t="s">
        <v>36</v>
      </c>
      <c r="M1" t="s">
        <v>57</v>
      </c>
    </row>
    <row r="2" spans="1:14" x14ac:dyDescent="0.2">
      <c r="A2" t="s">
        <v>1</v>
      </c>
      <c r="B2" s="1">
        <v>43669</v>
      </c>
      <c r="E2" s="4" t="s">
        <v>20</v>
      </c>
      <c r="F2" s="4" t="s">
        <v>21</v>
      </c>
      <c r="H2" t="s">
        <v>53</v>
      </c>
      <c r="J2" t="s">
        <v>54</v>
      </c>
      <c r="M2" s="7" t="s">
        <v>56</v>
      </c>
    </row>
    <row r="3" spans="1:14" x14ac:dyDescent="0.2">
      <c r="A3" t="s">
        <v>2</v>
      </c>
      <c r="B3" t="s">
        <v>3</v>
      </c>
      <c r="C3" t="s">
        <v>4</v>
      </c>
      <c r="D3" t="s">
        <v>16</v>
      </c>
      <c r="E3" s="4" t="s">
        <v>18</v>
      </c>
      <c r="F3" s="4" t="s">
        <v>19</v>
      </c>
      <c r="H3" t="s">
        <v>48</v>
      </c>
      <c r="I3" t="s">
        <v>49</v>
      </c>
      <c r="J3" t="s">
        <v>52</v>
      </c>
      <c r="K3" t="s">
        <v>63</v>
      </c>
      <c r="L3" t="s">
        <v>64</v>
      </c>
      <c r="M3" s="17" t="s">
        <v>65</v>
      </c>
      <c r="N3" s="17" t="s">
        <v>66</v>
      </c>
    </row>
    <row r="4" spans="1:14" s="3" customFormat="1" x14ac:dyDescent="0.2">
      <c r="A4" s="13" t="s">
        <v>6</v>
      </c>
      <c r="B4" s="8">
        <v>0.4680555555555555</v>
      </c>
      <c r="C4" s="9">
        <v>0.47083333333333338</v>
      </c>
      <c r="E4" s="8">
        <f>B4+4/24</f>
        <v>0.63472222222222219</v>
      </c>
      <c r="F4" s="8">
        <f>C4+4/24</f>
        <v>0.63750000000000007</v>
      </c>
      <c r="H4" s="8">
        <f>E4+1/1440</f>
        <v>0.63541666666666663</v>
      </c>
      <c r="I4" s="8">
        <f>F4</f>
        <v>0.63750000000000007</v>
      </c>
      <c r="K4" s="10">
        <v>0.63484953703703706</v>
      </c>
      <c r="L4" s="10">
        <v>0.63804398148148145</v>
      </c>
      <c r="M4" s="10">
        <f>K4+(30/86400)</f>
        <v>0.63519675925925934</v>
      </c>
      <c r="N4" s="10">
        <f>L4-(30/86400)</f>
        <v>0.63769675925925917</v>
      </c>
    </row>
    <row r="5" spans="1:14" x14ac:dyDescent="0.2">
      <c r="A5" s="13" t="s">
        <v>5</v>
      </c>
      <c r="B5" s="4">
        <v>0.47291666666666665</v>
      </c>
      <c r="C5" s="2">
        <v>0.47569444444444442</v>
      </c>
      <c r="D5" s="7" t="s">
        <v>28</v>
      </c>
      <c r="E5" s="4">
        <f t="shared" ref="E5:F14" si="0">B5+4/24</f>
        <v>0.63958333333333328</v>
      </c>
      <c r="F5" s="4">
        <f t="shared" si="0"/>
        <v>0.64236111111111105</v>
      </c>
      <c r="H5" s="4">
        <f t="shared" ref="H5:H14" si="1">E5+1/1440</f>
        <v>0.64027777777777772</v>
      </c>
      <c r="I5" s="4">
        <f t="shared" ref="I5:I14" si="2">F5</f>
        <v>0.64236111111111105</v>
      </c>
      <c r="K5" s="11">
        <v>0.640162037037037</v>
      </c>
      <c r="L5" s="11">
        <v>0.64246527777777784</v>
      </c>
      <c r="M5" s="18">
        <f t="shared" ref="M5:M14" si="3">K5+(30/86400)</f>
        <v>0.64050925925925928</v>
      </c>
      <c r="N5" s="18">
        <f t="shared" ref="N5:N14" si="4">L5-(30/86400)</f>
        <v>0.64211805555555557</v>
      </c>
    </row>
    <row r="6" spans="1:14" x14ac:dyDescent="0.2">
      <c r="A6" s="13" t="s">
        <v>29</v>
      </c>
      <c r="B6" s="4">
        <v>0.4777777777777778</v>
      </c>
      <c r="C6" s="2">
        <v>0.48055555555555557</v>
      </c>
      <c r="E6" s="4">
        <f t="shared" si="0"/>
        <v>0.64444444444444449</v>
      </c>
      <c r="F6" s="4">
        <f t="shared" si="0"/>
        <v>0.64722222222222225</v>
      </c>
      <c r="H6" s="4">
        <f t="shared" si="1"/>
        <v>0.64513888888888893</v>
      </c>
      <c r="I6" s="4">
        <f t="shared" si="2"/>
        <v>0.64722222222222225</v>
      </c>
      <c r="K6" s="11">
        <v>0.64453703703703702</v>
      </c>
      <c r="L6" s="11">
        <v>0.64723379629629629</v>
      </c>
      <c r="M6" s="18">
        <f t="shared" si="3"/>
        <v>0.6448842592592593</v>
      </c>
      <c r="N6" s="18">
        <f t="shared" si="4"/>
        <v>0.64688657407407402</v>
      </c>
    </row>
    <row r="7" spans="1:14" x14ac:dyDescent="0.2">
      <c r="A7" s="13" t="s">
        <v>30</v>
      </c>
      <c r="B7" s="4">
        <v>0.4826388888888889</v>
      </c>
      <c r="C7" s="2">
        <v>0.48541666666666666</v>
      </c>
      <c r="E7" s="4">
        <f t="shared" si="0"/>
        <v>0.64930555555555558</v>
      </c>
      <c r="F7" s="4">
        <f t="shared" si="0"/>
        <v>0.65208333333333335</v>
      </c>
      <c r="H7" s="4">
        <f t="shared" si="1"/>
        <v>0.65</v>
      </c>
      <c r="I7" s="4">
        <f t="shared" si="2"/>
        <v>0.65208333333333335</v>
      </c>
      <c r="K7" s="11">
        <v>0.64976851851851858</v>
      </c>
      <c r="L7" s="11">
        <v>0.65208333333333335</v>
      </c>
      <c r="M7" s="18">
        <f t="shared" si="3"/>
        <v>0.65011574074074086</v>
      </c>
      <c r="N7" s="18">
        <f t="shared" si="4"/>
        <v>0.65173611111111107</v>
      </c>
    </row>
    <row r="8" spans="1:14" x14ac:dyDescent="0.2">
      <c r="A8" s="13" t="s">
        <v>22</v>
      </c>
      <c r="B8" s="4">
        <v>0.48749999999999999</v>
      </c>
      <c r="C8" s="2">
        <v>0.49027777777777781</v>
      </c>
      <c r="E8" s="4">
        <f t="shared" si="0"/>
        <v>0.65416666666666667</v>
      </c>
      <c r="F8" s="4">
        <f t="shared" si="0"/>
        <v>0.65694444444444444</v>
      </c>
      <c r="H8" s="4">
        <f t="shared" si="1"/>
        <v>0.65486111111111112</v>
      </c>
      <c r="I8" s="4">
        <f t="shared" si="2"/>
        <v>0.65694444444444444</v>
      </c>
      <c r="K8" s="11">
        <v>0.65486111111111112</v>
      </c>
      <c r="L8" s="11">
        <v>0.65694444444444444</v>
      </c>
      <c r="M8" s="18">
        <f t="shared" si="3"/>
        <v>0.65520833333333339</v>
      </c>
      <c r="N8" s="18">
        <f t="shared" si="4"/>
        <v>0.65659722222222217</v>
      </c>
    </row>
    <row r="9" spans="1:14" s="3" customFormat="1" x14ac:dyDescent="0.2">
      <c r="A9" s="13" t="s">
        <v>31</v>
      </c>
      <c r="B9" s="8">
        <v>0.49652777777777773</v>
      </c>
      <c r="C9" s="9">
        <v>0.4993055555555555</v>
      </c>
      <c r="E9" s="8">
        <f t="shared" si="0"/>
        <v>0.66319444444444442</v>
      </c>
      <c r="F9" s="8">
        <f t="shared" si="0"/>
        <v>0.66597222222222219</v>
      </c>
      <c r="H9" s="8">
        <f t="shared" si="1"/>
        <v>0.66388888888888886</v>
      </c>
      <c r="I9" s="8">
        <f t="shared" si="2"/>
        <v>0.66597222222222219</v>
      </c>
      <c r="K9" s="10">
        <v>0.66371527777777783</v>
      </c>
      <c r="L9" s="10">
        <v>0.66643518518518519</v>
      </c>
      <c r="M9" s="10">
        <f t="shared" si="3"/>
        <v>0.66406250000000011</v>
      </c>
      <c r="N9" s="10">
        <f t="shared" si="4"/>
        <v>0.66608796296296291</v>
      </c>
    </row>
    <row r="10" spans="1:14" x14ac:dyDescent="0.2">
      <c r="A10" s="13" t="s">
        <v>32</v>
      </c>
      <c r="B10" s="4">
        <v>0.50138888888888888</v>
      </c>
      <c r="C10" s="2">
        <v>0.50416666666666665</v>
      </c>
      <c r="E10" s="4">
        <f t="shared" si="0"/>
        <v>0.66805555555555551</v>
      </c>
      <c r="F10" s="4">
        <f t="shared" si="0"/>
        <v>0.67083333333333328</v>
      </c>
      <c r="H10" s="4">
        <f t="shared" si="1"/>
        <v>0.66874999999999996</v>
      </c>
      <c r="I10" s="4">
        <f t="shared" si="2"/>
        <v>0.67083333333333328</v>
      </c>
      <c r="K10" s="11">
        <v>0.66875000000000007</v>
      </c>
      <c r="L10" s="11">
        <v>0.67083333333333339</v>
      </c>
      <c r="M10" s="18">
        <f t="shared" si="3"/>
        <v>0.66909722222222234</v>
      </c>
      <c r="N10" s="18">
        <f t="shared" si="4"/>
        <v>0.67048611111111112</v>
      </c>
    </row>
    <row r="11" spans="1:14" x14ac:dyDescent="0.2">
      <c r="A11" s="13" t="s">
        <v>34</v>
      </c>
      <c r="B11" s="4">
        <v>0.50694444444444442</v>
      </c>
      <c r="C11" s="2">
        <v>0.50972222222222219</v>
      </c>
      <c r="E11" s="4">
        <f t="shared" si="0"/>
        <v>0.67361111111111105</v>
      </c>
      <c r="F11" s="4">
        <f t="shared" si="0"/>
        <v>0.67638888888888882</v>
      </c>
      <c r="H11" s="4">
        <f t="shared" si="1"/>
        <v>0.67430555555555549</v>
      </c>
      <c r="I11" s="4">
        <f t="shared" si="2"/>
        <v>0.67638888888888882</v>
      </c>
      <c r="K11" s="11">
        <v>0.6743055555555556</v>
      </c>
      <c r="L11" s="11">
        <v>0.67638888888888893</v>
      </c>
      <c r="M11" s="18">
        <f t="shared" si="3"/>
        <v>0.67465277777777788</v>
      </c>
      <c r="N11" s="18">
        <f t="shared" si="4"/>
        <v>0.67604166666666665</v>
      </c>
    </row>
    <row r="12" spans="1:14" x14ac:dyDescent="0.2">
      <c r="A12" s="13" t="s">
        <v>7</v>
      </c>
      <c r="B12" s="4">
        <v>0.51250000000000007</v>
      </c>
      <c r="C12" s="2">
        <v>0.51527777777777783</v>
      </c>
      <c r="E12" s="4">
        <f t="shared" si="0"/>
        <v>0.6791666666666667</v>
      </c>
      <c r="F12" s="4">
        <f t="shared" si="0"/>
        <v>0.68194444444444446</v>
      </c>
      <c r="H12" s="4">
        <f t="shared" si="1"/>
        <v>0.67986111111111114</v>
      </c>
      <c r="I12" s="4">
        <f t="shared" si="2"/>
        <v>0.68194444444444446</v>
      </c>
      <c r="K12" s="11">
        <v>0.68010416666666673</v>
      </c>
      <c r="L12" s="11">
        <v>0.68230324074074078</v>
      </c>
      <c r="M12" s="18">
        <f t="shared" si="3"/>
        <v>0.68045138888888901</v>
      </c>
      <c r="N12" s="18">
        <f t="shared" si="4"/>
        <v>0.6819560185185185</v>
      </c>
    </row>
    <row r="13" spans="1:14" x14ac:dyDescent="0.2">
      <c r="A13" s="13" t="s">
        <v>33</v>
      </c>
      <c r="B13" s="4">
        <v>0.51736111111111105</v>
      </c>
      <c r="C13" s="2">
        <v>0.51874999999999993</v>
      </c>
      <c r="E13" s="4">
        <f t="shared" si="0"/>
        <v>0.68402777777777768</v>
      </c>
      <c r="F13" s="4">
        <f t="shared" si="0"/>
        <v>0.68541666666666656</v>
      </c>
      <c r="H13" s="4">
        <f t="shared" si="1"/>
        <v>0.68472222222222212</v>
      </c>
      <c r="I13" s="4">
        <f t="shared" si="2"/>
        <v>0.68541666666666656</v>
      </c>
      <c r="K13" s="11">
        <v>0.68402777777777779</v>
      </c>
      <c r="L13" s="11">
        <v>0.68541666666666667</v>
      </c>
      <c r="M13" s="18">
        <f t="shared" si="3"/>
        <v>0.68437500000000007</v>
      </c>
      <c r="N13" s="18">
        <f t="shared" si="4"/>
        <v>0.6850694444444444</v>
      </c>
    </row>
    <row r="14" spans="1:14" s="3" customFormat="1" x14ac:dyDescent="0.2">
      <c r="A14" s="3" t="s">
        <v>12</v>
      </c>
      <c r="B14" s="8">
        <v>0.52083333333333337</v>
      </c>
      <c r="C14" s="9">
        <v>0.52361111111111114</v>
      </c>
      <c r="E14" s="8">
        <f t="shared" si="0"/>
        <v>0.6875</v>
      </c>
      <c r="F14" s="8">
        <f t="shared" si="0"/>
        <v>0.69027777777777777</v>
      </c>
      <c r="H14" s="8">
        <f t="shared" si="1"/>
        <v>0.68819444444444444</v>
      </c>
      <c r="I14" s="8">
        <f t="shared" si="2"/>
        <v>0.69027777777777777</v>
      </c>
      <c r="K14" s="10">
        <v>0.68833333333333335</v>
      </c>
      <c r="L14" s="10">
        <v>0.6912152777777778</v>
      </c>
      <c r="M14" s="10">
        <f t="shared" si="3"/>
        <v>0.68868055555555563</v>
      </c>
      <c r="N14" s="10">
        <f t="shared" si="4"/>
        <v>0.69086805555555553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A4F8-E35B-E645-8512-E885FDBF2BB1}">
  <dimension ref="A1:K15"/>
  <sheetViews>
    <sheetView zoomScale="165" workbookViewId="0">
      <pane xSplit="1" topLeftCell="F1" activePane="topRight" state="frozen"/>
      <selection pane="topRight" activeCell="F19" sqref="F19"/>
    </sheetView>
  </sheetViews>
  <sheetFormatPr baseColWidth="10" defaultRowHeight="16" x14ac:dyDescent="0.2"/>
  <cols>
    <col min="5" max="5" width="15.5" bestFit="1" customWidth="1"/>
  </cols>
  <sheetData>
    <row r="1" spans="1:11" x14ac:dyDescent="0.2">
      <c r="A1" t="s">
        <v>0</v>
      </c>
      <c r="B1" s="1">
        <v>43675</v>
      </c>
      <c r="E1" s="4"/>
      <c r="F1" s="4" t="s">
        <v>35</v>
      </c>
      <c r="I1" t="s">
        <v>58</v>
      </c>
    </row>
    <row r="2" spans="1:11" x14ac:dyDescent="0.2">
      <c r="A2" t="s">
        <v>1</v>
      </c>
      <c r="B2" s="1">
        <v>43676</v>
      </c>
      <c r="E2" s="4" t="s">
        <v>20</v>
      </c>
      <c r="F2" s="4" t="s">
        <v>21</v>
      </c>
      <c r="I2" s="7" t="s">
        <v>56</v>
      </c>
    </row>
    <row r="3" spans="1:11" x14ac:dyDescent="0.2">
      <c r="A3" t="s">
        <v>2</v>
      </c>
      <c r="B3" t="s">
        <v>3</v>
      </c>
      <c r="C3" t="s">
        <v>4</v>
      </c>
      <c r="D3" t="s">
        <v>16</v>
      </c>
      <c r="E3" s="4" t="s">
        <v>18</v>
      </c>
      <c r="F3" s="4" t="s">
        <v>19</v>
      </c>
      <c r="H3" t="s">
        <v>63</v>
      </c>
      <c r="I3" t="s">
        <v>64</v>
      </c>
      <c r="J3" s="19" t="s">
        <v>65</v>
      </c>
      <c r="K3" s="19" t="s">
        <v>66</v>
      </c>
    </row>
    <row r="4" spans="1:11" s="3" customFormat="1" x14ac:dyDescent="0.2">
      <c r="A4" s="13" t="s">
        <v>6</v>
      </c>
      <c r="B4" s="8">
        <v>0.47500000000000003</v>
      </c>
      <c r="C4" s="9">
        <v>0.4777777777777778</v>
      </c>
      <c r="E4" s="8">
        <f>B4+4/24</f>
        <v>0.64166666666666672</v>
      </c>
      <c r="F4" s="8">
        <f>C4+4/24</f>
        <v>0.64444444444444449</v>
      </c>
      <c r="H4" s="10">
        <v>0.64186342592592593</v>
      </c>
      <c r="I4" s="10">
        <v>0.64502314814814821</v>
      </c>
      <c r="J4" s="10">
        <f>H4+(30/86400)</f>
        <v>0.64221064814814821</v>
      </c>
      <c r="K4" s="10">
        <f>I4-(30/86400)</f>
        <v>0.64467592592592593</v>
      </c>
    </row>
    <row r="5" spans="1:11" x14ac:dyDescent="0.2">
      <c r="A5" s="13" t="s">
        <v>5</v>
      </c>
      <c r="B5" s="4">
        <v>0.47986111111111113</v>
      </c>
      <c r="C5" s="2">
        <v>0.4826388888888889</v>
      </c>
      <c r="E5" s="4">
        <f t="shared" ref="E5:F15" si="0">B5+4/24</f>
        <v>0.64652777777777781</v>
      </c>
      <c r="F5" s="4">
        <f t="shared" si="0"/>
        <v>0.64930555555555558</v>
      </c>
      <c r="H5" s="11">
        <v>0.64693287037037039</v>
      </c>
      <c r="I5" s="11">
        <v>0.64939814814814811</v>
      </c>
      <c r="J5" s="18">
        <f t="shared" ref="J5:J15" si="1">H5+(30/86400)</f>
        <v>0.64728009259259267</v>
      </c>
      <c r="K5" s="18">
        <f t="shared" ref="K5:K15" si="2">I5-(30/86400)</f>
        <v>0.64905092592592584</v>
      </c>
    </row>
    <row r="6" spans="1:11" x14ac:dyDescent="0.2">
      <c r="A6" s="13" t="s">
        <v>7</v>
      </c>
      <c r="B6" s="4">
        <v>0.48472222222222222</v>
      </c>
      <c r="C6" s="2">
        <v>0.48749999999999999</v>
      </c>
      <c r="E6" s="4">
        <f t="shared" si="0"/>
        <v>0.65138888888888891</v>
      </c>
      <c r="F6" s="4">
        <f t="shared" si="0"/>
        <v>0.65416666666666667</v>
      </c>
      <c r="H6" s="11">
        <v>0.65138888888888891</v>
      </c>
      <c r="I6" s="11">
        <v>0.65416666666666667</v>
      </c>
      <c r="J6" s="18">
        <f t="shared" si="1"/>
        <v>0.65173611111111118</v>
      </c>
      <c r="K6" s="18">
        <f t="shared" si="2"/>
        <v>0.6538194444444444</v>
      </c>
    </row>
    <row r="7" spans="1:11" x14ac:dyDescent="0.2">
      <c r="A7" s="13" t="s">
        <v>8</v>
      </c>
      <c r="B7" s="4">
        <v>0.48958333333333331</v>
      </c>
      <c r="C7" s="2">
        <v>0.49236111111111108</v>
      </c>
      <c r="E7" s="4">
        <f t="shared" si="0"/>
        <v>0.65625</v>
      </c>
      <c r="F7" s="4">
        <f t="shared" si="0"/>
        <v>0.65902777777777777</v>
      </c>
      <c r="H7" s="11">
        <v>0.65625</v>
      </c>
      <c r="I7" s="11">
        <v>0.65902777777777777</v>
      </c>
      <c r="J7" s="18">
        <f t="shared" si="1"/>
        <v>0.65659722222222228</v>
      </c>
      <c r="K7" s="18">
        <f t="shared" si="2"/>
        <v>0.65868055555555549</v>
      </c>
    </row>
    <row r="8" spans="1:11" x14ac:dyDescent="0.2">
      <c r="A8" s="13" t="s">
        <v>22</v>
      </c>
      <c r="B8" s="4">
        <v>0.49444444444444446</v>
      </c>
      <c r="C8" s="2">
        <v>0.49722222222222223</v>
      </c>
      <c r="E8" s="4">
        <f t="shared" si="0"/>
        <v>0.66111111111111109</v>
      </c>
      <c r="F8" s="4">
        <f t="shared" si="0"/>
        <v>0.66388888888888886</v>
      </c>
      <c r="H8" s="11">
        <v>0.66111111111111109</v>
      </c>
      <c r="I8" s="11">
        <v>0.66388888888888886</v>
      </c>
      <c r="J8" s="18">
        <f t="shared" si="1"/>
        <v>0.66145833333333337</v>
      </c>
      <c r="K8" s="18">
        <f t="shared" si="2"/>
        <v>0.66354166666666659</v>
      </c>
    </row>
    <row r="9" spans="1:11" x14ac:dyDescent="0.2">
      <c r="A9" s="13" t="s">
        <v>11</v>
      </c>
      <c r="B9" s="4">
        <v>0.4993055555555555</v>
      </c>
      <c r="C9" s="2">
        <v>0.50208333333333333</v>
      </c>
      <c r="E9" s="4">
        <f t="shared" si="0"/>
        <v>0.66597222222222219</v>
      </c>
      <c r="F9" s="4">
        <f t="shared" si="0"/>
        <v>0.66874999999999996</v>
      </c>
      <c r="H9" s="11">
        <v>0.66646990740740741</v>
      </c>
      <c r="I9" s="11">
        <v>0.66875000000000007</v>
      </c>
      <c r="J9" s="18">
        <f t="shared" si="1"/>
        <v>0.66681712962962969</v>
      </c>
      <c r="K9" s="18">
        <f t="shared" si="2"/>
        <v>0.66840277777777779</v>
      </c>
    </row>
    <row r="10" spans="1:11" s="3" customFormat="1" x14ac:dyDescent="0.2">
      <c r="A10" s="13" t="s">
        <v>9</v>
      </c>
      <c r="B10" s="8">
        <v>0.50347222222222221</v>
      </c>
      <c r="C10" s="9">
        <v>0.50555555555555554</v>
      </c>
      <c r="E10" s="8">
        <f t="shared" si="0"/>
        <v>0.67013888888888884</v>
      </c>
      <c r="F10" s="8">
        <f t="shared" si="0"/>
        <v>0.67222222222222217</v>
      </c>
      <c r="H10" s="10">
        <v>0.6708101851851852</v>
      </c>
      <c r="I10" s="10">
        <v>0.67303240740740744</v>
      </c>
      <c r="J10" s="10">
        <f t="shared" si="1"/>
        <v>0.67115740740740748</v>
      </c>
      <c r="K10" s="10">
        <f t="shared" si="2"/>
        <v>0.67268518518518516</v>
      </c>
    </row>
    <row r="11" spans="1:11" x14ac:dyDescent="0.2">
      <c r="A11" s="13" t="s">
        <v>13</v>
      </c>
      <c r="B11" s="4">
        <v>0.50694444444444442</v>
      </c>
      <c r="C11" s="2">
        <v>0.50902777777777775</v>
      </c>
      <c r="E11" s="4">
        <f t="shared" si="0"/>
        <v>0.67361111111111105</v>
      </c>
      <c r="F11" s="4">
        <f t="shared" si="0"/>
        <v>0.67569444444444438</v>
      </c>
      <c r="H11" s="11">
        <v>0.67361111111111116</v>
      </c>
      <c r="I11" s="11">
        <v>0.67569444444444438</v>
      </c>
      <c r="J11" s="18">
        <f t="shared" si="1"/>
        <v>0.67395833333333344</v>
      </c>
      <c r="K11" s="18">
        <f t="shared" si="2"/>
        <v>0.6753472222222221</v>
      </c>
    </row>
    <row r="12" spans="1:11" x14ac:dyDescent="0.2">
      <c r="A12" s="13" t="s">
        <v>14</v>
      </c>
      <c r="B12" s="4">
        <v>0.51041666666666663</v>
      </c>
      <c r="C12" s="2">
        <v>0.5131944444444444</v>
      </c>
      <c r="E12" s="4">
        <f t="shared" si="0"/>
        <v>0.67708333333333326</v>
      </c>
      <c r="F12" s="4">
        <f t="shared" si="0"/>
        <v>0.67986111111111103</v>
      </c>
      <c r="H12" s="11">
        <v>0.67708333333333337</v>
      </c>
      <c r="I12" s="11">
        <v>0.67986111111111114</v>
      </c>
      <c r="J12" s="18">
        <f t="shared" si="1"/>
        <v>0.67743055555555565</v>
      </c>
      <c r="K12" s="18">
        <f t="shared" si="2"/>
        <v>0.67951388888888886</v>
      </c>
    </row>
    <row r="13" spans="1:11" x14ac:dyDescent="0.2">
      <c r="A13" s="13" t="s">
        <v>23</v>
      </c>
      <c r="B13" s="4">
        <v>0.51458333333333328</v>
      </c>
      <c r="C13" s="2">
        <v>0.51666666666666672</v>
      </c>
      <c r="E13" s="4">
        <f t="shared" si="0"/>
        <v>0.68124999999999991</v>
      </c>
      <c r="F13" s="4">
        <f t="shared" si="0"/>
        <v>0.68333333333333335</v>
      </c>
      <c r="H13" s="11">
        <v>0.68125000000000002</v>
      </c>
      <c r="I13" s="11">
        <v>0.68333333333333324</v>
      </c>
      <c r="J13" s="18">
        <f t="shared" si="1"/>
        <v>0.6815972222222223</v>
      </c>
      <c r="K13" s="18">
        <f t="shared" si="2"/>
        <v>0.68298611111111096</v>
      </c>
    </row>
    <row r="14" spans="1:11" x14ac:dyDescent="0.2">
      <c r="A14" s="13" t="s">
        <v>24</v>
      </c>
      <c r="B14" s="4">
        <v>0.5180555555555556</v>
      </c>
      <c r="C14" s="2">
        <v>0.52013888888888882</v>
      </c>
      <c r="D14" t="s">
        <v>25</v>
      </c>
      <c r="E14" s="4">
        <f t="shared" si="0"/>
        <v>0.68472222222222223</v>
      </c>
      <c r="F14" s="4">
        <f t="shared" si="0"/>
        <v>0.68680555555555545</v>
      </c>
      <c r="H14" s="11">
        <v>0.68472222222222223</v>
      </c>
      <c r="I14" s="11">
        <v>0.68680555555555556</v>
      </c>
      <c r="J14" s="18">
        <f t="shared" si="1"/>
        <v>0.68506944444444451</v>
      </c>
      <c r="K14" s="18">
        <f t="shared" si="2"/>
        <v>0.68645833333333328</v>
      </c>
    </row>
    <row r="15" spans="1:11" s="7" customFormat="1" x14ac:dyDescent="0.2">
      <c r="A15" s="7" t="s">
        <v>12</v>
      </c>
      <c r="B15" s="14">
        <v>0.52152777777777781</v>
      </c>
      <c r="C15" s="15">
        <v>0.52361111111111114</v>
      </c>
      <c r="E15" s="14">
        <f t="shared" si="0"/>
        <v>0.68819444444444444</v>
      </c>
      <c r="F15" s="14">
        <f t="shared" si="0"/>
        <v>0.69027777777777777</v>
      </c>
      <c r="H15" s="16">
        <v>0.68885416666666666</v>
      </c>
      <c r="I15" s="16">
        <v>0.69097222222222221</v>
      </c>
      <c r="J15" s="16">
        <f t="shared" si="1"/>
        <v>0.68920138888888893</v>
      </c>
      <c r="K15" s="16">
        <f t="shared" si="2"/>
        <v>0.69062499999999993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BB0D-DC12-C248-95B8-79101E17AF6F}">
  <dimension ref="A1:M13"/>
  <sheetViews>
    <sheetView topLeftCell="A2" zoomScale="161" workbookViewId="0">
      <pane xSplit="1" topLeftCell="F1" activePane="topRight" state="frozen"/>
      <selection pane="topRight" activeCell="H19" sqref="H19"/>
    </sheetView>
  </sheetViews>
  <sheetFormatPr baseColWidth="10" defaultRowHeight="16" x14ac:dyDescent="0.2"/>
  <cols>
    <col min="5" max="5" width="15.5" bestFit="1" customWidth="1"/>
  </cols>
  <sheetData>
    <row r="1" spans="1:13" x14ac:dyDescent="0.2">
      <c r="A1" t="s">
        <v>0</v>
      </c>
      <c r="B1" s="1">
        <v>43678</v>
      </c>
      <c r="E1" s="4"/>
      <c r="F1" s="4" t="s">
        <v>38</v>
      </c>
      <c r="H1" t="s">
        <v>40</v>
      </c>
      <c r="M1" t="s">
        <v>59</v>
      </c>
    </row>
    <row r="2" spans="1:13" x14ac:dyDescent="0.2">
      <c r="A2" t="s">
        <v>1</v>
      </c>
      <c r="B2" s="1">
        <v>43679</v>
      </c>
      <c r="E2" s="4" t="s">
        <v>20</v>
      </c>
      <c r="F2" s="4" t="s">
        <v>21</v>
      </c>
      <c r="M2" s="7" t="s">
        <v>60</v>
      </c>
    </row>
    <row r="3" spans="1:13" x14ac:dyDescent="0.2">
      <c r="A3" t="s">
        <v>2</v>
      </c>
      <c r="B3" t="s">
        <v>3</v>
      </c>
      <c r="C3" t="s">
        <v>4</v>
      </c>
      <c r="D3" t="s">
        <v>27</v>
      </c>
      <c r="E3" s="4" t="s">
        <v>18</v>
      </c>
      <c r="F3" s="4" t="s">
        <v>19</v>
      </c>
      <c r="H3" t="s">
        <v>63</v>
      </c>
      <c r="I3" s="5" t="s">
        <v>64</v>
      </c>
      <c r="J3" s="19" t="s">
        <v>65</v>
      </c>
      <c r="K3" s="19" t="s">
        <v>66</v>
      </c>
    </row>
    <row r="4" spans="1:13" s="3" customFormat="1" x14ac:dyDescent="0.2">
      <c r="A4" s="13" t="s">
        <v>39</v>
      </c>
      <c r="B4" s="9">
        <v>0.59791666666666665</v>
      </c>
      <c r="C4" s="9">
        <v>0.59930555555555554</v>
      </c>
      <c r="D4" s="3">
        <v>-27</v>
      </c>
      <c r="E4" s="8">
        <f>B4+4/24</f>
        <v>0.76458333333333328</v>
      </c>
      <c r="F4" s="8">
        <f>C4+4/24</f>
        <v>0.76597222222222217</v>
      </c>
      <c r="H4" s="10">
        <v>0.7654050925925926</v>
      </c>
      <c r="I4" s="10">
        <v>0.76673611111111117</v>
      </c>
      <c r="J4" s="10">
        <f>H4+(30/86400)</f>
        <v>0.76575231481481487</v>
      </c>
      <c r="K4" s="10">
        <f>I4-(30/86400)</f>
        <v>0.7663888888888889</v>
      </c>
    </row>
    <row r="5" spans="1:13" x14ac:dyDescent="0.2">
      <c r="A5" s="13" t="s">
        <v>5</v>
      </c>
      <c r="B5" s="4">
        <v>0.60069444444444442</v>
      </c>
      <c r="C5" s="2">
        <v>0.6020833333333333</v>
      </c>
      <c r="D5">
        <v>-17</v>
      </c>
      <c r="E5" s="8">
        <f t="shared" ref="E5:E13" si="0">B5+4/24</f>
        <v>0.76736111111111105</v>
      </c>
      <c r="F5" s="8">
        <f t="shared" ref="F5:F13" si="1">C5+4/24</f>
        <v>0.76874999999999993</v>
      </c>
      <c r="H5" s="11">
        <v>0.76815972222222229</v>
      </c>
      <c r="I5" s="11">
        <v>0.76946759259259256</v>
      </c>
      <c r="J5" s="18">
        <f t="shared" ref="J5:J13" si="2">H5+(30/86400)</f>
        <v>0.76850694444444456</v>
      </c>
      <c r="K5" s="18">
        <f t="shared" ref="K5:K13" si="3">I5-(30/86400)</f>
        <v>0.76912037037037029</v>
      </c>
    </row>
    <row r="6" spans="1:13" x14ac:dyDescent="0.2">
      <c r="A6" s="13" t="s">
        <v>7</v>
      </c>
      <c r="B6" s="4">
        <v>0.60347222222222219</v>
      </c>
      <c r="C6" s="2">
        <v>0.60555555555555551</v>
      </c>
      <c r="D6">
        <v>-13</v>
      </c>
      <c r="E6" s="8">
        <f t="shared" si="0"/>
        <v>0.77013888888888882</v>
      </c>
      <c r="F6" s="8">
        <f t="shared" si="1"/>
        <v>0.77222222222222214</v>
      </c>
      <c r="H6" s="11">
        <v>0.77101851851851855</v>
      </c>
      <c r="I6" s="11">
        <v>0.77309027777777783</v>
      </c>
      <c r="J6" s="18">
        <f t="shared" si="2"/>
        <v>0.77136574074074082</v>
      </c>
      <c r="K6" s="18">
        <f t="shared" si="3"/>
        <v>0.77274305555555556</v>
      </c>
    </row>
    <row r="7" spans="1:13" x14ac:dyDescent="0.2">
      <c r="A7" s="13" t="s">
        <v>8</v>
      </c>
      <c r="B7" s="4">
        <v>0.6069444444444444</v>
      </c>
      <c r="C7" s="2">
        <v>0.60902777777777783</v>
      </c>
      <c r="D7">
        <v>-13</v>
      </c>
      <c r="E7" s="8">
        <f t="shared" si="0"/>
        <v>0.77361111111111103</v>
      </c>
      <c r="F7" s="8">
        <f t="shared" si="1"/>
        <v>0.77569444444444446</v>
      </c>
      <c r="H7" s="11">
        <v>0.77430555555555547</v>
      </c>
      <c r="I7" s="11">
        <v>0.77638888888888891</v>
      </c>
      <c r="J7" s="18">
        <f t="shared" si="2"/>
        <v>0.77465277777777775</v>
      </c>
      <c r="K7" s="18">
        <f t="shared" si="3"/>
        <v>0.77604166666666663</v>
      </c>
    </row>
    <row r="8" spans="1:13" x14ac:dyDescent="0.2">
      <c r="A8" s="13" t="s">
        <v>22</v>
      </c>
      <c r="B8" s="4">
        <v>0.61041666666666672</v>
      </c>
      <c r="C8" s="2">
        <v>0.6118055555555556</v>
      </c>
      <c r="D8">
        <v>-13</v>
      </c>
      <c r="E8" s="8">
        <f t="shared" si="0"/>
        <v>0.77708333333333335</v>
      </c>
      <c r="F8" s="8">
        <f t="shared" si="1"/>
        <v>0.77847222222222223</v>
      </c>
      <c r="H8" s="11">
        <v>0.77777777777777779</v>
      </c>
      <c r="I8" s="11">
        <v>0.77916666666666667</v>
      </c>
      <c r="J8" s="18">
        <f t="shared" si="2"/>
        <v>0.77812500000000007</v>
      </c>
      <c r="K8" s="18">
        <f t="shared" si="3"/>
        <v>0.7788194444444444</v>
      </c>
    </row>
    <row r="9" spans="1:13" x14ac:dyDescent="0.2">
      <c r="A9" s="13" t="s">
        <v>11</v>
      </c>
      <c r="B9" s="4">
        <v>0.61319444444444449</v>
      </c>
      <c r="C9" s="2">
        <v>0.61458333333333337</v>
      </c>
      <c r="D9">
        <v>-14</v>
      </c>
      <c r="E9" s="8">
        <f t="shared" si="0"/>
        <v>0.77986111111111112</v>
      </c>
      <c r="F9" s="8">
        <f t="shared" si="1"/>
        <v>0.78125</v>
      </c>
      <c r="H9" s="11">
        <v>0.78055555555555556</v>
      </c>
      <c r="I9" s="11">
        <v>0.78194444444444444</v>
      </c>
      <c r="J9" s="18">
        <f t="shared" si="2"/>
        <v>0.78090277777777783</v>
      </c>
      <c r="K9" s="18">
        <f t="shared" si="3"/>
        <v>0.78159722222222217</v>
      </c>
    </row>
    <row r="10" spans="1:13" s="3" customFormat="1" x14ac:dyDescent="0.2">
      <c r="A10" s="13" t="s">
        <v>41</v>
      </c>
      <c r="B10" s="8">
        <v>0.61597222222222225</v>
      </c>
      <c r="C10" s="9">
        <v>0.61805555555555558</v>
      </c>
      <c r="D10" s="3">
        <v>-24</v>
      </c>
      <c r="E10" s="8">
        <f t="shared" si="0"/>
        <v>0.78263888888888888</v>
      </c>
      <c r="F10" s="8">
        <f t="shared" si="1"/>
        <v>0.78472222222222221</v>
      </c>
      <c r="H10" s="10">
        <v>0.78381944444444451</v>
      </c>
      <c r="I10" s="10">
        <v>0.78540509259259261</v>
      </c>
      <c r="J10" s="10">
        <f t="shared" si="2"/>
        <v>0.78416666666666679</v>
      </c>
      <c r="K10" s="10">
        <f t="shared" si="3"/>
        <v>0.78505787037037034</v>
      </c>
    </row>
    <row r="11" spans="1:13" x14ac:dyDescent="0.2">
      <c r="A11" s="13" t="s">
        <v>13</v>
      </c>
      <c r="B11" s="4">
        <v>0.61944444444444446</v>
      </c>
      <c r="C11" s="2">
        <v>0.62222222222222223</v>
      </c>
      <c r="D11">
        <v>-12</v>
      </c>
      <c r="E11" s="8">
        <f t="shared" si="0"/>
        <v>0.78611111111111109</v>
      </c>
      <c r="F11" s="8">
        <f t="shared" si="1"/>
        <v>0.78888888888888886</v>
      </c>
      <c r="H11" s="11">
        <v>0.78680555555555554</v>
      </c>
      <c r="I11" s="11">
        <v>0.7895833333333333</v>
      </c>
      <c r="J11" s="18">
        <f t="shared" si="2"/>
        <v>0.78715277777777781</v>
      </c>
      <c r="K11" s="18">
        <f t="shared" si="3"/>
        <v>0.78923611111111103</v>
      </c>
    </row>
    <row r="12" spans="1:13" x14ac:dyDescent="0.2">
      <c r="A12" s="13" t="s">
        <v>14</v>
      </c>
      <c r="B12" s="4">
        <v>0.62430555555555556</v>
      </c>
      <c r="C12" s="2">
        <v>0.62638888888888888</v>
      </c>
      <c r="D12">
        <v>-14</v>
      </c>
      <c r="E12" s="8">
        <f t="shared" si="0"/>
        <v>0.79097222222222219</v>
      </c>
      <c r="F12" s="8">
        <f t="shared" si="1"/>
        <v>0.79305555555555551</v>
      </c>
      <c r="H12" s="11">
        <v>0.79166666666666663</v>
      </c>
      <c r="I12" s="2">
        <v>0.79375000000000007</v>
      </c>
      <c r="J12" s="18">
        <f t="shared" si="2"/>
        <v>0.79201388888888891</v>
      </c>
      <c r="K12" s="18">
        <f t="shared" si="3"/>
        <v>0.79340277777777779</v>
      </c>
    </row>
    <row r="13" spans="1:13" x14ac:dyDescent="0.2">
      <c r="A13" s="13" t="s">
        <v>23</v>
      </c>
      <c r="B13" s="4">
        <v>0.62847222222222221</v>
      </c>
      <c r="C13" s="2">
        <v>0.63055555555555554</v>
      </c>
      <c r="D13">
        <v>-12</v>
      </c>
      <c r="E13" s="8">
        <f t="shared" si="0"/>
        <v>0.79513888888888884</v>
      </c>
      <c r="F13" s="8">
        <f t="shared" si="1"/>
        <v>0.79722222222222217</v>
      </c>
      <c r="H13" s="11">
        <v>0.79583333333333339</v>
      </c>
      <c r="I13" s="11">
        <v>0.79791666666666661</v>
      </c>
      <c r="J13" s="18">
        <f t="shared" si="2"/>
        <v>0.79618055555555567</v>
      </c>
      <c r="K13" s="18">
        <f t="shared" si="3"/>
        <v>0.79756944444444433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39C9-8E11-AF41-A1B5-BD5831952526}">
  <dimension ref="A1:F13"/>
  <sheetViews>
    <sheetView workbookViewId="0">
      <selection activeCell="B19" sqref="B19"/>
    </sheetView>
  </sheetViews>
  <sheetFormatPr baseColWidth="10" defaultRowHeight="16" x14ac:dyDescent="0.2"/>
  <cols>
    <col min="4" max="4" width="13.83203125" bestFit="1" customWidth="1"/>
    <col min="5" max="5" width="15.5" bestFit="1" customWidth="1"/>
  </cols>
  <sheetData>
    <row r="1" spans="1:6" x14ac:dyDescent="0.2">
      <c r="A1" t="s">
        <v>0</v>
      </c>
      <c r="B1" s="1">
        <v>43682</v>
      </c>
      <c r="E1" s="4"/>
      <c r="F1" s="4" t="s">
        <v>42</v>
      </c>
    </row>
    <row r="2" spans="1:6" x14ac:dyDescent="0.2">
      <c r="A2" t="s">
        <v>1</v>
      </c>
      <c r="B2" s="1">
        <v>43684</v>
      </c>
      <c r="E2" s="4" t="s">
        <v>20</v>
      </c>
      <c r="F2" s="4" t="s">
        <v>26</v>
      </c>
    </row>
    <row r="3" spans="1:6" x14ac:dyDescent="0.2">
      <c r="A3" t="s">
        <v>2</v>
      </c>
      <c r="B3" t="s">
        <v>3</v>
      </c>
      <c r="C3" t="s">
        <v>4</v>
      </c>
      <c r="D3" t="s">
        <v>27</v>
      </c>
      <c r="E3" s="4" t="s">
        <v>18</v>
      </c>
      <c r="F3" s="4" t="s">
        <v>19</v>
      </c>
    </row>
    <row r="4" spans="1:6" x14ac:dyDescent="0.2">
      <c r="A4" t="s">
        <v>6</v>
      </c>
      <c r="B4" s="2">
        <v>0.49027777777777781</v>
      </c>
      <c r="C4" s="2">
        <v>0.49236111111111108</v>
      </c>
      <c r="D4">
        <v>-22</v>
      </c>
      <c r="E4" s="4">
        <f t="shared" ref="E4:F13" si="0">B4+3/24</f>
        <v>0.61527777777777781</v>
      </c>
      <c r="F4" s="4">
        <f t="shared" si="0"/>
        <v>0.61736111111111103</v>
      </c>
    </row>
    <row r="5" spans="1:6" x14ac:dyDescent="0.2">
      <c r="A5" s="5" t="s">
        <v>5</v>
      </c>
      <c r="B5" s="4">
        <v>0.49374999999999997</v>
      </c>
      <c r="C5" s="2">
        <v>0.49513888888888885</v>
      </c>
      <c r="D5">
        <v>-14</v>
      </c>
      <c r="E5" s="4">
        <f t="shared" si="0"/>
        <v>0.61874999999999991</v>
      </c>
      <c r="F5" s="4">
        <f t="shared" si="0"/>
        <v>0.6201388888888888</v>
      </c>
    </row>
    <row r="6" spans="1:6" x14ac:dyDescent="0.2">
      <c r="A6" t="s">
        <v>7</v>
      </c>
      <c r="B6" s="4">
        <v>0.49652777777777773</v>
      </c>
      <c r="C6" s="2">
        <v>0.49861111111111112</v>
      </c>
      <c r="D6">
        <v>-15</v>
      </c>
      <c r="E6" s="4">
        <f t="shared" si="0"/>
        <v>0.62152777777777768</v>
      </c>
      <c r="F6" s="4">
        <f t="shared" si="0"/>
        <v>0.62361111111111112</v>
      </c>
    </row>
    <row r="7" spans="1:6" x14ac:dyDescent="0.2">
      <c r="A7" t="s">
        <v>8</v>
      </c>
      <c r="B7" s="4">
        <v>0.5</v>
      </c>
      <c r="C7" s="2">
        <v>0.50138888888888888</v>
      </c>
      <c r="D7">
        <v>-15</v>
      </c>
      <c r="E7" s="4">
        <f t="shared" si="0"/>
        <v>0.625</v>
      </c>
      <c r="F7" s="4">
        <f t="shared" si="0"/>
        <v>0.62638888888888888</v>
      </c>
    </row>
    <row r="8" spans="1:6" x14ac:dyDescent="0.2">
      <c r="A8" t="s">
        <v>22</v>
      </c>
      <c r="B8" s="4"/>
      <c r="C8" s="2"/>
      <c r="D8" t="s">
        <v>43</v>
      </c>
      <c r="E8" s="4">
        <f t="shared" si="0"/>
        <v>0.125</v>
      </c>
      <c r="F8" s="4">
        <f t="shared" si="0"/>
        <v>0.125</v>
      </c>
    </row>
    <row r="9" spans="1:6" x14ac:dyDescent="0.2">
      <c r="A9" t="s">
        <v>44</v>
      </c>
      <c r="B9" s="4">
        <v>0.50624999999999998</v>
      </c>
      <c r="C9" s="2">
        <v>0.5083333333333333</v>
      </c>
      <c r="D9">
        <v>-18</v>
      </c>
      <c r="E9" s="4">
        <f t="shared" si="0"/>
        <v>0.63124999999999998</v>
      </c>
      <c r="F9" s="4">
        <f t="shared" si="0"/>
        <v>0.6333333333333333</v>
      </c>
    </row>
    <row r="10" spans="1:6" x14ac:dyDescent="0.2">
      <c r="A10" t="s">
        <v>31</v>
      </c>
      <c r="B10" s="4">
        <v>0.50972222222222219</v>
      </c>
      <c r="C10" s="2">
        <v>0.51180555555555551</v>
      </c>
      <c r="D10">
        <v>-26</v>
      </c>
      <c r="E10" s="4">
        <f t="shared" si="0"/>
        <v>0.63472222222222219</v>
      </c>
      <c r="F10" s="4">
        <f t="shared" si="0"/>
        <v>0.63680555555555551</v>
      </c>
    </row>
    <row r="11" spans="1:6" x14ac:dyDescent="0.2">
      <c r="A11" t="s">
        <v>13</v>
      </c>
      <c r="B11" s="4">
        <v>0.51388888888888895</v>
      </c>
      <c r="C11" s="2">
        <v>0.51597222222222217</v>
      </c>
      <c r="D11">
        <v>-11</v>
      </c>
      <c r="E11" s="4">
        <f t="shared" si="0"/>
        <v>0.63888888888888895</v>
      </c>
      <c r="F11" s="4">
        <f t="shared" si="0"/>
        <v>0.64097222222222217</v>
      </c>
    </row>
    <row r="12" spans="1:6" x14ac:dyDescent="0.2">
      <c r="A12" t="s">
        <v>14</v>
      </c>
      <c r="B12" s="4">
        <v>0.5180555555555556</v>
      </c>
      <c r="C12" s="2">
        <v>0.52013888888888882</v>
      </c>
      <c r="D12">
        <v>-14</v>
      </c>
      <c r="E12" s="4">
        <f t="shared" si="0"/>
        <v>0.6430555555555556</v>
      </c>
      <c r="F12" s="4">
        <f t="shared" si="0"/>
        <v>0.64513888888888882</v>
      </c>
    </row>
    <row r="13" spans="1:6" x14ac:dyDescent="0.2">
      <c r="A13" t="s">
        <v>23</v>
      </c>
      <c r="B13" s="4">
        <v>0.5229166666666667</v>
      </c>
      <c r="C13" s="2">
        <v>0.52430555555555558</v>
      </c>
      <c r="D13">
        <v>-15</v>
      </c>
      <c r="E13" s="4">
        <f t="shared" si="0"/>
        <v>0.6479166666666667</v>
      </c>
      <c r="F13" s="4">
        <f t="shared" si="0"/>
        <v>0.64930555555555558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ECB2-BA24-E345-B02C-709DB32E46E5}">
  <dimension ref="A1:H13"/>
  <sheetViews>
    <sheetView zoomScale="150" workbookViewId="0">
      <pane xSplit="1" topLeftCell="B1" activePane="topRight" state="frozen"/>
      <selection pane="topRight" activeCell="C19" sqref="C19"/>
    </sheetView>
  </sheetViews>
  <sheetFormatPr baseColWidth="10" defaultRowHeight="16" x14ac:dyDescent="0.2"/>
  <cols>
    <col min="4" max="4" width="12.6640625" bestFit="1" customWidth="1"/>
    <col min="5" max="5" width="15.5" bestFit="1" customWidth="1"/>
  </cols>
  <sheetData>
    <row r="1" spans="1:8" x14ac:dyDescent="0.2">
      <c r="A1" t="s">
        <v>0</v>
      </c>
      <c r="B1" s="1">
        <v>43685</v>
      </c>
      <c r="E1" s="4"/>
      <c r="F1" s="4" t="s">
        <v>37</v>
      </c>
      <c r="G1" s="4"/>
    </row>
    <row r="2" spans="1:8" x14ac:dyDescent="0.2">
      <c r="A2" t="s">
        <v>1</v>
      </c>
      <c r="B2" s="1">
        <v>43686</v>
      </c>
      <c r="E2" s="4" t="s">
        <v>20</v>
      </c>
      <c r="F2" s="4" t="s">
        <v>21</v>
      </c>
      <c r="G2" s="4"/>
    </row>
    <row r="3" spans="1:8" x14ac:dyDescent="0.2">
      <c r="A3" s="13" t="s">
        <v>2</v>
      </c>
      <c r="B3" t="s">
        <v>3</v>
      </c>
      <c r="C3" t="s">
        <v>4</v>
      </c>
      <c r="D3" t="s">
        <v>27</v>
      </c>
      <c r="E3" s="4" t="s">
        <v>18</v>
      </c>
      <c r="F3" s="4" t="s">
        <v>19</v>
      </c>
      <c r="G3" s="19" t="s">
        <v>65</v>
      </c>
      <c r="H3" s="19" t="s">
        <v>66</v>
      </c>
    </row>
    <row r="4" spans="1:8" x14ac:dyDescent="0.2">
      <c r="A4" s="13" t="s">
        <v>5</v>
      </c>
      <c r="B4" s="4">
        <v>0.47430555555555554</v>
      </c>
      <c r="C4" s="2">
        <v>0.47638888888888892</v>
      </c>
      <c r="D4">
        <v>-13</v>
      </c>
      <c r="E4" s="21">
        <f>B4+4/24</f>
        <v>0.64097222222222217</v>
      </c>
      <c r="F4" s="21">
        <f>C4+4/24</f>
        <v>0.6430555555555556</v>
      </c>
      <c r="G4" s="22">
        <f>E4+(30/86400)</f>
        <v>0.64131944444444444</v>
      </c>
      <c r="H4" s="22">
        <f>F4-(30/86400)</f>
        <v>0.64270833333333333</v>
      </c>
    </row>
    <row r="5" spans="1:8" x14ac:dyDescent="0.2">
      <c r="A5" s="13" t="s">
        <v>7</v>
      </c>
      <c r="B5" s="4">
        <v>0.47847222222222219</v>
      </c>
      <c r="C5" s="2">
        <v>0.48055555555555557</v>
      </c>
      <c r="D5">
        <v>-12</v>
      </c>
      <c r="E5" s="21">
        <f t="shared" ref="E5:E11" si="0">B5+4/24</f>
        <v>0.64513888888888882</v>
      </c>
      <c r="F5" s="21">
        <f t="shared" ref="F5:F11" si="1">C5+4/24</f>
        <v>0.64722222222222225</v>
      </c>
      <c r="G5" s="22">
        <f t="shared" ref="G5:G13" si="2">E5+(30/86400)</f>
        <v>0.64548611111111109</v>
      </c>
      <c r="H5" s="22">
        <f t="shared" ref="H5:H13" si="3">F5-(30/86400)</f>
        <v>0.64687499999999998</v>
      </c>
    </row>
    <row r="6" spans="1:8" x14ac:dyDescent="0.2">
      <c r="A6" s="13" t="s">
        <v>8</v>
      </c>
      <c r="B6" s="4">
        <v>0.48194444444444445</v>
      </c>
      <c r="C6" s="2">
        <v>0.48333333333333334</v>
      </c>
      <c r="D6">
        <v>-13</v>
      </c>
      <c r="E6" s="21">
        <f t="shared" si="0"/>
        <v>0.64861111111111114</v>
      </c>
      <c r="F6" s="21">
        <f t="shared" si="1"/>
        <v>0.65</v>
      </c>
      <c r="G6" s="22">
        <f t="shared" si="2"/>
        <v>0.64895833333333341</v>
      </c>
      <c r="H6" s="22">
        <f t="shared" si="3"/>
        <v>0.64965277777777775</v>
      </c>
    </row>
    <row r="7" spans="1:8" x14ac:dyDescent="0.2">
      <c r="A7" s="13" t="s">
        <v>22</v>
      </c>
      <c r="B7" s="4">
        <v>0.4861111111111111</v>
      </c>
      <c r="C7" s="2">
        <v>0.48888888888888887</v>
      </c>
      <c r="D7">
        <v>-12</v>
      </c>
      <c r="E7" s="21">
        <f t="shared" si="0"/>
        <v>0.65277777777777779</v>
      </c>
      <c r="F7" s="21">
        <f t="shared" si="1"/>
        <v>0.65555555555555556</v>
      </c>
      <c r="G7" s="22">
        <f t="shared" si="2"/>
        <v>0.65312500000000007</v>
      </c>
      <c r="H7" s="22">
        <f t="shared" si="3"/>
        <v>0.65520833333333328</v>
      </c>
    </row>
    <row r="8" spans="1:8" x14ac:dyDescent="0.2">
      <c r="A8" s="13" t="s">
        <v>11</v>
      </c>
      <c r="B8" s="4">
        <v>0.49027777777777781</v>
      </c>
      <c r="C8" s="2">
        <v>0.4916666666666667</v>
      </c>
      <c r="D8">
        <v>-14</v>
      </c>
      <c r="E8" s="21">
        <f t="shared" si="0"/>
        <v>0.65694444444444444</v>
      </c>
      <c r="F8" s="21">
        <f t="shared" si="1"/>
        <v>0.65833333333333333</v>
      </c>
      <c r="G8" s="22">
        <f t="shared" si="2"/>
        <v>0.65729166666666672</v>
      </c>
      <c r="H8" s="22">
        <f t="shared" si="3"/>
        <v>0.65798611111111105</v>
      </c>
    </row>
    <row r="9" spans="1:8" x14ac:dyDescent="0.2">
      <c r="A9" s="13" t="s">
        <v>13</v>
      </c>
      <c r="B9" s="4">
        <v>0.49305555555555558</v>
      </c>
      <c r="C9" s="2">
        <v>0.49583333333333335</v>
      </c>
      <c r="D9">
        <v>-12</v>
      </c>
      <c r="E9" s="21">
        <f t="shared" si="0"/>
        <v>0.65972222222222221</v>
      </c>
      <c r="F9" s="21">
        <f t="shared" si="1"/>
        <v>0.66249999999999998</v>
      </c>
      <c r="G9" s="22">
        <f t="shared" si="2"/>
        <v>0.66006944444444449</v>
      </c>
      <c r="H9" s="22">
        <f t="shared" si="3"/>
        <v>0.6621527777777777</v>
      </c>
    </row>
    <row r="10" spans="1:8" x14ac:dyDescent="0.2">
      <c r="A10" s="13" t="s">
        <v>14</v>
      </c>
      <c r="B10" s="4">
        <v>0.49861111111111112</v>
      </c>
      <c r="C10" s="2">
        <v>0.5</v>
      </c>
      <c r="D10">
        <v>-10</v>
      </c>
      <c r="E10" s="21">
        <f t="shared" si="0"/>
        <v>0.66527777777777775</v>
      </c>
      <c r="F10" s="21">
        <f t="shared" si="1"/>
        <v>0.66666666666666663</v>
      </c>
      <c r="G10" s="22">
        <f t="shared" si="2"/>
        <v>0.66562500000000002</v>
      </c>
      <c r="H10" s="22">
        <f t="shared" si="3"/>
        <v>0.66631944444444435</v>
      </c>
    </row>
    <row r="11" spans="1:8" x14ac:dyDescent="0.2">
      <c r="A11" s="13" t="s">
        <v>23</v>
      </c>
      <c r="B11" s="4">
        <v>0.50347222222222221</v>
      </c>
      <c r="C11" s="2">
        <v>0.50624999999999998</v>
      </c>
      <c r="D11">
        <v>-12</v>
      </c>
      <c r="E11" s="21">
        <f t="shared" si="0"/>
        <v>0.67013888888888884</v>
      </c>
      <c r="F11" s="21">
        <f t="shared" si="1"/>
        <v>0.67291666666666661</v>
      </c>
      <c r="G11" s="22">
        <f t="shared" si="2"/>
        <v>0.67048611111111112</v>
      </c>
      <c r="H11" s="22">
        <f t="shared" si="3"/>
        <v>0.67256944444444433</v>
      </c>
    </row>
    <row r="12" spans="1:8" s="3" customFormat="1" x14ac:dyDescent="0.2">
      <c r="A12" s="3" t="s">
        <v>67</v>
      </c>
      <c r="E12" s="20">
        <v>0.61194444444444451</v>
      </c>
      <c r="F12" s="20">
        <v>0.6130902777777778</v>
      </c>
      <c r="G12" s="20">
        <f t="shared" si="2"/>
        <v>0.61229166666666679</v>
      </c>
      <c r="H12" s="20">
        <f t="shared" si="3"/>
        <v>0.61274305555555553</v>
      </c>
    </row>
    <row r="13" spans="1:8" s="3" customFormat="1" x14ac:dyDescent="0.2">
      <c r="A13" s="3" t="s">
        <v>68</v>
      </c>
      <c r="E13" s="20">
        <v>0.67461805555555554</v>
      </c>
      <c r="F13" s="20">
        <v>0.6752083333333333</v>
      </c>
      <c r="G13" s="20">
        <f t="shared" si="2"/>
        <v>0.67496527777777782</v>
      </c>
      <c r="H13" s="20">
        <f t="shared" si="3"/>
        <v>0.67486111111111102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66EE-DE7A-0B40-8785-B4665A742467}">
  <dimension ref="A1:L17"/>
  <sheetViews>
    <sheetView zoomScale="150" workbookViewId="0">
      <pane xSplit="1" topLeftCell="F1" activePane="topRight" state="frozen"/>
      <selection pane="topRight" activeCell="I15" sqref="I15"/>
    </sheetView>
  </sheetViews>
  <sheetFormatPr baseColWidth="10" defaultRowHeight="16" x14ac:dyDescent="0.2"/>
  <cols>
    <col min="4" max="4" width="12.6640625" bestFit="1" customWidth="1"/>
    <col min="5" max="5" width="15.5" bestFit="1" customWidth="1"/>
    <col min="10" max="10" width="15.6640625" bestFit="1" customWidth="1"/>
  </cols>
  <sheetData>
    <row r="1" spans="1:12" x14ac:dyDescent="0.2">
      <c r="A1" t="s">
        <v>0</v>
      </c>
      <c r="B1" s="1">
        <v>43690</v>
      </c>
      <c r="E1" s="4"/>
      <c r="F1" s="4" t="s">
        <v>38</v>
      </c>
      <c r="H1" t="s">
        <v>40</v>
      </c>
    </row>
    <row r="2" spans="1:12" x14ac:dyDescent="0.2">
      <c r="A2" t="s">
        <v>1</v>
      </c>
      <c r="B2" s="1">
        <v>43690</v>
      </c>
      <c r="E2" s="4" t="s">
        <v>20</v>
      </c>
      <c r="F2" s="4" t="s">
        <v>26</v>
      </c>
      <c r="H2" t="s">
        <v>45</v>
      </c>
      <c r="J2" t="s">
        <v>46</v>
      </c>
      <c r="L2" t="s">
        <v>47</v>
      </c>
    </row>
    <row r="3" spans="1:12" x14ac:dyDescent="0.2">
      <c r="A3" t="s">
        <v>2</v>
      </c>
      <c r="B3" t="s">
        <v>3</v>
      </c>
      <c r="C3" t="s">
        <v>4</v>
      </c>
      <c r="D3" t="s">
        <v>27</v>
      </c>
      <c r="E3" s="4" t="s">
        <v>18</v>
      </c>
      <c r="F3" s="4" t="s">
        <v>19</v>
      </c>
      <c r="H3" t="s">
        <v>48</v>
      </c>
      <c r="I3" t="s">
        <v>49</v>
      </c>
      <c r="J3" s="19" t="s">
        <v>65</v>
      </c>
      <c r="K3" s="19" t="s">
        <v>66</v>
      </c>
    </row>
    <row r="4" spans="1:12" s="3" customFormat="1" x14ac:dyDescent="0.2">
      <c r="A4" s="13" t="s">
        <v>39</v>
      </c>
      <c r="B4" s="9">
        <v>0.69652777777777775</v>
      </c>
      <c r="C4" s="9">
        <v>0.69930555555555562</v>
      </c>
      <c r="D4" s="3">
        <v>-24</v>
      </c>
      <c r="E4" s="8">
        <f t="shared" ref="E4:F13" si="0">B4+3/24</f>
        <v>0.82152777777777775</v>
      </c>
      <c r="F4" s="8">
        <f t="shared" si="0"/>
        <v>0.82430555555555562</v>
      </c>
      <c r="H4" s="10">
        <f>B4+4/24+1/1440</f>
        <v>0.86388888888888882</v>
      </c>
      <c r="I4" s="10">
        <f>C4+4/24+1/1440</f>
        <v>0.8666666666666667</v>
      </c>
      <c r="J4" s="20">
        <f>H4+(30/86400)</f>
        <v>0.86423611111111109</v>
      </c>
      <c r="K4" s="20">
        <f>I4-(30/86400)</f>
        <v>0.86631944444444442</v>
      </c>
    </row>
    <row r="5" spans="1:12" x14ac:dyDescent="0.2">
      <c r="A5" s="13" t="s">
        <v>5</v>
      </c>
      <c r="B5" s="4">
        <v>0.70277777777777783</v>
      </c>
      <c r="C5" s="2">
        <v>0.70416666666666661</v>
      </c>
      <c r="D5">
        <v>-12</v>
      </c>
      <c r="E5" s="4">
        <f t="shared" si="0"/>
        <v>0.82777777777777783</v>
      </c>
      <c r="F5" s="4">
        <f t="shared" si="0"/>
        <v>0.82916666666666661</v>
      </c>
      <c r="H5" s="11">
        <f t="shared" ref="H5:H13" si="1">B5+4/24+1/1440</f>
        <v>0.87013888888888891</v>
      </c>
      <c r="I5" s="10">
        <f t="shared" ref="I5:I13" si="2">C5+4/24+1/1440</f>
        <v>0.87152777777777768</v>
      </c>
      <c r="J5" s="22">
        <f t="shared" ref="J5:J13" si="3">H5+(30/86400)</f>
        <v>0.87048611111111118</v>
      </c>
      <c r="K5" s="22">
        <f t="shared" ref="K5:K13" si="4">I5-(30/86400)</f>
        <v>0.8711805555555554</v>
      </c>
    </row>
    <row r="6" spans="1:12" x14ac:dyDescent="0.2">
      <c r="A6" s="13" t="s">
        <v>7</v>
      </c>
      <c r="B6" s="4">
        <v>0.70694444444444438</v>
      </c>
      <c r="C6" s="2">
        <v>0.7090277777777777</v>
      </c>
      <c r="D6">
        <v>-13</v>
      </c>
      <c r="E6" s="4">
        <f t="shared" si="0"/>
        <v>0.83194444444444438</v>
      </c>
      <c r="F6" s="4">
        <f t="shared" si="0"/>
        <v>0.8340277777777777</v>
      </c>
      <c r="H6" s="11">
        <f t="shared" si="1"/>
        <v>0.87430555555555545</v>
      </c>
      <c r="I6" s="10">
        <f t="shared" si="2"/>
        <v>0.87638888888888877</v>
      </c>
      <c r="J6" s="22">
        <f t="shared" si="3"/>
        <v>0.87465277777777772</v>
      </c>
      <c r="K6" s="22">
        <f t="shared" si="4"/>
        <v>0.8760416666666665</v>
      </c>
    </row>
    <row r="7" spans="1:12" x14ac:dyDescent="0.2">
      <c r="A7" s="13" t="s">
        <v>8</v>
      </c>
      <c r="B7" s="4">
        <v>0.71180555555555547</v>
      </c>
      <c r="C7" s="2">
        <v>0.71388888888888891</v>
      </c>
      <c r="D7">
        <v>-10</v>
      </c>
      <c r="E7" s="4">
        <f t="shared" si="0"/>
        <v>0.83680555555555547</v>
      </c>
      <c r="F7" s="4">
        <f t="shared" si="0"/>
        <v>0.83888888888888891</v>
      </c>
      <c r="H7" s="11">
        <f t="shared" si="1"/>
        <v>0.87916666666666654</v>
      </c>
      <c r="I7" s="10">
        <f t="shared" si="2"/>
        <v>0.88124999999999998</v>
      </c>
      <c r="J7" s="22">
        <f t="shared" si="3"/>
        <v>0.87951388888888882</v>
      </c>
      <c r="K7" s="22">
        <f t="shared" si="4"/>
        <v>0.8809027777777777</v>
      </c>
    </row>
    <row r="8" spans="1:12" x14ac:dyDescent="0.2">
      <c r="A8" s="13" t="s">
        <v>22</v>
      </c>
      <c r="B8" s="4">
        <v>0.71736111111111101</v>
      </c>
      <c r="C8" s="2">
        <v>0.71875</v>
      </c>
      <c r="D8">
        <v>-9</v>
      </c>
      <c r="E8" s="4">
        <f t="shared" si="0"/>
        <v>0.84236111111111101</v>
      </c>
      <c r="F8" s="4">
        <f t="shared" si="0"/>
        <v>0.84375</v>
      </c>
      <c r="H8" s="11">
        <f t="shared" si="1"/>
        <v>0.88472222222222208</v>
      </c>
      <c r="I8" s="10">
        <f t="shared" si="2"/>
        <v>0.88611111111111107</v>
      </c>
      <c r="J8" s="22">
        <f t="shared" si="3"/>
        <v>0.88506944444444435</v>
      </c>
      <c r="K8" s="22">
        <f t="shared" si="4"/>
        <v>0.8857638888888888</v>
      </c>
    </row>
    <row r="9" spans="1:12" x14ac:dyDescent="0.2">
      <c r="A9" s="13" t="s">
        <v>11</v>
      </c>
      <c r="B9" s="4">
        <v>0.72222222222222221</v>
      </c>
      <c r="C9" s="2">
        <v>0.72361111111111109</v>
      </c>
      <c r="D9">
        <v>-14</v>
      </c>
      <c r="E9" s="4">
        <f t="shared" si="0"/>
        <v>0.84722222222222221</v>
      </c>
      <c r="F9" s="4">
        <f t="shared" si="0"/>
        <v>0.84861111111111109</v>
      </c>
      <c r="H9" s="11">
        <f t="shared" si="1"/>
        <v>0.88958333333333328</v>
      </c>
      <c r="I9" s="10">
        <f t="shared" si="2"/>
        <v>0.89097222222222217</v>
      </c>
      <c r="J9" s="22">
        <f t="shared" si="3"/>
        <v>0.88993055555555556</v>
      </c>
      <c r="K9" s="22">
        <f t="shared" si="4"/>
        <v>0.89062499999999989</v>
      </c>
    </row>
    <row r="10" spans="1:12" s="3" customFormat="1" x14ac:dyDescent="0.2">
      <c r="A10" s="13" t="s">
        <v>41</v>
      </c>
      <c r="B10" s="8">
        <v>0.72638888888888886</v>
      </c>
      <c r="C10" s="9">
        <v>0.72777777777777775</v>
      </c>
      <c r="D10" s="3">
        <v>-25</v>
      </c>
      <c r="E10" s="8">
        <f t="shared" si="0"/>
        <v>0.85138888888888886</v>
      </c>
      <c r="F10" s="8">
        <f t="shared" si="0"/>
        <v>0.85277777777777775</v>
      </c>
      <c r="H10" s="10">
        <f t="shared" si="1"/>
        <v>0.89374999999999993</v>
      </c>
      <c r="I10" s="10">
        <f t="shared" si="2"/>
        <v>0.89513888888888882</v>
      </c>
      <c r="J10" s="20">
        <f t="shared" si="3"/>
        <v>0.89409722222222221</v>
      </c>
      <c r="K10" s="20">
        <f t="shared" si="4"/>
        <v>0.89479166666666654</v>
      </c>
    </row>
    <row r="11" spans="1:12" x14ac:dyDescent="0.2">
      <c r="A11" s="13" t="s">
        <v>13</v>
      </c>
      <c r="B11" s="4">
        <v>0.73055555555555562</v>
      </c>
      <c r="C11" s="2">
        <v>0.73263888888888884</v>
      </c>
      <c r="D11">
        <v>-9</v>
      </c>
      <c r="E11" s="4">
        <f t="shared" si="0"/>
        <v>0.85555555555555562</v>
      </c>
      <c r="F11" s="4">
        <f t="shared" si="0"/>
        <v>0.85763888888888884</v>
      </c>
      <c r="H11" s="11">
        <f t="shared" si="1"/>
        <v>0.8979166666666667</v>
      </c>
      <c r="I11" s="10">
        <f t="shared" si="2"/>
        <v>0.89999999999999991</v>
      </c>
      <c r="J11" s="22">
        <f t="shared" si="3"/>
        <v>0.89826388888888897</v>
      </c>
      <c r="K11" s="22">
        <f t="shared" si="4"/>
        <v>0.89965277777777763</v>
      </c>
    </row>
    <row r="12" spans="1:12" x14ac:dyDescent="0.2">
      <c r="A12" s="13" t="s">
        <v>14</v>
      </c>
      <c r="B12" s="4">
        <v>0.73611111111111116</v>
      </c>
      <c r="C12" s="2">
        <v>0.73749999999999993</v>
      </c>
      <c r="D12">
        <v>-11</v>
      </c>
      <c r="E12" s="4">
        <f t="shared" si="0"/>
        <v>0.86111111111111116</v>
      </c>
      <c r="F12" s="4">
        <f t="shared" si="0"/>
        <v>0.86249999999999993</v>
      </c>
      <c r="H12" s="11">
        <f t="shared" si="1"/>
        <v>0.90347222222222223</v>
      </c>
      <c r="I12" s="10">
        <f t="shared" si="2"/>
        <v>0.90486111111111101</v>
      </c>
      <c r="J12" s="22">
        <f t="shared" si="3"/>
        <v>0.90381944444444451</v>
      </c>
      <c r="K12" s="22">
        <f t="shared" si="4"/>
        <v>0.90451388888888873</v>
      </c>
    </row>
    <row r="13" spans="1:12" x14ac:dyDescent="0.2">
      <c r="A13" s="13" t="s">
        <v>23</v>
      </c>
      <c r="B13" s="4">
        <v>0.7402777777777777</v>
      </c>
      <c r="C13" s="2">
        <v>0.7416666666666667</v>
      </c>
      <c r="D13">
        <v>-12</v>
      </c>
      <c r="E13" s="4">
        <f t="shared" si="0"/>
        <v>0.8652777777777777</v>
      </c>
      <c r="F13" s="4">
        <f t="shared" si="0"/>
        <v>0.8666666666666667</v>
      </c>
      <c r="H13" s="11">
        <f t="shared" si="1"/>
        <v>0.90763888888888877</v>
      </c>
      <c r="I13" s="10">
        <f t="shared" si="2"/>
        <v>0.90902777777777777</v>
      </c>
      <c r="J13" s="22">
        <f t="shared" si="3"/>
        <v>0.90798611111111105</v>
      </c>
      <c r="K13" s="22">
        <f t="shared" si="4"/>
        <v>0.90868055555555549</v>
      </c>
    </row>
    <row r="14" spans="1:12" x14ac:dyDescent="0.2">
      <c r="B14" s="4"/>
      <c r="C14" s="2"/>
      <c r="E14" s="4"/>
      <c r="F14" s="4"/>
    </row>
    <row r="15" spans="1:12" x14ac:dyDescent="0.2">
      <c r="B15" s="4"/>
      <c r="C15" s="2"/>
      <c r="E15" s="4"/>
      <c r="F15" s="4"/>
    </row>
    <row r="16" spans="1:12" x14ac:dyDescent="0.2">
      <c r="B16" s="4"/>
      <c r="C16" s="2"/>
      <c r="E16" s="4"/>
      <c r="F16" s="4"/>
    </row>
    <row r="17" spans="2:6" x14ac:dyDescent="0.2">
      <c r="B17" s="4"/>
      <c r="C17" s="2"/>
      <c r="E17" s="4"/>
      <c r="F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7-17</vt:lpstr>
      <vt:lpstr>7-23</vt:lpstr>
      <vt:lpstr>7-30</vt:lpstr>
      <vt:lpstr>8-02</vt:lpstr>
      <vt:lpstr>8-07</vt:lpstr>
      <vt:lpstr>8-09</vt:lpstr>
      <vt:lpstr>8-13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2019-09-23T00:34:19Z</dcterms:created>
  <dcterms:modified xsi:type="dcterms:W3CDTF">2019-10-28T14:13:49Z</dcterms:modified>
</cp:coreProperties>
</file>