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55C565B3-4C1F-4B90-A478-22F2F3B3DFB4}" xr6:coauthVersionLast="36" xr6:coauthVersionMax="36" xr10:uidLastSave="{00000000-0000-0000-0000-000000000000}"/>
  <bookViews>
    <workbookView xWindow="0" yWindow="0" windowWidth="19200" windowHeight="6930" xr2:uid="{A336DDED-6D4B-40EE-A411-41B193722F87}"/>
  </bookViews>
  <sheets>
    <sheet name="K600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5" i="1"/>
  <c r="K6" i="1"/>
  <c r="K7" i="1"/>
  <c r="K3" i="1"/>
  <c r="K4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I6" i="1" l="1"/>
  <c r="I10" i="1"/>
  <c r="I14" i="1"/>
  <c r="I18" i="1"/>
  <c r="I22" i="1"/>
  <c r="I26" i="1"/>
  <c r="I30" i="1"/>
  <c r="I34" i="1"/>
  <c r="G3" i="1"/>
  <c r="G6" i="1"/>
  <c r="G7" i="1"/>
  <c r="G10" i="1"/>
  <c r="G11" i="1"/>
  <c r="G14" i="1"/>
  <c r="G15" i="1"/>
  <c r="G18" i="1"/>
  <c r="G19" i="1"/>
  <c r="G22" i="1"/>
  <c r="G23" i="1"/>
  <c r="G26" i="1"/>
  <c r="G27" i="1"/>
  <c r="G30" i="1"/>
  <c r="G31" i="1"/>
  <c r="G34" i="1"/>
  <c r="G35" i="1"/>
  <c r="F3" i="1"/>
  <c r="I3" i="1" s="1"/>
  <c r="F4" i="1"/>
  <c r="I4" i="1" s="1"/>
  <c r="F5" i="1"/>
  <c r="H5" i="1" s="1"/>
  <c r="F6" i="1"/>
  <c r="H6" i="1" s="1"/>
  <c r="F7" i="1"/>
  <c r="I7" i="1" s="1"/>
  <c r="F8" i="1"/>
  <c r="I8" i="1" s="1"/>
  <c r="F9" i="1"/>
  <c r="H9" i="1" s="1"/>
  <c r="F10" i="1"/>
  <c r="H10" i="1" s="1"/>
  <c r="F11" i="1"/>
  <c r="I11" i="1" s="1"/>
  <c r="F12" i="1"/>
  <c r="I12" i="1" s="1"/>
  <c r="F13" i="1"/>
  <c r="H13" i="1" s="1"/>
  <c r="F14" i="1"/>
  <c r="H14" i="1" s="1"/>
  <c r="F15" i="1"/>
  <c r="I15" i="1" s="1"/>
  <c r="F16" i="1"/>
  <c r="I16" i="1" s="1"/>
  <c r="F17" i="1"/>
  <c r="H17" i="1" s="1"/>
  <c r="F18" i="1"/>
  <c r="H18" i="1" s="1"/>
  <c r="F19" i="1"/>
  <c r="I19" i="1" s="1"/>
  <c r="F20" i="1"/>
  <c r="I20" i="1" s="1"/>
  <c r="F21" i="1"/>
  <c r="H21" i="1" s="1"/>
  <c r="F22" i="1"/>
  <c r="H22" i="1" s="1"/>
  <c r="F23" i="1"/>
  <c r="I23" i="1" s="1"/>
  <c r="F24" i="1"/>
  <c r="I24" i="1" s="1"/>
  <c r="F25" i="1"/>
  <c r="H25" i="1" s="1"/>
  <c r="F26" i="1"/>
  <c r="H26" i="1" s="1"/>
  <c r="F27" i="1"/>
  <c r="I27" i="1" s="1"/>
  <c r="F28" i="1"/>
  <c r="I28" i="1" s="1"/>
  <c r="F29" i="1"/>
  <c r="H29" i="1" s="1"/>
  <c r="F30" i="1"/>
  <c r="H30" i="1" s="1"/>
  <c r="F31" i="1"/>
  <c r="I31" i="1" s="1"/>
  <c r="F32" i="1"/>
  <c r="I32" i="1" s="1"/>
  <c r="F33" i="1"/>
  <c r="H33" i="1" s="1"/>
  <c r="F34" i="1"/>
  <c r="H34" i="1" s="1"/>
  <c r="F35" i="1"/>
  <c r="I35" i="1" s="1"/>
  <c r="F2" i="1"/>
  <c r="I2" i="1" s="1"/>
  <c r="G25" i="1" l="1"/>
  <c r="G21" i="1"/>
  <c r="G17" i="1"/>
  <c r="G13" i="1"/>
  <c r="G9" i="1"/>
  <c r="G5" i="1"/>
  <c r="H35" i="1"/>
  <c r="H31" i="1"/>
  <c r="H27" i="1"/>
  <c r="H23" i="1"/>
  <c r="H19" i="1"/>
  <c r="H15" i="1"/>
  <c r="H11" i="1"/>
  <c r="H7" i="1"/>
  <c r="H3" i="1"/>
  <c r="I33" i="1"/>
  <c r="I29" i="1"/>
  <c r="I25" i="1"/>
  <c r="I21" i="1"/>
  <c r="I17" i="1"/>
  <c r="I13" i="1"/>
  <c r="I9" i="1"/>
  <c r="I5" i="1"/>
  <c r="H2" i="1"/>
  <c r="H32" i="1"/>
  <c r="H28" i="1"/>
  <c r="H24" i="1"/>
  <c r="H20" i="1"/>
  <c r="H16" i="1"/>
  <c r="H12" i="1"/>
  <c r="H8" i="1"/>
  <c r="H4" i="1"/>
  <c r="G33" i="1"/>
  <c r="G29" i="1"/>
  <c r="G2" i="1"/>
  <c r="G32" i="1"/>
  <c r="G28" i="1"/>
  <c r="G24" i="1"/>
  <c r="G20" i="1"/>
  <c r="G16" i="1"/>
  <c r="G12" i="1"/>
  <c r="G8" i="1"/>
  <c r="G4" i="1"/>
</calcChain>
</file>

<file path=xl/sharedStrings.xml><?xml version="1.0" encoding="utf-8"?>
<sst xmlns="http://schemas.openxmlformats.org/spreadsheetml/2006/main" count="45" uniqueCount="45">
  <si>
    <t>Position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</si>
  <si>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</si>
  <si>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</si>
  <si>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</si>
  <si>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</si>
  <si>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</si>
  <si>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</si>
  <si>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</si>
  <si>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</si>
  <si>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</si>
  <si>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</si>
  <si>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</si>
  <si>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</si>
  <si>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</si>
  <si>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</si>
  <si>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</si>
  <si>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</si>
  <si>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</si>
  <si>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</si>
  <si>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</si>
  <si>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</si>
  <si>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</si>
  <si>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</si>
  <si>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</si>
  <si>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</si>
  <si>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</si>
  <si>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</si>
  <si>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</si>
  <si>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</si>
  <si>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</si>
  <si>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</si>
  <si>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</si>
  <si>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</si>
  <si>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</si>
  <si>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</si>
  <si>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Slope (Unitless)</t>
  </si>
  <si>
    <t>Velocity (m/s)</t>
  </si>
  <si>
    <t>Depth (m)</t>
  </si>
  <si>
    <t>K600 Avg. (m/day)</t>
  </si>
  <si>
    <t>K600 Max (m/Day)</t>
  </si>
  <si>
    <t>K600 Min (m/Day)</t>
  </si>
  <si>
    <t>Depth/2 (m)</t>
  </si>
  <si>
    <t>Dist. (m)</t>
  </si>
  <si>
    <t>Area (m^2)</t>
  </si>
  <si>
    <t>K600 by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</si>
</sst>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4281-1F47-4F35-9B07-3C58543BCD0E}">
  <dimension ref="A1:K35"/>
  <sheetViews>
    <sheetView tabSelected="1" workbookViewId="0">
      <selection activeCell="K2" sqref="K2:K35"/>
    </sheetView>
  </sheetViews>
  <sheetFormatPr defaultRowHeight="14.5" x14ac:dyDescent="0.35"/>
  <cols>
    <col min="2" max="2" width="8.7265625" customWidth="1"/>
    <col min="3" max="3" width="13.36328125" customWidth="1"/>
    <col min="4" max="4" width="11.90625" customWidth="1"/>
    <col min="5" max="5" width="9.453125" customWidth="1"/>
    <col min="6" max="6" width="12.08984375" customWidth="1"/>
    <col min="7" max="7" width="15.90625" customWidth="1"/>
    <col min="8" max="8" width="15.81640625" customWidth="1"/>
    <col min="9" max="9" width="16.26953125" customWidth="1"/>
    <col min="10" max="10" width="9.6328125" customWidth="1"/>
  </cols>
  <sheetData>
    <row r="1" spans="1:11" x14ac:dyDescent="0.35">
      <c r="A1" t="s">
        <v>0</v>
      </c>
      <c r="B1" t="s">
        <v>42</v>
      </c>
      <c r="C1" t="s">
        <v>35</v>
      </c>
      <c r="D1" t="s">
        <v>36</v>
      </c>
      <c r="E1" t="s">
        <v>37</v>
      </c>
      <c r="F1" t="s">
        <v>41</v>
      </c>
      <c r="G1" t="s">
        <v>38</v>
      </c>
      <c r="H1" t="s">
        <v>40</v>
      </c>
      <c r="I1" t="s">
        <v>39</v>
      </c>
      <c r="J1" t="s">
        <v>43</v>
      </c>
      <c r="K1" t="s">
        <v>44</v>
      </c>
    </row>
    <row r="2" spans="1:11" x14ac:dyDescent="0.35">
      <c r="A2" s="1" t="s">
        <v>1</v>
      </c>
      <c r="B2">
        <v>5.1004500000000004</v>
      </c>
      <c r="C2">
        <v>0.10066327480908546</v>
      </c>
      <c r="D2">
        <v>19.2</v>
      </c>
      <c r="E2">
        <v>0.04</v>
      </c>
      <c r="F2">
        <f>E2/2</f>
        <v>0.02</v>
      </c>
      <c r="G2">
        <f>((D2*C2)^0.89)*(F2^0.54)*5037</f>
        <v>1095.018561544518</v>
      </c>
      <c r="H2">
        <f>((D2*C2)^0.87)*(F2^0.51)*4433</f>
        <v>1069.5298643265203</v>
      </c>
      <c r="I2">
        <f>((D2*C2)^0.91)*(F2^0.57)*5641</f>
        <v>1104.9941411437521</v>
      </c>
      <c r="J2">
        <f>B2*F2</f>
        <v>0.10200900000000002</v>
      </c>
      <c r="K2">
        <f>INDEX($G$2:$G$35,35-ROW(A1))</f>
        <v>1200.7465479803507</v>
      </c>
    </row>
    <row r="3" spans="1:11" x14ac:dyDescent="0.35">
      <c r="A3" t="s">
        <v>2</v>
      </c>
      <c r="B3">
        <v>11.911</v>
      </c>
      <c r="C3">
        <v>0.24884560490303081</v>
      </c>
      <c r="D3">
        <v>17.7</v>
      </c>
      <c r="E3">
        <v>0.1</v>
      </c>
      <c r="F3">
        <f t="shared" ref="F3:F35" si="0">E3/2</f>
        <v>0.05</v>
      </c>
      <c r="G3">
        <f t="shared" ref="G3:G35" si="1">((D3*C3)^0.89)*(F3^0.54)*5037</f>
        <v>3738.4333104232855</v>
      </c>
      <c r="H3">
        <f t="shared" ref="H3:H35" si="2">((D3*C3)^0.87)*(F3^0.51)*4433</f>
        <v>3494.364890897949</v>
      </c>
      <c r="I3">
        <f t="shared" ref="I3:I35" si="3">((D3*C3)^0.91)*(F3^0.57)*5641</f>
        <v>3942.0393170972343</v>
      </c>
      <c r="J3">
        <f t="shared" ref="J3:J35" si="4">B3*F3</f>
        <v>0.59555000000000002</v>
      </c>
      <c r="K3">
        <f t="shared" ref="K3:K35" si="5">INDEX($G$2:$G$35,35-ROW(A2))</f>
        <v>56.108543426695334</v>
      </c>
    </row>
    <row r="4" spans="1:11" x14ac:dyDescent="0.35">
      <c r="A4" t="s">
        <v>3</v>
      </c>
      <c r="B4">
        <v>2.6539999999999999</v>
      </c>
      <c r="C4">
        <v>1.1793519216277317</v>
      </c>
      <c r="D4">
        <v>22.3</v>
      </c>
      <c r="E4">
        <v>0.14000000000000001</v>
      </c>
      <c r="F4">
        <f t="shared" si="0"/>
        <v>7.0000000000000007E-2</v>
      </c>
      <c r="G4">
        <f t="shared" si="1"/>
        <v>21992.715870672073</v>
      </c>
      <c r="H4">
        <f t="shared" si="2"/>
        <v>19635.987054292993</v>
      </c>
      <c r="I4">
        <f t="shared" si="3"/>
        <v>24278.112482636458</v>
      </c>
      <c r="J4">
        <f t="shared" si="4"/>
        <v>0.18578</v>
      </c>
      <c r="K4">
        <f t="shared" si="5"/>
        <v>341.69204071889743</v>
      </c>
    </row>
    <row r="5" spans="1:11" x14ac:dyDescent="0.35">
      <c r="A5" t="s">
        <v>4</v>
      </c>
      <c r="B5">
        <v>7.93</v>
      </c>
      <c r="C5">
        <v>0.26229508196721313</v>
      </c>
      <c r="D5">
        <v>14.2</v>
      </c>
      <c r="E5">
        <v>0.12</v>
      </c>
      <c r="F5">
        <f t="shared" si="0"/>
        <v>0.06</v>
      </c>
      <c r="G5">
        <f t="shared" si="1"/>
        <v>3553.31315693531</v>
      </c>
      <c r="H5">
        <f t="shared" si="2"/>
        <v>3314.3102279088416</v>
      </c>
      <c r="I5">
        <f t="shared" si="3"/>
        <v>3754.7734662625107</v>
      </c>
      <c r="J5">
        <f t="shared" si="4"/>
        <v>0.47579999999999995</v>
      </c>
      <c r="K5">
        <f>INDEX($G$2:$G$35,35-ROW(A4))</f>
        <v>284.47388269461902</v>
      </c>
    </row>
    <row r="6" spans="1:11" x14ac:dyDescent="0.35">
      <c r="A6" t="s">
        <v>5</v>
      </c>
      <c r="B6">
        <v>9.42</v>
      </c>
      <c r="C6">
        <v>5.1910828025477709E-2</v>
      </c>
      <c r="D6">
        <v>9</v>
      </c>
      <c r="E6">
        <v>0.12</v>
      </c>
      <c r="F6">
        <f t="shared" si="0"/>
        <v>0.06</v>
      </c>
      <c r="G6">
        <f t="shared" si="1"/>
        <v>560.0528873797673</v>
      </c>
      <c r="H6">
        <f t="shared" si="2"/>
        <v>544.52807251033175</v>
      </c>
      <c r="I6">
        <f t="shared" si="3"/>
        <v>567.73770295778854</v>
      </c>
      <c r="J6">
        <f t="shared" si="4"/>
        <v>0.56519999999999992</v>
      </c>
      <c r="K6">
        <f t="shared" si="5"/>
        <v>92.126542638883961</v>
      </c>
    </row>
    <row r="7" spans="1:11" x14ac:dyDescent="0.35">
      <c r="A7" t="s">
        <v>6</v>
      </c>
      <c r="B7">
        <v>4.0940000000000003</v>
      </c>
      <c r="C7">
        <v>3.8104543234000976E-2</v>
      </c>
      <c r="D7">
        <v>21.1</v>
      </c>
      <c r="E7">
        <v>0.08</v>
      </c>
      <c r="F7">
        <f t="shared" si="0"/>
        <v>0.04</v>
      </c>
      <c r="G7">
        <f t="shared" si="1"/>
        <v>729.39880559857977</v>
      </c>
      <c r="H7">
        <f t="shared" si="2"/>
        <v>710.10708242232317</v>
      </c>
      <c r="I7">
        <f t="shared" si="3"/>
        <v>738.44164438743906</v>
      </c>
      <c r="J7">
        <f t="shared" si="4"/>
        <v>0.16376000000000002</v>
      </c>
      <c r="K7">
        <f t="shared" si="5"/>
        <v>608.65025423242685</v>
      </c>
    </row>
    <row r="8" spans="1:11" x14ac:dyDescent="0.35">
      <c r="A8" t="s">
        <v>7</v>
      </c>
      <c r="B8">
        <v>9.1850000000000005</v>
      </c>
      <c r="C8">
        <v>0.27751769188894937</v>
      </c>
      <c r="D8">
        <v>22.6</v>
      </c>
      <c r="E8">
        <v>0.1</v>
      </c>
      <c r="F8">
        <f t="shared" si="0"/>
        <v>0.05</v>
      </c>
      <c r="G8">
        <f t="shared" si="1"/>
        <v>5120.3655225125467</v>
      </c>
      <c r="H8">
        <f t="shared" si="2"/>
        <v>4752.3636203406868</v>
      </c>
      <c r="I8">
        <f t="shared" si="3"/>
        <v>5437.5366339307748</v>
      </c>
      <c r="J8">
        <f t="shared" si="4"/>
        <v>0.45925000000000005</v>
      </c>
      <c r="K8">
        <f t="shared" si="5"/>
        <v>338.43541069286806</v>
      </c>
    </row>
    <row r="9" spans="1:11" x14ac:dyDescent="0.35">
      <c r="A9" t="s">
        <v>8</v>
      </c>
      <c r="B9">
        <v>10.83</v>
      </c>
      <c r="C9">
        <v>0.17266851338873501</v>
      </c>
      <c r="D9">
        <v>29.7</v>
      </c>
      <c r="E9">
        <v>0.14000000000000001</v>
      </c>
      <c r="F9">
        <f t="shared" si="0"/>
        <v>7.0000000000000007E-2</v>
      </c>
      <c r="G9">
        <f t="shared" si="1"/>
        <v>5133.3140628759129</v>
      </c>
      <c r="H9">
        <f t="shared" si="2"/>
        <v>4735.5593403035436</v>
      </c>
      <c r="I9">
        <f t="shared" si="3"/>
        <v>5484.465612783948</v>
      </c>
      <c r="J9">
        <f t="shared" si="4"/>
        <v>0.75810000000000011</v>
      </c>
      <c r="K9">
        <f t="shared" si="5"/>
        <v>1641.6297118532707</v>
      </c>
    </row>
    <row r="10" spans="1:11" x14ac:dyDescent="0.35">
      <c r="A10" t="s">
        <v>9</v>
      </c>
      <c r="B10">
        <v>5.3479999999999999</v>
      </c>
      <c r="C10">
        <v>0.14884068810770382</v>
      </c>
      <c r="D10">
        <v>16.100000000000001</v>
      </c>
      <c r="E10">
        <v>0.04</v>
      </c>
      <c r="F10">
        <f t="shared" si="0"/>
        <v>0.02</v>
      </c>
      <c r="G10">
        <f t="shared" si="1"/>
        <v>1325.9448588056125</v>
      </c>
      <c r="H10">
        <f t="shared" si="2"/>
        <v>1289.5238930039625</v>
      </c>
      <c r="I10">
        <f t="shared" si="3"/>
        <v>1343.7901808995989</v>
      </c>
      <c r="J10">
        <f t="shared" si="4"/>
        <v>0.10696</v>
      </c>
      <c r="K10">
        <f t="shared" si="5"/>
        <v>452.52600270646826</v>
      </c>
    </row>
    <row r="11" spans="1:11" x14ac:dyDescent="0.35">
      <c r="A11" t="s">
        <v>10</v>
      </c>
      <c r="B11">
        <v>8.7870000000000008</v>
      </c>
      <c r="C11">
        <v>0.2072379651758279</v>
      </c>
      <c r="D11">
        <v>13.8</v>
      </c>
      <c r="E11">
        <v>0.06</v>
      </c>
      <c r="F11">
        <f t="shared" si="0"/>
        <v>0.03</v>
      </c>
      <c r="G11">
        <f t="shared" si="1"/>
        <v>1931.8237880209244</v>
      </c>
      <c r="H11">
        <f t="shared" si="2"/>
        <v>1849.4929672950541</v>
      </c>
      <c r="I11">
        <f t="shared" si="3"/>
        <v>1988.8052795361868</v>
      </c>
      <c r="J11">
        <f t="shared" si="4"/>
        <v>0.26361000000000001</v>
      </c>
      <c r="K11">
        <f t="shared" si="5"/>
        <v>2010.610331863588</v>
      </c>
    </row>
    <row r="12" spans="1:11" x14ac:dyDescent="0.35">
      <c r="A12" t="s">
        <v>11</v>
      </c>
      <c r="B12">
        <v>7.9960000000000004</v>
      </c>
      <c r="C12">
        <v>0.15407703851925961</v>
      </c>
      <c r="D12">
        <v>10</v>
      </c>
      <c r="E12">
        <v>0.27</v>
      </c>
      <c r="F12">
        <f t="shared" si="0"/>
        <v>0.13500000000000001</v>
      </c>
      <c r="G12">
        <f t="shared" si="1"/>
        <v>2509.7989701832576</v>
      </c>
      <c r="H12">
        <f t="shared" si="2"/>
        <v>2325.4121951498382</v>
      </c>
      <c r="I12">
        <f t="shared" si="3"/>
        <v>2669.856116965384</v>
      </c>
      <c r="J12">
        <f t="shared" si="4"/>
        <v>1.0794600000000001</v>
      </c>
      <c r="K12">
        <f t="shared" si="5"/>
        <v>781.02689444745795</v>
      </c>
    </row>
    <row r="13" spans="1:11" x14ac:dyDescent="0.35">
      <c r="A13" t="s">
        <v>12</v>
      </c>
      <c r="B13">
        <v>7.1559999999999997</v>
      </c>
      <c r="C13">
        <v>0.34698155394074903</v>
      </c>
      <c r="D13">
        <v>12.9</v>
      </c>
      <c r="E13">
        <v>0.2</v>
      </c>
      <c r="F13">
        <f t="shared" si="0"/>
        <v>0.1</v>
      </c>
      <c r="G13">
        <f t="shared" si="1"/>
        <v>5514.0344871182242</v>
      </c>
      <c r="H13">
        <f t="shared" si="2"/>
        <v>5046.3496271089198</v>
      </c>
      <c r="I13">
        <f t="shared" si="3"/>
        <v>5938.4287328692726</v>
      </c>
      <c r="J13">
        <f t="shared" si="4"/>
        <v>0.71560000000000001</v>
      </c>
      <c r="K13">
        <f t="shared" si="5"/>
        <v>116.67392949025101</v>
      </c>
    </row>
    <row r="14" spans="1:11" x14ac:dyDescent="0.35">
      <c r="A14" t="s">
        <v>13</v>
      </c>
      <c r="B14">
        <v>11.114000000000001</v>
      </c>
      <c r="C14">
        <v>9.4745366204786741E-2</v>
      </c>
      <c r="D14">
        <v>35.5</v>
      </c>
      <c r="E14">
        <v>0.12</v>
      </c>
      <c r="F14">
        <f t="shared" si="0"/>
        <v>0.06</v>
      </c>
      <c r="G14">
        <f t="shared" si="1"/>
        <v>3244.9907365351405</v>
      </c>
      <c r="H14">
        <f t="shared" si="2"/>
        <v>3032.906191256709</v>
      </c>
      <c r="I14">
        <f t="shared" si="3"/>
        <v>3421.9832102729838</v>
      </c>
      <c r="J14">
        <f t="shared" si="4"/>
        <v>0.66683999999999999</v>
      </c>
      <c r="K14">
        <f t="shared" si="5"/>
        <v>1633.2216950792815</v>
      </c>
    </row>
    <row r="15" spans="1:11" x14ac:dyDescent="0.35">
      <c r="A15" t="s">
        <v>14</v>
      </c>
      <c r="B15">
        <v>3.0419999999999998</v>
      </c>
      <c r="C15">
        <v>1.2202498356344511</v>
      </c>
      <c r="D15">
        <v>1.4</v>
      </c>
      <c r="E15">
        <v>0.34</v>
      </c>
      <c r="F15">
        <f t="shared" si="0"/>
        <v>0.17</v>
      </c>
      <c r="G15">
        <f t="shared" si="1"/>
        <v>3116.0736552331905</v>
      </c>
      <c r="H15">
        <f t="shared" si="2"/>
        <v>2861.3335791888039</v>
      </c>
      <c r="I15">
        <f t="shared" si="3"/>
        <v>3344.6976651042492</v>
      </c>
      <c r="J15">
        <f t="shared" si="4"/>
        <v>0.51714000000000004</v>
      </c>
      <c r="K15">
        <f t="shared" si="5"/>
        <v>3484.5417562827984</v>
      </c>
    </row>
    <row r="16" spans="1:11" x14ac:dyDescent="0.35">
      <c r="A16" t="s">
        <v>15</v>
      </c>
      <c r="B16">
        <v>8.7889999999999997</v>
      </c>
      <c r="C16">
        <v>0.41938787120263965</v>
      </c>
      <c r="D16">
        <v>8.5</v>
      </c>
      <c r="E16">
        <v>0.3</v>
      </c>
      <c r="F16">
        <f t="shared" si="0"/>
        <v>0.15</v>
      </c>
      <c r="G16">
        <f t="shared" si="1"/>
        <v>5604.955846308053</v>
      </c>
      <c r="H16">
        <f t="shared" si="2"/>
        <v>5090.6652823424874</v>
      </c>
      <c r="I16">
        <f t="shared" si="3"/>
        <v>6082.4672359369042</v>
      </c>
      <c r="J16">
        <f t="shared" si="4"/>
        <v>1.3183499999999999</v>
      </c>
      <c r="K16">
        <f t="shared" si="5"/>
        <v>1778.2080047790648</v>
      </c>
    </row>
    <row r="17" spans="1:11" x14ac:dyDescent="0.35">
      <c r="A17" t="s">
        <v>16</v>
      </c>
      <c r="B17">
        <v>2.8889999999999998</v>
      </c>
      <c r="C17">
        <v>0.64762893734856353</v>
      </c>
      <c r="D17">
        <v>19</v>
      </c>
      <c r="E17">
        <v>0.2</v>
      </c>
      <c r="F17">
        <f t="shared" si="0"/>
        <v>0.1</v>
      </c>
      <c r="G17">
        <f t="shared" si="1"/>
        <v>13562.601904575247</v>
      </c>
      <c r="H17">
        <f t="shared" si="2"/>
        <v>12163.741941634191</v>
      </c>
      <c r="I17">
        <f t="shared" si="3"/>
        <v>14904.889482037803</v>
      </c>
      <c r="J17">
        <f t="shared" si="4"/>
        <v>0.28889999999999999</v>
      </c>
      <c r="K17">
        <f t="shared" si="5"/>
        <v>472.10712655382218</v>
      </c>
    </row>
    <row r="18" spans="1:11" x14ac:dyDescent="0.35">
      <c r="A18" t="s">
        <v>17</v>
      </c>
      <c r="B18">
        <v>4.7309999999999999</v>
      </c>
      <c r="C18">
        <v>0.43119847812301842</v>
      </c>
      <c r="D18">
        <v>4.4000000000000004</v>
      </c>
      <c r="E18">
        <v>0.27</v>
      </c>
      <c r="F18">
        <f t="shared" si="0"/>
        <v>0.13500000000000001</v>
      </c>
      <c r="G18">
        <f t="shared" si="1"/>
        <v>3020.5622690652908</v>
      </c>
      <c r="H18">
        <f t="shared" si="2"/>
        <v>2787.0256303176311</v>
      </c>
      <c r="I18">
        <f t="shared" si="3"/>
        <v>3226.5957171350951</v>
      </c>
      <c r="J18">
        <f t="shared" si="4"/>
        <v>0.63868500000000006</v>
      </c>
      <c r="K18">
        <f t="shared" si="5"/>
        <v>1519.59455376654</v>
      </c>
    </row>
    <row r="19" spans="1:11" x14ac:dyDescent="0.35">
      <c r="A19" t="s">
        <v>18</v>
      </c>
      <c r="B19">
        <v>21.475999999999999</v>
      </c>
      <c r="C19">
        <v>0.2355652821754517</v>
      </c>
      <c r="D19">
        <v>6.8</v>
      </c>
      <c r="E19">
        <v>0.1</v>
      </c>
      <c r="F19">
        <f t="shared" si="0"/>
        <v>0.05</v>
      </c>
      <c r="G19">
        <f t="shared" si="1"/>
        <v>1519.59455376654</v>
      </c>
      <c r="H19">
        <f t="shared" si="2"/>
        <v>1449.4125077205124</v>
      </c>
      <c r="I19">
        <f t="shared" si="3"/>
        <v>1570.2665569091394</v>
      </c>
      <c r="J19">
        <f t="shared" si="4"/>
        <v>1.0738000000000001</v>
      </c>
      <c r="K19">
        <f t="shared" si="5"/>
        <v>3020.5622690652908</v>
      </c>
    </row>
    <row r="20" spans="1:11" x14ac:dyDescent="0.35">
      <c r="A20" t="s">
        <v>19</v>
      </c>
      <c r="B20">
        <v>8.6129999999999995</v>
      </c>
      <c r="C20">
        <v>5.3872053872053877E-2</v>
      </c>
      <c r="D20">
        <v>10.9</v>
      </c>
      <c r="E20">
        <v>0.06</v>
      </c>
      <c r="F20">
        <f t="shared" si="0"/>
        <v>0.03</v>
      </c>
      <c r="G20">
        <f t="shared" si="1"/>
        <v>472.10712655382218</v>
      </c>
      <c r="H20">
        <f t="shared" si="2"/>
        <v>466.52712358796941</v>
      </c>
      <c r="I20">
        <f t="shared" si="3"/>
        <v>470.88422706828794</v>
      </c>
      <c r="J20">
        <f t="shared" si="4"/>
        <v>0.25838999999999995</v>
      </c>
      <c r="K20">
        <f t="shared" si="5"/>
        <v>13562.601904575247</v>
      </c>
    </row>
    <row r="21" spans="1:11" x14ac:dyDescent="0.35">
      <c r="A21" t="s">
        <v>20</v>
      </c>
      <c r="B21">
        <v>6.476</v>
      </c>
      <c r="C21">
        <v>0.23471278567016676</v>
      </c>
      <c r="D21">
        <v>12.4</v>
      </c>
      <c r="E21">
        <v>0.05</v>
      </c>
      <c r="F21">
        <f t="shared" si="0"/>
        <v>2.5000000000000001E-2</v>
      </c>
      <c r="G21">
        <f t="shared" si="1"/>
        <v>1778.2080047790648</v>
      </c>
      <c r="H21">
        <f t="shared" si="2"/>
        <v>1711.1613901466478</v>
      </c>
      <c r="I21">
        <f t="shared" si="3"/>
        <v>1821.3108664463762</v>
      </c>
      <c r="J21">
        <f t="shared" si="4"/>
        <v>0.16190000000000002</v>
      </c>
      <c r="K21">
        <f t="shared" si="5"/>
        <v>5604.955846308053</v>
      </c>
    </row>
    <row r="22" spans="1:11" x14ac:dyDescent="0.35">
      <c r="A22" t="s">
        <v>21</v>
      </c>
      <c r="B22">
        <v>5.7930000000000001</v>
      </c>
      <c r="C22">
        <v>0.31192818919385462</v>
      </c>
      <c r="D22">
        <v>16.2</v>
      </c>
      <c r="E22">
        <v>7.0000000000000007E-2</v>
      </c>
      <c r="F22">
        <f t="shared" si="0"/>
        <v>3.5000000000000003E-2</v>
      </c>
      <c r="G22">
        <f t="shared" si="1"/>
        <v>3484.5417562827984</v>
      </c>
      <c r="H22">
        <f t="shared" si="2"/>
        <v>3283.0539500830751</v>
      </c>
      <c r="I22">
        <f t="shared" si="3"/>
        <v>3645.2159015819207</v>
      </c>
      <c r="J22">
        <f t="shared" si="4"/>
        <v>0.20275500000000002</v>
      </c>
      <c r="K22">
        <f t="shared" si="5"/>
        <v>3116.0736552331905</v>
      </c>
    </row>
    <row r="23" spans="1:11" x14ac:dyDescent="0.35">
      <c r="A23" t="s">
        <v>22</v>
      </c>
      <c r="B23">
        <v>5.9459999999999997</v>
      </c>
      <c r="C23">
        <v>0.23847965018499831</v>
      </c>
      <c r="D23">
        <v>12.7</v>
      </c>
      <c r="E23">
        <v>0.04</v>
      </c>
      <c r="F23">
        <f t="shared" si="0"/>
        <v>0.02</v>
      </c>
      <c r="G23">
        <f t="shared" si="1"/>
        <v>1633.2216950792815</v>
      </c>
      <c r="H23">
        <f t="shared" si="2"/>
        <v>1580.9382966017304</v>
      </c>
      <c r="I23">
        <f t="shared" si="3"/>
        <v>1662.9733518387118</v>
      </c>
      <c r="J23">
        <f t="shared" si="4"/>
        <v>0.11892</v>
      </c>
      <c r="K23">
        <f t="shared" si="5"/>
        <v>3244.9907365351405</v>
      </c>
    </row>
    <row r="24" spans="1:11" x14ac:dyDescent="0.35">
      <c r="A24" t="s">
        <v>23</v>
      </c>
      <c r="B24">
        <v>8.9019999999999992</v>
      </c>
      <c r="C24">
        <v>7.3017299483262202E-2</v>
      </c>
      <c r="D24">
        <v>1</v>
      </c>
      <c r="E24">
        <v>0.14000000000000001</v>
      </c>
      <c r="F24">
        <f t="shared" si="0"/>
        <v>7.0000000000000007E-2</v>
      </c>
      <c r="G24">
        <f t="shared" si="1"/>
        <v>116.67392949025101</v>
      </c>
      <c r="H24">
        <f t="shared" si="2"/>
        <v>117.18665254146494</v>
      </c>
      <c r="I24">
        <f t="shared" si="3"/>
        <v>114.49313052777948</v>
      </c>
      <c r="J24">
        <f t="shared" si="4"/>
        <v>0.62314000000000003</v>
      </c>
      <c r="K24">
        <f t="shared" si="5"/>
        <v>5514.0344871182242</v>
      </c>
    </row>
    <row r="25" spans="1:11" x14ac:dyDescent="0.35">
      <c r="A25" t="s">
        <v>24</v>
      </c>
      <c r="B25">
        <v>3.3639999999999999</v>
      </c>
      <c r="C25">
        <v>0.13585017835909632</v>
      </c>
      <c r="D25">
        <v>8.5</v>
      </c>
      <c r="E25">
        <v>0.05</v>
      </c>
      <c r="F25">
        <f t="shared" si="0"/>
        <v>2.5000000000000001E-2</v>
      </c>
      <c r="G25">
        <f t="shared" si="1"/>
        <v>781.02689444745795</v>
      </c>
      <c r="H25">
        <f t="shared" si="2"/>
        <v>765.60363429432857</v>
      </c>
      <c r="I25">
        <f t="shared" si="3"/>
        <v>785.3042012209994</v>
      </c>
      <c r="J25">
        <f t="shared" si="4"/>
        <v>8.4100000000000008E-2</v>
      </c>
      <c r="K25">
        <f t="shared" si="5"/>
        <v>2509.7989701832576</v>
      </c>
    </row>
    <row r="26" spans="1:11" x14ac:dyDescent="0.35">
      <c r="A26" t="s">
        <v>25</v>
      </c>
      <c r="B26">
        <v>7.4160000000000004</v>
      </c>
      <c r="C26">
        <v>0.27696871628910458</v>
      </c>
      <c r="D26">
        <v>10.8</v>
      </c>
      <c r="E26">
        <v>0.06</v>
      </c>
      <c r="F26">
        <f t="shared" si="0"/>
        <v>0.03</v>
      </c>
      <c r="G26">
        <f t="shared" si="1"/>
        <v>2010.610331863588</v>
      </c>
      <c r="H26">
        <f t="shared" si="2"/>
        <v>1923.1934147542145</v>
      </c>
      <c r="I26">
        <f t="shared" si="3"/>
        <v>2071.7759433365986</v>
      </c>
      <c r="J26">
        <f t="shared" si="4"/>
        <v>0.22248000000000001</v>
      </c>
      <c r="K26">
        <f t="shared" si="5"/>
        <v>1931.8237880209244</v>
      </c>
    </row>
    <row r="27" spans="1:11" x14ac:dyDescent="0.35">
      <c r="A27" t="s">
        <v>26</v>
      </c>
      <c r="B27">
        <v>4.766</v>
      </c>
      <c r="C27">
        <v>8.4557280738564833E-2</v>
      </c>
      <c r="D27">
        <v>3.4</v>
      </c>
      <c r="E27">
        <v>0.18</v>
      </c>
      <c r="F27">
        <f t="shared" si="0"/>
        <v>0.09</v>
      </c>
      <c r="G27">
        <f t="shared" si="1"/>
        <v>452.52600270646826</v>
      </c>
      <c r="H27">
        <f t="shared" si="2"/>
        <v>438.90390617480517</v>
      </c>
      <c r="I27">
        <f t="shared" si="3"/>
        <v>459.86204047359303</v>
      </c>
      <c r="J27">
        <f t="shared" si="4"/>
        <v>0.42893999999999999</v>
      </c>
      <c r="K27">
        <f t="shared" si="5"/>
        <v>1325.9448588056125</v>
      </c>
    </row>
    <row r="28" spans="1:11" x14ac:dyDescent="0.35">
      <c r="A28" t="s">
        <v>27</v>
      </c>
      <c r="B28">
        <v>3.8839999999999999</v>
      </c>
      <c r="C28">
        <v>0.24304840370751801</v>
      </c>
      <c r="D28">
        <v>9.8000000000000007</v>
      </c>
      <c r="E28">
        <v>0.06</v>
      </c>
      <c r="F28">
        <f t="shared" si="0"/>
        <v>0.03</v>
      </c>
      <c r="G28">
        <f t="shared" si="1"/>
        <v>1641.6297118532707</v>
      </c>
      <c r="H28">
        <f t="shared" si="2"/>
        <v>1577.4259084483872</v>
      </c>
      <c r="I28">
        <f t="shared" si="3"/>
        <v>1683.8808862356277</v>
      </c>
      <c r="J28">
        <f t="shared" si="4"/>
        <v>0.11652</v>
      </c>
      <c r="K28">
        <f t="shared" si="5"/>
        <v>5133.3140628759129</v>
      </c>
    </row>
    <row r="29" spans="1:11" x14ac:dyDescent="0.35">
      <c r="A29" t="s">
        <v>28</v>
      </c>
      <c r="B29">
        <v>10.151</v>
      </c>
      <c r="C29">
        <v>0.20273864643877448</v>
      </c>
      <c r="D29">
        <v>0.8</v>
      </c>
      <c r="E29">
        <v>0.27</v>
      </c>
      <c r="F29">
        <f t="shared" si="0"/>
        <v>0.13500000000000001</v>
      </c>
      <c r="G29">
        <f t="shared" si="1"/>
        <v>338.43541069286806</v>
      </c>
      <c r="H29">
        <f t="shared" si="2"/>
        <v>328.01298320233911</v>
      </c>
      <c r="I29">
        <f t="shared" si="3"/>
        <v>344.16800130000911</v>
      </c>
      <c r="J29">
        <f t="shared" si="4"/>
        <v>1.370385</v>
      </c>
      <c r="K29">
        <f t="shared" si="5"/>
        <v>5120.3655225125467</v>
      </c>
    </row>
    <row r="30" spans="1:11" x14ac:dyDescent="0.35">
      <c r="A30" t="s">
        <v>29</v>
      </c>
      <c r="B30">
        <v>3.1859999999999999</v>
      </c>
      <c r="C30">
        <v>0.10451977401129944</v>
      </c>
      <c r="D30">
        <v>3.6</v>
      </c>
      <c r="E30">
        <v>0.2</v>
      </c>
      <c r="F30">
        <f t="shared" si="0"/>
        <v>0.1</v>
      </c>
      <c r="G30">
        <f t="shared" si="1"/>
        <v>608.65025423242685</v>
      </c>
      <c r="H30">
        <f t="shared" si="2"/>
        <v>585.30679897032951</v>
      </c>
      <c r="I30">
        <f t="shared" si="3"/>
        <v>623.82385175131697</v>
      </c>
      <c r="J30">
        <f t="shared" si="4"/>
        <v>0.31859999999999999</v>
      </c>
      <c r="K30">
        <f t="shared" si="5"/>
        <v>729.39880559857977</v>
      </c>
    </row>
    <row r="31" spans="1:11" x14ac:dyDescent="0.35">
      <c r="A31" t="s">
        <v>30</v>
      </c>
      <c r="B31">
        <v>8.7609999999999992</v>
      </c>
      <c r="C31">
        <v>2.6709279762584182E-2</v>
      </c>
      <c r="D31">
        <v>1.8</v>
      </c>
      <c r="E31">
        <v>0.18</v>
      </c>
      <c r="F31">
        <f t="shared" si="0"/>
        <v>0.09</v>
      </c>
      <c r="G31">
        <f t="shared" si="1"/>
        <v>92.126542638883961</v>
      </c>
      <c r="H31">
        <f t="shared" si="2"/>
        <v>92.607164006342813</v>
      </c>
      <c r="I31">
        <f t="shared" si="3"/>
        <v>90.330599156966031</v>
      </c>
      <c r="J31">
        <f t="shared" si="4"/>
        <v>0.78848999999999991</v>
      </c>
      <c r="K31">
        <f t="shared" si="5"/>
        <v>560.0528873797673</v>
      </c>
    </row>
    <row r="32" spans="1:11" x14ac:dyDescent="0.35">
      <c r="A32" t="s">
        <v>31</v>
      </c>
      <c r="B32">
        <v>8.5380000000000003</v>
      </c>
      <c r="C32">
        <v>9.4167252283907238E-2</v>
      </c>
      <c r="D32">
        <v>1.7</v>
      </c>
      <c r="E32">
        <v>0.2</v>
      </c>
      <c r="F32">
        <f t="shared" si="0"/>
        <v>0.1</v>
      </c>
      <c r="G32">
        <f t="shared" si="1"/>
        <v>284.47388269461902</v>
      </c>
      <c r="H32">
        <f t="shared" si="2"/>
        <v>278.27949361597524</v>
      </c>
      <c r="I32">
        <f t="shared" si="3"/>
        <v>286.62464221066148</v>
      </c>
      <c r="J32">
        <f t="shared" si="4"/>
        <v>0.85380000000000011</v>
      </c>
      <c r="K32">
        <f t="shared" si="5"/>
        <v>3553.31315693531</v>
      </c>
    </row>
    <row r="33" spans="1:11" x14ac:dyDescent="0.35">
      <c r="A33" t="s">
        <v>32</v>
      </c>
      <c r="B33">
        <v>4.62</v>
      </c>
      <c r="C33">
        <v>0.15129870129870129</v>
      </c>
      <c r="D33">
        <v>1.3</v>
      </c>
      <c r="E33">
        <v>0.2</v>
      </c>
      <c r="F33">
        <f t="shared" si="0"/>
        <v>0.1</v>
      </c>
      <c r="G33">
        <f t="shared" si="1"/>
        <v>341.69204071889743</v>
      </c>
      <c r="H33">
        <f t="shared" si="2"/>
        <v>332.87798352812041</v>
      </c>
      <c r="I33">
        <f t="shared" si="3"/>
        <v>345.69618155544413</v>
      </c>
      <c r="J33">
        <f t="shared" si="4"/>
        <v>0.46200000000000002</v>
      </c>
      <c r="K33">
        <f t="shared" si="5"/>
        <v>21992.715870672073</v>
      </c>
    </row>
    <row r="34" spans="1:11" x14ac:dyDescent="0.35">
      <c r="A34" t="s">
        <v>33</v>
      </c>
      <c r="B34">
        <v>8.3350000000000009</v>
      </c>
      <c r="C34">
        <v>1.101379724055189E-2</v>
      </c>
      <c r="D34">
        <v>2.1</v>
      </c>
      <c r="E34">
        <v>0.24</v>
      </c>
      <c r="F34">
        <f t="shared" si="0"/>
        <v>0.12</v>
      </c>
      <c r="G34">
        <f t="shared" si="1"/>
        <v>56.108543426695334</v>
      </c>
      <c r="H34">
        <f t="shared" si="2"/>
        <v>56.740898708630112</v>
      </c>
      <c r="I34">
        <f t="shared" si="3"/>
        <v>54.685439682526003</v>
      </c>
      <c r="J34">
        <f t="shared" si="4"/>
        <v>1.0002</v>
      </c>
      <c r="K34">
        <f t="shared" si="5"/>
        <v>3738.4333104232855</v>
      </c>
    </row>
    <row r="35" spans="1:11" x14ac:dyDescent="0.35">
      <c r="A35" t="s">
        <v>34</v>
      </c>
      <c r="B35">
        <v>4.0019999999999998</v>
      </c>
      <c r="C35">
        <v>0.14767616191904048</v>
      </c>
      <c r="D35">
        <v>7.1</v>
      </c>
      <c r="E35">
        <v>0.13</v>
      </c>
      <c r="F35">
        <f t="shared" si="0"/>
        <v>6.5000000000000002E-2</v>
      </c>
      <c r="G35">
        <f t="shared" si="1"/>
        <v>1200.7465479803507</v>
      </c>
      <c r="H35">
        <f t="shared" si="2"/>
        <v>1145.9834655461132</v>
      </c>
      <c r="I35">
        <f t="shared" si="3"/>
        <v>1240.0359363449475</v>
      </c>
      <c r="J35">
        <f t="shared" si="4"/>
        <v>0.26012999999999997</v>
      </c>
      <c r="K35">
        <f t="shared" si="5"/>
        <v>1095.018561544518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K600 Calculations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2019-08-03T18:04:08Z</dcterms:created>
  <dcterms:modified xsi:type="dcterms:W3CDTF">2019-09-08T23:12:06Z</dcterms:modified>
</cp:coreProperties>
</file>