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78079BD7-9E7C-4F52-B75B-A828C298B01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07_18_2019_Synoptics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2" i="1"/>
  <c r="J31" i="1" l="1"/>
  <c r="K31" i="1"/>
  <c r="J23" i="1"/>
  <c r="K23" i="1"/>
  <c r="J15" i="1"/>
  <c r="K15" i="1"/>
  <c r="J7" i="1"/>
  <c r="K7" i="1"/>
  <c r="J34" i="1"/>
  <c r="K34" i="1"/>
  <c r="J26" i="1"/>
  <c r="K26" i="1"/>
  <c r="J18" i="1"/>
  <c r="K18" i="1"/>
  <c r="J6" i="1"/>
  <c r="K6" i="1"/>
  <c r="J17" i="1"/>
  <c r="K17" i="1"/>
  <c r="J13" i="1"/>
  <c r="K13" i="1"/>
  <c r="J9" i="1"/>
  <c r="K9" i="1"/>
  <c r="J5" i="1"/>
  <c r="K5" i="1"/>
  <c r="J35" i="1"/>
  <c r="K35" i="1"/>
  <c r="J27" i="1"/>
  <c r="K27" i="1"/>
  <c r="J19" i="1"/>
  <c r="K19" i="1"/>
  <c r="J11" i="1"/>
  <c r="K11" i="1"/>
  <c r="J2" i="1"/>
  <c r="K2" i="1"/>
  <c r="J30" i="1"/>
  <c r="K30" i="1"/>
  <c r="J22" i="1"/>
  <c r="K22" i="1"/>
  <c r="J14" i="1"/>
  <c r="K14" i="1"/>
  <c r="J10" i="1"/>
  <c r="K10" i="1"/>
  <c r="J37" i="1"/>
  <c r="K37" i="1"/>
  <c r="J33" i="1"/>
  <c r="K33" i="1"/>
  <c r="J29" i="1"/>
  <c r="K29" i="1"/>
  <c r="J25" i="1"/>
  <c r="K25" i="1"/>
  <c r="J21" i="1"/>
  <c r="K21" i="1"/>
  <c r="J36" i="1"/>
  <c r="K36" i="1"/>
  <c r="J32" i="1"/>
  <c r="K32" i="1"/>
  <c r="J28" i="1"/>
  <c r="K28" i="1"/>
  <c r="J24" i="1"/>
  <c r="K24" i="1"/>
  <c r="J20" i="1"/>
  <c r="K20" i="1"/>
  <c r="J16" i="1"/>
  <c r="K16" i="1"/>
  <c r="J12" i="1"/>
  <c r="K12" i="1"/>
  <c r="J8" i="1"/>
  <c r="K8" i="1"/>
  <c r="J4" i="1"/>
  <c r="K4" i="1"/>
  <c r="J3" i="1"/>
  <c r="K3" i="1"/>
</calcChain>
</file>

<file path=xl/sharedStrings.xml><?xml version="1.0" encoding="utf-8"?>
<sst xmlns="http://schemas.openxmlformats.org/spreadsheetml/2006/main" count="53" uniqueCount="52">
  <si>
    <t>Syn 1</t>
  </si>
  <si>
    <t>Syn 2</t>
  </si>
  <si>
    <t>Syn 3</t>
  </si>
  <si>
    <t>Syn 4</t>
  </si>
  <si>
    <t>Syn 5</t>
  </si>
  <si>
    <t>Syn 6</t>
  </si>
  <si>
    <t>Syn 7</t>
  </si>
  <si>
    <t>Syn 8</t>
  </si>
  <si>
    <t>Syn 9</t>
  </si>
  <si>
    <t>Syn 10</t>
  </si>
  <si>
    <t>Syn 11</t>
  </si>
  <si>
    <t>Syn 12</t>
  </si>
  <si>
    <t>Syn 13</t>
  </si>
  <si>
    <t>Syn 14</t>
  </si>
  <si>
    <t>Syn 15</t>
  </si>
  <si>
    <t>Syn 16</t>
  </si>
  <si>
    <t>Syn 17</t>
  </si>
  <si>
    <t>Syn 18</t>
  </si>
  <si>
    <t>WF</t>
  </si>
  <si>
    <t>Syn 19</t>
  </si>
  <si>
    <t>Syn 20</t>
  </si>
  <si>
    <t>Syn 21</t>
  </si>
  <si>
    <t>Syn 22</t>
  </si>
  <si>
    <t>Syn 23</t>
  </si>
  <si>
    <t>Syn 24</t>
  </si>
  <si>
    <t>Syn 25</t>
  </si>
  <si>
    <t>Syn 26</t>
  </si>
  <si>
    <t>Syn 27</t>
  </si>
  <si>
    <t>Syn 28</t>
  </si>
  <si>
    <t>Syn 29</t>
  </si>
  <si>
    <t>Syn 30</t>
  </si>
  <si>
    <t>Syn 31</t>
  </si>
  <si>
    <t>Syn 32</t>
  </si>
  <si>
    <t>Syn 33</t>
  </si>
  <si>
    <t>Syn 34</t>
  </si>
  <si>
    <t>Syn 35</t>
  </si>
  <si>
    <t>Date</t>
  </si>
  <si>
    <t>Time</t>
  </si>
  <si>
    <t>PH2O (kPa)</t>
  </si>
  <si>
    <t>Pair-PH2O (kPa)</t>
  </si>
  <si>
    <t>Pair (kPa)</t>
  </si>
  <si>
    <t>Pair-PH2O(atm)</t>
  </si>
  <si>
    <t>Position</t>
  </si>
  <si>
    <t>C02,aq (ppm)</t>
  </si>
  <si>
    <t>CO2, air (PPM)</t>
  </si>
  <si>
    <t>pCO2, aq (Atm)</t>
  </si>
  <si>
    <t>pCO2, air (Atm)</t>
  </si>
  <si>
    <t>pH2O(kPa)- R script</t>
  </si>
  <si>
    <t>pAir-pH2O(kPa)</t>
  </si>
  <si>
    <t>pAir-pH2O(atm)</t>
  </si>
  <si>
    <t>pCO2,aq (atm)</t>
  </si>
  <si>
    <t>pCO2, air (atm)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</si>
</sst>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C1" workbookViewId="0">
      <selection activeCell="K12" sqref="K12"/>
    </sheetView>
  </sheetViews>
  <sheetFormatPr defaultRowHeight="14.5" x14ac:dyDescent="0.35"/>
  <cols>
    <col min="1" max="1" width="11.36328125" customWidth="1"/>
    <col min="2" max="2" width="11.08984375" customWidth="1"/>
    <col min="4" max="4" width="11.90625" customWidth="1"/>
    <col min="5" max="5" width="12.90625" customWidth="1"/>
    <col min="6" max="6" width="10.54296875" customWidth="1"/>
    <col min="7" max="7" width="13.6328125" customWidth="1"/>
    <col min="8" max="8" width="14" customWidth="1"/>
    <col min="9" max="9" width="13.81640625" style="3" customWidth="1"/>
    <col min="10" max="11" width="13.54296875" customWidth="1"/>
    <col min="12" max="12" width="3.453125" customWidth="1"/>
    <col min="14" max="14" width="16.81640625" customWidth="1"/>
    <col min="15" max="15" width="13.36328125" customWidth="1"/>
    <col min="16" max="16" width="13.90625" customWidth="1"/>
    <col min="17" max="17" width="12.81640625" customWidth="1"/>
    <col min="18" max="18" width="13.36328125" customWidth="1"/>
  </cols>
  <sheetData>
    <row r="1" spans="1:18" x14ac:dyDescent="0.35">
      <c r="A1" t="s">
        <v>36</v>
      </c>
      <c r="B1" t="s">
        <v>37</v>
      </c>
      <c r="C1" t="s">
        <v>42</v>
      </c>
      <c r="D1" t="s">
        <v>43</v>
      </c>
      <c r="E1" t="s">
        <v>44</v>
      </c>
      <c r="F1" t="s">
        <v>40</v>
      </c>
      <c r="G1" t="s">
        <v>38</v>
      </c>
      <c r="H1" t="s">
        <v>39</v>
      </c>
      <c r="I1" t="s">
        <v>41</v>
      </c>
      <c r="J1" s="3" t="s">
        <v>45</v>
      </c>
      <c r="K1" t="s">
        <v>46</v>
      </c>
      <c r="M1" t="s">
        <v>40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 x14ac:dyDescent="0.35">
      <c r="A2" s="1">
        <v>43664</v>
      </c>
      <c r="B2" s="2">
        <v>0.42708333333333331</v>
      </c>
      <c r="C2" t="s">
        <v>0</v>
      </c>
      <c r="D2">
        <v>450</v>
      </c>
      <c r="E2">
        <v>380</v>
      </c>
      <c r="F2">
        <v>62.530799999999999</v>
      </c>
      <c r="G2">
        <v>0.92437934663560006</v>
      </c>
      <c r="H2">
        <f>M2-G2</f>
        <v>61.606420653364403</v>
      </c>
      <c r="I2">
        <f>H2*0.00986923</f>
        <v>0.60800793490480354</v>
      </c>
      <c r="J2" s="3">
        <f>D2*I2</f>
        <v>273.60357070716157</v>
      </c>
      <c r="K2">
        <f>E2*I2</f>
        <v>231.04301526382534</v>
      </c>
      <c r="M2">
        <v>62.530799999999999</v>
      </c>
      <c r="N2">
        <v>0.91220002380446097</v>
      </c>
      <c r="O2">
        <f>M2-N2</f>
        <v>61.61859997619554</v>
      </c>
      <c r="P2">
        <f>O2*0.00986923</f>
        <v>0.60812813544306832</v>
      </c>
      <c r="Q2">
        <f>D2*P2</f>
        <v>273.65766094938073</v>
      </c>
      <c r="R2">
        <f>E2*P2</f>
        <v>231.08869146836597</v>
      </c>
    </row>
    <row r="3" spans="1:18" x14ac:dyDescent="0.35">
      <c r="C3" t="s">
        <v>1</v>
      </c>
      <c r="D3">
        <v>440</v>
      </c>
      <c r="E3">
        <v>380</v>
      </c>
      <c r="F3">
        <v>62.530799999999999</v>
      </c>
      <c r="G3">
        <v>0.92437934663560006</v>
      </c>
      <c r="H3">
        <f>M3-G3</f>
        <v>61.606420653364403</v>
      </c>
      <c r="I3">
        <f t="shared" ref="I3:I37" si="0">H3*0.00986923</f>
        <v>0.60800793490480354</v>
      </c>
      <c r="J3" s="3">
        <f>D3*I3</f>
        <v>267.52349135811357</v>
      </c>
      <c r="K3">
        <f t="shared" ref="K3:K37" si="1">E3*I3</f>
        <v>231.04301526382534</v>
      </c>
      <c r="M3">
        <v>62.530799999999999</v>
      </c>
      <c r="N3">
        <v>0.91220002380446097</v>
      </c>
      <c r="O3">
        <f t="shared" ref="O3:O37" si="2">M3-N3</f>
        <v>61.61859997619554</v>
      </c>
      <c r="P3">
        <f t="shared" ref="P3:P37" si="3">O3*0.00986923</f>
        <v>0.60812813544306832</v>
      </c>
      <c r="Q3">
        <f t="shared" ref="Q3:Q37" si="4">D3*P3</f>
        <v>267.57637959495008</v>
      </c>
      <c r="R3">
        <f t="shared" ref="R3:R37" si="5">E3*P3</f>
        <v>231.08869146836597</v>
      </c>
    </row>
    <row r="4" spans="1:18" x14ac:dyDescent="0.35">
      <c r="A4" s="1">
        <v>43664</v>
      </c>
      <c r="B4" s="2">
        <v>0.4375</v>
      </c>
      <c r="C4" t="s">
        <v>2</v>
      </c>
      <c r="D4">
        <v>470</v>
      </c>
      <c r="E4">
        <v>380</v>
      </c>
      <c r="F4">
        <v>62.528799999999997</v>
      </c>
      <c r="G4">
        <v>0.92437934663560006</v>
      </c>
      <c r="H4">
        <f>M4-G4</f>
        <v>61.6044206533644</v>
      </c>
      <c r="I4">
        <f t="shared" si="0"/>
        <v>0.60798819644480351</v>
      </c>
      <c r="J4" s="3">
        <f>D4*I4</f>
        <v>285.75445232905764</v>
      </c>
      <c r="K4">
        <f t="shared" si="1"/>
        <v>231.03551464902534</v>
      </c>
      <c r="M4">
        <v>62.528799999999997</v>
      </c>
      <c r="N4">
        <v>0.91220002380446097</v>
      </c>
      <c r="O4">
        <f t="shared" si="2"/>
        <v>61.616599976195538</v>
      </c>
      <c r="P4">
        <f t="shared" si="3"/>
        <v>0.60810839698306829</v>
      </c>
      <c r="Q4">
        <f t="shared" si="4"/>
        <v>285.81094658204211</v>
      </c>
      <c r="R4">
        <f t="shared" si="5"/>
        <v>231.08119085356594</v>
      </c>
    </row>
    <row r="5" spans="1:18" x14ac:dyDescent="0.35">
      <c r="C5" t="s">
        <v>3</v>
      </c>
      <c r="D5">
        <v>490</v>
      </c>
      <c r="E5">
        <v>380</v>
      </c>
      <c r="F5">
        <v>62.528799999999997</v>
      </c>
      <c r="G5">
        <v>0.92437934663560006</v>
      </c>
      <c r="H5">
        <f>M5-G5</f>
        <v>61.6044206533644</v>
      </c>
      <c r="I5">
        <f t="shared" si="0"/>
        <v>0.60798819644480351</v>
      </c>
      <c r="J5" s="3">
        <f>D5*I5</f>
        <v>297.91421625795374</v>
      </c>
      <c r="K5">
        <f t="shared" si="1"/>
        <v>231.03551464902534</v>
      </c>
      <c r="M5">
        <v>62.528799999999997</v>
      </c>
      <c r="N5">
        <v>0.91220002380446097</v>
      </c>
      <c r="O5">
        <f t="shared" si="2"/>
        <v>61.616599976195538</v>
      </c>
      <c r="P5">
        <f t="shared" si="3"/>
        <v>0.60810839698306829</v>
      </c>
      <c r="Q5">
        <f t="shared" si="4"/>
        <v>297.97311452170345</v>
      </c>
      <c r="R5">
        <f t="shared" si="5"/>
        <v>231.08119085356594</v>
      </c>
    </row>
    <row r="6" spans="1:18" x14ac:dyDescent="0.35">
      <c r="A6" s="1">
        <v>43664</v>
      </c>
      <c r="B6" s="2">
        <v>0.44791666666666669</v>
      </c>
      <c r="C6" t="s">
        <v>4</v>
      </c>
      <c r="D6">
        <v>510</v>
      </c>
      <c r="E6">
        <v>380</v>
      </c>
      <c r="F6">
        <v>62.529299999999999</v>
      </c>
      <c r="G6">
        <v>0.92437934663560006</v>
      </c>
      <c r="H6">
        <f>M6-G6</f>
        <v>61.604920653364402</v>
      </c>
      <c r="I6">
        <f t="shared" si="0"/>
        <v>0.60799313105980357</v>
      </c>
      <c r="J6" s="3">
        <f>D6*I6</f>
        <v>310.07649684049983</v>
      </c>
      <c r="K6">
        <f t="shared" si="1"/>
        <v>231.03738980272536</v>
      </c>
      <c r="M6">
        <v>62.529299999999999</v>
      </c>
      <c r="N6">
        <v>0.91220002380446097</v>
      </c>
      <c r="O6">
        <f t="shared" si="2"/>
        <v>61.61709997619554</v>
      </c>
      <c r="P6">
        <f t="shared" si="3"/>
        <v>0.60811333159806824</v>
      </c>
      <c r="Q6">
        <f t="shared" si="4"/>
        <v>310.13779911501479</v>
      </c>
      <c r="R6">
        <f t="shared" si="5"/>
        <v>231.08306600726593</v>
      </c>
    </row>
    <row r="7" spans="1:18" x14ac:dyDescent="0.35">
      <c r="C7" t="s">
        <v>5</v>
      </c>
      <c r="D7">
        <v>470</v>
      </c>
      <c r="E7">
        <v>380</v>
      </c>
      <c r="F7">
        <v>62.529299999999999</v>
      </c>
      <c r="G7">
        <v>0.92437934663560006</v>
      </c>
      <c r="H7">
        <f>M7-G7</f>
        <v>61.604920653364402</v>
      </c>
      <c r="I7">
        <f t="shared" si="0"/>
        <v>0.60799313105980357</v>
      </c>
      <c r="J7" s="3">
        <f>D7*I7</f>
        <v>285.75677159810766</v>
      </c>
      <c r="K7">
        <f t="shared" si="1"/>
        <v>231.03738980272536</v>
      </c>
      <c r="M7">
        <v>62.529299999999999</v>
      </c>
      <c r="N7">
        <v>0.91220002380446097</v>
      </c>
      <c r="O7">
        <f t="shared" si="2"/>
        <v>61.61709997619554</v>
      </c>
      <c r="P7">
        <f t="shared" si="3"/>
        <v>0.60811333159806824</v>
      </c>
      <c r="Q7">
        <f t="shared" si="4"/>
        <v>285.81326585109207</v>
      </c>
      <c r="R7">
        <f t="shared" si="5"/>
        <v>231.08306600726593</v>
      </c>
    </row>
    <row r="8" spans="1:18" x14ac:dyDescent="0.35">
      <c r="A8" s="1">
        <v>43664</v>
      </c>
      <c r="B8" s="2">
        <v>0.45833333333333331</v>
      </c>
      <c r="C8" t="s">
        <v>6</v>
      </c>
      <c r="D8">
        <v>500</v>
      </c>
      <c r="E8">
        <v>380</v>
      </c>
      <c r="F8">
        <v>62.540999999999997</v>
      </c>
      <c r="G8">
        <v>0.92317163000000002</v>
      </c>
      <c r="H8">
        <f>M8-G8</f>
        <v>61.617828369999998</v>
      </c>
      <c r="I8">
        <f t="shared" si="0"/>
        <v>0.60812052028405505</v>
      </c>
      <c r="J8" s="3">
        <f>D8*I8</f>
        <v>304.06026014202752</v>
      </c>
      <c r="K8">
        <f t="shared" si="1"/>
        <v>231.08579770794091</v>
      </c>
      <c r="M8">
        <v>62.540999999999997</v>
      </c>
      <c r="N8">
        <v>0.91138699176557403</v>
      </c>
      <c r="O8">
        <f t="shared" si="2"/>
        <v>61.629613008234422</v>
      </c>
      <c r="P8">
        <f t="shared" si="3"/>
        <v>0.6082368255892574</v>
      </c>
      <c r="Q8">
        <f t="shared" si="4"/>
        <v>304.11841279462868</v>
      </c>
      <c r="R8">
        <f t="shared" si="5"/>
        <v>231.12999372391781</v>
      </c>
    </row>
    <row r="9" spans="1:18" x14ac:dyDescent="0.35">
      <c r="C9" t="s">
        <v>7</v>
      </c>
      <c r="D9">
        <v>530</v>
      </c>
      <c r="E9">
        <v>380</v>
      </c>
      <c r="F9">
        <v>62.540999999999997</v>
      </c>
      <c r="G9">
        <v>0.92317163000000002</v>
      </c>
      <c r="H9">
        <f>M9-G9</f>
        <v>61.617828369999998</v>
      </c>
      <c r="I9">
        <f t="shared" si="0"/>
        <v>0.60812052028405505</v>
      </c>
      <c r="J9" s="3">
        <f>D9*I9</f>
        <v>322.3038757505492</v>
      </c>
      <c r="K9">
        <f t="shared" si="1"/>
        <v>231.08579770794091</v>
      </c>
      <c r="M9">
        <v>62.540999999999997</v>
      </c>
      <c r="N9">
        <v>0.91138699176557403</v>
      </c>
      <c r="O9">
        <f t="shared" si="2"/>
        <v>61.629613008234422</v>
      </c>
      <c r="P9">
        <f t="shared" si="3"/>
        <v>0.6082368255892574</v>
      </c>
      <c r="Q9">
        <f t="shared" si="4"/>
        <v>322.36551756230642</v>
      </c>
      <c r="R9">
        <f t="shared" si="5"/>
        <v>231.12999372391781</v>
      </c>
    </row>
    <row r="10" spans="1:18" x14ac:dyDescent="0.35">
      <c r="A10" s="1">
        <v>43664</v>
      </c>
      <c r="B10" s="2">
        <v>0.46875</v>
      </c>
      <c r="C10" t="s">
        <v>8</v>
      </c>
      <c r="D10">
        <v>520</v>
      </c>
      <c r="E10">
        <v>380</v>
      </c>
      <c r="F10">
        <v>62.543399999999998</v>
      </c>
      <c r="G10">
        <v>0.92317163000000002</v>
      </c>
      <c r="H10">
        <f>M10-G10</f>
        <v>61.62022837</v>
      </c>
      <c r="I10">
        <f t="shared" si="0"/>
        <v>0.60814420643605505</v>
      </c>
      <c r="J10" s="3">
        <f>D10*I10</f>
        <v>316.2349873467486</v>
      </c>
      <c r="K10">
        <f t="shared" si="1"/>
        <v>231.09479844570092</v>
      </c>
      <c r="M10">
        <v>62.543399999999998</v>
      </c>
      <c r="N10">
        <v>0.91138699176557403</v>
      </c>
      <c r="O10">
        <f t="shared" si="2"/>
        <v>61.632013008234424</v>
      </c>
      <c r="P10">
        <f t="shared" si="3"/>
        <v>0.60826051174125739</v>
      </c>
      <c r="Q10">
        <f t="shared" si="4"/>
        <v>316.29546610545384</v>
      </c>
      <c r="R10">
        <f t="shared" si="5"/>
        <v>231.13899446167781</v>
      </c>
    </row>
    <row r="11" spans="1:18" x14ac:dyDescent="0.35">
      <c r="C11" t="s">
        <v>9</v>
      </c>
      <c r="D11">
        <v>480</v>
      </c>
      <c r="E11">
        <v>380</v>
      </c>
      <c r="F11">
        <v>62.543399999999998</v>
      </c>
      <c r="G11">
        <v>0.92317163000000002</v>
      </c>
      <c r="H11">
        <f>M11-G11</f>
        <v>61.62022837</v>
      </c>
      <c r="I11">
        <f t="shared" si="0"/>
        <v>0.60814420643605505</v>
      </c>
      <c r="J11" s="3">
        <f>D11*I11</f>
        <v>291.90921908930642</v>
      </c>
      <c r="K11">
        <f t="shared" si="1"/>
        <v>231.09479844570092</v>
      </c>
      <c r="M11">
        <v>62.543399999999998</v>
      </c>
      <c r="N11">
        <v>0.91138699176557403</v>
      </c>
      <c r="O11">
        <f t="shared" si="2"/>
        <v>61.632013008234424</v>
      </c>
      <c r="P11">
        <f t="shared" si="3"/>
        <v>0.60826051174125739</v>
      </c>
      <c r="Q11">
        <f t="shared" si="4"/>
        <v>291.96504563580356</v>
      </c>
      <c r="R11">
        <f t="shared" si="5"/>
        <v>231.13899446167781</v>
      </c>
    </row>
    <row r="12" spans="1:18" x14ac:dyDescent="0.35">
      <c r="A12" s="1">
        <v>43664</v>
      </c>
      <c r="B12" s="2">
        <v>0.47916666666666669</v>
      </c>
      <c r="C12" t="s">
        <v>10</v>
      </c>
      <c r="D12">
        <v>510</v>
      </c>
      <c r="E12">
        <v>380</v>
      </c>
      <c r="F12">
        <v>62.539400000000001</v>
      </c>
      <c r="G12">
        <v>0.92317163000000002</v>
      </c>
      <c r="H12">
        <f>M12-G12</f>
        <v>61.616228370000002</v>
      </c>
      <c r="I12">
        <f t="shared" si="0"/>
        <v>0.6081047295160551</v>
      </c>
      <c r="J12" s="3">
        <f>D12*I12</f>
        <v>310.13341205318812</v>
      </c>
      <c r="K12">
        <f t="shared" si="1"/>
        <v>231.07979721610093</v>
      </c>
      <c r="M12">
        <v>62.539400000000001</v>
      </c>
      <c r="N12">
        <v>0.91138699176557403</v>
      </c>
      <c r="O12">
        <f t="shared" si="2"/>
        <v>61.628013008234426</v>
      </c>
      <c r="P12">
        <f t="shared" si="3"/>
        <v>0.60822103482125744</v>
      </c>
      <c r="Q12">
        <f t="shared" si="4"/>
        <v>310.19272775884127</v>
      </c>
      <c r="R12">
        <f t="shared" si="5"/>
        <v>231.12399323207782</v>
      </c>
    </row>
    <row r="13" spans="1:18" x14ac:dyDescent="0.35">
      <c r="C13" t="s">
        <v>11</v>
      </c>
      <c r="D13">
        <v>550</v>
      </c>
      <c r="E13">
        <v>380</v>
      </c>
      <c r="F13">
        <v>62.539400000000001</v>
      </c>
      <c r="G13">
        <v>0.92317163000000002</v>
      </c>
      <c r="H13">
        <f>M13-G13</f>
        <v>61.616228370000002</v>
      </c>
      <c r="I13">
        <f t="shared" si="0"/>
        <v>0.6081047295160551</v>
      </c>
      <c r="J13" s="3">
        <f>D13*I13</f>
        <v>334.4576012338303</v>
      </c>
      <c r="K13">
        <f t="shared" si="1"/>
        <v>231.07979721610093</v>
      </c>
      <c r="M13">
        <v>62.539400000000001</v>
      </c>
      <c r="N13">
        <v>0.91138699176557403</v>
      </c>
      <c r="O13">
        <f t="shared" si="2"/>
        <v>61.628013008234426</v>
      </c>
      <c r="P13">
        <f t="shared" si="3"/>
        <v>0.60822103482125744</v>
      </c>
      <c r="Q13">
        <f t="shared" si="4"/>
        <v>334.52156915169161</v>
      </c>
      <c r="R13">
        <f t="shared" si="5"/>
        <v>231.12399323207782</v>
      </c>
    </row>
    <row r="14" spans="1:18" x14ac:dyDescent="0.35">
      <c r="A14" s="1">
        <v>43664</v>
      </c>
      <c r="B14" s="2">
        <v>0.48958333333333331</v>
      </c>
      <c r="C14" t="s">
        <v>12</v>
      </c>
      <c r="D14">
        <v>490</v>
      </c>
      <c r="E14">
        <v>380</v>
      </c>
      <c r="F14">
        <v>62.527999999999999</v>
      </c>
      <c r="G14">
        <v>0.92317163000000002</v>
      </c>
      <c r="H14">
        <f>M14-G14</f>
        <v>61.60482837</v>
      </c>
      <c r="I14">
        <f t="shared" si="0"/>
        <v>0.60799222029405509</v>
      </c>
      <c r="J14" s="3">
        <f>D14*I14</f>
        <v>297.91618794408697</v>
      </c>
      <c r="K14">
        <f t="shared" si="1"/>
        <v>231.03704371174092</v>
      </c>
      <c r="M14">
        <v>62.527999999999999</v>
      </c>
      <c r="N14">
        <v>0.91138699176557403</v>
      </c>
      <c r="O14">
        <f t="shared" si="2"/>
        <v>61.616613008234424</v>
      </c>
      <c r="P14">
        <f t="shared" si="3"/>
        <v>0.60810852559925743</v>
      </c>
      <c r="Q14">
        <f t="shared" si="4"/>
        <v>297.97317754363615</v>
      </c>
      <c r="R14">
        <f t="shared" si="5"/>
        <v>231.08123972771781</v>
      </c>
    </row>
    <row r="15" spans="1:18" x14ac:dyDescent="0.35">
      <c r="C15" t="s">
        <v>13</v>
      </c>
      <c r="D15">
        <v>540</v>
      </c>
      <c r="E15">
        <v>380</v>
      </c>
      <c r="F15">
        <v>62.527999999999999</v>
      </c>
      <c r="G15">
        <v>0.92317163000000002</v>
      </c>
      <c r="H15">
        <f>M15-G15</f>
        <v>61.60482837</v>
      </c>
      <c r="I15">
        <f t="shared" si="0"/>
        <v>0.60799222029405509</v>
      </c>
      <c r="J15" s="3">
        <f>D15*I15</f>
        <v>328.31579895878974</v>
      </c>
      <c r="K15">
        <f t="shared" si="1"/>
        <v>231.03704371174092</v>
      </c>
      <c r="M15">
        <v>62.527999999999999</v>
      </c>
      <c r="N15">
        <v>0.91138699176557403</v>
      </c>
      <c r="O15">
        <f t="shared" si="2"/>
        <v>61.616613008234424</v>
      </c>
      <c r="P15">
        <f t="shared" si="3"/>
        <v>0.60810852559925743</v>
      </c>
      <c r="Q15">
        <f t="shared" si="4"/>
        <v>328.37860382359901</v>
      </c>
      <c r="R15">
        <f t="shared" si="5"/>
        <v>231.08123972771781</v>
      </c>
    </row>
    <row r="16" spans="1:18" x14ac:dyDescent="0.35">
      <c r="A16" s="1">
        <v>43664</v>
      </c>
      <c r="B16" s="2">
        <v>0.5</v>
      </c>
      <c r="C16" t="s">
        <v>14</v>
      </c>
      <c r="D16">
        <v>510</v>
      </c>
      <c r="E16">
        <v>380</v>
      </c>
      <c r="F16">
        <v>62.539700000000003</v>
      </c>
      <c r="G16">
        <v>0.92450050663560002</v>
      </c>
      <c r="H16">
        <f>M16-G16</f>
        <v>61.6151994933644</v>
      </c>
      <c r="I16">
        <f t="shared" si="0"/>
        <v>0.60809457529589672</v>
      </c>
      <c r="J16" s="3">
        <f>D16*I16</f>
        <v>310.12823340090733</v>
      </c>
      <c r="K16">
        <f t="shared" si="1"/>
        <v>231.07593861244075</v>
      </c>
      <c r="M16">
        <v>62.539700000000003</v>
      </c>
      <c r="N16">
        <v>0.91307836139004495</v>
      </c>
      <c r="O16">
        <f t="shared" si="2"/>
        <v>61.626621638609961</v>
      </c>
      <c r="P16">
        <f t="shared" si="3"/>
        <v>0.60820730307441861</v>
      </c>
      <c r="Q16">
        <f t="shared" si="4"/>
        <v>310.18572456795351</v>
      </c>
      <c r="R16">
        <f t="shared" si="5"/>
        <v>231.11877516827909</v>
      </c>
    </row>
    <row r="17" spans="1:18" x14ac:dyDescent="0.35">
      <c r="C17" t="s">
        <v>15</v>
      </c>
      <c r="D17">
        <v>470</v>
      </c>
      <c r="E17">
        <v>380</v>
      </c>
      <c r="F17">
        <v>62.539700000000003</v>
      </c>
      <c r="G17">
        <v>0.92450050663560002</v>
      </c>
      <c r="H17">
        <f>M17-G17</f>
        <v>61.6151994933644</v>
      </c>
      <c r="I17">
        <f t="shared" si="0"/>
        <v>0.60809457529589672</v>
      </c>
      <c r="J17" s="3">
        <f>D17*I17</f>
        <v>285.80445038907146</v>
      </c>
      <c r="K17">
        <f t="shared" si="1"/>
        <v>231.07593861244075</v>
      </c>
      <c r="M17">
        <v>62.539700000000003</v>
      </c>
      <c r="N17">
        <v>0.91307836139004495</v>
      </c>
      <c r="O17">
        <f t="shared" si="2"/>
        <v>61.626621638609961</v>
      </c>
      <c r="P17">
        <f t="shared" si="3"/>
        <v>0.60820730307441861</v>
      </c>
      <c r="Q17">
        <f t="shared" si="4"/>
        <v>285.85743244497672</v>
      </c>
      <c r="R17">
        <f t="shared" si="5"/>
        <v>231.11877516827909</v>
      </c>
    </row>
    <row r="18" spans="1:18" x14ac:dyDescent="0.35">
      <c r="A18" s="1">
        <v>43664</v>
      </c>
      <c r="B18" s="2">
        <v>0.51041666666666663</v>
      </c>
      <c r="C18" t="s">
        <v>16</v>
      </c>
      <c r="D18">
        <v>430</v>
      </c>
      <c r="E18">
        <v>380</v>
      </c>
      <c r="F18">
        <v>62.522799999999997</v>
      </c>
      <c r="G18">
        <v>0.92450050663560002</v>
      </c>
      <c r="H18">
        <f>M18-G18</f>
        <v>61.598299493364394</v>
      </c>
      <c r="I18">
        <f t="shared" si="0"/>
        <v>0.60792778530889668</v>
      </c>
      <c r="J18" s="3">
        <f>D18*I18</f>
        <v>261.40894768282556</v>
      </c>
      <c r="K18">
        <f t="shared" si="1"/>
        <v>231.01255841738075</v>
      </c>
      <c r="M18">
        <v>62.522799999999997</v>
      </c>
      <c r="N18">
        <v>0.91307836139004495</v>
      </c>
      <c r="O18">
        <f t="shared" si="2"/>
        <v>61.609721638609955</v>
      </c>
      <c r="P18">
        <f t="shared" si="3"/>
        <v>0.60804051308741847</v>
      </c>
      <c r="Q18">
        <f t="shared" si="4"/>
        <v>261.45742062758995</v>
      </c>
      <c r="R18">
        <f t="shared" si="5"/>
        <v>231.05539497321902</v>
      </c>
    </row>
    <row r="19" spans="1:18" x14ac:dyDescent="0.35">
      <c r="C19" t="s">
        <v>17</v>
      </c>
      <c r="D19">
        <v>580</v>
      </c>
      <c r="E19">
        <v>380</v>
      </c>
      <c r="F19">
        <v>62.522799999999997</v>
      </c>
      <c r="G19">
        <v>0.92450050663560002</v>
      </c>
      <c r="H19">
        <f>M19-G19</f>
        <v>61.598299493364394</v>
      </c>
      <c r="I19">
        <f t="shared" si="0"/>
        <v>0.60792778530889668</v>
      </c>
      <c r="J19" s="3">
        <f>D19*I19</f>
        <v>352.59811547916007</v>
      </c>
      <c r="K19">
        <f t="shared" si="1"/>
        <v>231.01255841738075</v>
      </c>
      <c r="M19">
        <v>62.522799999999997</v>
      </c>
      <c r="N19">
        <v>0.91307836139004495</v>
      </c>
      <c r="O19">
        <f t="shared" si="2"/>
        <v>61.609721638609955</v>
      </c>
      <c r="P19">
        <f t="shared" si="3"/>
        <v>0.60804051308741847</v>
      </c>
      <c r="Q19">
        <f t="shared" si="4"/>
        <v>352.66349759070272</v>
      </c>
      <c r="R19">
        <f t="shared" si="5"/>
        <v>231.05539497321902</v>
      </c>
    </row>
    <row r="20" spans="1:18" x14ac:dyDescent="0.35">
      <c r="A20" s="1">
        <v>43664</v>
      </c>
      <c r="B20" s="2">
        <v>0.52083333333333337</v>
      </c>
      <c r="C20" t="s">
        <v>18</v>
      </c>
      <c r="D20">
        <v>490</v>
      </c>
      <c r="E20">
        <v>380</v>
      </c>
      <c r="F20">
        <v>62.516800000000003</v>
      </c>
      <c r="G20">
        <v>0.92450050663560002</v>
      </c>
      <c r="H20">
        <f>M20-G20</f>
        <v>61.592299493364401</v>
      </c>
      <c r="I20">
        <f t="shared" si="0"/>
        <v>0.60786856992889671</v>
      </c>
      <c r="J20" s="3">
        <f>D20*I20</f>
        <v>297.85559926515941</v>
      </c>
      <c r="K20">
        <f t="shared" si="1"/>
        <v>230.99005657298076</v>
      </c>
      <c r="M20">
        <v>62.516800000000003</v>
      </c>
      <c r="N20">
        <v>0.91307836139004495</v>
      </c>
      <c r="O20">
        <f t="shared" si="2"/>
        <v>61.603721638609962</v>
      </c>
      <c r="P20">
        <f t="shared" si="3"/>
        <v>0.6079812977074186</v>
      </c>
      <c r="Q20">
        <f t="shared" si="4"/>
        <v>297.91083587663513</v>
      </c>
      <c r="R20">
        <f t="shared" si="5"/>
        <v>231.03289312881907</v>
      </c>
    </row>
    <row r="21" spans="1:18" x14ac:dyDescent="0.35">
      <c r="C21" t="s">
        <v>19</v>
      </c>
      <c r="D21">
        <v>850</v>
      </c>
      <c r="E21">
        <v>380</v>
      </c>
      <c r="F21">
        <v>62.516800000000003</v>
      </c>
      <c r="G21">
        <v>0.92450050663560002</v>
      </c>
      <c r="H21">
        <f>M21-G21</f>
        <v>61.592299493364401</v>
      </c>
      <c r="I21">
        <f t="shared" si="0"/>
        <v>0.60786856992889671</v>
      </c>
      <c r="J21" s="3">
        <f>D21*I21</f>
        <v>516.68828443956215</v>
      </c>
      <c r="K21">
        <f t="shared" si="1"/>
        <v>230.99005657298076</v>
      </c>
      <c r="M21">
        <v>62.516800000000003</v>
      </c>
      <c r="N21">
        <v>0.91307836139004495</v>
      </c>
      <c r="O21">
        <f t="shared" si="2"/>
        <v>61.603721638609962</v>
      </c>
      <c r="P21">
        <f t="shared" si="3"/>
        <v>0.6079812977074186</v>
      </c>
      <c r="Q21">
        <f t="shared" si="4"/>
        <v>516.78410305130581</v>
      </c>
      <c r="R21">
        <f t="shared" si="5"/>
        <v>231.03289312881907</v>
      </c>
    </row>
    <row r="22" spans="1:18" x14ac:dyDescent="0.35">
      <c r="A22" s="1">
        <v>43664</v>
      </c>
      <c r="B22" s="2">
        <v>0.53125</v>
      </c>
      <c r="C22" t="s">
        <v>20</v>
      </c>
      <c r="D22">
        <v>990</v>
      </c>
      <c r="E22">
        <v>380</v>
      </c>
      <c r="F22">
        <v>62.505200000000002</v>
      </c>
      <c r="G22">
        <v>0.92450050663560002</v>
      </c>
      <c r="H22">
        <f>M22-G22</f>
        <v>61.580699493364399</v>
      </c>
      <c r="I22">
        <f t="shared" si="0"/>
        <v>0.60775408686089671</v>
      </c>
      <c r="J22" s="3">
        <f>D22*I22</f>
        <v>601.67654599228774</v>
      </c>
      <c r="K22">
        <f t="shared" si="1"/>
        <v>230.94655300714075</v>
      </c>
      <c r="M22">
        <v>62.505200000000002</v>
      </c>
      <c r="N22">
        <v>0.91307836139004495</v>
      </c>
      <c r="O22">
        <f t="shared" si="2"/>
        <v>61.59212163860996</v>
      </c>
      <c r="P22">
        <f t="shared" si="3"/>
        <v>0.60786681463941861</v>
      </c>
      <c r="Q22">
        <f t="shared" si="4"/>
        <v>601.78814649302444</v>
      </c>
      <c r="R22">
        <f t="shared" si="5"/>
        <v>230.98938956297906</v>
      </c>
    </row>
    <row r="23" spans="1:18" x14ac:dyDescent="0.35">
      <c r="C23" t="s">
        <v>21</v>
      </c>
      <c r="D23">
        <v>930</v>
      </c>
      <c r="E23">
        <v>380</v>
      </c>
      <c r="F23">
        <v>62.505200000000002</v>
      </c>
      <c r="G23">
        <v>0.92450050663560002</v>
      </c>
      <c r="H23">
        <f>M23-G23</f>
        <v>61.580699493364399</v>
      </c>
      <c r="I23">
        <f t="shared" si="0"/>
        <v>0.60775408686089671</v>
      </c>
      <c r="J23" s="3">
        <f>D23*I23</f>
        <v>565.21130078063391</v>
      </c>
      <c r="K23">
        <f t="shared" si="1"/>
        <v>230.94655300714075</v>
      </c>
      <c r="M23">
        <v>62.505200000000002</v>
      </c>
      <c r="N23">
        <v>0.91307836139004495</v>
      </c>
      <c r="O23">
        <f t="shared" si="2"/>
        <v>61.59212163860996</v>
      </c>
      <c r="P23">
        <f t="shared" si="3"/>
        <v>0.60786681463941861</v>
      </c>
      <c r="Q23">
        <f t="shared" si="4"/>
        <v>565.31613761465928</v>
      </c>
      <c r="R23">
        <f t="shared" si="5"/>
        <v>230.98938956297906</v>
      </c>
    </row>
    <row r="24" spans="1:18" x14ac:dyDescent="0.35">
      <c r="A24" s="1">
        <v>43664</v>
      </c>
      <c r="B24" s="2">
        <v>0.54166666666666663</v>
      </c>
      <c r="C24" t="s">
        <v>22</v>
      </c>
      <c r="D24">
        <v>1150</v>
      </c>
      <c r="E24">
        <v>380</v>
      </c>
      <c r="F24">
        <v>62.508000000000003</v>
      </c>
      <c r="G24">
        <v>0.92451747496890002</v>
      </c>
      <c r="H24">
        <f>M24-G24</f>
        <v>61.583482525031101</v>
      </c>
      <c r="I24">
        <f t="shared" si="0"/>
        <v>0.60778155324051264</v>
      </c>
      <c r="J24" s="3">
        <f>D24*I24</f>
        <v>698.9487862265895</v>
      </c>
      <c r="K24">
        <f t="shared" si="1"/>
        <v>230.9569902313948</v>
      </c>
      <c r="M24">
        <v>62.508000000000003</v>
      </c>
      <c r="N24">
        <v>0.91243244137211399</v>
      </c>
      <c r="O24">
        <f t="shared" si="2"/>
        <v>61.595567558627891</v>
      </c>
      <c r="P24">
        <f t="shared" si="3"/>
        <v>0.60790082321663708</v>
      </c>
      <c r="Q24">
        <f t="shared" si="4"/>
        <v>699.08594669913259</v>
      </c>
      <c r="R24">
        <f t="shared" si="5"/>
        <v>231.0023128223221</v>
      </c>
    </row>
    <row r="25" spans="1:18" x14ac:dyDescent="0.35">
      <c r="C25" t="s">
        <v>23</v>
      </c>
      <c r="D25">
        <v>1270</v>
      </c>
      <c r="E25">
        <v>380</v>
      </c>
      <c r="F25">
        <v>62.508000000000003</v>
      </c>
      <c r="G25">
        <v>0.92451747496890002</v>
      </c>
      <c r="H25">
        <f>M25-G25</f>
        <v>61.583482525031101</v>
      </c>
      <c r="I25">
        <f t="shared" si="0"/>
        <v>0.60778155324051264</v>
      </c>
      <c r="J25" s="3">
        <f>D25*I25</f>
        <v>771.88257261545107</v>
      </c>
      <c r="K25">
        <f t="shared" si="1"/>
        <v>230.9569902313948</v>
      </c>
      <c r="M25">
        <v>62.508000000000003</v>
      </c>
      <c r="N25">
        <v>0.91243244137211399</v>
      </c>
      <c r="O25">
        <f t="shared" si="2"/>
        <v>61.595567558627891</v>
      </c>
      <c r="P25">
        <f t="shared" si="3"/>
        <v>0.60790082321663708</v>
      </c>
      <c r="Q25">
        <f t="shared" si="4"/>
        <v>772.03404548512913</v>
      </c>
      <c r="R25">
        <f t="shared" si="5"/>
        <v>231.0023128223221</v>
      </c>
    </row>
    <row r="26" spans="1:18" x14ac:dyDescent="0.35">
      <c r="A26" s="1">
        <v>43664</v>
      </c>
      <c r="B26" s="2">
        <v>0.55208333333333337</v>
      </c>
      <c r="C26" t="s">
        <v>24</v>
      </c>
      <c r="D26">
        <v>1320</v>
      </c>
      <c r="E26">
        <v>380</v>
      </c>
      <c r="F26">
        <v>62.493099999999998</v>
      </c>
      <c r="G26">
        <v>0.92451747496890002</v>
      </c>
      <c r="H26">
        <f>M26-G26</f>
        <v>61.568582525031097</v>
      </c>
      <c r="I26">
        <f t="shared" si="0"/>
        <v>0.60763450171351263</v>
      </c>
      <c r="J26" s="3">
        <f>D26*I26</f>
        <v>802.0775422618367</v>
      </c>
      <c r="K26">
        <f t="shared" si="1"/>
        <v>230.90111065113479</v>
      </c>
      <c r="M26">
        <v>62.493099999999998</v>
      </c>
      <c r="N26">
        <v>0.91243244137211399</v>
      </c>
      <c r="O26">
        <f t="shared" si="2"/>
        <v>61.580667558627887</v>
      </c>
      <c r="P26">
        <f t="shared" si="3"/>
        <v>0.60775377168963707</v>
      </c>
      <c r="Q26">
        <f t="shared" si="4"/>
        <v>802.23497863032094</v>
      </c>
      <c r="R26">
        <f t="shared" si="5"/>
        <v>230.94643324206208</v>
      </c>
    </row>
    <row r="27" spans="1:18" x14ac:dyDescent="0.35">
      <c r="C27" t="s">
        <v>25</v>
      </c>
      <c r="D27">
        <v>1150</v>
      </c>
      <c r="E27">
        <v>380</v>
      </c>
      <c r="F27">
        <v>62.493099999999998</v>
      </c>
      <c r="G27">
        <v>0.92451747496890002</v>
      </c>
      <c r="H27">
        <f>M27-G27</f>
        <v>61.568582525031097</v>
      </c>
      <c r="I27">
        <f t="shared" si="0"/>
        <v>0.60763450171351263</v>
      </c>
      <c r="J27" s="3">
        <f>D27*I27</f>
        <v>698.77967697053953</v>
      </c>
      <c r="K27">
        <f t="shared" si="1"/>
        <v>230.90111065113479</v>
      </c>
      <c r="M27">
        <v>62.493099999999998</v>
      </c>
      <c r="N27">
        <v>0.91243244137211399</v>
      </c>
      <c r="O27">
        <f t="shared" si="2"/>
        <v>61.580667558627887</v>
      </c>
      <c r="P27">
        <f t="shared" si="3"/>
        <v>0.60775377168963707</v>
      </c>
      <c r="Q27">
        <f t="shared" si="4"/>
        <v>698.91683744308261</v>
      </c>
      <c r="R27">
        <f t="shared" si="5"/>
        <v>230.94643324206208</v>
      </c>
    </row>
    <row r="28" spans="1:18" x14ac:dyDescent="0.35">
      <c r="A28" s="1">
        <v>43664</v>
      </c>
      <c r="B28" s="2">
        <v>0.5625</v>
      </c>
      <c r="C28" t="s">
        <v>26</v>
      </c>
      <c r="D28">
        <v>1210</v>
      </c>
      <c r="E28">
        <v>380</v>
      </c>
      <c r="F28">
        <v>62.488</v>
      </c>
      <c r="G28">
        <v>0.92451747496890002</v>
      </c>
      <c r="H28">
        <f>M28-G28</f>
        <v>61.563482525031098</v>
      </c>
      <c r="I28">
        <f t="shared" si="0"/>
        <v>0.60758416864051268</v>
      </c>
      <c r="J28" s="3">
        <f>D28*I28</f>
        <v>735.1768440550203</v>
      </c>
      <c r="K28">
        <f t="shared" si="1"/>
        <v>230.88198408339483</v>
      </c>
      <c r="M28">
        <v>62.488</v>
      </c>
      <c r="N28">
        <v>0.91243244137211399</v>
      </c>
      <c r="O28">
        <f t="shared" si="2"/>
        <v>61.575567558627888</v>
      </c>
      <c r="P28">
        <f t="shared" si="3"/>
        <v>0.60770343861663711</v>
      </c>
      <c r="Q28">
        <f t="shared" si="4"/>
        <v>735.32116072613087</v>
      </c>
      <c r="R28">
        <f t="shared" si="5"/>
        <v>230.9273066743221</v>
      </c>
    </row>
    <row r="29" spans="1:18" x14ac:dyDescent="0.35">
      <c r="C29" t="s">
        <v>27</v>
      </c>
      <c r="D29">
        <v>1470</v>
      </c>
      <c r="E29">
        <v>380</v>
      </c>
      <c r="F29">
        <v>62.488</v>
      </c>
      <c r="G29">
        <v>0.92451747496890002</v>
      </c>
      <c r="H29">
        <f>M29-G29</f>
        <v>61.563482525031098</v>
      </c>
      <c r="I29">
        <f t="shared" si="0"/>
        <v>0.60758416864051268</v>
      </c>
      <c r="J29" s="3">
        <f>D29*I29</f>
        <v>893.14872790155368</v>
      </c>
      <c r="K29">
        <f t="shared" si="1"/>
        <v>230.88198408339483</v>
      </c>
      <c r="M29">
        <v>62.488</v>
      </c>
      <c r="N29">
        <v>0.91243244137211399</v>
      </c>
      <c r="O29">
        <f t="shared" si="2"/>
        <v>61.575567558627888</v>
      </c>
      <c r="P29">
        <f t="shared" si="3"/>
        <v>0.60770343861663711</v>
      </c>
      <c r="Q29">
        <f t="shared" si="4"/>
        <v>893.32405476645658</v>
      </c>
      <c r="R29">
        <f t="shared" si="5"/>
        <v>230.9273066743221</v>
      </c>
    </row>
    <row r="30" spans="1:18" x14ac:dyDescent="0.35">
      <c r="A30" s="1">
        <v>43664</v>
      </c>
      <c r="B30" s="2">
        <v>0.57291666666666663</v>
      </c>
      <c r="C30" t="s">
        <v>28</v>
      </c>
      <c r="D30">
        <v>1350</v>
      </c>
      <c r="E30">
        <v>380</v>
      </c>
      <c r="F30">
        <v>62.472900000000003</v>
      </c>
      <c r="G30">
        <v>0.92451747496890002</v>
      </c>
      <c r="H30">
        <f>M30-G30</f>
        <v>61.548382525031101</v>
      </c>
      <c r="I30">
        <f t="shared" si="0"/>
        <v>0.60743514326751269</v>
      </c>
      <c r="J30" s="3">
        <f>D30*I30</f>
        <v>820.03744341114214</v>
      </c>
      <c r="K30">
        <f t="shared" si="1"/>
        <v>230.82535444165481</v>
      </c>
      <c r="M30">
        <v>62.472900000000003</v>
      </c>
      <c r="N30">
        <v>0.91243244137211399</v>
      </c>
      <c r="O30">
        <f t="shared" si="2"/>
        <v>61.560467558627892</v>
      </c>
      <c r="P30">
        <f t="shared" si="3"/>
        <v>0.60755441324363713</v>
      </c>
      <c r="Q30">
        <f t="shared" si="4"/>
        <v>820.19845787891018</v>
      </c>
      <c r="R30">
        <f t="shared" si="5"/>
        <v>230.87067703258211</v>
      </c>
    </row>
    <row r="31" spans="1:18" x14ac:dyDescent="0.35">
      <c r="C31" t="s">
        <v>29</v>
      </c>
      <c r="D31">
        <v>1560</v>
      </c>
      <c r="E31">
        <v>380</v>
      </c>
      <c r="F31">
        <v>62.472900000000003</v>
      </c>
      <c r="G31">
        <v>0.92451747496890002</v>
      </c>
      <c r="H31">
        <f>M31-G31</f>
        <v>61.548382525031101</v>
      </c>
      <c r="I31">
        <f t="shared" si="0"/>
        <v>0.60743514326751269</v>
      </c>
      <c r="J31" s="3">
        <f>D31*I31</f>
        <v>947.59882349731981</v>
      </c>
      <c r="K31">
        <f t="shared" si="1"/>
        <v>230.82535444165481</v>
      </c>
      <c r="M31">
        <v>62.472900000000003</v>
      </c>
      <c r="N31">
        <v>0.91243244137211399</v>
      </c>
      <c r="O31">
        <f t="shared" si="2"/>
        <v>61.560467558627892</v>
      </c>
      <c r="P31">
        <f t="shared" si="3"/>
        <v>0.60755441324363713</v>
      </c>
      <c r="Q31">
        <f t="shared" si="4"/>
        <v>947.78488466007389</v>
      </c>
      <c r="R31">
        <f t="shared" si="5"/>
        <v>230.87067703258211</v>
      </c>
    </row>
    <row r="32" spans="1:18" x14ac:dyDescent="0.35">
      <c r="A32" s="1">
        <v>43664</v>
      </c>
      <c r="B32" s="2">
        <v>0.58333333333333337</v>
      </c>
      <c r="C32" t="s">
        <v>30</v>
      </c>
      <c r="D32">
        <v>1450</v>
      </c>
      <c r="E32">
        <v>380</v>
      </c>
      <c r="F32">
        <v>62.4634</v>
      </c>
      <c r="G32">
        <v>0.8996320324689</v>
      </c>
      <c r="H32">
        <f>M32-G32</f>
        <v>61.563767967531099</v>
      </c>
      <c r="I32">
        <f t="shared" si="0"/>
        <v>0.60758698573819692</v>
      </c>
      <c r="J32" s="3">
        <f>D32*I32</f>
        <v>881.00112932038553</v>
      </c>
      <c r="K32">
        <f t="shared" si="1"/>
        <v>230.88305458051482</v>
      </c>
      <c r="M32">
        <v>62.4634</v>
      </c>
      <c r="N32">
        <v>0.88781079058071699</v>
      </c>
      <c r="O32">
        <f t="shared" si="2"/>
        <v>61.575589209419284</v>
      </c>
      <c r="P32">
        <f t="shared" si="3"/>
        <v>0.60770365229327705</v>
      </c>
      <c r="Q32">
        <f t="shared" si="4"/>
        <v>881.17029582525174</v>
      </c>
      <c r="R32">
        <f t="shared" si="5"/>
        <v>230.92738787144529</v>
      </c>
    </row>
    <row r="33" spans="1:18" x14ac:dyDescent="0.35">
      <c r="C33" t="s">
        <v>31</v>
      </c>
      <c r="D33">
        <v>1420</v>
      </c>
      <c r="E33">
        <v>380</v>
      </c>
      <c r="F33">
        <v>62.4634</v>
      </c>
      <c r="G33">
        <v>0.8996320324689</v>
      </c>
      <c r="H33">
        <f>M33-G33</f>
        <v>61.563767967531099</v>
      </c>
      <c r="I33">
        <f t="shared" si="0"/>
        <v>0.60758698573819692</v>
      </c>
      <c r="J33" s="3">
        <f>D33*I33</f>
        <v>862.77351974823966</v>
      </c>
      <c r="K33">
        <f t="shared" si="1"/>
        <v>230.88305458051482</v>
      </c>
      <c r="M33">
        <v>62.4634</v>
      </c>
      <c r="N33">
        <v>0.88781079058071699</v>
      </c>
      <c r="O33">
        <f t="shared" si="2"/>
        <v>61.575589209419284</v>
      </c>
      <c r="P33">
        <f t="shared" si="3"/>
        <v>0.60770365229327705</v>
      </c>
      <c r="Q33">
        <f t="shared" si="4"/>
        <v>862.93918625645347</v>
      </c>
      <c r="R33">
        <f t="shared" si="5"/>
        <v>230.92738787144529</v>
      </c>
    </row>
    <row r="34" spans="1:18" x14ac:dyDescent="0.35">
      <c r="A34" s="1">
        <v>43664</v>
      </c>
      <c r="B34" s="2">
        <v>0.59375</v>
      </c>
      <c r="C34" t="s">
        <v>32</v>
      </c>
      <c r="D34">
        <v>1470</v>
      </c>
      <c r="E34">
        <v>380</v>
      </c>
      <c r="F34">
        <v>62.450800000000001</v>
      </c>
      <c r="G34">
        <v>0.8996320324689</v>
      </c>
      <c r="H34">
        <f>M34-G34</f>
        <v>61.5511679675311</v>
      </c>
      <c r="I34">
        <f t="shared" si="0"/>
        <v>0.60746263344019691</v>
      </c>
      <c r="J34" s="3">
        <f>D34*I34</f>
        <v>892.97007115708948</v>
      </c>
      <c r="K34">
        <f t="shared" si="1"/>
        <v>230.83580070727481</v>
      </c>
      <c r="M34">
        <v>62.450800000000001</v>
      </c>
      <c r="N34">
        <v>0.88781079058071699</v>
      </c>
      <c r="O34">
        <f t="shared" si="2"/>
        <v>61.562989209419285</v>
      </c>
      <c r="P34">
        <f t="shared" si="3"/>
        <v>0.60757929999527704</v>
      </c>
      <c r="Q34">
        <f t="shared" si="4"/>
        <v>893.14157099305726</v>
      </c>
      <c r="R34">
        <f t="shared" si="5"/>
        <v>230.88013399820528</v>
      </c>
    </row>
    <row r="35" spans="1:18" x14ac:dyDescent="0.35">
      <c r="C35" t="s">
        <v>33</v>
      </c>
      <c r="D35">
        <v>1510</v>
      </c>
      <c r="E35">
        <v>380</v>
      </c>
      <c r="F35">
        <v>62.450800000000001</v>
      </c>
      <c r="G35">
        <v>0.8996320324689</v>
      </c>
      <c r="H35">
        <f>M35-G35</f>
        <v>61.5511679675311</v>
      </c>
      <c r="I35">
        <f t="shared" si="0"/>
        <v>0.60746263344019691</v>
      </c>
      <c r="J35" s="3">
        <f>D35*I35</f>
        <v>917.2685764946973</v>
      </c>
      <c r="K35">
        <f t="shared" si="1"/>
        <v>230.83580070727481</v>
      </c>
      <c r="M35">
        <v>62.450800000000001</v>
      </c>
      <c r="N35">
        <v>0.88781079058071699</v>
      </c>
      <c r="O35">
        <f t="shared" si="2"/>
        <v>61.562989209419285</v>
      </c>
      <c r="P35">
        <f t="shared" si="3"/>
        <v>0.60757929999527704</v>
      </c>
      <c r="Q35">
        <f t="shared" si="4"/>
        <v>917.44474299286833</v>
      </c>
      <c r="R35">
        <f t="shared" si="5"/>
        <v>230.88013399820528</v>
      </c>
    </row>
    <row r="36" spans="1:18" x14ac:dyDescent="0.35">
      <c r="A36" s="1">
        <v>43664</v>
      </c>
      <c r="B36" s="2">
        <v>0.60416666666666663</v>
      </c>
      <c r="C36" t="s">
        <v>34</v>
      </c>
      <c r="D36">
        <v>1370</v>
      </c>
      <c r="E36">
        <v>380</v>
      </c>
      <c r="F36">
        <v>62.432699999999997</v>
      </c>
      <c r="G36">
        <v>0.8996320324689</v>
      </c>
      <c r="H36">
        <f>M36-G36</f>
        <v>61.533067967531096</v>
      </c>
      <c r="I36">
        <f t="shared" si="0"/>
        <v>0.60728400037719688</v>
      </c>
      <c r="J36" s="3">
        <f>D36*I36</f>
        <v>831.97908051675972</v>
      </c>
      <c r="K36">
        <f t="shared" si="1"/>
        <v>230.76792014333481</v>
      </c>
      <c r="M36">
        <v>62.432699999999997</v>
      </c>
      <c r="N36">
        <v>0.88781079058071699</v>
      </c>
      <c r="O36">
        <f t="shared" si="2"/>
        <v>61.544889209419281</v>
      </c>
      <c r="P36">
        <f t="shared" si="3"/>
        <v>0.60740066693227701</v>
      </c>
      <c r="Q36">
        <f t="shared" si="4"/>
        <v>832.13891369721955</v>
      </c>
      <c r="R36">
        <f t="shared" si="5"/>
        <v>230.81225343426527</v>
      </c>
    </row>
    <row r="37" spans="1:18" x14ac:dyDescent="0.35">
      <c r="A37" s="1">
        <v>43664</v>
      </c>
      <c r="B37" s="2">
        <v>0.61458333333333337</v>
      </c>
      <c r="C37" t="s">
        <v>35</v>
      </c>
      <c r="D37">
        <v>1480</v>
      </c>
      <c r="E37">
        <v>380</v>
      </c>
      <c r="F37">
        <v>62.423000000000002</v>
      </c>
      <c r="G37">
        <v>0.91537231003230002</v>
      </c>
      <c r="H37">
        <f>M37-G37</f>
        <v>61.507627689967698</v>
      </c>
      <c r="I37">
        <f t="shared" si="0"/>
        <v>0.6070329244266599</v>
      </c>
      <c r="J37" s="3">
        <f>D37*I37</f>
        <v>898.40872815145667</v>
      </c>
      <c r="K37">
        <f t="shared" si="1"/>
        <v>230.67251128213076</v>
      </c>
      <c r="M37">
        <v>62.423000000000002</v>
      </c>
      <c r="N37">
        <v>0.90354787562364502</v>
      </c>
      <c r="O37">
        <f t="shared" si="2"/>
        <v>61.519452124376357</v>
      </c>
      <c r="P37">
        <f t="shared" si="3"/>
        <v>0.60714962248945881</v>
      </c>
      <c r="Q37">
        <f t="shared" si="4"/>
        <v>898.58144128439903</v>
      </c>
      <c r="R37">
        <f t="shared" si="5"/>
        <v>230.71685654599435</v>
      </c>
    </row>
    <row r="38" spans="1:18" x14ac:dyDescent="0.35">
      <c r="A38" s="1"/>
      <c r="B38" s="2"/>
    </row>
    <row r="39" spans="1:18" x14ac:dyDescent="0.35">
      <c r="A39" s="1"/>
      <c r="B39" s="2"/>
    </row>
    <row r="40" spans="1:18" x14ac:dyDescent="0.35">
      <c r="A40" s="1"/>
      <c r="B40" s="2"/>
    </row>
    <row r="41" spans="1:18" x14ac:dyDescent="0.35">
      <c r="A41" s="1"/>
      <c r="B41" s="2"/>
    </row>
    <row r="42" spans="1:18" x14ac:dyDescent="0.35">
      <c r="A42" s="1"/>
      <c r="B42" s="2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07_18_2019_Synoptics1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2019-08-04T03:29:02Z</dcterms:created>
  <dcterms:modified xsi:type="dcterms:W3CDTF">2019-08-04T16:36:56Z</dcterms:modified>
</cp:coreProperties>
</file>