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esktop\Ecuador\Outputs\Gas Transfer Velocity\"/>
    </mc:Choice>
  </mc:AlternateContent>
  <xr:revisionPtr revIDLastSave="0" documentId="13_ncr:1_{35C9B453-A70E-4280-94A6-0E5A8E16F399}" xr6:coauthVersionLast="36" xr6:coauthVersionMax="36" xr10:uidLastSave="{00000000-0000-0000-0000-000000000000}"/>
  <bookViews>
    <workbookView xWindow="0" yWindow="0" windowWidth="19200" windowHeight="6930" xr2:uid="{CAE307F3-065B-4B3A-93A2-AE894BE29F9D}"/>
  </bookViews>
  <sheets>
    <sheet name="High Flow Da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<sst xmlns="http://schemas.openxmlformats.org/spreadsheetml/2006/main" count="45" uniqueCount="45">
  <si>
    <t>Position</t>
  </si>
  <si>
    <t>Dist. (m)</t>
  </si>
  <si>
    <t>Elev. (m)</t>
  </si>
  <si>
    <t>Slope (Unitless)</t>
  </si>
  <si>
    <t>1 to 2</t>
  </si>
  <si>
    <t>2 to 3</t>
  </si>
  <si>
    <t>3 to 4</t>
  </si>
  <si>
    <t>4 to 5</t>
  </si>
  <si>
    <t>5 to 6</t>
  </si>
  <si>
    <t>6 to 7</t>
  </si>
  <si>
    <t>7 to 8</t>
  </si>
  <si>
    <t>8 to 9</t>
  </si>
  <si>
    <t>9 to 10</t>
  </si>
  <si>
    <t>10 to 11</t>
  </si>
  <si>
    <t>11 to 12</t>
  </si>
  <si>
    <t>12 to 13</t>
  </si>
  <si>
    <t>13 to 14</t>
  </si>
  <si>
    <t>14 to 15</t>
  </si>
  <si>
    <t>15 to 16</t>
  </si>
  <si>
    <t>16 to 17</t>
  </si>
  <si>
    <t>17 to 18</t>
  </si>
  <si>
    <t>18 to 19</t>
  </si>
  <si>
    <t>19 to 20</t>
  </si>
  <si>
    <t>20 to 21</t>
  </si>
  <si>
    <t>21 to 22</t>
  </si>
  <si>
    <t>22 to 23</t>
  </si>
  <si>
    <t>23 to 24</t>
  </si>
  <si>
    <t>24 to 25</t>
  </si>
  <si>
    <t>25 to 26</t>
  </si>
  <si>
    <t>26 to 27</t>
  </si>
  <si>
    <t>27 to 28</t>
  </si>
  <si>
    <t>28 to 29</t>
  </si>
  <si>
    <t>29 to 30</t>
  </si>
  <si>
    <t>30 to 31</t>
  </si>
  <si>
    <t>31 to 32</t>
  </si>
  <si>
    <t>32 to 33</t>
  </si>
  <si>
    <t>33 to 34</t>
  </si>
  <si>
    <t>34 to 35</t>
  </si>
  <si>
    <t>Velocity (m/s)</t>
  </si>
  <si>
    <t>Depth (m)</t>
  </si>
  <si>
    <t>Depth/2 (m)</t>
  </si>
  <si>
    <t>K600 Avg. (m/day)</t>
  </si>
  <si>
    <t>K600 min (m/Day)</t>
  </si>
  <si>
    <t>K600 Max (m/Day)</t>
  </si>
  <si>
    <t>Area (m^2)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</si>
</sst>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D9081-D93F-4AAD-9C1E-D8F00E04EC2A}">
  <dimension ref="A1:K35"/>
  <sheetViews>
    <sheetView tabSelected="1" topLeftCell="A16" workbookViewId="0">
      <selection activeCell="K2" sqref="K2:K35"/>
    </sheetView>
  </sheetViews>
  <sheetFormatPr defaultRowHeight="14.5" x14ac:dyDescent="0.35"/>
  <cols>
    <col min="4" max="4" width="13" customWidth="1"/>
    <col min="5" max="5" width="12" customWidth="1"/>
    <col min="7" max="7" width="10.7265625" customWidth="1"/>
    <col min="8" max="8" width="15.54296875" customWidth="1"/>
    <col min="9" max="9" width="15.90625" customWidth="1"/>
    <col min="10" max="10" width="16.36328125" customWidth="1"/>
    <col min="11" max="11" width="10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1" x14ac:dyDescent="0.35">
      <c r="A2" s="1" t="s">
        <v>4</v>
      </c>
      <c r="B2">
        <v>5.1004500000000004</v>
      </c>
      <c r="C2">
        <v>-0.513428</v>
      </c>
      <c r="D2">
        <f>ABS(C2/B2)</f>
        <v>0.10066327480908546</v>
      </c>
      <c r="E2">
        <v>22.7</v>
      </c>
      <c r="F2">
        <v>0.15</v>
      </c>
      <c r="G2">
        <f>F2/2</f>
        <v>7.4999999999999997E-2</v>
      </c>
      <c r="H2">
        <f>((E2*D2)^0.89)*(G2^0.54)*5037</f>
        <v>2594.9158863412295</v>
      </c>
      <c r="I2">
        <f>((E2*D2)^0.87)*(G2^0.51)*4433</f>
        <v>2427.8356773621554</v>
      </c>
      <c r="J2">
        <f>((E2*D2)^0.91)*(G2^0.57)*5641</f>
        <v>2733.614124977089</v>
      </c>
      <c r="K2">
        <f>B2*G2</f>
        <v>0.38253375000000001</v>
      </c>
    </row>
    <row r="3" spans="1:11" x14ac:dyDescent="0.35">
      <c r="A3" t="s">
        <v>5</v>
      </c>
      <c r="B3">
        <v>11.911</v>
      </c>
      <c r="C3">
        <v>2.964</v>
      </c>
      <c r="D3">
        <f t="shared" ref="D3:D35" si="0">ABS(C3/B3)</f>
        <v>0.24884560490303081</v>
      </c>
      <c r="E3">
        <v>26.7</v>
      </c>
      <c r="F3">
        <v>0.12</v>
      </c>
      <c r="G3">
        <f t="shared" ref="G3:G35" si="1">F3/2</f>
        <v>0.06</v>
      </c>
      <c r="H3">
        <f t="shared" ref="H3:H35" si="2">((E3*D3)^0.89)*(G3^0.54)*5037</f>
        <v>5947.6626316499396</v>
      </c>
      <c r="I3">
        <f t="shared" ref="I3:I35" si="3">((E3*D3)^0.87)*(G3^0.51)*4433</f>
        <v>5483.7638506863832</v>
      </c>
      <c r="J3">
        <f t="shared" ref="J3:J35" si="4">((E3*D3)^0.91)*(G3^0.57)*5641</f>
        <v>6358.0485114871071</v>
      </c>
      <c r="K3">
        <f t="shared" ref="K3:K35" si="5">B3*G3</f>
        <v>0.71465999999999996</v>
      </c>
    </row>
    <row r="4" spans="1:11" x14ac:dyDescent="0.35">
      <c r="A4" t="s">
        <v>6</v>
      </c>
      <c r="B4">
        <v>2.6539999999999999</v>
      </c>
      <c r="C4">
        <v>-3.13</v>
      </c>
      <c r="D4">
        <f t="shared" si="0"/>
        <v>1.1793519216277317</v>
      </c>
      <c r="E4">
        <v>23.3</v>
      </c>
      <c r="F4">
        <v>0.06</v>
      </c>
      <c r="G4">
        <f t="shared" si="1"/>
        <v>0.03</v>
      </c>
      <c r="H4">
        <f t="shared" si="2"/>
        <v>14471.942924251132</v>
      </c>
      <c r="I4">
        <f t="shared" si="3"/>
        <v>13242.165063128048</v>
      </c>
      <c r="J4">
        <f t="shared" si="4"/>
        <v>15588.51030325387</v>
      </c>
      <c r="K4">
        <f t="shared" si="5"/>
        <v>7.9619999999999996E-2</v>
      </c>
    </row>
    <row r="5" spans="1:11" x14ac:dyDescent="0.35">
      <c r="A5" t="s">
        <v>7</v>
      </c>
      <c r="B5">
        <v>7.93</v>
      </c>
      <c r="C5">
        <v>2.08</v>
      </c>
      <c r="D5">
        <f t="shared" si="0"/>
        <v>0.26229508196721313</v>
      </c>
      <c r="E5">
        <v>13.8</v>
      </c>
      <c r="F5">
        <v>0.1</v>
      </c>
      <c r="G5">
        <f t="shared" si="1"/>
        <v>0.05</v>
      </c>
      <c r="H5">
        <f t="shared" si="2"/>
        <v>3139.2895292510038</v>
      </c>
      <c r="I5">
        <f t="shared" si="3"/>
        <v>2945.8773897655769</v>
      </c>
      <c r="J5">
        <f t="shared" si="4"/>
        <v>3297.2965272201805</v>
      </c>
      <c r="K5">
        <f t="shared" si="5"/>
        <v>0.39650000000000002</v>
      </c>
    </row>
    <row r="6" spans="1:11" x14ac:dyDescent="0.35">
      <c r="A6" t="s">
        <v>8</v>
      </c>
      <c r="B6">
        <v>9.42</v>
      </c>
      <c r="C6">
        <v>0.48899999999999999</v>
      </c>
      <c r="D6">
        <f t="shared" si="0"/>
        <v>5.1910828025477709E-2</v>
      </c>
      <c r="E6">
        <v>22.8</v>
      </c>
      <c r="F6">
        <v>7.0000000000000007E-2</v>
      </c>
      <c r="G6">
        <f t="shared" si="1"/>
        <v>3.5000000000000003E-2</v>
      </c>
      <c r="H6">
        <f t="shared" si="2"/>
        <v>957.43718311350563</v>
      </c>
      <c r="I6">
        <f t="shared" si="3"/>
        <v>928.64595809016851</v>
      </c>
      <c r="J6">
        <f t="shared" si="4"/>
        <v>972.927179746761</v>
      </c>
      <c r="K6">
        <f t="shared" si="5"/>
        <v>0.32970000000000005</v>
      </c>
    </row>
    <row r="7" spans="1:11" x14ac:dyDescent="0.35">
      <c r="A7" t="s">
        <v>9</v>
      </c>
      <c r="B7">
        <v>4.0940000000000003</v>
      </c>
      <c r="C7">
        <v>0.156</v>
      </c>
      <c r="D7">
        <f t="shared" si="0"/>
        <v>3.8104543234000976E-2</v>
      </c>
      <c r="E7">
        <v>24.6</v>
      </c>
      <c r="F7">
        <v>0.13</v>
      </c>
      <c r="G7">
        <f t="shared" si="1"/>
        <v>6.5000000000000002E-2</v>
      </c>
      <c r="H7">
        <f t="shared" si="2"/>
        <v>1086.7927315244237</v>
      </c>
      <c r="I7">
        <f t="shared" si="3"/>
        <v>1039.5535541989382</v>
      </c>
      <c r="J7">
        <f t="shared" si="4"/>
        <v>1119.8413819159612</v>
      </c>
      <c r="K7">
        <f t="shared" si="5"/>
        <v>0.26611000000000001</v>
      </c>
    </row>
    <row r="8" spans="1:11" x14ac:dyDescent="0.35">
      <c r="A8" t="s">
        <v>10</v>
      </c>
      <c r="B8">
        <v>9.1850000000000005</v>
      </c>
      <c r="C8">
        <v>2.5489999999999999</v>
      </c>
      <c r="D8">
        <f t="shared" si="0"/>
        <v>0.27751769188894937</v>
      </c>
      <c r="E8">
        <v>26</v>
      </c>
      <c r="F8">
        <v>0.11</v>
      </c>
      <c r="G8">
        <f t="shared" si="1"/>
        <v>5.5E-2</v>
      </c>
      <c r="H8">
        <f t="shared" si="2"/>
        <v>6106.9277712510566</v>
      </c>
      <c r="I8">
        <f t="shared" si="3"/>
        <v>5636.0184063338074</v>
      </c>
      <c r="J8">
        <f t="shared" si="4"/>
        <v>6522.0345254359518</v>
      </c>
      <c r="K8">
        <f t="shared" si="5"/>
        <v>0.50517500000000004</v>
      </c>
    </row>
    <row r="9" spans="1:11" x14ac:dyDescent="0.35">
      <c r="A9" t="s">
        <v>11</v>
      </c>
      <c r="B9">
        <v>10.83</v>
      </c>
      <c r="C9">
        <v>1.87</v>
      </c>
      <c r="D9">
        <f t="shared" si="0"/>
        <v>0.17266851338873501</v>
      </c>
      <c r="E9">
        <v>11.4</v>
      </c>
      <c r="F9">
        <v>0.2</v>
      </c>
      <c r="G9">
        <f t="shared" si="1"/>
        <v>0.1</v>
      </c>
      <c r="H9">
        <f t="shared" si="2"/>
        <v>2654.2203339089142</v>
      </c>
      <c r="I9">
        <f t="shared" si="3"/>
        <v>2469.3371623616231</v>
      </c>
      <c r="J9">
        <f t="shared" si="4"/>
        <v>2811.9233678128016</v>
      </c>
      <c r="K9">
        <f t="shared" si="5"/>
        <v>1.083</v>
      </c>
    </row>
    <row r="10" spans="1:11" x14ac:dyDescent="0.35">
      <c r="A10" t="s">
        <v>12</v>
      </c>
      <c r="B10">
        <v>5.3479999999999999</v>
      </c>
      <c r="C10">
        <v>-0.79600000000000004</v>
      </c>
      <c r="D10">
        <f t="shared" si="0"/>
        <v>0.14884068810770382</v>
      </c>
      <c r="E10">
        <v>15.8</v>
      </c>
      <c r="F10">
        <v>0.04</v>
      </c>
      <c r="G10">
        <f t="shared" si="1"/>
        <v>0.02</v>
      </c>
      <c r="H10">
        <f t="shared" si="2"/>
        <v>1303.9328944196839</v>
      </c>
      <c r="I10">
        <f t="shared" si="3"/>
        <v>1268.593690046436</v>
      </c>
      <c r="J10">
        <f t="shared" si="4"/>
        <v>1320.9849365776886</v>
      </c>
      <c r="K10">
        <f t="shared" si="5"/>
        <v>0.10696</v>
      </c>
    </row>
    <row r="11" spans="1:11" x14ac:dyDescent="0.35">
      <c r="A11" t="s">
        <v>13</v>
      </c>
      <c r="B11">
        <v>8.7870000000000008</v>
      </c>
      <c r="C11">
        <v>1.821</v>
      </c>
      <c r="D11">
        <f t="shared" si="0"/>
        <v>0.2072379651758279</v>
      </c>
      <c r="E11">
        <v>24</v>
      </c>
      <c r="F11">
        <v>0.09</v>
      </c>
      <c r="G11">
        <f t="shared" si="1"/>
        <v>4.4999999999999998E-2</v>
      </c>
      <c r="H11">
        <f t="shared" si="2"/>
        <v>3935.0695048954444</v>
      </c>
      <c r="I11">
        <f t="shared" si="3"/>
        <v>3680.8506933945391</v>
      </c>
      <c r="J11">
        <f t="shared" si="4"/>
        <v>4146.3555793624819</v>
      </c>
      <c r="K11">
        <f t="shared" si="5"/>
        <v>0.39541500000000002</v>
      </c>
    </row>
    <row r="12" spans="1:11" x14ac:dyDescent="0.35">
      <c r="A12" t="s">
        <v>14</v>
      </c>
      <c r="B12">
        <v>7.9960000000000004</v>
      </c>
      <c r="C12">
        <v>1.232</v>
      </c>
      <c r="D12">
        <f t="shared" si="0"/>
        <v>0.15407703851925961</v>
      </c>
      <c r="E12">
        <v>7.8</v>
      </c>
      <c r="F12">
        <v>0.09</v>
      </c>
      <c r="G12">
        <f t="shared" si="1"/>
        <v>4.4999999999999998E-2</v>
      </c>
      <c r="H12">
        <f t="shared" si="2"/>
        <v>1111.6233369898189</v>
      </c>
      <c r="I12">
        <f t="shared" si="3"/>
        <v>1069.7699889328603</v>
      </c>
      <c r="J12">
        <f t="shared" si="4"/>
        <v>1138.5047067497296</v>
      </c>
      <c r="K12">
        <f t="shared" si="5"/>
        <v>0.35982000000000003</v>
      </c>
    </row>
    <row r="13" spans="1:11" x14ac:dyDescent="0.35">
      <c r="A13" t="s">
        <v>15</v>
      </c>
      <c r="B13">
        <v>7.1559999999999997</v>
      </c>
      <c r="C13">
        <v>2.4830000000000001</v>
      </c>
      <c r="D13">
        <f t="shared" si="0"/>
        <v>0.34698155394074903</v>
      </c>
      <c r="E13">
        <v>17.3</v>
      </c>
      <c r="F13">
        <v>0.09</v>
      </c>
      <c r="G13">
        <f t="shared" si="1"/>
        <v>4.4999999999999998E-2</v>
      </c>
      <c r="H13">
        <f t="shared" si="2"/>
        <v>4652.0077021080515</v>
      </c>
      <c r="I13">
        <f t="shared" si="3"/>
        <v>4335.1365369020123</v>
      </c>
      <c r="J13">
        <f t="shared" si="4"/>
        <v>4920.2593940183615</v>
      </c>
      <c r="K13">
        <f t="shared" si="5"/>
        <v>0.32201999999999997</v>
      </c>
    </row>
    <row r="14" spans="1:11" x14ac:dyDescent="0.35">
      <c r="A14" t="s">
        <v>16</v>
      </c>
      <c r="B14">
        <v>11.114000000000001</v>
      </c>
      <c r="C14">
        <v>-1.0529999999999999</v>
      </c>
      <c r="D14">
        <f t="shared" si="0"/>
        <v>9.4745366204786741E-2</v>
      </c>
      <c r="E14">
        <v>14.3</v>
      </c>
      <c r="F14">
        <v>0.08</v>
      </c>
      <c r="G14">
        <f t="shared" si="1"/>
        <v>0.04</v>
      </c>
      <c r="H14">
        <f t="shared" si="2"/>
        <v>1160.5664737778877</v>
      </c>
      <c r="I14">
        <f t="shared" si="3"/>
        <v>1118.1398375461529</v>
      </c>
      <c r="J14">
        <f t="shared" si="4"/>
        <v>1187.2819066985453</v>
      </c>
      <c r="K14">
        <f t="shared" si="5"/>
        <v>0.44456000000000007</v>
      </c>
    </row>
    <row r="15" spans="1:11" x14ac:dyDescent="0.35">
      <c r="A15" t="s">
        <v>17</v>
      </c>
      <c r="B15">
        <v>3.0419999999999998</v>
      </c>
      <c r="C15">
        <v>-3.7120000000000002</v>
      </c>
      <c r="D15">
        <f t="shared" si="0"/>
        <v>1.2202498356344511</v>
      </c>
      <c r="E15">
        <v>4.8</v>
      </c>
      <c r="F15">
        <v>0.19</v>
      </c>
      <c r="G15">
        <f t="shared" si="1"/>
        <v>9.5000000000000001E-2</v>
      </c>
      <c r="H15">
        <f t="shared" si="2"/>
        <v>6813.7593886161721</v>
      </c>
      <c r="I15">
        <f t="shared" si="3"/>
        <v>6211.9373326815194</v>
      </c>
      <c r="J15">
        <f t="shared" si="4"/>
        <v>7366.4195529236622</v>
      </c>
      <c r="K15">
        <f t="shared" si="5"/>
        <v>0.28898999999999997</v>
      </c>
    </row>
    <row r="16" spans="1:11" x14ac:dyDescent="0.35">
      <c r="A16" t="s">
        <v>18</v>
      </c>
      <c r="B16">
        <v>8.7889999999999997</v>
      </c>
      <c r="C16">
        <v>3.6859999999999999</v>
      </c>
      <c r="D16">
        <f t="shared" si="0"/>
        <v>0.41938787120263965</v>
      </c>
      <c r="E16">
        <v>2</v>
      </c>
      <c r="F16">
        <v>0.1</v>
      </c>
      <c r="G16">
        <f t="shared" si="1"/>
        <v>0.05</v>
      </c>
      <c r="H16">
        <f t="shared" si="2"/>
        <v>854.39868338845099</v>
      </c>
      <c r="I16">
        <f t="shared" si="3"/>
        <v>825.55180923648675</v>
      </c>
      <c r="J16">
        <f t="shared" si="4"/>
        <v>871.53882101198099</v>
      </c>
      <c r="K16">
        <f t="shared" si="5"/>
        <v>0.43945000000000001</v>
      </c>
    </row>
    <row r="17" spans="1:11" x14ac:dyDescent="0.35">
      <c r="A17" t="s">
        <v>19</v>
      </c>
      <c r="B17">
        <v>2.8889999999999998</v>
      </c>
      <c r="C17">
        <v>1.871</v>
      </c>
      <c r="D17">
        <f t="shared" si="0"/>
        <v>0.64762893734856353</v>
      </c>
      <c r="E17">
        <v>1.8</v>
      </c>
      <c r="F17">
        <v>0.27</v>
      </c>
      <c r="G17">
        <f t="shared" si="1"/>
        <v>0.13500000000000001</v>
      </c>
      <c r="H17">
        <f t="shared" si="2"/>
        <v>1958.0558450973901</v>
      </c>
      <c r="I17">
        <f t="shared" si="3"/>
        <v>1824.3529631007439</v>
      </c>
      <c r="J17">
        <f t="shared" si="4"/>
        <v>2071.3391365779503</v>
      </c>
      <c r="K17">
        <f t="shared" si="5"/>
        <v>0.390015</v>
      </c>
    </row>
    <row r="18" spans="1:11" x14ac:dyDescent="0.35">
      <c r="A18" t="s">
        <v>20</v>
      </c>
      <c r="B18">
        <v>4.7309999999999999</v>
      </c>
      <c r="C18">
        <v>2.04</v>
      </c>
      <c r="D18">
        <f t="shared" si="0"/>
        <v>0.43119847812301842</v>
      </c>
      <c r="E18">
        <v>7.5</v>
      </c>
      <c r="F18">
        <v>0.36</v>
      </c>
      <c r="G18">
        <f t="shared" si="1"/>
        <v>0.18</v>
      </c>
      <c r="H18">
        <f t="shared" si="2"/>
        <v>5671.348736498433</v>
      </c>
      <c r="I18">
        <f t="shared" si="3"/>
        <v>5132.8572813820747</v>
      </c>
      <c r="J18">
        <f t="shared" si="4"/>
        <v>6176.2298065338255</v>
      </c>
      <c r="K18">
        <f t="shared" si="5"/>
        <v>0.85157999999999989</v>
      </c>
    </row>
    <row r="19" spans="1:11" x14ac:dyDescent="0.35">
      <c r="A19" t="s">
        <v>21</v>
      </c>
      <c r="B19">
        <v>21.475999999999999</v>
      </c>
      <c r="C19">
        <v>5.0590000000000002</v>
      </c>
      <c r="D19">
        <f t="shared" si="0"/>
        <v>0.2355652821754517</v>
      </c>
      <c r="E19">
        <v>17.3</v>
      </c>
      <c r="F19">
        <v>7.0000000000000007E-2</v>
      </c>
      <c r="G19">
        <f t="shared" si="1"/>
        <v>3.5000000000000003E-2</v>
      </c>
      <c r="H19">
        <f t="shared" si="2"/>
        <v>2877.4565169553534</v>
      </c>
      <c r="I19">
        <f t="shared" si="3"/>
        <v>2722.7599940580749</v>
      </c>
      <c r="J19">
        <f t="shared" si="4"/>
        <v>2997.2164491264862</v>
      </c>
      <c r="K19">
        <f t="shared" si="5"/>
        <v>0.75165999999999999</v>
      </c>
    </row>
    <row r="20" spans="1:11" x14ac:dyDescent="0.35">
      <c r="A20" t="s">
        <v>22</v>
      </c>
      <c r="B20">
        <v>8.6129999999999995</v>
      </c>
      <c r="C20">
        <v>0.46400000000000002</v>
      </c>
      <c r="D20">
        <f t="shared" si="0"/>
        <v>5.3872053872053877E-2</v>
      </c>
      <c r="E20">
        <v>20.8</v>
      </c>
      <c r="F20">
        <v>0.06</v>
      </c>
      <c r="G20">
        <f t="shared" si="1"/>
        <v>0.03</v>
      </c>
      <c r="H20">
        <f t="shared" si="2"/>
        <v>839.08767349783091</v>
      </c>
      <c r="I20">
        <f t="shared" si="3"/>
        <v>818.5231117593388</v>
      </c>
      <c r="J20">
        <f t="shared" si="4"/>
        <v>847.80049357269695</v>
      </c>
      <c r="K20">
        <f t="shared" si="5"/>
        <v>0.25838999999999995</v>
      </c>
    </row>
    <row r="21" spans="1:11" x14ac:dyDescent="0.35">
      <c r="A21" t="s">
        <v>23</v>
      </c>
      <c r="B21">
        <v>6.476</v>
      </c>
      <c r="C21">
        <v>1.52</v>
      </c>
      <c r="D21">
        <f t="shared" si="0"/>
        <v>0.23471278567016676</v>
      </c>
      <c r="E21">
        <v>23.8</v>
      </c>
      <c r="F21">
        <v>0.09</v>
      </c>
      <c r="G21">
        <f t="shared" si="1"/>
        <v>4.4999999999999998E-2</v>
      </c>
      <c r="H21">
        <f t="shared" si="2"/>
        <v>4363.5293922811279</v>
      </c>
      <c r="I21">
        <f t="shared" si="3"/>
        <v>4072.1619033864986</v>
      </c>
      <c r="J21">
        <f t="shared" si="4"/>
        <v>4608.5118023878822</v>
      </c>
      <c r="K21">
        <f t="shared" si="5"/>
        <v>0.29142000000000001</v>
      </c>
    </row>
    <row r="22" spans="1:11" x14ac:dyDescent="0.35">
      <c r="A22" t="s">
        <v>24</v>
      </c>
      <c r="B22">
        <v>5.7930000000000001</v>
      </c>
      <c r="C22">
        <v>1.8069999999999999</v>
      </c>
      <c r="D22">
        <f t="shared" si="0"/>
        <v>0.31192818919385462</v>
      </c>
      <c r="E22">
        <v>18.3</v>
      </c>
      <c r="F22">
        <v>7.0000000000000007E-2</v>
      </c>
      <c r="G22">
        <f t="shared" si="1"/>
        <v>3.5000000000000003E-2</v>
      </c>
      <c r="H22">
        <f t="shared" si="2"/>
        <v>3883.8171941461856</v>
      </c>
      <c r="I22">
        <f t="shared" si="3"/>
        <v>3650.3323303843372</v>
      </c>
      <c r="J22">
        <f t="shared" si="4"/>
        <v>4072.8187609203364</v>
      </c>
      <c r="K22">
        <f t="shared" si="5"/>
        <v>0.20275500000000002</v>
      </c>
    </row>
    <row r="23" spans="1:11" x14ac:dyDescent="0.35">
      <c r="A23" t="s">
        <v>25</v>
      </c>
      <c r="B23">
        <v>5.9459999999999997</v>
      </c>
      <c r="C23">
        <v>1.4179999999999999</v>
      </c>
      <c r="D23">
        <f t="shared" si="0"/>
        <v>0.23847965018499831</v>
      </c>
      <c r="E23">
        <v>19.7</v>
      </c>
      <c r="F23">
        <v>0.03</v>
      </c>
      <c r="G23">
        <f t="shared" si="1"/>
        <v>1.4999999999999999E-2</v>
      </c>
      <c r="H23">
        <f t="shared" si="2"/>
        <v>2066.6543768210204</v>
      </c>
      <c r="I23">
        <f t="shared" si="3"/>
        <v>2000.1959509106521</v>
      </c>
      <c r="J23">
        <f t="shared" si="4"/>
        <v>2104.6170763404743</v>
      </c>
      <c r="K23">
        <f t="shared" si="5"/>
        <v>8.9189999999999992E-2</v>
      </c>
    </row>
    <row r="24" spans="1:11" x14ac:dyDescent="0.35">
      <c r="A24" t="s">
        <v>26</v>
      </c>
      <c r="B24">
        <v>8.9019999999999992</v>
      </c>
      <c r="C24">
        <v>-0.65</v>
      </c>
      <c r="D24">
        <f t="shared" si="0"/>
        <v>7.3017299483262202E-2</v>
      </c>
      <c r="E24">
        <v>9.5</v>
      </c>
      <c r="F24">
        <v>0.13</v>
      </c>
      <c r="G24">
        <f t="shared" si="1"/>
        <v>6.5000000000000002E-2</v>
      </c>
      <c r="H24">
        <f t="shared" si="2"/>
        <v>831.3197618245307</v>
      </c>
      <c r="I24">
        <f t="shared" si="3"/>
        <v>799.98804474032352</v>
      </c>
      <c r="J24">
        <f t="shared" si="4"/>
        <v>851.45684563068755</v>
      </c>
      <c r="K24">
        <f t="shared" si="5"/>
        <v>0.57862999999999998</v>
      </c>
    </row>
    <row r="25" spans="1:11" x14ac:dyDescent="0.35">
      <c r="A25" t="s">
        <v>27</v>
      </c>
      <c r="B25">
        <v>3.3639999999999999</v>
      </c>
      <c r="C25">
        <v>0.45700000000000002</v>
      </c>
      <c r="D25">
        <f t="shared" si="0"/>
        <v>0.13585017835909632</v>
      </c>
      <c r="E25">
        <v>15</v>
      </c>
      <c r="F25">
        <v>0.05</v>
      </c>
      <c r="G25">
        <f t="shared" si="1"/>
        <v>2.5000000000000001E-2</v>
      </c>
      <c r="H25">
        <f t="shared" si="2"/>
        <v>1294.8049935045162</v>
      </c>
      <c r="I25">
        <f t="shared" si="3"/>
        <v>1254.899413606443</v>
      </c>
      <c r="J25">
        <f t="shared" si="4"/>
        <v>1316.7694565125705</v>
      </c>
      <c r="K25">
        <f t="shared" si="5"/>
        <v>8.4100000000000008E-2</v>
      </c>
    </row>
    <row r="26" spans="1:11" x14ac:dyDescent="0.35">
      <c r="A26" t="s">
        <v>28</v>
      </c>
      <c r="B26">
        <v>7.4160000000000004</v>
      </c>
      <c r="C26">
        <v>2.0539999999999998</v>
      </c>
      <c r="D26">
        <f t="shared" si="0"/>
        <v>0.27696871628910458</v>
      </c>
      <c r="E26">
        <v>10.5</v>
      </c>
      <c r="F26">
        <v>0.08</v>
      </c>
      <c r="G26">
        <f t="shared" si="1"/>
        <v>0.04</v>
      </c>
      <c r="H26">
        <f t="shared" si="2"/>
        <v>2290.3727157599487</v>
      </c>
      <c r="I26">
        <f t="shared" si="3"/>
        <v>2173.1902196188053</v>
      </c>
      <c r="J26">
        <f t="shared" si="4"/>
        <v>2379.1647158428018</v>
      </c>
      <c r="K26">
        <f t="shared" si="5"/>
        <v>0.29664000000000001</v>
      </c>
    </row>
    <row r="27" spans="1:11" x14ac:dyDescent="0.35">
      <c r="A27" t="s">
        <v>29</v>
      </c>
      <c r="B27">
        <v>4.766</v>
      </c>
      <c r="C27">
        <v>0.40300000000000002</v>
      </c>
      <c r="D27">
        <f t="shared" si="0"/>
        <v>8.4557280738564833E-2</v>
      </c>
      <c r="E27">
        <v>8.1</v>
      </c>
      <c r="F27">
        <v>0.22</v>
      </c>
      <c r="G27">
        <f t="shared" si="1"/>
        <v>0.11</v>
      </c>
      <c r="H27">
        <f t="shared" si="2"/>
        <v>1092.0438185021781</v>
      </c>
      <c r="I27">
        <f t="shared" si="3"/>
        <v>1034.6926027472871</v>
      </c>
      <c r="J27">
        <f t="shared" si="4"/>
        <v>1136.0010030545361</v>
      </c>
      <c r="K27">
        <f t="shared" si="5"/>
        <v>0.52426000000000006</v>
      </c>
    </row>
    <row r="28" spans="1:11" x14ac:dyDescent="0.35">
      <c r="A28" t="s">
        <v>30</v>
      </c>
      <c r="B28">
        <v>3.8839999999999999</v>
      </c>
      <c r="C28">
        <v>-0.94399999999999995</v>
      </c>
      <c r="D28">
        <f t="shared" si="0"/>
        <v>0.24304840370751801</v>
      </c>
      <c r="E28">
        <v>9.6</v>
      </c>
      <c r="F28">
        <v>0.11</v>
      </c>
      <c r="G28">
        <f t="shared" si="1"/>
        <v>5.5E-2</v>
      </c>
      <c r="H28">
        <f t="shared" si="2"/>
        <v>2235.9174666960157</v>
      </c>
      <c r="I28">
        <f t="shared" si="3"/>
        <v>2110.626507881519</v>
      </c>
      <c r="J28">
        <f t="shared" si="4"/>
        <v>2334.5870829821465</v>
      </c>
      <c r="K28">
        <f t="shared" si="5"/>
        <v>0.21362</v>
      </c>
    </row>
    <row r="29" spans="1:11" x14ac:dyDescent="0.35">
      <c r="A29" t="s">
        <v>31</v>
      </c>
      <c r="B29">
        <v>10.151</v>
      </c>
      <c r="C29">
        <v>2.0579999999999998</v>
      </c>
      <c r="D29">
        <f t="shared" si="0"/>
        <v>0.20273864643877448</v>
      </c>
      <c r="E29">
        <v>2.1</v>
      </c>
      <c r="F29">
        <v>0.28000000000000003</v>
      </c>
      <c r="G29">
        <f t="shared" si="1"/>
        <v>0.14000000000000001</v>
      </c>
      <c r="H29">
        <f t="shared" si="2"/>
        <v>814.76016113513265</v>
      </c>
      <c r="I29">
        <f t="shared" si="3"/>
        <v>773.72852457351541</v>
      </c>
      <c r="J29">
        <f t="shared" si="4"/>
        <v>845.63099354135511</v>
      </c>
      <c r="K29">
        <f t="shared" si="5"/>
        <v>1.4211400000000001</v>
      </c>
    </row>
    <row r="30" spans="1:11" x14ac:dyDescent="0.35">
      <c r="A30" t="s">
        <v>32</v>
      </c>
      <c r="B30">
        <v>3.1859999999999999</v>
      </c>
      <c r="C30">
        <v>0.33300000000000002</v>
      </c>
      <c r="D30">
        <f t="shared" si="0"/>
        <v>0.10451977401129944</v>
      </c>
      <c r="E30">
        <v>4</v>
      </c>
      <c r="F30">
        <v>0.24</v>
      </c>
      <c r="G30">
        <f t="shared" si="1"/>
        <v>0.12</v>
      </c>
      <c r="H30">
        <f t="shared" si="2"/>
        <v>737.64915155179062</v>
      </c>
      <c r="I30">
        <f t="shared" si="3"/>
        <v>704.00382897725876</v>
      </c>
      <c r="J30">
        <f t="shared" si="4"/>
        <v>761.78883379648232</v>
      </c>
      <c r="K30">
        <f t="shared" si="5"/>
        <v>0.38231999999999999</v>
      </c>
    </row>
    <row r="31" spans="1:11" x14ac:dyDescent="0.35">
      <c r="A31" t="s">
        <v>33</v>
      </c>
      <c r="B31">
        <v>8.7609999999999992</v>
      </c>
      <c r="C31">
        <v>-0.23400000000000001</v>
      </c>
      <c r="D31">
        <f t="shared" si="0"/>
        <v>2.6709279762584182E-2</v>
      </c>
      <c r="E31">
        <v>8.4</v>
      </c>
      <c r="F31">
        <v>0.16</v>
      </c>
      <c r="G31">
        <f t="shared" si="1"/>
        <v>0.08</v>
      </c>
      <c r="H31">
        <f t="shared" si="2"/>
        <v>340.54808779430311</v>
      </c>
      <c r="I31">
        <f t="shared" si="3"/>
        <v>333.11385590862335</v>
      </c>
      <c r="J31">
        <f t="shared" si="4"/>
        <v>343.14219401018323</v>
      </c>
      <c r="K31">
        <f t="shared" si="5"/>
        <v>0.70087999999999995</v>
      </c>
    </row>
    <row r="32" spans="1:11" x14ac:dyDescent="0.35">
      <c r="A32" t="s">
        <v>34</v>
      </c>
      <c r="B32">
        <v>8.5380000000000003</v>
      </c>
      <c r="C32">
        <v>-0.80400000000000005</v>
      </c>
      <c r="D32">
        <f t="shared" si="0"/>
        <v>9.4167252283907238E-2</v>
      </c>
      <c r="E32">
        <v>5.2</v>
      </c>
      <c r="F32">
        <v>0.26</v>
      </c>
      <c r="G32">
        <f t="shared" si="1"/>
        <v>0.13</v>
      </c>
      <c r="H32">
        <f t="shared" si="2"/>
        <v>886.57452166266</v>
      </c>
      <c r="I32">
        <f t="shared" si="3"/>
        <v>841.44292168301251</v>
      </c>
      <c r="J32">
        <f t="shared" si="4"/>
        <v>920.69494920475995</v>
      </c>
      <c r="K32">
        <f t="shared" si="5"/>
        <v>1.1099400000000001</v>
      </c>
    </row>
    <row r="33" spans="1:11" x14ac:dyDescent="0.35">
      <c r="A33" t="s">
        <v>35</v>
      </c>
      <c r="B33">
        <v>4.62</v>
      </c>
      <c r="C33">
        <v>-0.69899999999999995</v>
      </c>
      <c r="D33">
        <f t="shared" si="0"/>
        <v>0.15129870129870129</v>
      </c>
      <c r="E33">
        <v>3.9</v>
      </c>
      <c r="F33">
        <v>0.2</v>
      </c>
      <c r="G33">
        <f t="shared" si="1"/>
        <v>0.1</v>
      </c>
      <c r="H33">
        <f t="shared" si="2"/>
        <v>908.39090909513027</v>
      </c>
      <c r="I33">
        <f t="shared" si="3"/>
        <v>865.72620506792782</v>
      </c>
      <c r="J33">
        <f t="shared" si="4"/>
        <v>939.45271160518575</v>
      </c>
      <c r="K33">
        <f t="shared" si="5"/>
        <v>0.46200000000000002</v>
      </c>
    </row>
    <row r="34" spans="1:11" x14ac:dyDescent="0.35">
      <c r="A34" t="s">
        <v>36</v>
      </c>
      <c r="B34">
        <v>8.3350000000000009</v>
      </c>
      <c r="C34">
        <v>-9.1800000000000007E-2</v>
      </c>
      <c r="D34">
        <f t="shared" si="0"/>
        <v>1.101379724055189E-2</v>
      </c>
      <c r="E34">
        <v>2.6</v>
      </c>
      <c r="F34">
        <v>0.23</v>
      </c>
      <c r="G34">
        <f t="shared" si="1"/>
        <v>0.115</v>
      </c>
      <c r="H34">
        <f t="shared" si="2"/>
        <v>66.313059101920174</v>
      </c>
      <c r="I34">
        <f t="shared" si="3"/>
        <v>66.859896449684868</v>
      </c>
      <c r="J34">
        <f t="shared" si="4"/>
        <v>64.824974631341519</v>
      </c>
      <c r="K34">
        <f t="shared" si="5"/>
        <v>0.95852500000000018</v>
      </c>
    </row>
    <row r="35" spans="1:11" x14ac:dyDescent="0.35">
      <c r="A35" t="s">
        <v>37</v>
      </c>
      <c r="B35">
        <v>4.0019999999999998</v>
      </c>
      <c r="C35">
        <v>-0.59099999999999997</v>
      </c>
      <c r="D35">
        <f t="shared" si="0"/>
        <v>0.14767616191904048</v>
      </c>
      <c r="E35">
        <v>2.2999999999999998</v>
      </c>
      <c r="F35">
        <v>0.25</v>
      </c>
      <c r="G35">
        <f t="shared" si="1"/>
        <v>0.125</v>
      </c>
      <c r="H35">
        <f t="shared" si="2"/>
        <v>626.79768659984086</v>
      </c>
      <c r="I35">
        <f t="shared" si="3"/>
        <v>599.96387340407443</v>
      </c>
      <c r="J35">
        <f t="shared" si="4"/>
        <v>645.41580881118853</v>
      </c>
      <c r="K35">
        <f t="shared" si="5"/>
        <v>0.50024999999999997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 Flow Day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2019-07-27T22:22:09Z</dcterms:created>
  <dcterms:modified xsi:type="dcterms:W3CDTF">2019-08-03T19:12:08Z</dcterms:modified>
</cp:coreProperties>
</file>