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esktop\Ecuador\Outputs\Titration Curve\"/>
    </mc:Choice>
  </mc:AlternateContent>
  <xr:revisionPtr revIDLastSave="0" documentId="13_ncr:1_{942D77E1-7D2B-4DC0-BCC1-0EA95623FE53}" xr6:coauthVersionLast="36" xr6:coauthVersionMax="36" xr10:uidLastSave="{00000000-0000-0000-0000-000000000000}"/>
  <bookViews>
    <workbookView xWindow="0" yWindow="0" windowWidth="19200" windowHeight="6930" activeTab="1" xr2:uid="{00000000-000D-0000-FFFF-FFFF00000000}"/>
  </bookViews>
  <sheets>
    <sheet name="CO2PPM 07_16" sheetId="1" r:id="rId1"/>
    <sheet name="Sheet1" sheetId="2" r:id="rId2"/>
    <sheet name="Sheet2" sheetId="3" r:id="rId3"/>
  </sheets>
  <definedNames>
    <definedName name="_xlnm._FilterDatabase" localSheetId="2" hidden="1">Sheet2!$B$93:$B$94</definedName>
  </definedNames>
  <calcPr calcId="191029"/>
</workbook>
</file>

<file path=xl/calcChain.xml><?xml version="1.0" encoding="utf-8"?>
<calcChain xmlns="http://schemas.openxmlformats.org/spreadsheetml/2006/main">
  <c r="D2" i="3" l="1"/>
  <c r="F2" i="3" s="1"/>
  <c r="E3" i="3"/>
  <c r="E4" i="3"/>
  <c r="E5" i="3"/>
  <c r="E6" i="3"/>
  <c r="H6" i="3" s="1"/>
  <c r="I6" i="3" s="1"/>
  <c r="E7" i="3"/>
  <c r="E8" i="3"/>
  <c r="E9" i="3"/>
  <c r="H8" i="3" s="1"/>
  <c r="E10" i="3"/>
  <c r="H10" i="3" s="1"/>
  <c r="I10" i="3" s="1"/>
  <c r="E11" i="3"/>
  <c r="E12" i="3"/>
  <c r="E13" i="3"/>
  <c r="H12" i="3" s="1"/>
  <c r="E14" i="3"/>
  <c r="H14" i="3" s="1"/>
  <c r="I14" i="3" s="1"/>
  <c r="E15" i="3"/>
  <c r="E16" i="3"/>
  <c r="E17" i="3"/>
  <c r="F17" i="3" s="1"/>
  <c r="E18" i="3"/>
  <c r="H18" i="3" s="1"/>
  <c r="I18" i="3" s="1"/>
  <c r="E19" i="3"/>
  <c r="E20" i="3"/>
  <c r="E21" i="3"/>
  <c r="F21" i="3" s="1"/>
  <c r="E22" i="3"/>
  <c r="H22" i="3" s="1"/>
  <c r="I22" i="3" s="1"/>
  <c r="E23" i="3"/>
  <c r="E24" i="3"/>
  <c r="E25" i="3"/>
  <c r="H24" i="3" s="1"/>
  <c r="E26" i="3"/>
  <c r="H26" i="3" s="1"/>
  <c r="I26" i="3" s="1"/>
  <c r="E27" i="3"/>
  <c r="E28" i="3"/>
  <c r="E29" i="3"/>
  <c r="H28" i="3" s="1"/>
  <c r="E30" i="3"/>
  <c r="H30" i="3" s="1"/>
  <c r="I30" i="3" s="1"/>
  <c r="E31" i="3"/>
  <c r="E32" i="3"/>
  <c r="E33" i="3"/>
  <c r="F33" i="3" s="1"/>
  <c r="E34" i="3"/>
  <c r="H34" i="3" s="1"/>
  <c r="I34" i="3" s="1"/>
  <c r="E35" i="3"/>
  <c r="E36" i="3"/>
  <c r="E37" i="3"/>
  <c r="E38" i="3"/>
  <c r="H38" i="3" s="1"/>
  <c r="I38" i="3" s="1"/>
  <c r="E39" i="3"/>
  <c r="E40" i="3"/>
  <c r="E41" i="3"/>
  <c r="H40" i="3" s="1"/>
  <c r="I40" i="3" s="1"/>
  <c r="E42" i="3"/>
  <c r="H42" i="3" s="1"/>
  <c r="I42" i="3" s="1"/>
  <c r="E43" i="3"/>
  <c r="E44" i="3"/>
  <c r="E45" i="3"/>
  <c r="H44" i="3" s="1"/>
  <c r="E46" i="3"/>
  <c r="H46" i="3" s="1"/>
  <c r="I46" i="3" s="1"/>
  <c r="E47" i="3"/>
  <c r="E48" i="3"/>
  <c r="E49" i="3"/>
  <c r="E50" i="3"/>
  <c r="H50" i="3" s="1"/>
  <c r="I50" i="3" s="1"/>
  <c r="E51" i="3"/>
  <c r="E52" i="3"/>
  <c r="E53" i="3"/>
  <c r="E54" i="3"/>
  <c r="H54" i="3" s="1"/>
  <c r="I54" i="3" s="1"/>
  <c r="E55" i="3"/>
  <c r="E56" i="3"/>
  <c r="E57" i="3"/>
  <c r="H56" i="3" s="1"/>
  <c r="I56" i="3" s="1"/>
  <c r="E58" i="3"/>
  <c r="H58" i="3" s="1"/>
  <c r="I58" i="3" s="1"/>
  <c r="E59" i="3"/>
  <c r="E60" i="3"/>
  <c r="E61" i="3"/>
  <c r="H60" i="3" s="1"/>
  <c r="E62" i="3"/>
  <c r="H62" i="3" s="1"/>
  <c r="I62" i="3" s="1"/>
  <c r="E63" i="3"/>
  <c r="E64" i="3"/>
  <c r="E65" i="3"/>
  <c r="F65" i="3" s="1"/>
  <c r="E66" i="3"/>
  <c r="H66" i="3" s="1"/>
  <c r="I66" i="3" s="1"/>
  <c r="E67" i="3"/>
  <c r="E68" i="3"/>
  <c r="E69" i="3"/>
  <c r="F69" i="3" s="1"/>
  <c r="E70" i="3"/>
  <c r="H70" i="3" s="1"/>
  <c r="I70" i="3" s="1"/>
  <c r="E71" i="3"/>
  <c r="E72" i="3"/>
  <c r="E73" i="3"/>
  <c r="H72" i="3" s="1"/>
  <c r="I72" i="3" s="1"/>
  <c r="E74" i="3"/>
  <c r="H74" i="3" s="1"/>
  <c r="I74" i="3" s="1"/>
  <c r="E75" i="3"/>
  <c r="E76" i="3"/>
  <c r="E77" i="3"/>
  <c r="H76" i="3" s="1"/>
  <c r="E78" i="3"/>
  <c r="H78" i="3" s="1"/>
  <c r="I78" i="3" s="1"/>
  <c r="E79" i="3"/>
  <c r="E80" i="3"/>
  <c r="E81" i="3"/>
  <c r="F81" i="3" s="1"/>
  <c r="E82" i="3"/>
  <c r="H82" i="3" s="1"/>
  <c r="I82" i="3" s="1"/>
  <c r="E83" i="3"/>
  <c r="E84" i="3"/>
  <c r="E85" i="3"/>
  <c r="E86" i="3"/>
  <c r="H86" i="3" s="1"/>
  <c r="I86" i="3" s="1"/>
  <c r="E87" i="3"/>
  <c r="E88" i="3"/>
  <c r="E89" i="3"/>
  <c r="H88" i="3" s="1"/>
  <c r="E90" i="3"/>
  <c r="H90" i="3" s="1"/>
  <c r="I90" i="3" s="1"/>
  <c r="E91" i="3"/>
  <c r="E92" i="3"/>
  <c r="E93" i="3"/>
  <c r="H92" i="3" s="1"/>
  <c r="E94" i="3"/>
  <c r="H94" i="3" s="1"/>
  <c r="I94" i="3" s="1"/>
  <c r="E95" i="3"/>
  <c r="E96" i="3"/>
  <c r="E97" i="3"/>
  <c r="F97" i="3" s="1"/>
  <c r="E98" i="3"/>
  <c r="H98" i="3" s="1"/>
  <c r="I98" i="3" s="1"/>
  <c r="E99" i="3"/>
  <c r="E100" i="3"/>
  <c r="E101" i="3"/>
  <c r="E102" i="3"/>
  <c r="H102" i="3" s="1"/>
  <c r="I102" i="3" s="1"/>
  <c r="E103" i="3"/>
  <c r="E104" i="3"/>
  <c r="E105" i="3"/>
  <c r="H104" i="3" s="1"/>
  <c r="I104" i="3" s="1"/>
  <c r="E106" i="3"/>
  <c r="H106" i="3" s="1"/>
  <c r="I106" i="3" s="1"/>
  <c r="E107" i="3"/>
  <c r="E108" i="3"/>
  <c r="E109" i="3"/>
  <c r="H108" i="3" s="1"/>
  <c r="E110" i="3"/>
  <c r="F110" i="3" s="1"/>
  <c r="E2" i="3"/>
  <c r="H3" i="3"/>
  <c r="H4" i="3"/>
  <c r="H5" i="3"/>
  <c r="I5" i="3" s="1"/>
  <c r="H7" i="3"/>
  <c r="H11" i="3"/>
  <c r="I11" i="3" s="1"/>
  <c r="H15" i="3"/>
  <c r="I15" i="3" s="1"/>
  <c r="H16" i="3"/>
  <c r="H19" i="3"/>
  <c r="H20" i="3"/>
  <c r="H21" i="3"/>
  <c r="I21" i="3" s="1"/>
  <c r="H23" i="3"/>
  <c r="H27" i="3"/>
  <c r="I27" i="3" s="1"/>
  <c r="H31" i="3"/>
  <c r="I31" i="3" s="1"/>
  <c r="H32" i="3"/>
  <c r="H35" i="3"/>
  <c r="H36" i="3"/>
  <c r="H37" i="3"/>
  <c r="I37" i="3" s="1"/>
  <c r="H39" i="3"/>
  <c r="H43" i="3"/>
  <c r="I43" i="3" s="1"/>
  <c r="H47" i="3"/>
  <c r="I47" i="3" s="1"/>
  <c r="H48" i="3"/>
  <c r="H51" i="3"/>
  <c r="H52" i="3"/>
  <c r="H53" i="3"/>
  <c r="I53" i="3" s="1"/>
  <c r="H55" i="3"/>
  <c r="H59" i="3"/>
  <c r="I59" i="3" s="1"/>
  <c r="H63" i="3"/>
  <c r="I63" i="3" s="1"/>
  <c r="H64" i="3"/>
  <c r="H67" i="3"/>
  <c r="H68" i="3"/>
  <c r="H69" i="3"/>
  <c r="I69" i="3" s="1"/>
  <c r="H71" i="3"/>
  <c r="H75" i="3"/>
  <c r="I75" i="3" s="1"/>
  <c r="H79" i="3"/>
  <c r="I79" i="3" s="1"/>
  <c r="H80" i="3"/>
  <c r="H83" i="3"/>
  <c r="H84" i="3"/>
  <c r="H85" i="3"/>
  <c r="I85" i="3" s="1"/>
  <c r="H87" i="3"/>
  <c r="H91" i="3"/>
  <c r="I91" i="3" s="1"/>
  <c r="H95" i="3"/>
  <c r="I95" i="3" s="1"/>
  <c r="H96" i="3"/>
  <c r="H99" i="3"/>
  <c r="H100" i="3"/>
  <c r="H101" i="3"/>
  <c r="I101" i="3" s="1"/>
  <c r="H103" i="3"/>
  <c r="H107" i="3"/>
  <c r="I107" i="3" s="1"/>
  <c r="H2" i="3"/>
  <c r="I2" i="3" s="1"/>
  <c r="I3" i="3"/>
  <c r="I19" i="3"/>
  <c r="I35" i="3"/>
  <c r="I51" i="3"/>
  <c r="I67" i="3"/>
  <c r="I83" i="3"/>
  <c r="I99" i="3"/>
  <c r="F5" i="3"/>
  <c r="F9" i="3"/>
  <c r="F11" i="3"/>
  <c r="F27" i="3"/>
  <c r="F37" i="3"/>
  <c r="F41" i="3"/>
  <c r="F45" i="3"/>
  <c r="F49" i="3"/>
  <c r="F51" i="3"/>
  <c r="F57" i="3"/>
  <c r="F63" i="3"/>
  <c r="F73" i="3"/>
  <c r="F77" i="3"/>
  <c r="F85" i="3"/>
  <c r="F89" i="3"/>
  <c r="F91" i="3"/>
  <c r="F101" i="3"/>
  <c r="F105" i="3"/>
  <c r="F107" i="3"/>
  <c r="D3" i="3"/>
  <c r="F3" i="3" s="1"/>
  <c r="D4" i="3"/>
  <c r="F4" i="3" s="1"/>
  <c r="D5" i="3"/>
  <c r="D6" i="3"/>
  <c r="D7" i="3"/>
  <c r="F7" i="3" s="1"/>
  <c r="D8" i="3"/>
  <c r="F8" i="3" s="1"/>
  <c r="D9" i="3"/>
  <c r="D10" i="3"/>
  <c r="D11" i="3"/>
  <c r="D12" i="3"/>
  <c r="F12" i="3" s="1"/>
  <c r="D13" i="3"/>
  <c r="D14" i="3"/>
  <c r="D15" i="3"/>
  <c r="F15" i="3" s="1"/>
  <c r="D16" i="3"/>
  <c r="F16" i="3" s="1"/>
  <c r="D17" i="3"/>
  <c r="D18" i="3"/>
  <c r="D19" i="3"/>
  <c r="F19" i="3" s="1"/>
  <c r="D20" i="3"/>
  <c r="F20" i="3" s="1"/>
  <c r="D21" i="3"/>
  <c r="D22" i="3"/>
  <c r="D23" i="3"/>
  <c r="I23" i="3" s="1"/>
  <c r="D24" i="3"/>
  <c r="D25" i="3"/>
  <c r="D26" i="3"/>
  <c r="D27" i="3"/>
  <c r="D28" i="3"/>
  <c r="F28" i="3" s="1"/>
  <c r="D29" i="3"/>
  <c r="D30" i="3"/>
  <c r="D31" i="3"/>
  <c r="F31" i="3" s="1"/>
  <c r="D32" i="3"/>
  <c r="F32" i="3" s="1"/>
  <c r="D33" i="3"/>
  <c r="D34" i="3"/>
  <c r="D35" i="3"/>
  <c r="F35" i="3" s="1"/>
  <c r="D36" i="3"/>
  <c r="F36" i="3" s="1"/>
  <c r="D37" i="3"/>
  <c r="D38" i="3"/>
  <c r="D39" i="3"/>
  <c r="F39" i="3" s="1"/>
  <c r="D40" i="3"/>
  <c r="F40" i="3" s="1"/>
  <c r="D41" i="3"/>
  <c r="D42" i="3"/>
  <c r="D43" i="3"/>
  <c r="F43" i="3" s="1"/>
  <c r="D44" i="3"/>
  <c r="D45" i="3"/>
  <c r="D46" i="3"/>
  <c r="D47" i="3"/>
  <c r="F47" i="3" s="1"/>
  <c r="D48" i="3"/>
  <c r="F48" i="3" s="1"/>
  <c r="D49" i="3"/>
  <c r="D50" i="3"/>
  <c r="D51" i="3"/>
  <c r="D52" i="3"/>
  <c r="F52" i="3" s="1"/>
  <c r="D53" i="3"/>
  <c r="D54" i="3"/>
  <c r="D55" i="3"/>
  <c r="F55" i="3" s="1"/>
  <c r="D56" i="3"/>
  <c r="F56" i="3" s="1"/>
  <c r="D57" i="3"/>
  <c r="D58" i="3"/>
  <c r="D59" i="3"/>
  <c r="F59" i="3" s="1"/>
  <c r="D60" i="3"/>
  <c r="D61" i="3"/>
  <c r="D62" i="3"/>
  <c r="D63" i="3"/>
  <c r="D64" i="3"/>
  <c r="F64" i="3" s="1"/>
  <c r="D65" i="3"/>
  <c r="D66" i="3"/>
  <c r="D67" i="3"/>
  <c r="F67" i="3" s="1"/>
  <c r="D68" i="3"/>
  <c r="F68" i="3" s="1"/>
  <c r="D69" i="3"/>
  <c r="D70" i="3"/>
  <c r="D71" i="3"/>
  <c r="F71" i="3" s="1"/>
  <c r="D72" i="3"/>
  <c r="F72" i="3" s="1"/>
  <c r="D73" i="3"/>
  <c r="D74" i="3"/>
  <c r="D75" i="3"/>
  <c r="F75" i="3" s="1"/>
  <c r="D76" i="3"/>
  <c r="F76" i="3" s="1"/>
  <c r="D77" i="3"/>
  <c r="D78" i="3"/>
  <c r="D79" i="3"/>
  <c r="D80" i="3"/>
  <c r="F80" i="3" s="1"/>
  <c r="D81" i="3"/>
  <c r="D82" i="3"/>
  <c r="D83" i="3"/>
  <c r="F83" i="3" s="1"/>
  <c r="D84" i="3"/>
  <c r="F84" i="3" s="1"/>
  <c r="D85" i="3"/>
  <c r="D86" i="3"/>
  <c r="D87" i="3"/>
  <c r="F87" i="3" s="1"/>
  <c r="D88" i="3"/>
  <c r="F88" i="3" s="1"/>
  <c r="D89" i="3"/>
  <c r="D90" i="3"/>
  <c r="D91" i="3"/>
  <c r="D92" i="3"/>
  <c r="F92" i="3" s="1"/>
  <c r="D93" i="3"/>
  <c r="D94" i="3"/>
  <c r="D95" i="3"/>
  <c r="F95" i="3" s="1"/>
  <c r="D96" i="3"/>
  <c r="F96" i="3" s="1"/>
  <c r="D97" i="3"/>
  <c r="D98" i="3"/>
  <c r="D99" i="3"/>
  <c r="F99" i="3" s="1"/>
  <c r="D100" i="3"/>
  <c r="F100" i="3" s="1"/>
  <c r="D101" i="3"/>
  <c r="D102" i="3"/>
  <c r="D103" i="3"/>
  <c r="F103" i="3" s="1"/>
  <c r="D104" i="3"/>
  <c r="F104" i="3" s="1"/>
  <c r="D105" i="3"/>
  <c r="D106" i="3"/>
  <c r="D107" i="3"/>
  <c r="D108" i="3"/>
  <c r="F108" i="3" s="1"/>
  <c r="D109" i="3"/>
  <c r="D110" i="3"/>
  <c r="H310" i="1"/>
  <c r="H325" i="1" s="1"/>
  <c r="I295" i="1"/>
  <c r="O107" i="1" s="1"/>
  <c r="H185" i="1"/>
  <c r="H190" i="1" s="1"/>
  <c r="I180" i="1"/>
  <c r="O94" i="1" s="1"/>
  <c r="I165" i="1"/>
  <c r="O93" i="1" s="1"/>
  <c r="H83" i="1"/>
  <c r="H88" i="1" s="1"/>
  <c r="H93" i="1" s="1"/>
  <c r="I78" i="1"/>
  <c r="O77" i="1" s="1"/>
  <c r="H3" i="1"/>
  <c r="I3" i="1" s="1"/>
  <c r="O2" i="1"/>
  <c r="I2" i="1"/>
  <c r="I96" i="3" l="1"/>
  <c r="I4" i="3"/>
  <c r="I92" i="3"/>
  <c r="I76" i="3"/>
  <c r="I24" i="3"/>
  <c r="I12" i="3"/>
  <c r="I84" i="3"/>
  <c r="I48" i="3"/>
  <c r="I20" i="3"/>
  <c r="I100" i="3"/>
  <c r="I64" i="3"/>
  <c r="I36" i="3"/>
  <c r="I88" i="3"/>
  <c r="I68" i="3"/>
  <c r="I32" i="3"/>
  <c r="I108" i="3"/>
  <c r="I60" i="3"/>
  <c r="I44" i="3"/>
  <c r="I28" i="3"/>
  <c r="I8" i="3"/>
  <c r="I80" i="3"/>
  <c r="I52" i="3"/>
  <c r="I16" i="3"/>
  <c r="F23" i="3"/>
  <c r="I87" i="3"/>
  <c r="I71" i="3"/>
  <c r="I39" i="3"/>
  <c r="I7" i="3"/>
  <c r="H105" i="3"/>
  <c r="I105" i="3" s="1"/>
  <c r="H73" i="3"/>
  <c r="I73" i="3" s="1"/>
  <c r="H41" i="3"/>
  <c r="I41" i="3" s="1"/>
  <c r="H25" i="3"/>
  <c r="I25" i="3" s="1"/>
  <c r="H9" i="3"/>
  <c r="I9" i="3" s="1"/>
  <c r="F62" i="3"/>
  <c r="F109" i="3"/>
  <c r="F93" i="3"/>
  <c r="F29" i="3"/>
  <c r="F22" i="3"/>
  <c r="F18" i="3"/>
  <c r="F13" i="3"/>
  <c r="H109" i="3"/>
  <c r="I109" i="3" s="1"/>
  <c r="H93" i="3"/>
  <c r="I93" i="3" s="1"/>
  <c r="H77" i="3"/>
  <c r="I77" i="3" s="1"/>
  <c r="H61" i="3"/>
  <c r="I61" i="3" s="1"/>
  <c r="H45" i="3"/>
  <c r="I45" i="3" s="1"/>
  <c r="H29" i="3"/>
  <c r="I29" i="3" s="1"/>
  <c r="H13" i="3"/>
  <c r="I13" i="3" s="1"/>
  <c r="I103" i="3"/>
  <c r="I55" i="3"/>
  <c r="H89" i="3"/>
  <c r="I89" i="3" s="1"/>
  <c r="H57" i="3"/>
  <c r="I57" i="3" s="1"/>
  <c r="H97" i="3"/>
  <c r="I97" i="3" s="1"/>
  <c r="H81" i="3"/>
  <c r="I81" i="3" s="1"/>
  <c r="H65" i="3"/>
  <c r="I65" i="3" s="1"/>
  <c r="H49" i="3"/>
  <c r="I49" i="3" s="1"/>
  <c r="H33" i="3"/>
  <c r="I33" i="3" s="1"/>
  <c r="H17" i="3"/>
  <c r="I17" i="3" s="1"/>
  <c r="F106" i="3"/>
  <c r="F102" i="3"/>
  <c r="F98" i="3"/>
  <c r="F94" i="3"/>
  <c r="F90" i="3"/>
  <c r="F86" i="3"/>
  <c r="F82" i="3"/>
  <c r="F50" i="3"/>
  <c r="F46" i="3"/>
  <c r="F38" i="3"/>
  <c r="F34" i="3"/>
  <c r="F30" i="3"/>
  <c r="F26" i="3"/>
  <c r="F78" i="3"/>
  <c r="F74" i="3"/>
  <c r="F70" i="3"/>
  <c r="F66" i="3"/>
  <c r="F58" i="3"/>
  <c r="F54" i="3"/>
  <c r="F10" i="3"/>
  <c r="F6" i="3"/>
  <c r="F79" i="3"/>
  <c r="F61" i="3"/>
  <c r="F60" i="3"/>
  <c r="F53" i="3"/>
  <c r="F42" i="3"/>
  <c r="F44" i="3"/>
  <c r="F24" i="3"/>
  <c r="F25" i="3"/>
  <c r="F14" i="3"/>
  <c r="I185" i="1"/>
  <c r="O95" i="1" s="1"/>
  <c r="I83" i="1"/>
  <c r="O78" i="1" s="1"/>
  <c r="O3" i="1"/>
  <c r="H4" i="1"/>
  <c r="H5" i="1" s="1"/>
  <c r="H6" i="1" s="1"/>
  <c r="H98" i="1"/>
  <c r="I93" i="1"/>
  <c r="O80" i="1" s="1"/>
  <c r="H340" i="1"/>
  <c r="I325" i="1"/>
  <c r="O109" i="1" s="1"/>
  <c r="I190" i="1"/>
  <c r="O96" i="1" s="1"/>
  <c r="H195" i="1"/>
  <c r="I5" i="1"/>
  <c r="O5" i="1" s="1"/>
  <c r="I88" i="1"/>
  <c r="O79" i="1" s="1"/>
  <c r="I310" i="1"/>
  <c r="O108" i="1" s="1"/>
  <c r="I4" i="1" l="1"/>
  <c r="O4" i="1" s="1"/>
  <c r="I195" i="1"/>
  <c r="O97" i="1" s="1"/>
  <c r="H200" i="1"/>
  <c r="H355" i="1"/>
  <c r="I340" i="1"/>
  <c r="O110" i="1" s="1"/>
  <c r="H7" i="1"/>
  <c r="I6" i="1"/>
  <c r="O6" i="1" s="1"/>
  <c r="H103" i="1"/>
  <c r="I98" i="1"/>
  <c r="O81" i="1" s="1"/>
  <c r="I355" i="1" l="1"/>
  <c r="O111" i="1" s="1"/>
  <c r="I7" i="1"/>
  <c r="O7" i="1" s="1"/>
  <c r="H8" i="1"/>
  <c r="H205" i="1"/>
  <c r="I200" i="1"/>
  <c r="O98" i="1" s="1"/>
  <c r="I103" i="1"/>
  <c r="O82" i="1" s="1"/>
  <c r="H108" i="1"/>
  <c r="H220" i="1" l="1"/>
  <c r="I205" i="1"/>
  <c r="O99" i="1" s="1"/>
  <c r="I8" i="1"/>
  <c r="O8" i="1" s="1"/>
  <c r="H9" i="1"/>
  <c r="I9" i="1" s="1"/>
  <c r="I108" i="1"/>
  <c r="O83" i="1" s="1"/>
  <c r="H113" i="1"/>
  <c r="H118" i="1" s="1"/>
  <c r="H10" i="1" l="1"/>
  <c r="O9" i="1"/>
  <c r="I220" i="1"/>
  <c r="O100" i="1" s="1"/>
  <c r="H235" i="1"/>
  <c r="I113" i="1"/>
  <c r="O84" i="1" s="1"/>
  <c r="I235" i="1" l="1"/>
  <c r="O101" i="1" s="1"/>
  <c r="H250" i="1"/>
  <c r="H123" i="1"/>
  <c r="I118" i="1"/>
  <c r="O85" i="1" s="1"/>
  <c r="H11" i="1"/>
  <c r="I10" i="1"/>
  <c r="O10" i="1" s="1"/>
  <c r="H260" i="1" l="1"/>
  <c r="I250" i="1"/>
  <c r="O102" i="1" s="1"/>
  <c r="I123" i="1"/>
  <c r="O86" i="1" s="1"/>
  <c r="H128" i="1"/>
  <c r="I11" i="1"/>
  <c r="O11" i="1"/>
  <c r="H12" i="1"/>
  <c r="I12" i="1" l="1"/>
  <c r="O12" i="1" s="1"/>
  <c r="H13" i="1"/>
  <c r="I128" i="1"/>
  <c r="O87" i="1" s="1"/>
  <c r="H133" i="1"/>
  <c r="H270" i="1"/>
  <c r="I260" i="1"/>
  <c r="O103" i="1" s="1"/>
  <c r="H138" i="1" l="1"/>
  <c r="I133" i="1"/>
  <c r="O88" i="1" s="1"/>
  <c r="I270" i="1"/>
  <c r="O104" i="1" s="1"/>
  <c r="H280" i="1"/>
  <c r="H14" i="1"/>
  <c r="I13" i="1"/>
  <c r="O13" i="1" s="1"/>
  <c r="H15" i="1" l="1"/>
  <c r="I14" i="1"/>
  <c r="O14" i="1" s="1"/>
  <c r="I280" i="1"/>
  <c r="O105" i="1" s="1"/>
  <c r="H290" i="1"/>
  <c r="H143" i="1"/>
  <c r="I138" i="1"/>
  <c r="O89" i="1" s="1"/>
  <c r="I290" i="1" l="1"/>
  <c r="O106" i="1" s="1"/>
  <c r="I143" i="1"/>
  <c r="O90" i="1" s="1"/>
  <c r="H148" i="1"/>
  <c r="I15" i="1"/>
  <c r="O15" i="1" s="1"/>
  <c r="H16" i="1"/>
  <c r="I148" i="1" l="1"/>
  <c r="O91" i="1" s="1"/>
  <c r="H153" i="1"/>
  <c r="I16" i="1"/>
  <c r="O16" i="1" s="1"/>
  <c r="H17" i="1"/>
  <c r="H18" i="1" l="1"/>
  <c r="I17" i="1"/>
  <c r="O17" i="1" s="1"/>
  <c r="I153" i="1"/>
  <c r="O92" i="1" s="1"/>
  <c r="H19" i="1" l="1"/>
  <c r="I18" i="1"/>
  <c r="O18" i="1" s="1"/>
  <c r="I19" i="1" l="1"/>
  <c r="O19" i="1" s="1"/>
  <c r="H20" i="1"/>
  <c r="I20" i="1" l="1"/>
  <c r="O20" i="1" s="1"/>
  <c r="H21" i="1"/>
  <c r="H22" i="1" l="1"/>
  <c r="I21" i="1"/>
  <c r="O21" i="1" s="1"/>
  <c r="H23" i="1" l="1"/>
  <c r="I22" i="1"/>
  <c r="O22" i="1" s="1"/>
  <c r="I23" i="1" l="1"/>
  <c r="O23" i="1" s="1"/>
  <c r="H24" i="1"/>
  <c r="I24" i="1" l="1"/>
  <c r="O24" i="1" s="1"/>
  <c r="H25" i="1"/>
  <c r="H26" i="1" l="1"/>
  <c r="I25" i="1"/>
  <c r="O25" i="1" s="1"/>
  <c r="H27" i="1" l="1"/>
  <c r="I26" i="1"/>
  <c r="O26" i="1" s="1"/>
  <c r="I27" i="1" l="1"/>
  <c r="H28" i="1"/>
  <c r="O27" i="1"/>
  <c r="I28" i="1" l="1"/>
  <c r="O28" i="1" s="1"/>
  <c r="H29" i="1"/>
  <c r="H30" i="1" l="1"/>
  <c r="I29" i="1"/>
  <c r="O29" i="1" s="1"/>
  <c r="H31" i="1" l="1"/>
  <c r="I30" i="1"/>
  <c r="O30" i="1" s="1"/>
  <c r="I31" i="1" l="1"/>
  <c r="O31" i="1" s="1"/>
  <c r="H32" i="1"/>
  <c r="I32" i="1" l="1"/>
  <c r="O32" i="1" s="1"/>
  <c r="H33" i="1"/>
  <c r="H34" i="1" l="1"/>
  <c r="I33" i="1"/>
  <c r="O33" i="1" s="1"/>
  <c r="H35" i="1" l="1"/>
  <c r="I34" i="1"/>
  <c r="O34" i="1" s="1"/>
  <c r="I35" i="1" l="1"/>
  <c r="O35" i="1"/>
  <c r="H36" i="1"/>
  <c r="I36" i="1" l="1"/>
  <c r="O36" i="1" s="1"/>
  <c r="H37" i="1"/>
  <c r="H38" i="1" l="1"/>
  <c r="I37" i="1"/>
  <c r="O37" i="1" s="1"/>
  <c r="H39" i="1" l="1"/>
  <c r="I38" i="1"/>
  <c r="O38" i="1" s="1"/>
  <c r="I39" i="1" l="1"/>
  <c r="O39" i="1" s="1"/>
  <c r="H40" i="1"/>
  <c r="I40" i="1" l="1"/>
  <c r="O40" i="1" s="1"/>
  <c r="H41" i="1"/>
  <c r="H42" i="1" l="1"/>
  <c r="I41" i="1"/>
  <c r="O41" i="1" s="1"/>
  <c r="H43" i="1" l="1"/>
  <c r="I42" i="1"/>
  <c r="O42" i="1" s="1"/>
  <c r="I43" i="1" l="1"/>
  <c r="O43" i="1" s="1"/>
  <c r="H44" i="1"/>
  <c r="I44" i="1" l="1"/>
  <c r="O44" i="1" s="1"/>
  <c r="H45" i="1"/>
  <c r="H46" i="1" l="1"/>
  <c r="I45" i="1"/>
  <c r="O45" i="1" s="1"/>
  <c r="H47" i="1" l="1"/>
  <c r="I46" i="1"/>
  <c r="O46" i="1"/>
  <c r="I47" i="1" l="1"/>
  <c r="O47" i="1" s="1"/>
  <c r="H48" i="1"/>
  <c r="I48" i="1" l="1"/>
  <c r="O48" i="1" s="1"/>
  <c r="H49" i="1"/>
  <c r="H50" i="1" l="1"/>
  <c r="I49" i="1"/>
  <c r="O49" i="1" s="1"/>
  <c r="H51" i="1" l="1"/>
  <c r="I50" i="1"/>
  <c r="O50" i="1" s="1"/>
  <c r="I51" i="1" l="1"/>
  <c r="O51" i="1"/>
  <c r="H52" i="1"/>
  <c r="I52" i="1" l="1"/>
  <c r="O52" i="1" s="1"/>
  <c r="H53" i="1"/>
  <c r="H54" i="1" l="1"/>
  <c r="I53" i="1"/>
  <c r="O53" i="1" s="1"/>
  <c r="H55" i="1" l="1"/>
  <c r="I54" i="1"/>
  <c r="O54" i="1" s="1"/>
  <c r="I55" i="1" l="1"/>
  <c r="H56" i="1"/>
  <c r="O55" i="1"/>
  <c r="I56" i="1" l="1"/>
  <c r="O56" i="1" s="1"/>
  <c r="H57" i="1"/>
  <c r="H58" i="1" l="1"/>
  <c r="I57" i="1"/>
  <c r="O57" i="1" s="1"/>
  <c r="H59" i="1" l="1"/>
  <c r="I58" i="1"/>
  <c r="O58" i="1" s="1"/>
  <c r="I59" i="1" l="1"/>
  <c r="O59" i="1"/>
  <c r="H60" i="1"/>
  <c r="I60" i="1" l="1"/>
  <c r="O60" i="1" s="1"/>
  <c r="H61" i="1"/>
  <c r="H62" i="1" l="1"/>
  <c r="I61" i="1"/>
  <c r="O61" i="1" s="1"/>
  <c r="H63" i="1" l="1"/>
  <c r="I62" i="1"/>
  <c r="O62" i="1" s="1"/>
  <c r="I63" i="1" l="1"/>
  <c r="H64" i="1"/>
  <c r="O63" i="1"/>
  <c r="I64" i="1" l="1"/>
  <c r="O64" i="1" s="1"/>
  <c r="H65" i="1"/>
  <c r="H66" i="1" l="1"/>
  <c r="I65" i="1"/>
  <c r="O65" i="1" s="1"/>
  <c r="H67" i="1" l="1"/>
  <c r="I66" i="1"/>
  <c r="O66" i="1" s="1"/>
  <c r="I67" i="1" l="1"/>
  <c r="O67" i="1" s="1"/>
  <c r="H68" i="1"/>
  <c r="I68" i="1" l="1"/>
  <c r="O68" i="1" s="1"/>
  <c r="H69" i="1"/>
  <c r="H70" i="1" l="1"/>
  <c r="I69" i="1"/>
  <c r="O69" i="1" s="1"/>
  <c r="H71" i="1" l="1"/>
  <c r="I70" i="1"/>
  <c r="O70" i="1" s="1"/>
  <c r="I71" i="1" l="1"/>
  <c r="O71" i="1" s="1"/>
  <c r="H72" i="1"/>
  <c r="I72" i="1" l="1"/>
  <c r="O72" i="1" s="1"/>
  <c r="H73" i="1"/>
  <c r="H74" i="1" l="1"/>
  <c r="I73" i="1"/>
  <c r="O73" i="1" s="1"/>
  <c r="H75" i="1" l="1"/>
  <c r="I74" i="1"/>
  <c r="O74" i="1" s="1"/>
  <c r="I75" i="1" l="1"/>
  <c r="O75" i="1" s="1"/>
  <c r="H76" i="1"/>
  <c r="I76" i="1" l="1"/>
  <c r="O76" i="1" s="1"/>
</calcChain>
</file>

<file path=xl/sharedStrings.xml><?xml version="1.0" encoding="utf-8"?>
<sst xmlns="http://schemas.openxmlformats.org/spreadsheetml/2006/main" count="388" uniqueCount="21">
  <si>
    <t>X</t>
  </si>
  <si>
    <t>DateTime</t>
  </si>
  <si>
    <t>PPM</t>
  </si>
  <si>
    <t>VID</t>
  </si>
  <si>
    <t>TimeLapse</t>
  </si>
  <si>
    <t>TimeLapseSec</t>
  </si>
  <si>
    <t>Moles</t>
  </si>
  <si>
    <t>mL</t>
  </si>
  <si>
    <t>Join</t>
  </si>
  <si>
    <t>V2</t>
  </si>
  <si>
    <t xml:space="preserve">pH </t>
  </si>
  <si>
    <t>Time</t>
  </si>
  <si>
    <t>Time Lapse</t>
  </si>
  <si>
    <t>Time Lapse Sec</t>
  </si>
  <si>
    <t>Serial</t>
  </si>
  <si>
    <t>Delt V</t>
  </si>
  <si>
    <t>Delt pH</t>
  </si>
  <si>
    <t>Delt  pH/Delt V</t>
  </si>
  <si>
    <t>Chng in Delt pH</t>
  </si>
  <si>
    <t>Chng in Delt pH/ Delt V</t>
  </si>
  <si>
    <t>Volume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</si>
</sst>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2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vs Moles CO2 07_16</a:t>
            </a:r>
            <a:r>
              <a:rPr lang="en-US" baseline="0"/>
              <a:t> Injection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 vs Moles CO2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Sheet1!$E$2:$E$111</c:f>
              <c:numCache>
                <c:formatCode>General</c:formatCode>
                <c:ptCount val="110"/>
                <c:pt idx="0">
                  <c:v>0</c:v>
                </c:pt>
                <c:pt idx="1">
                  <c:v>3.6742331288343602E-2</c:v>
                </c:pt>
                <c:pt idx="2">
                  <c:v>7.3484662576687093E-2</c:v>
                </c:pt>
                <c:pt idx="3">
                  <c:v>0.109811042944785</c:v>
                </c:pt>
                <c:pt idx="4">
                  <c:v>0.145860122699387</c:v>
                </c:pt>
                <c:pt idx="5">
                  <c:v>0.183018404907975</c:v>
                </c:pt>
                <c:pt idx="6">
                  <c:v>0.21962208588957099</c:v>
                </c:pt>
                <c:pt idx="7">
                  <c:v>0.25331411042944801</c:v>
                </c:pt>
                <c:pt idx="8">
                  <c:v>0.29615705521472402</c:v>
                </c:pt>
                <c:pt idx="9">
                  <c:v>0.326937423312883</c:v>
                </c:pt>
                <c:pt idx="10">
                  <c:v>0.36187730061349699</c:v>
                </c:pt>
                <c:pt idx="11">
                  <c:v>0.39959018404907998</c:v>
                </c:pt>
                <c:pt idx="12">
                  <c:v>0.43591656441717802</c:v>
                </c:pt>
                <c:pt idx="13">
                  <c:v>0.47224294478527601</c:v>
                </c:pt>
                <c:pt idx="14">
                  <c:v>0.51633374233128804</c:v>
                </c:pt>
                <c:pt idx="15">
                  <c:v>0.60104907975460098</c:v>
                </c:pt>
                <c:pt idx="16">
                  <c:v>0.68992392638036804</c:v>
                </c:pt>
                <c:pt idx="17">
                  <c:v>0.76839999999999997</c:v>
                </c:pt>
                <c:pt idx="18">
                  <c:v>0.82108711656441702</c:v>
                </c:pt>
                <c:pt idx="19">
                  <c:v>0.88514355828220903</c:v>
                </c:pt>
                <c:pt idx="20">
                  <c:v>0.93727607361963206</c:v>
                </c:pt>
                <c:pt idx="21">
                  <c:v>0.99578650306748495</c:v>
                </c:pt>
                <c:pt idx="22">
                  <c:v>1.0462552147239299</c:v>
                </c:pt>
                <c:pt idx="23">
                  <c:v>1.09700122699386</c:v>
                </c:pt>
                <c:pt idx="24">
                  <c:v>1.13471411042945</c:v>
                </c:pt>
                <c:pt idx="25">
                  <c:v>1.1819938650306701</c:v>
                </c:pt>
                <c:pt idx="26">
                  <c:v>1.2148539877300599</c:v>
                </c:pt>
                <c:pt idx="27">
                  <c:v>1.26906625766871</c:v>
                </c:pt>
                <c:pt idx="28">
                  <c:v>1.31218650306748</c:v>
                </c:pt>
                <c:pt idx="29">
                  <c:v>1.34296687116564</c:v>
                </c:pt>
                <c:pt idx="30">
                  <c:v>1.3892760736196299</c:v>
                </c:pt>
                <c:pt idx="31">
                  <c:v>1.4269889570552099</c:v>
                </c:pt>
                <c:pt idx="32">
                  <c:v>1.48189447852761</c:v>
                </c:pt>
                <c:pt idx="33">
                  <c:v>1.5144773006134999</c:v>
                </c:pt>
                <c:pt idx="34">
                  <c:v>1.5556564417177901</c:v>
                </c:pt>
                <c:pt idx="35">
                  <c:v>1.60626380368098</c:v>
                </c:pt>
                <c:pt idx="36">
                  <c:v>1.6321914110429401</c:v>
                </c:pt>
                <c:pt idx="37">
                  <c:v>1.6877901840490801</c:v>
                </c:pt>
                <c:pt idx="38">
                  <c:v>1.7334061349693299</c:v>
                </c:pt>
                <c:pt idx="39">
                  <c:v>1.7627999999999999</c:v>
                </c:pt>
                <c:pt idx="40">
                  <c:v>1.8190920245398801</c:v>
                </c:pt>
                <c:pt idx="41">
                  <c:v>1.8873079754601201</c:v>
                </c:pt>
                <c:pt idx="42">
                  <c:v>1.9333398773006101</c:v>
                </c:pt>
                <c:pt idx="43">
                  <c:v>1.9734098159509199</c:v>
                </c:pt>
                <c:pt idx="44">
                  <c:v>2.0071018404908001</c:v>
                </c:pt>
                <c:pt idx="45">
                  <c:v>2.0589570552147198</c:v>
                </c:pt>
                <c:pt idx="46">
                  <c:v>2.1174674846625798</c:v>
                </c:pt>
                <c:pt idx="47">
                  <c:v>2.1439496932515301</c:v>
                </c:pt>
                <c:pt idx="48">
                  <c:v>2.2095312883435598</c:v>
                </c:pt>
                <c:pt idx="49">
                  <c:v>2.2487693251533698</c:v>
                </c:pt>
                <c:pt idx="50">
                  <c:v>2.27386503067485</c:v>
                </c:pt>
                <c:pt idx="51">
                  <c:v>2.3405558282208601</c:v>
                </c:pt>
                <c:pt idx="52">
                  <c:v>2.3936588957055198</c:v>
                </c:pt>
                <c:pt idx="53">
                  <c:v>2.41764539877301</c:v>
                </c:pt>
                <c:pt idx="54">
                  <c:v>2.4857226993864998</c:v>
                </c:pt>
                <c:pt idx="55">
                  <c:v>2.5012515337423298</c:v>
                </c:pt>
                <c:pt idx="56">
                  <c:v>2.53896441717791</c:v>
                </c:pt>
                <c:pt idx="57">
                  <c:v>2.6001092024539898</c:v>
                </c:pt>
                <c:pt idx="58">
                  <c:v>2.63768343558282</c:v>
                </c:pt>
                <c:pt idx="59">
                  <c:v>2.69952147239264</c:v>
                </c:pt>
                <c:pt idx="60">
                  <c:v>2.7702331288343598</c:v>
                </c:pt>
                <c:pt idx="61">
                  <c:v>2.7910306748466298</c:v>
                </c:pt>
                <c:pt idx="62">
                  <c:v>2.85397791411043</c:v>
                </c:pt>
                <c:pt idx="63">
                  <c:v>2.8825398773006099</c:v>
                </c:pt>
                <c:pt idx="64">
                  <c:v>2.9282944785276102</c:v>
                </c:pt>
                <c:pt idx="65">
                  <c:v>3.0010858895705499</c:v>
                </c:pt>
                <c:pt idx="66">
                  <c:v>3.0472564417177899</c:v>
                </c:pt>
                <c:pt idx="67">
                  <c:v>3.0655582822085901</c:v>
                </c:pt>
                <c:pt idx="68">
                  <c:v>3.1207411042944799</c:v>
                </c:pt>
                <c:pt idx="69">
                  <c:v>3.1475006134969301</c:v>
                </c:pt>
                <c:pt idx="70">
                  <c:v>3.2319386503067502</c:v>
                </c:pt>
                <c:pt idx="71">
                  <c:v>3.2977975460122702</c:v>
                </c:pt>
                <c:pt idx="72">
                  <c:v>3.3342625766871201</c:v>
                </c:pt>
                <c:pt idx="73">
                  <c:v>3.3906932515337398</c:v>
                </c:pt>
                <c:pt idx="74">
                  <c:v>3.4884417177914102</c:v>
                </c:pt>
                <c:pt idx="75">
                  <c:v>3.5616490797545999</c:v>
                </c:pt>
                <c:pt idx="76">
                  <c:v>3.7847374233128801</c:v>
                </c:pt>
                <c:pt idx="77">
                  <c:v>3.9468196319018398</c:v>
                </c:pt>
                <c:pt idx="78">
                  <c:v>4.0374969325153396</c:v>
                </c:pt>
                <c:pt idx="79">
                  <c:v>4.2060957055214701</c:v>
                </c:pt>
                <c:pt idx="80">
                  <c:v>4.6212147239263803</c:v>
                </c:pt>
                <c:pt idx="81">
                  <c:v>4.8499877300613496</c:v>
                </c:pt>
                <c:pt idx="82">
                  <c:v>5.0018098159509199</c:v>
                </c:pt>
                <c:pt idx="83">
                  <c:v>5.1788662576687097</c:v>
                </c:pt>
                <c:pt idx="84">
                  <c:v>5.3853165644171801</c:v>
                </c:pt>
                <c:pt idx="85">
                  <c:v>5.4680907975460098</c:v>
                </c:pt>
                <c:pt idx="86">
                  <c:v>5.6305889570552097</c:v>
                </c:pt>
                <c:pt idx="87">
                  <c:v>5.8266404907975504</c:v>
                </c:pt>
                <c:pt idx="88">
                  <c:v>6.0213055214723896</c:v>
                </c:pt>
                <c:pt idx="89">
                  <c:v>6.35628466257669</c:v>
                </c:pt>
                <c:pt idx="90">
                  <c:v>6.8251999999999997</c:v>
                </c:pt>
                <c:pt idx="91">
                  <c:v>7.7084024539877296</c:v>
                </c:pt>
                <c:pt idx="92">
                  <c:v>8.1443190184049108</c:v>
                </c:pt>
                <c:pt idx="93">
                  <c:v>8.0939889570552097</c:v>
                </c:pt>
                <c:pt idx="94">
                  <c:v>8.2369374233128791</c:v>
                </c:pt>
                <c:pt idx="95">
                  <c:v>8.34896687116564</c:v>
                </c:pt>
                <c:pt idx="96">
                  <c:v>8.4829030674846599</c:v>
                </c:pt>
                <c:pt idx="97">
                  <c:v>8.6126797546012295</c:v>
                </c:pt>
                <c:pt idx="98">
                  <c:v>9.1281815950920304</c:v>
                </c:pt>
                <c:pt idx="99">
                  <c:v>9.7885730061349694</c:v>
                </c:pt>
                <c:pt idx="100">
                  <c:v>10.6938208588957</c:v>
                </c:pt>
                <c:pt idx="101">
                  <c:v>11.196566871165601</c:v>
                </c:pt>
                <c:pt idx="102">
                  <c:v>13.0053987730061</c:v>
                </c:pt>
                <c:pt idx="103">
                  <c:v>14.184480981595099</c:v>
                </c:pt>
                <c:pt idx="104">
                  <c:v>15.0141644171779</c:v>
                </c:pt>
                <c:pt idx="105">
                  <c:v>15.681072392638001</c:v>
                </c:pt>
                <c:pt idx="106">
                  <c:v>16.355744785276102</c:v>
                </c:pt>
                <c:pt idx="107">
                  <c:v>16.7492343558282</c:v>
                </c:pt>
                <c:pt idx="108">
                  <c:v>19.026704294478499</c:v>
                </c:pt>
                <c:pt idx="109">
                  <c:v>20.605238036809801</c:v>
                </c:pt>
              </c:numCache>
            </c:numRef>
          </c:xVal>
          <c:yVal>
            <c:numRef>
              <c:f>Sheet1!$G$2:$G$111</c:f>
              <c:numCache>
                <c:formatCode>General</c:formatCode>
                <c:ptCount val="110"/>
                <c:pt idx="0">
                  <c:v>5.0599999999999996</c:v>
                </c:pt>
                <c:pt idx="1">
                  <c:v>4.46</c:v>
                </c:pt>
                <c:pt idx="2">
                  <c:v>4.21</c:v>
                </c:pt>
                <c:pt idx="3">
                  <c:v>4.62</c:v>
                </c:pt>
                <c:pt idx="4">
                  <c:v>4.47</c:v>
                </c:pt>
                <c:pt idx="5">
                  <c:v>4.1900000000000004</c:v>
                </c:pt>
                <c:pt idx="6">
                  <c:v>4.1500000000000004</c:v>
                </c:pt>
                <c:pt idx="7">
                  <c:v>4.09</c:v>
                </c:pt>
                <c:pt idx="8">
                  <c:v>4.0999999999999996</c:v>
                </c:pt>
                <c:pt idx="9">
                  <c:v>4.08</c:v>
                </c:pt>
                <c:pt idx="10">
                  <c:v>4.08</c:v>
                </c:pt>
                <c:pt idx="11">
                  <c:v>4.08</c:v>
                </c:pt>
                <c:pt idx="12">
                  <c:v>4.08</c:v>
                </c:pt>
                <c:pt idx="13">
                  <c:v>4.09</c:v>
                </c:pt>
                <c:pt idx="14">
                  <c:v>4.0999999999999996</c:v>
                </c:pt>
                <c:pt idx="15">
                  <c:v>3.98</c:v>
                </c:pt>
                <c:pt idx="16">
                  <c:v>3.98</c:v>
                </c:pt>
                <c:pt idx="17">
                  <c:v>4</c:v>
                </c:pt>
                <c:pt idx="18">
                  <c:v>4.01</c:v>
                </c:pt>
                <c:pt idx="19">
                  <c:v>4.04</c:v>
                </c:pt>
                <c:pt idx="20">
                  <c:v>4.0599999999999996</c:v>
                </c:pt>
                <c:pt idx="21">
                  <c:v>4.0599999999999996</c:v>
                </c:pt>
                <c:pt idx="22">
                  <c:v>4.07</c:v>
                </c:pt>
                <c:pt idx="23">
                  <c:v>4.08</c:v>
                </c:pt>
                <c:pt idx="24">
                  <c:v>4.09</c:v>
                </c:pt>
                <c:pt idx="25">
                  <c:v>4.0999999999999996</c:v>
                </c:pt>
                <c:pt idx="26">
                  <c:v>4.1100000000000003</c:v>
                </c:pt>
                <c:pt idx="27">
                  <c:v>4.13</c:v>
                </c:pt>
                <c:pt idx="28">
                  <c:v>4.1399999999999997</c:v>
                </c:pt>
                <c:pt idx="29">
                  <c:v>4.1500000000000004</c:v>
                </c:pt>
                <c:pt idx="30">
                  <c:v>4.16</c:v>
                </c:pt>
                <c:pt idx="31">
                  <c:v>4.18</c:v>
                </c:pt>
                <c:pt idx="32">
                  <c:v>4.1900000000000004</c:v>
                </c:pt>
                <c:pt idx="33">
                  <c:v>4.2</c:v>
                </c:pt>
                <c:pt idx="34">
                  <c:v>4.2</c:v>
                </c:pt>
                <c:pt idx="35">
                  <c:v>4.21</c:v>
                </c:pt>
                <c:pt idx="36">
                  <c:v>4.21</c:v>
                </c:pt>
                <c:pt idx="37">
                  <c:v>4.1900000000000004</c:v>
                </c:pt>
                <c:pt idx="38">
                  <c:v>4.1900000000000004</c:v>
                </c:pt>
                <c:pt idx="39">
                  <c:v>4.18</c:v>
                </c:pt>
                <c:pt idx="40">
                  <c:v>4.16</c:v>
                </c:pt>
                <c:pt idx="41">
                  <c:v>4.1500000000000004</c:v>
                </c:pt>
                <c:pt idx="42">
                  <c:v>4.1399999999999997</c:v>
                </c:pt>
                <c:pt idx="43">
                  <c:v>4.1500000000000004</c:v>
                </c:pt>
                <c:pt idx="44">
                  <c:v>4.1399999999999997</c:v>
                </c:pt>
                <c:pt idx="45">
                  <c:v>4.18</c:v>
                </c:pt>
                <c:pt idx="46">
                  <c:v>4.1900000000000004</c:v>
                </c:pt>
                <c:pt idx="47">
                  <c:v>4.22</c:v>
                </c:pt>
                <c:pt idx="48">
                  <c:v>4.26</c:v>
                </c:pt>
                <c:pt idx="49">
                  <c:v>4.28</c:v>
                </c:pt>
                <c:pt idx="50">
                  <c:v>4.28</c:v>
                </c:pt>
                <c:pt idx="51">
                  <c:v>4.28</c:v>
                </c:pt>
                <c:pt idx="52">
                  <c:v>4.28</c:v>
                </c:pt>
                <c:pt idx="53">
                  <c:v>4.29</c:v>
                </c:pt>
                <c:pt idx="54">
                  <c:v>4.29</c:v>
                </c:pt>
                <c:pt idx="55">
                  <c:v>4.3099999999999996</c:v>
                </c:pt>
                <c:pt idx="56">
                  <c:v>4.32</c:v>
                </c:pt>
                <c:pt idx="57">
                  <c:v>4.3600000000000003</c:v>
                </c:pt>
                <c:pt idx="58">
                  <c:v>4.38</c:v>
                </c:pt>
                <c:pt idx="59">
                  <c:v>4.37</c:v>
                </c:pt>
                <c:pt idx="60">
                  <c:v>4.38</c:v>
                </c:pt>
                <c:pt idx="61">
                  <c:v>4.3899999999999997</c:v>
                </c:pt>
                <c:pt idx="62">
                  <c:v>4.38</c:v>
                </c:pt>
                <c:pt idx="63">
                  <c:v>4.3499999999999996</c:v>
                </c:pt>
                <c:pt idx="64">
                  <c:v>4.34</c:v>
                </c:pt>
                <c:pt idx="65">
                  <c:v>4.3600000000000003</c:v>
                </c:pt>
                <c:pt idx="66">
                  <c:v>4.38</c:v>
                </c:pt>
                <c:pt idx="67">
                  <c:v>4.3899999999999997</c:v>
                </c:pt>
                <c:pt idx="68">
                  <c:v>4.41</c:v>
                </c:pt>
                <c:pt idx="69">
                  <c:v>4.4000000000000004</c:v>
                </c:pt>
                <c:pt idx="70">
                  <c:v>4.38</c:v>
                </c:pt>
                <c:pt idx="71">
                  <c:v>4.37</c:v>
                </c:pt>
                <c:pt idx="72">
                  <c:v>4.34</c:v>
                </c:pt>
                <c:pt idx="73">
                  <c:v>4.34</c:v>
                </c:pt>
                <c:pt idx="74">
                  <c:v>4.47</c:v>
                </c:pt>
                <c:pt idx="75">
                  <c:v>4.55</c:v>
                </c:pt>
                <c:pt idx="76">
                  <c:v>4.5999999999999996</c:v>
                </c:pt>
                <c:pt idx="77">
                  <c:v>4.6100000000000003</c:v>
                </c:pt>
                <c:pt idx="78">
                  <c:v>4.6399999999999997</c:v>
                </c:pt>
                <c:pt idx="79">
                  <c:v>4.6100000000000003</c:v>
                </c:pt>
                <c:pt idx="80">
                  <c:v>4.6100000000000003</c:v>
                </c:pt>
                <c:pt idx="81">
                  <c:v>4.68</c:v>
                </c:pt>
                <c:pt idx="82">
                  <c:v>4.7699999999999996</c:v>
                </c:pt>
                <c:pt idx="83">
                  <c:v>4.7300000000000004</c:v>
                </c:pt>
                <c:pt idx="84">
                  <c:v>4.78</c:v>
                </c:pt>
                <c:pt idx="85">
                  <c:v>4.76</c:v>
                </c:pt>
                <c:pt idx="86">
                  <c:v>4.82</c:v>
                </c:pt>
                <c:pt idx="87">
                  <c:v>4.78</c:v>
                </c:pt>
                <c:pt idx="88">
                  <c:v>4.88</c:v>
                </c:pt>
                <c:pt idx="89">
                  <c:v>4.93</c:v>
                </c:pt>
                <c:pt idx="90">
                  <c:v>4.93</c:v>
                </c:pt>
                <c:pt idx="91">
                  <c:v>4.8899999999999997</c:v>
                </c:pt>
                <c:pt idx="92">
                  <c:v>5.31</c:v>
                </c:pt>
                <c:pt idx="93">
                  <c:v>5.07</c:v>
                </c:pt>
                <c:pt idx="94">
                  <c:v>4.95</c:v>
                </c:pt>
                <c:pt idx="95">
                  <c:v>4.92</c:v>
                </c:pt>
                <c:pt idx="96">
                  <c:v>4.9000000000000004</c:v>
                </c:pt>
                <c:pt idx="97">
                  <c:v>4.91</c:v>
                </c:pt>
                <c:pt idx="98">
                  <c:v>4.96</c:v>
                </c:pt>
                <c:pt idx="99">
                  <c:v>5.0599999999999996</c:v>
                </c:pt>
                <c:pt idx="100">
                  <c:v>5.0999999999999996</c:v>
                </c:pt>
                <c:pt idx="101">
                  <c:v>5.08</c:v>
                </c:pt>
                <c:pt idx="102">
                  <c:v>5.07</c:v>
                </c:pt>
                <c:pt idx="103">
                  <c:v>5.0599999999999996</c:v>
                </c:pt>
                <c:pt idx="104">
                  <c:v>5.0999999999999996</c:v>
                </c:pt>
                <c:pt idx="105">
                  <c:v>5.12</c:v>
                </c:pt>
                <c:pt idx="106">
                  <c:v>5.07</c:v>
                </c:pt>
                <c:pt idx="107">
                  <c:v>5.08</c:v>
                </c:pt>
                <c:pt idx="108">
                  <c:v>5.0999999999999996</c:v>
                </c:pt>
                <c:pt idx="109">
                  <c:v>5.1100000000000003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0-41B8-AFB7-D5FF5911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03519"/>
        <c:axId val="154640223"/>
      </c:scatterChart>
      <c:valAx>
        <c:axId val="14610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Moles</a:t>
                </a:r>
                <a:r>
                  <a:rPr lang="en-US" baseline="0"/>
                  <a:t> of CO2 at Vaisala 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0223"/>
        <c:crosses val="autoZero"/>
        <c:crossBetween val="midCat"/>
      </c:valAx>
      <c:valAx>
        <c:axId val="15464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Vs Volume of CO2 07_16</a:t>
            </a:r>
            <a:r>
              <a:rPr lang="en-US" baseline="0"/>
              <a:t> Injection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5"/>
          <c:y val="0.16708333333333336"/>
          <c:w val="0.81862729658792655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pH Vs Volume of CO2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Sheet1!$F$2:$F$111</c:f>
              <c:numCache>
                <c:formatCode>General</c:formatCode>
                <c:ptCount val="110"/>
                <c:pt idx="0">
                  <c:v>0</c:v>
                </c:pt>
                <c:pt idx="1">
                  <c:v>854.27314112291299</c:v>
                </c:pt>
                <c:pt idx="2">
                  <c:v>1708.5462822458301</c:v>
                </c:pt>
                <c:pt idx="3">
                  <c:v>2553.1484066767798</c:v>
                </c:pt>
                <c:pt idx="4">
                  <c:v>3391.3031866464298</c:v>
                </c:pt>
                <c:pt idx="5">
                  <c:v>4255.2473444612997</c:v>
                </c:pt>
                <c:pt idx="6">
                  <c:v>5106.2968133535696</c:v>
                </c:pt>
                <c:pt idx="7">
                  <c:v>5889.6491654021202</c:v>
                </c:pt>
                <c:pt idx="8">
                  <c:v>6885.76388467375</c:v>
                </c:pt>
                <c:pt idx="9">
                  <c:v>7601.4191198786002</c:v>
                </c:pt>
                <c:pt idx="10">
                  <c:v>8413.7845220030304</c:v>
                </c:pt>
                <c:pt idx="11">
                  <c:v>9290.6233687405092</c:v>
                </c:pt>
                <c:pt idx="12">
                  <c:v>10135.2254931715</c:v>
                </c:pt>
                <c:pt idx="13">
                  <c:v>10979.827617602399</c:v>
                </c:pt>
                <c:pt idx="14">
                  <c:v>12004.9553869499</c:v>
                </c:pt>
                <c:pt idx="15">
                  <c:v>13974.6191198786</c:v>
                </c:pt>
                <c:pt idx="16">
                  <c:v>16040.9930197269</c:v>
                </c:pt>
                <c:pt idx="17">
                  <c:v>17865.591502276198</c:v>
                </c:pt>
                <c:pt idx="18">
                  <c:v>19090.586949924102</c:v>
                </c:pt>
                <c:pt idx="19">
                  <c:v>20579.923520485601</c:v>
                </c:pt>
                <c:pt idx="20">
                  <c:v>21792.024279210898</c:v>
                </c:pt>
                <c:pt idx="21">
                  <c:v>23152.413960546299</c:v>
                </c:pt>
                <c:pt idx="22">
                  <c:v>24325.830652503799</c:v>
                </c:pt>
                <c:pt idx="23">
                  <c:v>25505.694688922598</c:v>
                </c:pt>
                <c:pt idx="24">
                  <c:v>26382.533535660099</c:v>
                </c:pt>
                <c:pt idx="25">
                  <c:v>27481.805766312598</c:v>
                </c:pt>
                <c:pt idx="26">
                  <c:v>28245.816084977199</c:v>
                </c:pt>
                <c:pt idx="27">
                  <c:v>29506.271927162401</c:v>
                </c:pt>
                <c:pt idx="28">
                  <c:v>30508.833990895298</c:v>
                </c:pt>
                <c:pt idx="29">
                  <c:v>31224.4892261001</c:v>
                </c:pt>
                <c:pt idx="30">
                  <c:v>32301.195751138101</c:v>
                </c:pt>
                <c:pt idx="31">
                  <c:v>33178.034597875601</c:v>
                </c:pt>
                <c:pt idx="32">
                  <c:v>34454.608801214003</c:v>
                </c:pt>
                <c:pt idx="33">
                  <c:v>35212.171775417301</c:v>
                </c:pt>
                <c:pt idx="34">
                  <c:v>36169.602427921098</c:v>
                </c:pt>
                <c:pt idx="35">
                  <c:v>37346.242792109297</c:v>
                </c:pt>
                <c:pt idx="36">
                  <c:v>37949.069499241297</c:v>
                </c:pt>
                <c:pt idx="37">
                  <c:v>39241.762063732902</c:v>
                </c:pt>
                <c:pt idx="38">
                  <c:v>40302.3502276176</c:v>
                </c:pt>
                <c:pt idx="39">
                  <c:v>40985.768740515901</c:v>
                </c:pt>
                <c:pt idx="40">
                  <c:v>42294.579666160796</c:v>
                </c:pt>
                <c:pt idx="41">
                  <c:v>43880.626403641902</c:v>
                </c:pt>
                <c:pt idx="42">
                  <c:v>44950.8855842185</c:v>
                </c:pt>
                <c:pt idx="43">
                  <c:v>45882.5268588771</c:v>
                </c:pt>
                <c:pt idx="44">
                  <c:v>46665.879210925603</c:v>
                </c:pt>
                <c:pt idx="45">
                  <c:v>47871.532625189699</c:v>
                </c:pt>
                <c:pt idx="46">
                  <c:v>49231.922306524997</c:v>
                </c:pt>
                <c:pt idx="47">
                  <c:v>49847.643702579699</c:v>
                </c:pt>
                <c:pt idx="48">
                  <c:v>51372.440667678296</c:v>
                </c:pt>
                <c:pt idx="49">
                  <c:v>52284.739908953001</c:v>
                </c:pt>
                <c:pt idx="50">
                  <c:v>52868.224582701099</c:v>
                </c:pt>
                <c:pt idx="51">
                  <c:v>54418.810925644902</c:v>
                </c:pt>
                <c:pt idx="52">
                  <c:v>55653.477389984801</c:v>
                </c:pt>
                <c:pt idx="53">
                  <c:v>56211.172685887701</c:v>
                </c:pt>
                <c:pt idx="54">
                  <c:v>57793.9957511381</c:v>
                </c:pt>
                <c:pt idx="55">
                  <c:v>58155.0470409712</c:v>
                </c:pt>
                <c:pt idx="56">
                  <c:v>59031.885887708602</c:v>
                </c:pt>
                <c:pt idx="57">
                  <c:v>60453.525341426401</c:v>
                </c:pt>
                <c:pt idx="58">
                  <c:v>61327.140515933199</c:v>
                </c:pt>
                <c:pt idx="59">
                  <c:v>62764.898330804201</c:v>
                </c:pt>
                <c:pt idx="60">
                  <c:v>64408.971168436998</c:v>
                </c:pt>
                <c:pt idx="61">
                  <c:v>64892.522003034901</c:v>
                </c:pt>
                <c:pt idx="62">
                  <c:v>66356.069195751101</c:v>
                </c:pt>
                <c:pt idx="63">
                  <c:v>67020.145675265507</c:v>
                </c:pt>
                <c:pt idx="64">
                  <c:v>68083.957511380897</c:v>
                </c:pt>
                <c:pt idx="65">
                  <c:v>69776.385432473398</c:v>
                </c:pt>
                <c:pt idx="66">
                  <c:v>70849.868285280696</c:v>
                </c:pt>
                <c:pt idx="67">
                  <c:v>71275.393019726806</c:v>
                </c:pt>
                <c:pt idx="68">
                  <c:v>72558.414567526503</c:v>
                </c:pt>
                <c:pt idx="69">
                  <c:v>73180.583308042507</c:v>
                </c:pt>
                <c:pt idx="70">
                  <c:v>75143.799696509901</c:v>
                </c:pt>
                <c:pt idx="71">
                  <c:v>76675.044006069802</c:v>
                </c:pt>
                <c:pt idx="72">
                  <c:v>77522.869802731395</c:v>
                </c:pt>
                <c:pt idx="73">
                  <c:v>78834.904400607003</c:v>
                </c:pt>
                <c:pt idx="74">
                  <c:v>81107.593323217006</c:v>
                </c:pt>
                <c:pt idx="75">
                  <c:v>82809.692261001503</c:v>
                </c:pt>
                <c:pt idx="76">
                  <c:v>87996.580880121401</c:v>
                </c:pt>
                <c:pt idx="77">
                  <c:v>91765.053717754199</c:v>
                </c:pt>
                <c:pt idx="78">
                  <c:v>93873.335356600903</c:v>
                </c:pt>
                <c:pt idx="79">
                  <c:v>97793.320789074394</c:v>
                </c:pt>
                <c:pt idx="80">
                  <c:v>107444.99544764801</c:v>
                </c:pt>
                <c:pt idx="81">
                  <c:v>112764.054628225</c:v>
                </c:pt>
                <c:pt idx="82">
                  <c:v>116293.97572078901</c:v>
                </c:pt>
                <c:pt idx="83">
                  <c:v>120410.605159332</c:v>
                </c:pt>
                <c:pt idx="84">
                  <c:v>125210.653110774</c:v>
                </c:pt>
                <c:pt idx="85">
                  <c:v>127135.18543247299</c:v>
                </c:pt>
                <c:pt idx="86">
                  <c:v>130913.32928679801</c:v>
                </c:pt>
                <c:pt idx="87">
                  <c:v>135471.601820941</c:v>
                </c:pt>
                <c:pt idx="88">
                  <c:v>139997.63763277701</c:v>
                </c:pt>
                <c:pt idx="89">
                  <c:v>147786.02974203299</c:v>
                </c:pt>
                <c:pt idx="90">
                  <c:v>158688.48922610001</c:v>
                </c:pt>
                <c:pt idx="91">
                  <c:v>179223.28133535699</c:v>
                </c:pt>
                <c:pt idx="92">
                  <c:v>189358.50682852801</c:v>
                </c:pt>
                <c:pt idx="93">
                  <c:v>188188.313808801</c:v>
                </c:pt>
                <c:pt idx="94">
                  <c:v>191511.91987860401</c:v>
                </c:pt>
                <c:pt idx="95">
                  <c:v>194116.647040971</c:v>
                </c:pt>
                <c:pt idx="96">
                  <c:v>197230.714415781</c:v>
                </c:pt>
                <c:pt idx="97">
                  <c:v>200248.071623672</c:v>
                </c:pt>
                <c:pt idx="98">
                  <c:v>212233.68497723801</c:v>
                </c:pt>
                <c:pt idx="99">
                  <c:v>227588.03581183599</c:v>
                </c:pt>
                <c:pt idx="100">
                  <c:v>248635.391805766</c:v>
                </c:pt>
                <c:pt idx="101">
                  <c:v>260324.42731411199</c:v>
                </c:pt>
                <c:pt idx="102">
                  <c:v>302380.45523520501</c:v>
                </c:pt>
                <c:pt idx="103">
                  <c:v>329794.56388467399</c:v>
                </c:pt>
                <c:pt idx="104">
                  <c:v>349085.01851289801</c:v>
                </c:pt>
                <c:pt idx="105">
                  <c:v>364590.88194233697</c:v>
                </c:pt>
                <c:pt idx="106">
                  <c:v>380277.27101669199</c:v>
                </c:pt>
                <c:pt idx="107">
                  <c:v>389426.052807284</c:v>
                </c:pt>
                <c:pt idx="108">
                  <c:v>442378.09286798199</c:v>
                </c:pt>
                <c:pt idx="109">
                  <c:v>479079.60121396102</c:v>
                </c:pt>
              </c:numCache>
            </c:numRef>
          </c:xVal>
          <c:yVal>
            <c:numRef>
              <c:f>Sheet1!$G$2:$G$111</c:f>
              <c:numCache>
                <c:formatCode>General</c:formatCode>
                <c:ptCount val="110"/>
                <c:pt idx="0">
                  <c:v>5.0599999999999996</c:v>
                </c:pt>
                <c:pt idx="1">
                  <c:v>4.46</c:v>
                </c:pt>
                <c:pt idx="2">
                  <c:v>4.21</c:v>
                </c:pt>
                <c:pt idx="3">
                  <c:v>4.62</c:v>
                </c:pt>
                <c:pt idx="4">
                  <c:v>4.47</c:v>
                </c:pt>
                <c:pt idx="5">
                  <c:v>4.1900000000000004</c:v>
                </c:pt>
                <c:pt idx="6">
                  <c:v>4.1500000000000004</c:v>
                </c:pt>
                <c:pt idx="7">
                  <c:v>4.09</c:v>
                </c:pt>
                <c:pt idx="8">
                  <c:v>4.0999999999999996</c:v>
                </c:pt>
                <c:pt idx="9">
                  <c:v>4.08</c:v>
                </c:pt>
                <c:pt idx="10">
                  <c:v>4.08</c:v>
                </c:pt>
                <c:pt idx="11">
                  <c:v>4.08</c:v>
                </c:pt>
                <c:pt idx="12">
                  <c:v>4.08</c:v>
                </c:pt>
                <c:pt idx="13">
                  <c:v>4.09</c:v>
                </c:pt>
                <c:pt idx="14">
                  <c:v>4.0999999999999996</c:v>
                </c:pt>
                <c:pt idx="15">
                  <c:v>3.98</c:v>
                </c:pt>
                <c:pt idx="16">
                  <c:v>3.98</c:v>
                </c:pt>
                <c:pt idx="17">
                  <c:v>4</c:v>
                </c:pt>
                <c:pt idx="18">
                  <c:v>4.01</c:v>
                </c:pt>
                <c:pt idx="19">
                  <c:v>4.04</c:v>
                </c:pt>
                <c:pt idx="20">
                  <c:v>4.0599999999999996</c:v>
                </c:pt>
                <c:pt idx="21">
                  <c:v>4.0599999999999996</c:v>
                </c:pt>
                <c:pt idx="22">
                  <c:v>4.07</c:v>
                </c:pt>
                <c:pt idx="23">
                  <c:v>4.08</c:v>
                </c:pt>
                <c:pt idx="24">
                  <c:v>4.09</c:v>
                </c:pt>
                <c:pt idx="25">
                  <c:v>4.0999999999999996</c:v>
                </c:pt>
                <c:pt idx="26">
                  <c:v>4.1100000000000003</c:v>
                </c:pt>
                <c:pt idx="27">
                  <c:v>4.13</c:v>
                </c:pt>
                <c:pt idx="28">
                  <c:v>4.1399999999999997</c:v>
                </c:pt>
                <c:pt idx="29">
                  <c:v>4.1500000000000004</c:v>
                </c:pt>
                <c:pt idx="30">
                  <c:v>4.16</c:v>
                </c:pt>
                <c:pt idx="31">
                  <c:v>4.18</c:v>
                </c:pt>
                <c:pt idx="32">
                  <c:v>4.1900000000000004</c:v>
                </c:pt>
                <c:pt idx="33">
                  <c:v>4.2</c:v>
                </c:pt>
                <c:pt idx="34">
                  <c:v>4.2</c:v>
                </c:pt>
                <c:pt idx="35">
                  <c:v>4.21</c:v>
                </c:pt>
                <c:pt idx="36">
                  <c:v>4.21</c:v>
                </c:pt>
                <c:pt idx="37">
                  <c:v>4.1900000000000004</c:v>
                </c:pt>
                <c:pt idx="38">
                  <c:v>4.1900000000000004</c:v>
                </c:pt>
                <c:pt idx="39">
                  <c:v>4.18</c:v>
                </c:pt>
                <c:pt idx="40">
                  <c:v>4.16</c:v>
                </c:pt>
                <c:pt idx="41">
                  <c:v>4.1500000000000004</c:v>
                </c:pt>
                <c:pt idx="42">
                  <c:v>4.1399999999999997</c:v>
                </c:pt>
                <c:pt idx="43">
                  <c:v>4.1500000000000004</c:v>
                </c:pt>
                <c:pt idx="44">
                  <c:v>4.1399999999999997</c:v>
                </c:pt>
                <c:pt idx="45">
                  <c:v>4.18</c:v>
                </c:pt>
                <c:pt idx="46">
                  <c:v>4.1900000000000004</c:v>
                </c:pt>
                <c:pt idx="47">
                  <c:v>4.22</c:v>
                </c:pt>
                <c:pt idx="48">
                  <c:v>4.26</c:v>
                </c:pt>
                <c:pt idx="49">
                  <c:v>4.28</c:v>
                </c:pt>
                <c:pt idx="50">
                  <c:v>4.28</c:v>
                </c:pt>
                <c:pt idx="51">
                  <c:v>4.28</c:v>
                </c:pt>
                <c:pt idx="52">
                  <c:v>4.28</c:v>
                </c:pt>
                <c:pt idx="53">
                  <c:v>4.29</c:v>
                </c:pt>
                <c:pt idx="54">
                  <c:v>4.29</c:v>
                </c:pt>
                <c:pt idx="55">
                  <c:v>4.3099999999999996</c:v>
                </c:pt>
                <c:pt idx="56">
                  <c:v>4.32</c:v>
                </c:pt>
                <c:pt idx="57">
                  <c:v>4.3600000000000003</c:v>
                </c:pt>
                <c:pt idx="58">
                  <c:v>4.38</c:v>
                </c:pt>
                <c:pt idx="59">
                  <c:v>4.37</c:v>
                </c:pt>
                <c:pt idx="60">
                  <c:v>4.38</c:v>
                </c:pt>
                <c:pt idx="61">
                  <c:v>4.3899999999999997</c:v>
                </c:pt>
                <c:pt idx="62">
                  <c:v>4.38</c:v>
                </c:pt>
                <c:pt idx="63">
                  <c:v>4.3499999999999996</c:v>
                </c:pt>
                <c:pt idx="64">
                  <c:v>4.34</c:v>
                </c:pt>
                <c:pt idx="65">
                  <c:v>4.3600000000000003</c:v>
                </c:pt>
                <c:pt idx="66">
                  <c:v>4.38</c:v>
                </c:pt>
                <c:pt idx="67">
                  <c:v>4.3899999999999997</c:v>
                </c:pt>
                <c:pt idx="68">
                  <c:v>4.41</c:v>
                </c:pt>
                <c:pt idx="69">
                  <c:v>4.4000000000000004</c:v>
                </c:pt>
                <c:pt idx="70">
                  <c:v>4.38</c:v>
                </c:pt>
                <c:pt idx="71">
                  <c:v>4.37</c:v>
                </c:pt>
                <c:pt idx="72">
                  <c:v>4.34</c:v>
                </c:pt>
                <c:pt idx="73">
                  <c:v>4.34</c:v>
                </c:pt>
                <c:pt idx="74">
                  <c:v>4.47</c:v>
                </c:pt>
                <c:pt idx="75">
                  <c:v>4.55</c:v>
                </c:pt>
                <c:pt idx="76">
                  <c:v>4.5999999999999996</c:v>
                </c:pt>
                <c:pt idx="77">
                  <c:v>4.6100000000000003</c:v>
                </c:pt>
                <c:pt idx="78">
                  <c:v>4.6399999999999997</c:v>
                </c:pt>
                <c:pt idx="79">
                  <c:v>4.6100000000000003</c:v>
                </c:pt>
                <c:pt idx="80">
                  <c:v>4.6100000000000003</c:v>
                </c:pt>
                <c:pt idx="81">
                  <c:v>4.68</c:v>
                </c:pt>
                <c:pt idx="82">
                  <c:v>4.7699999999999996</c:v>
                </c:pt>
                <c:pt idx="83">
                  <c:v>4.7300000000000004</c:v>
                </c:pt>
                <c:pt idx="84">
                  <c:v>4.78</c:v>
                </c:pt>
                <c:pt idx="85">
                  <c:v>4.76</c:v>
                </c:pt>
                <c:pt idx="86">
                  <c:v>4.82</c:v>
                </c:pt>
                <c:pt idx="87">
                  <c:v>4.78</c:v>
                </c:pt>
                <c:pt idx="88">
                  <c:v>4.88</c:v>
                </c:pt>
                <c:pt idx="89">
                  <c:v>4.93</c:v>
                </c:pt>
                <c:pt idx="90">
                  <c:v>4.93</c:v>
                </c:pt>
                <c:pt idx="91">
                  <c:v>4.8899999999999997</c:v>
                </c:pt>
                <c:pt idx="92">
                  <c:v>5.31</c:v>
                </c:pt>
                <c:pt idx="93">
                  <c:v>5.07</c:v>
                </c:pt>
                <c:pt idx="94">
                  <c:v>4.95</c:v>
                </c:pt>
                <c:pt idx="95">
                  <c:v>4.92</c:v>
                </c:pt>
                <c:pt idx="96">
                  <c:v>4.9000000000000004</c:v>
                </c:pt>
                <c:pt idx="97">
                  <c:v>4.91</c:v>
                </c:pt>
                <c:pt idx="98">
                  <c:v>4.96</c:v>
                </c:pt>
                <c:pt idx="99">
                  <c:v>5.0599999999999996</c:v>
                </c:pt>
                <c:pt idx="100">
                  <c:v>5.0999999999999996</c:v>
                </c:pt>
                <c:pt idx="101">
                  <c:v>5.08</c:v>
                </c:pt>
                <c:pt idx="102">
                  <c:v>5.07</c:v>
                </c:pt>
                <c:pt idx="103">
                  <c:v>5.0599999999999996</c:v>
                </c:pt>
                <c:pt idx="104">
                  <c:v>5.0999999999999996</c:v>
                </c:pt>
                <c:pt idx="105">
                  <c:v>5.12</c:v>
                </c:pt>
                <c:pt idx="106">
                  <c:v>5.07</c:v>
                </c:pt>
                <c:pt idx="107">
                  <c:v>5.08</c:v>
                </c:pt>
                <c:pt idx="108">
                  <c:v>5.0999999999999996</c:v>
                </c:pt>
                <c:pt idx="109">
                  <c:v>5.1100000000000003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1-4F6F-AF3C-1E07870FC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51407"/>
        <c:axId val="312307503"/>
      </c:scatterChart>
      <c:valAx>
        <c:axId val="15475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CO2 at Vaisala 2 (mL)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07503"/>
        <c:crosses val="autoZero"/>
        <c:crossBetween val="midCat"/>
      </c:valAx>
      <c:valAx>
        <c:axId val="3123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Derivative pH</a:t>
            </a:r>
            <a:r>
              <a:rPr lang="en-US" baseline="0"/>
              <a:t> and Volume CO2 </a:t>
            </a:r>
            <a:r>
              <a:rPr lang="en-US"/>
              <a:t>07_16 Injection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First Derivative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91"/>
              <c:layout>
                <c:manualLayout>
                  <c:x val="-0.14000000000000004"/>
                  <c:y val="-0.1388888888888889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37AC-4549-BA59-D6FEC976756A}"/>
                </c:ext>
              </c:extLst>
            </c:dLbl>
            <c:dLbl>
              <c:idx val="92"/>
              <c:layout>
                <c:manualLayout>
                  <c:x val="-0.03"/>
                  <c:y val="7.870370370370370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37AC-4549-BA59-D6FEC97675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Sheet2!$B$2:$B$110</c:f>
              <c:numCache>
                <c:formatCode>General</c:formatCode>
                <c:ptCount val="109"/>
                <c:pt idx="0">
                  <c:v>0</c:v>
                </c:pt>
                <c:pt idx="1">
                  <c:v>854.27314112291299</c:v>
                </c:pt>
                <c:pt idx="2">
                  <c:v>1708.5462822458301</c:v>
                </c:pt>
                <c:pt idx="3">
                  <c:v>2553.1484066767798</c:v>
                </c:pt>
                <c:pt idx="4">
                  <c:v>3391.3031866464298</c:v>
                </c:pt>
                <c:pt idx="5">
                  <c:v>4255.2473444612997</c:v>
                </c:pt>
                <c:pt idx="6">
                  <c:v>5106.2968133535696</c:v>
                </c:pt>
                <c:pt idx="7">
                  <c:v>5889.6491654021202</c:v>
                </c:pt>
                <c:pt idx="8">
                  <c:v>6885.76388467375</c:v>
                </c:pt>
                <c:pt idx="9">
                  <c:v>7601.4191198786002</c:v>
                </c:pt>
                <c:pt idx="10">
                  <c:v>8413.7845220030304</c:v>
                </c:pt>
                <c:pt idx="11">
                  <c:v>9290.6233687405092</c:v>
                </c:pt>
                <c:pt idx="12">
                  <c:v>10135.2254931715</c:v>
                </c:pt>
                <c:pt idx="13">
                  <c:v>10979.827617602399</c:v>
                </c:pt>
                <c:pt idx="14">
                  <c:v>12004.9553869499</c:v>
                </c:pt>
                <c:pt idx="15">
                  <c:v>13974.6191198786</c:v>
                </c:pt>
                <c:pt idx="16">
                  <c:v>16040.9930197269</c:v>
                </c:pt>
                <c:pt idx="17">
                  <c:v>17865.591502276198</c:v>
                </c:pt>
                <c:pt idx="18">
                  <c:v>19090.586949924102</c:v>
                </c:pt>
                <c:pt idx="19">
                  <c:v>20579.923520485601</c:v>
                </c:pt>
                <c:pt idx="20">
                  <c:v>21792.024279210898</c:v>
                </c:pt>
                <c:pt idx="21">
                  <c:v>23152.413960546299</c:v>
                </c:pt>
                <c:pt idx="22">
                  <c:v>24325.830652503799</c:v>
                </c:pt>
                <c:pt idx="23">
                  <c:v>25505.694688922598</c:v>
                </c:pt>
                <c:pt idx="24">
                  <c:v>26382.533535660099</c:v>
                </c:pt>
                <c:pt idx="25">
                  <c:v>27481.805766312598</c:v>
                </c:pt>
                <c:pt idx="26">
                  <c:v>28245.816084977199</c:v>
                </c:pt>
                <c:pt idx="27">
                  <c:v>29506.271927162401</c:v>
                </c:pt>
                <c:pt idx="28">
                  <c:v>30508.833990895298</c:v>
                </c:pt>
                <c:pt idx="29">
                  <c:v>31224.4892261001</c:v>
                </c:pt>
                <c:pt idx="30">
                  <c:v>32301.195751138101</c:v>
                </c:pt>
                <c:pt idx="31">
                  <c:v>33178.034597875601</c:v>
                </c:pt>
                <c:pt idx="32">
                  <c:v>34454.608801214003</c:v>
                </c:pt>
                <c:pt idx="33">
                  <c:v>35212.171775417301</c:v>
                </c:pt>
                <c:pt idx="34">
                  <c:v>36169.602427921098</c:v>
                </c:pt>
                <c:pt idx="35">
                  <c:v>37346.242792109297</c:v>
                </c:pt>
                <c:pt idx="36">
                  <c:v>37949.069499241297</c:v>
                </c:pt>
                <c:pt idx="37">
                  <c:v>39241.762063732902</c:v>
                </c:pt>
                <c:pt idx="38">
                  <c:v>40302.3502276176</c:v>
                </c:pt>
                <c:pt idx="39">
                  <c:v>40985.768740515901</c:v>
                </c:pt>
                <c:pt idx="40">
                  <c:v>42294.579666160796</c:v>
                </c:pt>
                <c:pt idx="41">
                  <c:v>43880.626403641902</c:v>
                </c:pt>
                <c:pt idx="42">
                  <c:v>44950.8855842185</c:v>
                </c:pt>
                <c:pt idx="43">
                  <c:v>45882.5268588771</c:v>
                </c:pt>
                <c:pt idx="44">
                  <c:v>46665.879210925603</c:v>
                </c:pt>
                <c:pt idx="45">
                  <c:v>47871.532625189699</c:v>
                </c:pt>
                <c:pt idx="46">
                  <c:v>49231.922306524997</c:v>
                </c:pt>
                <c:pt idx="47">
                  <c:v>49847.643702579699</c:v>
                </c:pt>
                <c:pt idx="48">
                  <c:v>51372.440667678296</c:v>
                </c:pt>
                <c:pt idx="49">
                  <c:v>52284.739908953001</c:v>
                </c:pt>
                <c:pt idx="50">
                  <c:v>52868.224582701099</c:v>
                </c:pt>
                <c:pt idx="51">
                  <c:v>54418.810925644902</c:v>
                </c:pt>
                <c:pt idx="52">
                  <c:v>55653.477389984801</c:v>
                </c:pt>
                <c:pt idx="53">
                  <c:v>56211.172685887701</c:v>
                </c:pt>
                <c:pt idx="54">
                  <c:v>57793.9957511381</c:v>
                </c:pt>
                <c:pt idx="55">
                  <c:v>58155.0470409712</c:v>
                </c:pt>
                <c:pt idx="56">
                  <c:v>59031.885887708602</c:v>
                </c:pt>
                <c:pt idx="57">
                  <c:v>60453.525341426401</c:v>
                </c:pt>
                <c:pt idx="58">
                  <c:v>61327.140515933199</c:v>
                </c:pt>
                <c:pt idx="59">
                  <c:v>62764.898330804201</c:v>
                </c:pt>
                <c:pt idx="60">
                  <c:v>64408.971168436998</c:v>
                </c:pt>
                <c:pt idx="61">
                  <c:v>64892.522003034901</c:v>
                </c:pt>
                <c:pt idx="62">
                  <c:v>66356.069195751101</c:v>
                </c:pt>
                <c:pt idx="63">
                  <c:v>67020.145675265507</c:v>
                </c:pt>
                <c:pt idx="64">
                  <c:v>68083.957511380897</c:v>
                </c:pt>
                <c:pt idx="65">
                  <c:v>69776.385432473398</c:v>
                </c:pt>
                <c:pt idx="66">
                  <c:v>70849.868285280696</c:v>
                </c:pt>
                <c:pt idx="67">
                  <c:v>71275.393019726806</c:v>
                </c:pt>
                <c:pt idx="68">
                  <c:v>72558.414567526503</c:v>
                </c:pt>
                <c:pt idx="69">
                  <c:v>73180.583308042507</c:v>
                </c:pt>
                <c:pt idx="70">
                  <c:v>75143.799696509901</c:v>
                </c:pt>
                <c:pt idx="71">
                  <c:v>76675.044006069802</c:v>
                </c:pt>
                <c:pt idx="72">
                  <c:v>77522.869802731395</c:v>
                </c:pt>
                <c:pt idx="73">
                  <c:v>78834.904400607003</c:v>
                </c:pt>
                <c:pt idx="74">
                  <c:v>81107.593323217006</c:v>
                </c:pt>
                <c:pt idx="75">
                  <c:v>82809.692261001503</c:v>
                </c:pt>
                <c:pt idx="76">
                  <c:v>87996.580880121401</c:v>
                </c:pt>
                <c:pt idx="77">
                  <c:v>91765.053717754199</c:v>
                </c:pt>
                <c:pt idx="78">
                  <c:v>93873.335356600903</c:v>
                </c:pt>
                <c:pt idx="79">
                  <c:v>97793.320789074394</c:v>
                </c:pt>
                <c:pt idx="80">
                  <c:v>107444.99544764801</c:v>
                </c:pt>
                <c:pt idx="81">
                  <c:v>112764.054628225</c:v>
                </c:pt>
                <c:pt idx="82">
                  <c:v>116293.97572078901</c:v>
                </c:pt>
                <c:pt idx="83">
                  <c:v>120410.605159332</c:v>
                </c:pt>
                <c:pt idx="84">
                  <c:v>125210.653110774</c:v>
                </c:pt>
                <c:pt idx="85">
                  <c:v>127135.18543247299</c:v>
                </c:pt>
                <c:pt idx="86">
                  <c:v>130913.32928679801</c:v>
                </c:pt>
                <c:pt idx="87">
                  <c:v>135471.601820941</c:v>
                </c:pt>
                <c:pt idx="88">
                  <c:v>139997.63763277701</c:v>
                </c:pt>
                <c:pt idx="89">
                  <c:v>147786.02974203299</c:v>
                </c:pt>
                <c:pt idx="90">
                  <c:v>158688.48922610001</c:v>
                </c:pt>
                <c:pt idx="91">
                  <c:v>179223.28133535699</c:v>
                </c:pt>
                <c:pt idx="92">
                  <c:v>189358.50682852801</c:v>
                </c:pt>
                <c:pt idx="93">
                  <c:v>188188.313808801</c:v>
                </c:pt>
                <c:pt idx="94">
                  <c:v>191511.91987860401</c:v>
                </c:pt>
                <c:pt idx="95">
                  <c:v>194116.647040971</c:v>
                </c:pt>
                <c:pt idx="96">
                  <c:v>197230.714415781</c:v>
                </c:pt>
                <c:pt idx="97">
                  <c:v>200248.071623672</c:v>
                </c:pt>
                <c:pt idx="98">
                  <c:v>212233.68497723801</c:v>
                </c:pt>
                <c:pt idx="99">
                  <c:v>227588.03581183599</c:v>
                </c:pt>
                <c:pt idx="100">
                  <c:v>248635.391805766</c:v>
                </c:pt>
                <c:pt idx="101">
                  <c:v>260324.42731411199</c:v>
                </c:pt>
                <c:pt idx="102">
                  <c:v>302380.45523520501</c:v>
                </c:pt>
                <c:pt idx="103">
                  <c:v>329794.56388467399</c:v>
                </c:pt>
                <c:pt idx="104">
                  <c:v>349085.01851289801</c:v>
                </c:pt>
                <c:pt idx="105">
                  <c:v>364590.88194233697</c:v>
                </c:pt>
                <c:pt idx="106">
                  <c:v>380277.27101669199</c:v>
                </c:pt>
                <c:pt idx="107">
                  <c:v>389426.052807284</c:v>
                </c:pt>
                <c:pt idx="108">
                  <c:v>442378.09286798199</c:v>
                </c:pt>
              </c:numCache>
            </c:numRef>
          </c:xVal>
          <c:yVal>
            <c:numRef>
              <c:f>Sheet2!$F$2:$F$110</c:f>
              <c:numCache>
                <c:formatCode>General</c:formatCode>
                <c:ptCount val="109"/>
                <c:pt idx="0">
                  <c:v>-7.0235147415652105E-4</c:v>
                </c:pt>
                <c:pt idx="1">
                  <c:v>-2.9264644756521588E-4</c:v>
                </c:pt>
                <c:pt idx="2">
                  <c:v>4.8543567218261197E-4</c:v>
                </c:pt>
                <c:pt idx="3">
                  <c:v>-1.7896455831872954E-4</c:v>
                </c:pt>
                <c:pt idx="4">
                  <c:v>-3.2409502103491176E-4</c:v>
                </c:pt>
                <c:pt idx="5">
                  <c:v>-4.7000793093807137E-5</c:v>
                </c:pt>
                <c:pt idx="6">
                  <c:v>-7.6593885041761927E-5</c:v>
                </c:pt>
                <c:pt idx="7">
                  <c:v>1.0039004350133384E-5</c:v>
                </c:pt>
                <c:pt idx="8">
                  <c:v>-2.7946417515236569E-5</c:v>
                </c:pt>
                <c:pt idx="9">
                  <c:v>3.69291945737074E-6</c:v>
                </c:pt>
                <c:pt idx="10">
                  <c:v>2.2809208413168875E-6</c:v>
                </c:pt>
                <c:pt idx="11">
                  <c:v>3.078372555304406E-6</c:v>
                </c:pt>
                <c:pt idx="12">
                  <c:v>2.8415746664346569E-6</c:v>
                </c:pt>
                <c:pt idx="13">
                  <c:v>9.7548815855069882E-6</c:v>
                </c:pt>
                <c:pt idx="14">
                  <c:v>-6.0924104959566478E-5</c:v>
                </c:pt>
                <c:pt idx="15">
                  <c:v>2.9036371396486898E-6</c:v>
                </c:pt>
                <c:pt idx="16">
                  <c:v>7.6729209926992975E-6</c:v>
                </c:pt>
                <c:pt idx="17">
                  <c:v>8.1632956426088332E-6</c:v>
                </c:pt>
                <c:pt idx="18">
                  <c:v>2.0143197040202839E-5</c:v>
                </c:pt>
                <c:pt idx="19">
                  <c:v>1.6500278426549727E-5</c:v>
                </c:pt>
                <c:pt idx="20">
                  <c:v>5.1455844571896093E-6</c:v>
                </c:pt>
                <c:pt idx="21">
                  <c:v>2.5566365474105348E-6</c:v>
                </c:pt>
                <c:pt idx="22">
                  <c:v>1.3560884564770921E-5</c:v>
                </c:pt>
                <c:pt idx="23">
                  <c:v>4.5618416826336614E-6</c:v>
                </c:pt>
                <c:pt idx="24">
                  <c:v>9.0969276955755058E-6</c:v>
                </c:pt>
                <c:pt idx="25">
                  <c:v>1.3088828456504989E-5</c:v>
                </c:pt>
                <c:pt idx="26">
                  <c:v>1.5867275417857065E-5</c:v>
                </c:pt>
                <c:pt idx="27">
                  <c:v>9.9744448366280751E-6</c:v>
                </c:pt>
                <c:pt idx="28">
                  <c:v>1.3973208757620468E-5</c:v>
                </c:pt>
                <c:pt idx="29">
                  <c:v>9.2875818688354825E-6</c:v>
                </c:pt>
                <c:pt idx="30">
                  <c:v>2.2809208413170332E-5</c:v>
                </c:pt>
                <c:pt idx="31">
                  <c:v>7.8334655156350672E-6</c:v>
                </c:pt>
                <c:pt idx="32">
                  <c:v>1.3200222741240002E-5</c:v>
                </c:pt>
                <c:pt idx="33">
                  <c:v>5.2223103437563607E-5</c:v>
                </c:pt>
                <c:pt idx="34">
                  <c:v>-3.3995094182917388E-5</c:v>
                </c:pt>
                <c:pt idx="35">
                  <c:v>3.3177030419155617E-6</c:v>
                </c:pt>
                <c:pt idx="36">
                  <c:v>-1.7018741040451179E-5</c:v>
                </c:pt>
                <c:pt idx="37">
                  <c:v>3.7714922117822333E-6</c:v>
                </c:pt>
                <c:pt idx="38">
                  <c:v>-2.0485251329566436E-5</c:v>
                </c:pt>
                <c:pt idx="39">
                  <c:v>-1.5281046030498943E-5</c:v>
                </c:pt>
                <c:pt idx="40">
                  <c:v>-3.7829906636478969E-6</c:v>
                </c:pt>
                <c:pt idx="41">
                  <c:v>-8.4091780414830173E-6</c:v>
                </c:pt>
                <c:pt idx="42">
                  <c:v>5.36687256780571E-6</c:v>
                </c:pt>
                <c:pt idx="43">
                  <c:v>-1.2765647506961847E-5</c:v>
                </c:pt>
                <c:pt idx="44">
                  <c:v>3.3177030419156693E-5</c:v>
                </c:pt>
                <c:pt idx="45">
                  <c:v>7.3508349388427557E-6</c:v>
                </c:pt>
                <c:pt idx="46">
                  <c:v>4.8723335249071194E-5</c:v>
                </c:pt>
                <c:pt idx="47">
                  <c:v>2.6233000796544421E-5</c:v>
                </c:pt>
                <c:pt idx="48">
                  <c:v>2.1922631407711781E-5</c:v>
                </c:pt>
                <c:pt idx="49">
                  <c:v>5.8270596520722242E-6</c:v>
                </c:pt>
                <c:pt idx="50">
                  <c:v>5.8042559454704095E-7</c:v>
                </c:pt>
                <c:pt idx="51">
                  <c:v>-1.0529159392813562E-6</c:v>
                </c:pt>
                <c:pt idx="52">
                  <c:v>1.2551656884010071E-5</c:v>
                </c:pt>
                <c:pt idx="53">
                  <c:v>3.1589127741254548E-6</c:v>
                </c:pt>
                <c:pt idx="54">
                  <c:v>4.1545343895416087E-5</c:v>
                </c:pt>
                <c:pt idx="55">
                  <c:v>1.1404604206587457E-5</c:v>
                </c:pt>
                <c:pt idx="56">
                  <c:v>2.8136529199013217E-5</c:v>
                </c:pt>
                <c:pt idx="57">
                  <c:v>2.7472050280661945E-5</c:v>
                </c:pt>
                <c:pt idx="58">
                  <c:v>-6.2597468828975466E-6</c:v>
                </c:pt>
                <c:pt idx="59">
                  <c:v>4.8659644614764952E-6</c:v>
                </c:pt>
                <c:pt idx="60">
                  <c:v>1.4476244272891233E-5</c:v>
                </c:pt>
                <c:pt idx="61">
                  <c:v>-6.8327144145183111E-6</c:v>
                </c:pt>
                <c:pt idx="62">
                  <c:v>-4.5175519575602513E-5</c:v>
                </c:pt>
                <c:pt idx="63">
                  <c:v>-9.4001586187607531E-6</c:v>
                </c:pt>
                <c:pt idx="64">
                  <c:v>1.1817342263586622E-5</c:v>
                </c:pt>
                <c:pt idx="65">
                  <c:v>1.8630945010157326E-5</c:v>
                </c:pt>
                <c:pt idx="66">
                  <c:v>2.3500396546904456E-5</c:v>
                </c:pt>
                <c:pt idx="67">
                  <c:v>1.5588202734630005E-5</c:v>
                </c:pt>
                <c:pt idx="68">
                  <c:v>-1.6072810073527871E-5</c:v>
                </c:pt>
                <c:pt idx="69">
                  <c:v>-1.0187364020332817E-5</c:v>
                </c:pt>
                <c:pt idx="70">
                  <c:v>-6.5306365140869741E-6</c:v>
                </c:pt>
                <c:pt idx="71">
                  <c:v>-3.5384627500281945E-5</c:v>
                </c:pt>
                <c:pt idx="72">
                  <c:v>2.2865250694284952E-6</c:v>
                </c:pt>
                <c:pt idx="73">
                  <c:v>5.5880942937914423E-5</c:v>
                </c:pt>
                <c:pt idx="74">
                  <c:v>4.7000793093808343E-5</c:v>
                </c:pt>
                <c:pt idx="75">
                  <c:v>9.6396903175614623E-6</c:v>
                </c:pt>
                <c:pt idx="76">
                  <c:v>3.1843137836010959E-6</c:v>
                </c:pt>
                <c:pt idx="77">
                  <c:v>1.3280958048525463E-5</c:v>
                </c:pt>
                <c:pt idx="78">
                  <c:v>-7.6530896649453898E-6</c:v>
                </c:pt>
                <c:pt idx="79">
                  <c:v>3.1082688819553245E-7</c:v>
                </c:pt>
                <c:pt idx="80">
                  <c:v>1.259621254913944E-5</c:v>
                </c:pt>
                <c:pt idx="81">
                  <c:v>2.5496320637192234E-5</c:v>
                </c:pt>
                <c:pt idx="82">
                  <c:v>-9.7166870608971838E-6</c:v>
                </c:pt>
                <c:pt idx="83">
                  <c:v>1.0416562606417117E-5</c:v>
                </c:pt>
                <c:pt idx="84">
                  <c:v>-1.039213515642299E-5</c:v>
                </c:pt>
                <c:pt idx="85">
                  <c:v>1.5880814048759893E-5</c:v>
                </c:pt>
                <c:pt idx="86">
                  <c:v>-8.7752541561274842E-6</c:v>
                </c:pt>
                <c:pt idx="87">
                  <c:v>2.2094389915892863E-5</c:v>
                </c:pt>
                <c:pt idx="88">
                  <c:v>6.419810314965808E-6</c:v>
                </c:pt>
                <c:pt idx="89">
                  <c:v>1.8344484590137586E-7</c:v>
                </c:pt>
                <c:pt idx="90">
                  <c:v>-2.0453092379283109E-6</c:v>
                </c:pt>
                <c:pt idx="91">
                  <c:v>4.1439630552175714E-5</c:v>
                </c:pt>
                <c:pt idx="92">
                  <c:v>-2.0509436986386023E-4</c:v>
                </c:pt>
                <c:pt idx="93">
                  <c:v>-3.6105361911050032E-5</c:v>
                </c:pt>
                <c:pt idx="94">
                  <c:v>-1.1517521079919302E-5</c:v>
                </c:pt>
                <c:pt idx="95">
                  <c:v>-6.4224686215146127E-6</c:v>
                </c:pt>
                <c:pt idx="96">
                  <c:v>3.3141584873835084E-6</c:v>
                </c:pt>
                <c:pt idx="97">
                  <c:v>4.1716680260775841E-6</c:v>
                </c:pt>
                <c:pt idx="98">
                  <c:v>6.5128119760471746E-6</c:v>
                </c:pt>
                <c:pt idx="99">
                  <c:v>1.9004762408891593E-6</c:v>
                </c:pt>
                <c:pt idx="100">
                  <c:v>-1.7110051539940611E-6</c:v>
                </c:pt>
                <c:pt idx="101">
                  <c:v>-2.3777804263308306E-7</c:v>
                </c:pt>
                <c:pt idx="102">
                  <c:v>-3.6477567546936742E-7</c:v>
                </c:pt>
                <c:pt idx="103">
                  <c:v>2.0735644011974564E-6</c:v>
                </c:pt>
                <c:pt idx="104">
                  <c:v>1.2898346545493924E-6</c:v>
                </c:pt>
                <c:pt idx="105">
                  <c:v>-3.1874767202952154E-6</c:v>
                </c:pt>
                <c:pt idx="106">
                  <c:v>1.0930416998559428E-6</c:v>
                </c:pt>
                <c:pt idx="107">
                  <c:v>3.7770027324865905E-7</c:v>
                </c:pt>
                <c:pt idx="108">
                  <c:v>2.7246836576121978E-7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AC-4549-BA59-D6FEC9767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946159"/>
        <c:axId val="76871951"/>
      </c:scatterChart>
      <c:valAx>
        <c:axId val="27894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CO2 (mL)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1951"/>
        <c:crosses val="autoZero"/>
        <c:crossBetween val="midCat"/>
      </c:valAx>
      <c:valAx>
        <c:axId val="768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pH/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Volume CO2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4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48982157977194"/>
          <c:y val="0.14856481481481484"/>
          <c:w val="0.82651854931526991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v>Second Derivative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9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alpha val="9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C0B-43B8-9193-50C7B33AB727}"/>
              </c:ext>
            </c:extLst>
          </c:dPt>
          <c:xVal>
            <c:numRef>
              <c:f>Sheet2!$B$2:$B$109</c:f>
              <c:numCache>
                <c:formatCode>General</c:formatCode>
                <c:ptCount val="108"/>
                <c:pt idx="0">
                  <c:v>0</c:v>
                </c:pt>
                <c:pt idx="1">
                  <c:v>854.27314112291299</c:v>
                </c:pt>
                <c:pt idx="2">
                  <c:v>1708.5462822458301</c:v>
                </c:pt>
                <c:pt idx="3">
                  <c:v>2553.1484066767798</c:v>
                </c:pt>
                <c:pt idx="4">
                  <c:v>3391.3031866464298</c:v>
                </c:pt>
                <c:pt idx="5">
                  <c:v>4255.2473444612997</c:v>
                </c:pt>
                <c:pt idx="6">
                  <c:v>5106.2968133535696</c:v>
                </c:pt>
                <c:pt idx="7">
                  <c:v>5889.6491654021202</c:v>
                </c:pt>
                <c:pt idx="8">
                  <c:v>6885.76388467375</c:v>
                </c:pt>
                <c:pt idx="9">
                  <c:v>7601.4191198786002</c:v>
                </c:pt>
                <c:pt idx="10">
                  <c:v>8413.7845220030304</c:v>
                </c:pt>
                <c:pt idx="11">
                  <c:v>9290.6233687405092</c:v>
                </c:pt>
                <c:pt idx="12">
                  <c:v>10135.2254931715</c:v>
                </c:pt>
                <c:pt idx="13">
                  <c:v>10979.827617602399</c:v>
                </c:pt>
                <c:pt idx="14">
                  <c:v>12004.9553869499</c:v>
                </c:pt>
                <c:pt idx="15">
                  <c:v>13974.6191198786</c:v>
                </c:pt>
                <c:pt idx="16">
                  <c:v>16040.9930197269</c:v>
                </c:pt>
                <c:pt idx="17">
                  <c:v>17865.591502276198</c:v>
                </c:pt>
                <c:pt idx="18">
                  <c:v>19090.586949924102</c:v>
                </c:pt>
                <c:pt idx="19">
                  <c:v>20579.923520485601</c:v>
                </c:pt>
                <c:pt idx="20">
                  <c:v>21792.024279210898</c:v>
                </c:pt>
                <c:pt idx="21">
                  <c:v>23152.413960546299</c:v>
                </c:pt>
                <c:pt idx="22">
                  <c:v>24325.830652503799</c:v>
                </c:pt>
                <c:pt idx="23">
                  <c:v>25505.694688922598</c:v>
                </c:pt>
                <c:pt idx="24">
                  <c:v>26382.533535660099</c:v>
                </c:pt>
                <c:pt idx="25">
                  <c:v>27481.805766312598</c:v>
                </c:pt>
                <c:pt idx="26">
                  <c:v>28245.816084977199</c:v>
                </c:pt>
                <c:pt idx="27">
                  <c:v>29506.271927162401</c:v>
                </c:pt>
                <c:pt idx="28">
                  <c:v>30508.833990895298</c:v>
                </c:pt>
                <c:pt idx="29">
                  <c:v>31224.4892261001</c:v>
                </c:pt>
                <c:pt idx="30">
                  <c:v>32301.195751138101</c:v>
                </c:pt>
                <c:pt idx="31">
                  <c:v>33178.034597875601</c:v>
                </c:pt>
                <c:pt idx="32">
                  <c:v>34454.608801214003</c:v>
                </c:pt>
                <c:pt idx="33">
                  <c:v>35212.171775417301</c:v>
                </c:pt>
                <c:pt idx="34">
                  <c:v>36169.602427921098</c:v>
                </c:pt>
                <c:pt idx="35">
                  <c:v>37346.242792109297</c:v>
                </c:pt>
                <c:pt idx="36">
                  <c:v>37949.069499241297</c:v>
                </c:pt>
                <c:pt idx="37">
                  <c:v>39241.762063732902</c:v>
                </c:pt>
                <c:pt idx="38">
                  <c:v>40302.3502276176</c:v>
                </c:pt>
                <c:pt idx="39">
                  <c:v>40985.768740515901</c:v>
                </c:pt>
                <c:pt idx="40">
                  <c:v>42294.579666160796</c:v>
                </c:pt>
                <c:pt idx="41">
                  <c:v>43880.626403641902</c:v>
                </c:pt>
                <c:pt idx="42">
                  <c:v>44950.8855842185</c:v>
                </c:pt>
                <c:pt idx="43">
                  <c:v>45882.5268588771</c:v>
                </c:pt>
                <c:pt idx="44">
                  <c:v>46665.879210925603</c:v>
                </c:pt>
                <c:pt idx="45">
                  <c:v>47871.532625189699</c:v>
                </c:pt>
                <c:pt idx="46">
                  <c:v>49231.922306524997</c:v>
                </c:pt>
                <c:pt idx="47">
                  <c:v>49847.643702579699</c:v>
                </c:pt>
                <c:pt idx="48">
                  <c:v>51372.440667678296</c:v>
                </c:pt>
                <c:pt idx="49">
                  <c:v>52284.739908953001</c:v>
                </c:pt>
                <c:pt idx="50">
                  <c:v>52868.224582701099</c:v>
                </c:pt>
                <c:pt idx="51">
                  <c:v>54418.810925644902</c:v>
                </c:pt>
                <c:pt idx="52">
                  <c:v>55653.477389984801</c:v>
                </c:pt>
                <c:pt idx="53">
                  <c:v>56211.172685887701</c:v>
                </c:pt>
                <c:pt idx="54">
                  <c:v>57793.9957511381</c:v>
                </c:pt>
                <c:pt idx="55">
                  <c:v>58155.0470409712</c:v>
                </c:pt>
                <c:pt idx="56">
                  <c:v>59031.885887708602</c:v>
                </c:pt>
                <c:pt idx="57">
                  <c:v>60453.525341426401</c:v>
                </c:pt>
                <c:pt idx="58">
                  <c:v>61327.140515933199</c:v>
                </c:pt>
                <c:pt idx="59">
                  <c:v>62764.898330804201</c:v>
                </c:pt>
                <c:pt idx="60">
                  <c:v>64408.971168436998</c:v>
                </c:pt>
                <c:pt idx="61">
                  <c:v>64892.522003034901</c:v>
                </c:pt>
                <c:pt idx="62">
                  <c:v>66356.069195751101</c:v>
                </c:pt>
                <c:pt idx="63">
                  <c:v>67020.145675265507</c:v>
                </c:pt>
                <c:pt idx="64">
                  <c:v>68083.957511380897</c:v>
                </c:pt>
                <c:pt idx="65">
                  <c:v>69776.385432473398</c:v>
                </c:pt>
                <c:pt idx="66">
                  <c:v>70849.868285280696</c:v>
                </c:pt>
                <c:pt idx="67">
                  <c:v>71275.393019726806</c:v>
                </c:pt>
                <c:pt idx="68">
                  <c:v>72558.414567526503</c:v>
                </c:pt>
                <c:pt idx="69">
                  <c:v>73180.583308042507</c:v>
                </c:pt>
                <c:pt idx="70">
                  <c:v>75143.799696509901</c:v>
                </c:pt>
                <c:pt idx="71">
                  <c:v>76675.044006069802</c:v>
                </c:pt>
                <c:pt idx="72">
                  <c:v>77522.869802731395</c:v>
                </c:pt>
                <c:pt idx="73">
                  <c:v>78834.904400607003</c:v>
                </c:pt>
                <c:pt idx="74">
                  <c:v>81107.593323217006</c:v>
                </c:pt>
                <c:pt idx="75">
                  <c:v>82809.692261001503</c:v>
                </c:pt>
                <c:pt idx="76">
                  <c:v>87996.580880121401</c:v>
                </c:pt>
                <c:pt idx="77">
                  <c:v>91765.053717754199</c:v>
                </c:pt>
                <c:pt idx="78">
                  <c:v>93873.335356600903</c:v>
                </c:pt>
                <c:pt idx="79">
                  <c:v>97793.320789074394</c:v>
                </c:pt>
                <c:pt idx="80">
                  <c:v>107444.99544764801</c:v>
                </c:pt>
                <c:pt idx="81">
                  <c:v>112764.054628225</c:v>
                </c:pt>
                <c:pt idx="82">
                  <c:v>116293.97572078901</c:v>
                </c:pt>
                <c:pt idx="83">
                  <c:v>120410.605159332</c:v>
                </c:pt>
                <c:pt idx="84">
                  <c:v>125210.653110774</c:v>
                </c:pt>
                <c:pt idx="85">
                  <c:v>127135.18543247299</c:v>
                </c:pt>
                <c:pt idx="86">
                  <c:v>130913.32928679801</c:v>
                </c:pt>
                <c:pt idx="87">
                  <c:v>135471.601820941</c:v>
                </c:pt>
                <c:pt idx="88">
                  <c:v>139997.63763277701</c:v>
                </c:pt>
                <c:pt idx="89">
                  <c:v>147786.02974203299</c:v>
                </c:pt>
                <c:pt idx="90">
                  <c:v>158688.48922610001</c:v>
                </c:pt>
                <c:pt idx="91">
                  <c:v>179223.28133535699</c:v>
                </c:pt>
                <c:pt idx="92">
                  <c:v>189358.50682852801</c:v>
                </c:pt>
                <c:pt idx="93">
                  <c:v>188188.313808801</c:v>
                </c:pt>
                <c:pt idx="94">
                  <c:v>191511.91987860401</c:v>
                </c:pt>
                <c:pt idx="95">
                  <c:v>194116.647040971</c:v>
                </c:pt>
                <c:pt idx="96">
                  <c:v>197230.714415781</c:v>
                </c:pt>
                <c:pt idx="97">
                  <c:v>200248.071623672</c:v>
                </c:pt>
                <c:pt idx="98">
                  <c:v>212233.68497723801</c:v>
                </c:pt>
                <c:pt idx="99">
                  <c:v>227588.03581183599</c:v>
                </c:pt>
                <c:pt idx="100">
                  <c:v>248635.391805766</c:v>
                </c:pt>
                <c:pt idx="101">
                  <c:v>260324.42731411199</c:v>
                </c:pt>
                <c:pt idx="102">
                  <c:v>302380.45523520501</c:v>
                </c:pt>
                <c:pt idx="103">
                  <c:v>329794.56388467399</c:v>
                </c:pt>
                <c:pt idx="104">
                  <c:v>349085.01851289801</c:v>
                </c:pt>
                <c:pt idx="105">
                  <c:v>364590.88194233697</c:v>
                </c:pt>
                <c:pt idx="106">
                  <c:v>380277.27101669199</c:v>
                </c:pt>
                <c:pt idx="107">
                  <c:v>389426.052807284</c:v>
                </c:pt>
              </c:numCache>
            </c:numRef>
          </c:xVal>
          <c:yVal>
            <c:numRef>
              <c:f>Sheet2!$I$2:$I$109</c:f>
              <c:numCache>
                <c:formatCode>General</c:formatCode>
                <c:ptCount val="108"/>
                <c:pt idx="0">
                  <c:v>4.0970502659130377E-4</c:v>
                </c:pt>
                <c:pt idx="1">
                  <c:v>7.7258662157217006E-4</c:v>
                </c:pt>
                <c:pt idx="2">
                  <c:v>-6.6303408883478735E-4</c:v>
                </c:pt>
                <c:pt idx="3">
                  <c:v>-1.5510261720956404E-4</c:v>
                </c:pt>
                <c:pt idx="4">
                  <c:v>2.7779573231563847E-4</c:v>
                </c:pt>
                <c:pt idx="5">
                  <c:v>-2.350039654690409E-5</c:v>
                </c:pt>
                <c:pt idx="6">
                  <c:v>8.9359532548721873E-5</c:v>
                </c:pt>
                <c:pt idx="7">
                  <c:v>-3.0117013050400153E-5</c:v>
                </c:pt>
                <c:pt idx="8">
                  <c:v>3.2138380142522301E-5</c:v>
                </c:pt>
                <c:pt idx="9">
                  <c:v>-1.2309731524572779E-6</c:v>
                </c:pt>
                <c:pt idx="10">
                  <c:v>6.8427625239557274E-7</c:v>
                </c:pt>
                <c:pt idx="11">
                  <c:v>-2.3679788887005503E-7</c:v>
                </c:pt>
                <c:pt idx="12">
                  <c:v>8.9983197770441312E-6</c:v>
                </c:pt>
                <c:pt idx="13">
                  <c:v>-1.2681346061159301E-4</c:v>
                </c:pt>
                <c:pt idx="14">
                  <c:v>6.3970310207544926E-5</c:v>
                </c:pt>
                <c:pt idx="15">
                  <c:v>3.871516186197895E-6</c:v>
                </c:pt>
                <c:pt idx="16">
                  <c:v>-2.1922631407712628E-6</c:v>
                </c:pt>
                <c:pt idx="17">
                  <c:v>1.6326591285218391E-5</c:v>
                </c:pt>
                <c:pt idx="18">
                  <c:v>-6.7143990134013439E-6</c:v>
                </c:pt>
                <c:pt idx="19">
                  <c:v>-1.0725180977256735E-5</c:v>
                </c:pt>
                <c:pt idx="20">
                  <c:v>-2.9403339755370127E-6</c:v>
                </c:pt>
                <c:pt idx="21">
                  <c:v>1.1078758372111812E-5</c:v>
                </c:pt>
                <c:pt idx="22">
                  <c:v>-1.0170663423578567E-5</c:v>
                </c:pt>
                <c:pt idx="23">
                  <c:v>6.8427625239515048E-6</c:v>
                </c:pt>
                <c:pt idx="24">
                  <c:v>8.0796948647827275E-19</c:v>
                </c:pt>
                <c:pt idx="25">
                  <c:v>1.3088828456502663E-5</c:v>
                </c:pt>
                <c:pt idx="26">
                  <c:v>-7.9336377089285325E-6</c:v>
                </c:pt>
                <c:pt idx="27">
                  <c:v>8.8590866523825872E-19</c:v>
                </c:pt>
                <c:pt idx="28">
                  <c:v>-1.2410702472482459E-18</c:v>
                </c:pt>
                <c:pt idx="29">
                  <c:v>9.2875818688354825E-6</c:v>
                </c:pt>
                <c:pt idx="30">
                  <c:v>-1.1404604206584153E-5</c:v>
                </c:pt>
                <c:pt idx="31">
                  <c:v>-6.957515022451711E-19</c:v>
                </c:pt>
                <c:pt idx="32">
                  <c:v>5.2800890964961181E-5</c:v>
                </c:pt>
                <c:pt idx="33">
                  <c:v>-9.4001586187614667E-5</c:v>
                </c:pt>
                <c:pt idx="34">
                  <c:v>3.5694848892063069E-5</c:v>
                </c:pt>
                <c:pt idx="35">
                  <c:v>-3.9812436502989682E-5</c:v>
                </c:pt>
                <c:pt idx="36">
                  <c:v>2.0113057593260234E-5</c:v>
                </c:pt>
                <c:pt idx="37">
                  <c:v>-1.6971714953021723E-5</c:v>
                </c:pt>
                <c:pt idx="38">
                  <c:v>-8.7793934269559307E-6</c:v>
                </c:pt>
                <c:pt idx="39">
                  <c:v>1.0696732221348989E-5</c:v>
                </c:pt>
                <c:pt idx="40">
                  <c:v>-1.8914953318239485E-6</c:v>
                </c:pt>
                <c:pt idx="41">
                  <c:v>1.3080943620085246E-5</c:v>
                </c:pt>
                <c:pt idx="42">
                  <c:v>-1.6100617703416176E-5</c:v>
                </c:pt>
                <c:pt idx="43">
                  <c:v>6.3828237534805843E-5</c:v>
                </c:pt>
                <c:pt idx="44">
                  <c:v>-2.4882772814366971E-5</c:v>
                </c:pt>
                <c:pt idx="45">
                  <c:v>1.4701669877683553E-5</c:v>
                </c:pt>
                <c:pt idx="46">
                  <c:v>1.6241111749691839E-5</c:v>
                </c:pt>
                <c:pt idx="47">
                  <c:v>-1.3116500398271919E-5</c:v>
                </c:pt>
                <c:pt idx="48">
                  <c:v>-1.8195784068400786E-5</c:v>
                </c:pt>
                <c:pt idx="49">
                  <c:v>-4.284602685347806E-6</c:v>
                </c:pt>
                <c:pt idx="50">
                  <c:v>-1.4188181200039414E-6</c:v>
                </c:pt>
                <c:pt idx="51">
                  <c:v>6.7224633046438326E-6</c:v>
                </c:pt>
                <c:pt idx="52">
                  <c:v>-3.5861876811455069E-6</c:v>
                </c:pt>
                <c:pt idx="53">
                  <c:v>6.3178255482509096E-6</c:v>
                </c:pt>
                <c:pt idx="54">
                  <c:v>-1.3848447965136236E-5</c:v>
                </c:pt>
                <c:pt idx="55">
                  <c:v>3.4213812619759331E-5</c:v>
                </c:pt>
                <c:pt idx="56">
                  <c:v>-1.1254611679605287E-5</c:v>
                </c:pt>
                <c:pt idx="57">
                  <c:v>-3.777406913591056E-5</c:v>
                </c:pt>
                <c:pt idx="58">
                  <c:v>1.1823966334361827E-5</c:v>
                </c:pt>
                <c:pt idx="59">
                  <c:v>-6.0824555768476456E-7</c:v>
                </c:pt>
                <c:pt idx="60">
                  <c:v>-3.5156593234164944E-5</c:v>
                </c:pt>
                <c:pt idx="61">
                  <c:v>-1.3665428829037229E-5</c:v>
                </c:pt>
                <c:pt idx="62">
                  <c:v>3.0117013050402122E-5</c:v>
                </c:pt>
                <c:pt idx="63">
                  <c:v>2.8200475856283093E-5</c:v>
                </c:pt>
                <c:pt idx="64">
                  <c:v>-5.2479541883638116E-19</c:v>
                </c:pt>
                <c:pt idx="65">
                  <c:v>-9.3154725050786628E-6</c:v>
                </c:pt>
                <c:pt idx="66">
                  <c:v>2.3500396546906543E-5</c:v>
                </c:pt>
                <c:pt idx="67">
                  <c:v>-2.3382304101944663E-5</c:v>
                </c:pt>
                <c:pt idx="68">
                  <c:v>-1.6072810073529297E-5</c:v>
                </c:pt>
                <c:pt idx="69">
                  <c:v>5.0936820101666349E-6</c:v>
                </c:pt>
                <c:pt idx="70">
                  <c:v>-1.3061273028174528E-5</c:v>
                </c:pt>
                <c:pt idx="71">
                  <c:v>3.8923090250310243E-5</c:v>
                </c:pt>
                <c:pt idx="72">
                  <c:v>9.4509702869707301E-5</c:v>
                </c:pt>
                <c:pt idx="73">
                  <c:v>-2.0680348961275324E-5</c:v>
                </c:pt>
                <c:pt idx="74">
                  <c:v>-1.762529741017826E-5</c:v>
                </c:pt>
                <c:pt idx="75">
                  <c:v>-7.3261646413466154E-6</c:v>
                </c:pt>
                <c:pt idx="76">
                  <c:v>4.2457517114677349E-6</c:v>
                </c:pt>
                <c:pt idx="77">
                  <c:v>-2.7510555957659798E-5</c:v>
                </c:pt>
                <c:pt idx="78">
                  <c:v>8.4183986314399739E-6</c:v>
                </c:pt>
                <c:pt idx="79">
                  <c:v>6.6309736148376884E-6</c:v>
                </c:pt>
                <c:pt idx="80">
                  <c:v>4.3240729646301116E-6</c:v>
                </c:pt>
                <c:pt idx="81">
                  <c:v>-3.6828018698166334E-5</c:v>
                </c:pt>
                <c:pt idx="82">
                  <c:v>2.1862545887018882E-5</c:v>
                </c:pt>
                <c:pt idx="83">
                  <c:v>-1.4583187648984073E-5</c:v>
                </c:pt>
                <c:pt idx="84">
                  <c:v>4.1568540625691498E-5</c:v>
                </c:pt>
                <c:pt idx="85">
                  <c:v>-2.6468023414599745E-5</c:v>
                </c:pt>
                <c:pt idx="86">
                  <c:v>3.0713389546446094E-5</c:v>
                </c:pt>
                <c:pt idx="87">
                  <c:v>-1.1047194957946432E-5</c:v>
                </c:pt>
                <c:pt idx="88">
                  <c:v>-6.1630179023670897E-6</c:v>
                </c:pt>
                <c:pt idx="89">
                  <c:v>-4.0357866098290466E-6</c:v>
                </c:pt>
                <c:pt idx="90">
                  <c:v>2.2498401617211073E-5</c:v>
                </c:pt>
                <c:pt idx="91">
                  <c:v>-6.5119419439133204E-5</c:v>
                </c:pt>
                <c:pt idx="92">
                  <c:v>1.0254718493192973E-4</c:v>
                </c:pt>
                <c:pt idx="93">
                  <c:v>2.7079021433287456E-5</c:v>
                </c:pt>
                <c:pt idx="94">
                  <c:v>3.8391736933066613E-6</c:v>
                </c:pt>
                <c:pt idx="95">
                  <c:v>9.6337029322719186E-6</c:v>
                </c:pt>
                <c:pt idx="96">
                  <c:v>1.3256633949534327E-5</c:v>
                </c:pt>
                <c:pt idx="97">
                  <c:v>4.1716680260775841E-6</c:v>
                </c:pt>
                <c:pt idx="98">
                  <c:v>-3.9076871856282929E-6</c:v>
                </c:pt>
                <c:pt idx="99">
                  <c:v>-2.8507143613337178E-6</c:v>
                </c:pt>
                <c:pt idx="100">
                  <c:v>8.5550257699703055E-7</c:v>
                </c:pt>
                <c:pt idx="101">
                  <c:v>-2.1118932614524522E-20</c:v>
                </c:pt>
                <c:pt idx="102">
                  <c:v>1.8238783773467398E-6</c:v>
                </c:pt>
                <c:pt idx="103">
                  <c:v>-1.0367822005987051E-6</c:v>
                </c:pt>
                <c:pt idx="104">
                  <c:v>-4.5144212909227876E-6</c:v>
                </c:pt>
                <c:pt idx="105">
                  <c:v>3.8249720643542471E-6</c:v>
                </c:pt>
                <c:pt idx="106">
                  <c:v>1.0930416998559428E-6</c:v>
                </c:pt>
                <c:pt idx="107">
                  <c:v>-1.8885013662431274E-7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B-43B8-9193-50C7B33AB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49455"/>
        <c:axId val="308038079"/>
      </c:scatterChart>
      <c:valAx>
        <c:axId val="29164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38079"/>
        <c:crosses val="autoZero"/>
        <c:crossBetween val="midCat"/>
      </c:valAx>
      <c:valAx>
        <c:axId val="3080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4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6350</xdr:rowOff>
    </xdr:from>
    <xdr:to>
      <xdr:col>15</xdr:col>
      <xdr:colOff>180975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F44E2B-A111-430F-9D66-C1C9D6AA9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536575</xdr:colOff>
      <xdr:row>16</xdr:row>
      <xdr:rowOff>69850</xdr:rowOff>
    </xdr:from>
    <xdr:to>
      <xdr:col>15</xdr:col>
      <xdr:colOff>231775</xdr:colOff>
      <xdr:row>31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518B1E-C9F5-4837-B39B-4D5E4517F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41275</xdr:colOff>
      <xdr:row>0</xdr:row>
      <xdr:rowOff>152400</xdr:rowOff>
    </xdr:from>
    <xdr:to>
      <xdr:col>16</xdr:col>
      <xdr:colOff>279400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C8B98-DE39-4726-8338-C1B592C31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292100</xdr:colOff>
      <xdr:row>0</xdr:row>
      <xdr:rowOff>177800</xdr:rowOff>
    </xdr:from>
    <xdr:to>
      <xdr:col>23</xdr:col>
      <xdr:colOff>190500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2F840-8393-4520-8C25-5394AB15F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9"/>
  <sheetViews>
    <sheetView topLeftCell="D1" workbookViewId="0">
      <selection activeCell="D355" sqref="D355:R355"/>
    </sheetView>
  </sheetViews>
  <sheetFormatPr defaultRowHeight="14.5" x14ac:dyDescent="0.35"/>
  <cols>
    <col min="3" max="3" width="17.6328125" customWidth="1"/>
  </cols>
  <sheetData>
    <row r="1" spans="1:1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t="s">
        <v>13</v>
      </c>
      <c r="K1" t="s">
        <v>10</v>
      </c>
      <c r="L1" t="s">
        <v>11</v>
      </c>
      <c r="O1" t="s">
        <v>14</v>
      </c>
      <c r="P1" t="s">
        <v>6</v>
      </c>
      <c r="Q1" t="s">
        <v>7</v>
      </c>
      <c r="R1" t="s">
        <v>8</v>
      </c>
    </row>
    <row r="2" spans="1:18" x14ac:dyDescent="0.35">
      <c r="A2">
        <v>2379</v>
      </c>
      <c r="B2">
        <v>2379</v>
      </c>
      <c r="C2" s="1">
        <v>43662.5859375</v>
      </c>
      <c r="D2">
        <v>1320</v>
      </c>
      <c r="E2" t="s">
        <v>9</v>
      </c>
      <c r="F2">
        <v>0</v>
      </c>
      <c r="G2">
        <v>0</v>
      </c>
      <c r="H2">
        <v>0</v>
      </c>
      <c r="I2">
        <f>H2*60</f>
        <v>0</v>
      </c>
      <c r="K2">
        <v>5.0599999999999996</v>
      </c>
      <c r="L2" s="2">
        <v>0.58549768518518519</v>
      </c>
      <c r="O2" t="str">
        <f t="shared" ref="O2:O33" si="0">H2&amp;I2</f>
        <v>00</v>
      </c>
      <c r="P2">
        <v>0</v>
      </c>
      <c r="Q2">
        <v>0</v>
      </c>
      <c r="R2">
        <v>0</v>
      </c>
    </row>
    <row r="3" spans="1:18" x14ac:dyDescent="0.35">
      <c r="A3">
        <v>2380</v>
      </c>
      <c r="B3">
        <v>2380</v>
      </c>
      <c r="C3" s="1">
        <v>43662.586631944447</v>
      </c>
      <c r="D3">
        <v>1325</v>
      </c>
      <c r="E3" t="s">
        <v>9</v>
      </c>
      <c r="F3">
        <v>1</v>
      </c>
      <c r="G3">
        <v>60</v>
      </c>
      <c r="H3">
        <f>H2+1</f>
        <v>1</v>
      </c>
      <c r="I3">
        <f t="shared" ref="I3:I66" si="1">H3*60</f>
        <v>60</v>
      </c>
      <c r="K3">
        <v>4.46</v>
      </c>
      <c r="L3" s="2">
        <v>0.58619212962962963</v>
      </c>
      <c r="O3" t="str">
        <f t="shared" si="0"/>
        <v>160</v>
      </c>
      <c r="P3">
        <v>3.6742331288343602E-2</v>
      </c>
      <c r="Q3">
        <v>854.27314112291299</v>
      </c>
      <c r="R3">
        <v>160</v>
      </c>
    </row>
    <row r="4" spans="1:18" x14ac:dyDescent="0.35">
      <c r="A4">
        <v>2381</v>
      </c>
      <c r="B4">
        <v>2381</v>
      </c>
      <c r="C4" s="1">
        <v>43662.587326388886</v>
      </c>
      <c r="D4">
        <v>1325</v>
      </c>
      <c r="E4" t="s">
        <v>9</v>
      </c>
      <c r="F4">
        <v>2</v>
      </c>
      <c r="G4">
        <v>120</v>
      </c>
      <c r="H4">
        <f t="shared" ref="H4:H67" si="2">H3+1</f>
        <v>2</v>
      </c>
      <c r="I4">
        <f t="shared" si="1"/>
        <v>120</v>
      </c>
      <c r="K4">
        <v>4.21</v>
      </c>
      <c r="L4" s="2">
        <v>0.58688657407407407</v>
      </c>
      <c r="O4" t="str">
        <f t="shared" si="0"/>
        <v>2120</v>
      </c>
      <c r="P4">
        <v>7.3484662576687093E-2</v>
      </c>
      <c r="Q4">
        <v>1708.5462822458301</v>
      </c>
      <c r="R4">
        <v>2120</v>
      </c>
    </row>
    <row r="5" spans="1:18" x14ac:dyDescent="0.35">
      <c r="A5">
        <v>2382</v>
      </c>
      <c r="B5">
        <v>2382</v>
      </c>
      <c r="C5" s="1">
        <v>43662.588020833333</v>
      </c>
      <c r="D5">
        <v>1320</v>
      </c>
      <c r="E5" t="s">
        <v>9</v>
      </c>
      <c r="F5">
        <v>3</v>
      </c>
      <c r="G5">
        <v>180</v>
      </c>
      <c r="H5">
        <f t="shared" si="2"/>
        <v>3</v>
      </c>
      <c r="I5">
        <f t="shared" si="1"/>
        <v>180</v>
      </c>
      <c r="K5">
        <v>4.62</v>
      </c>
      <c r="L5" s="2">
        <v>0.58758101851851852</v>
      </c>
      <c r="O5" t="str">
        <f t="shared" si="0"/>
        <v>3180</v>
      </c>
      <c r="P5">
        <v>0.109811042944785</v>
      </c>
      <c r="Q5">
        <v>2553.1484066767798</v>
      </c>
      <c r="R5">
        <v>3180</v>
      </c>
    </row>
    <row r="6" spans="1:18" x14ac:dyDescent="0.35">
      <c r="A6">
        <v>2383</v>
      </c>
      <c r="B6">
        <v>2383</v>
      </c>
      <c r="C6" s="1">
        <v>43662.58871527778</v>
      </c>
      <c r="D6">
        <v>1315</v>
      </c>
      <c r="E6" t="s">
        <v>9</v>
      </c>
      <c r="F6">
        <v>4</v>
      </c>
      <c r="G6">
        <v>240</v>
      </c>
      <c r="H6">
        <f t="shared" si="2"/>
        <v>4</v>
      </c>
      <c r="I6">
        <f t="shared" si="1"/>
        <v>240</v>
      </c>
      <c r="K6">
        <v>4.47</v>
      </c>
      <c r="L6" s="2">
        <v>0.58819444444444446</v>
      </c>
      <c r="O6" t="str">
        <f t="shared" si="0"/>
        <v>4240</v>
      </c>
      <c r="P6">
        <v>0.145860122699387</v>
      </c>
      <c r="Q6">
        <v>3391.3031866464298</v>
      </c>
      <c r="R6">
        <v>4240</v>
      </c>
    </row>
    <row r="7" spans="1:18" x14ac:dyDescent="0.35">
      <c r="A7">
        <v>2384</v>
      </c>
      <c r="B7">
        <v>2384</v>
      </c>
      <c r="C7" s="1">
        <v>43662.589409722219</v>
      </c>
      <c r="D7">
        <v>1320</v>
      </c>
      <c r="E7" t="s">
        <v>9</v>
      </c>
      <c r="F7">
        <v>5</v>
      </c>
      <c r="G7">
        <v>300</v>
      </c>
      <c r="H7">
        <f t="shared" si="2"/>
        <v>5</v>
      </c>
      <c r="I7">
        <f t="shared" si="1"/>
        <v>300</v>
      </c>
      <c r="K7">
        <v>4.1900000000000004</v>
      </c>
      <c r="L7" s="2">
        <v>0.58888888888888891</v>
      </c>
      <c r="O7" t="str">
        <f t="shared" si="0"/>
        <v>5300</v>
      </c>
      <c r="P7">
        <v>0.183018404907975</v>
      </c>
      <c r="Q7">
        <v>4255.2473444612997</v>
      </c>
      <c r="R7">
        <v>5300</v>
      </c>
    </row>
    <row r="8" spans="1:18" x14ac:dyDescent="0.35">
      <c r="A8">
        <v>2385</v>
      </c>
      <c r="B8">
        <v>2385</v>
      </c>
      <c r="C8" s="1">
        <v>43662.590104166666</v>
      </c>
      <c r="D8">
        <v>1320</v>
      </c>
      <c r="E8" t="s">
        <v>9</v>
      </c>
      <c r="F8">
        <v>6</v>
      </c>
      <c r="G8">
        <v>360</v>
      </c>
      <c r="H8">
        <f t="shared" si="2"/>
        <v>6</v>
      </c>
      <c r="I8">
        <f t="shared" si="1"/>
        <v>360</v>
      </c>
      <c r="K8">
        <v>4.1500000000000004</v>
      </c>
      <c r="L8" s="2">
        <v>0.58958333333333335</v>
      </c>
      <c r="O8" t="str">
        <f t="shared" si="0"/>
        <v>6360</v>
      </c>
      <c r="P8">
        <v>0.21962208588957099</v>
      </c>
      <c r="Q8">
        <v>5106.2968133535696</v>
      </c>
      <c r="R8">
        <v>6360</v>
      </c>
    </row>
    <row r="9" spans="1:18" x14ac:dyDescent="0.35">
      <c r="A9">
        <v>2386</v>
      </c>
      <c r="B9">
        <v>2386</v>
      </c>
      <c r="C9" s="1">
        <v>43662.590798611112</v>
      </c>
      <c r="D9">
        <v>1305</v>
      </c>
      <c r="E9" t="s">
        <v>9</v>
      </c>
      <c r="F9">
        <v>7</v>
      </c>
      <c r="G9">
        <v>420</v>
      </c>
      <c r="H9">
        <f t="shared" si="2"/>
        <v>7</v>
      </c>
      <c r="I9">
        <f>H9*60</f>
        <v>420</v>
      </c>
      <c r="K9">
        <v>4.09</v>
      </c>
      <c r="L9" s="2">
        <v>0.59027777777777779</v>
      </c>
      <c r="O9" t="str">
        <f t="shared" si="0"/>
        <v>7420</v>
      </c>
      <c r="P9">
        <v>0.25331411042944801</v>
      </c>
      <c r="Q9">
        <v>5889.6491654021202</v>
      </c>
      <c r="R9">
        <v>7420</v>
      </c>
    </row>
    <row r="10" spans="1:18" x14ac:dyDescent="0.35">
      <c r="A10">
        <v>2387</v>
      </c>
      <c r="B10">
        <v>2387</v>
      </c>
      <c r="C10" s="1">
        <v>43662.591493055559</v>
      </c>
      <c r="D10">
        <v>1335</v>
      </c>
      <c r="E10" t="s">
        <v>9</v>
      </c>
      <c r="F10">
        <v>8</v>
      </c>
      <c r="G10">
        <v>480</v>
      </c>
      <c r="H10">
        <f t="shared" si="2"/>
        <v>8</v>
      </c>
      <c r="I10">
        <f t="shared" si="1"/>
        <v>480</v>
      </c>
      <c r="K10">
        <v>4.0999999999999996</v>
      </c>
      <c r="L10" s="2">
        <v>0.59097222222222223</v>
      </c>
      <c r="O10" t="str">
        <f t="shared" si="0"/>
        <v>8480</v>
      </c>
      <c r="P10">
        <v>0.29615705521472402</v>
      </c>
      <c r="Q10">
        <v>6885.76388467375</v>
      </c>
      <c r="R10">
        <v>8480</v>
      </c>
    </row>
    <row r="11" spans="1:18" x14ac:dyDescent="0.35">
      <c r="A11">
        <v>2388</v>
      </c>
      <c r="B11">
        <v>2388</v>
      </c>
      <c r="C11" s="1">
        <v>43662.592187499999</v>
      </c>
      <c r="D11">
        <v>1310</v>
      </c>
      <c r="E11" t="s">
        <v>9</v>
      </c>
      <c r="F11">
        <v>9</v>
      </c>
      <c r="G11">
        <v>540</v>
      </c>
      <c r="H11">
        <f t="shared" si="2"/>
        <v>9</v>
      </c>
      <c r="I11">
        <f t="shared" si="1"/>
        <v>540</v>
      </c>
      <c r="K11">
        <v>4.08</v>
      </c>
      <c r="L11" s="2">
        <v>0.59166666666666667</v>
      </c>
      <c r="O11" t="str">
        <f t="shared" si="0"/>
        <v>9540</v>
      </c>
      <c r="P11">
        <v>0.326937423312883</v>
      </c>
      <c r="Q11">
        <v>7601.4191198786002</v>
      </c>
      <c r="R11">
        <v>9540</v>
      </c>
    </row>
    <row r="12" spans="1:18" x14ac:dyDescent="0.35">
      <c r="A12">
        <v>2389</v>
      </c>
      <c r="B12">
        <v>2389</v>
      </c>
      <c r="C12" s="1">
        <v>43662.592881944445</v>
      </c>
      <c r="D12">
        <v>1305</v>
      </c>
      <c r="E12" t="s">
        <v>9</v>
      </c>
      <c r="F12">
        <v>10</v>
      </c>
      <c r="G12">
        <v>600</v>
      </c>
      <c r="H12">
        <f t="shared" si="2"/>
        <v>10</v>
      </c>
      <c r="I12">
        <f t="shared" si="1"/>
        <v>600</v>
      </c>
      <c r="K12">
        <v>4.08</v>
      </c>
      <c r="L12" s="2">
        <v>0.59236111111111112</v>
      </c>
      <c r="O12" t="str">
        <f t="shared" si="0"/>
        <v>10600</v>
      </c>
      <c r="P12">
        <v>0.36187730061349699</v>
      </c>
      <c r="Q12">
        <v>8413.7845220030304</v>
      </c>
      <c r="R12">
        <v>10600</v>
      </c>
    </row>
    <row r="13" spans="1:18" x14ac:dyDescent="0.35">
      <c r="A13">
        <v>2390</v>
      </c>
      <c r="B13">
        <v>2390</v>
      </c>
      <c r="C13" s="1">
        <v>43662.593576388892</v>
      </c>
      <c r="D13">
        <v>1310</v>
      </c>
      <c r="E13" t="s">
        <v>9</v>
      </c>
      <c r="F13">
        <v>11</v>
      </c>
      <c r="G13">
        <v>660</v>
      </c>
      <c r="H13">
        <f t="shared" si="2"/>
        <v>11</v>
      </c>
      <c r="I13">
        <f t="shared" si="1"/>
        <v>660</v>
      </c>
      <c r="K13">
        <v>4.08</v>
      </c>
      <c r="L13" s="2">
        <v>0.59305555555555556</v>
      </c>
      <c r="O13" t="str">
        <f t="shared" si="0"/>
        <v>11660</v>
      </c>
      <c r="P13">
        <v>0.39959018404907998</v>
      </c>
      <c r="Q13">
        <v>9290.6233687405092</v>
      </c>
      <c r="R13">
        <v>11660</v>
      </c>
    </row>
    <row r="14" spans="1:18" x14ac:dyDescent="0.35">
      <c r="A14">
        <v>2391</v>
      </c>
      <c r="B14">
        <v>2391</v>
      </c>
      <c r="C14" s="1">
        <v>43662.594270833331</v>
      </c>
      <c r="D14">
        <v>1310</v>
      </c>
      <c r="E14" t="s">
        <v>9</v>
      </c>
      <c r="F14">
        <v>12</v>
      </c>
      <c r="G14">
        <v>720</v>
      </c>
      <c r="H14">
        <f t="shared" si="2"/>
        <v>12</v>
      </c>
      <c r="I14">
        <f t="shared" si="1"/>
        <v>720</v>
      </c>
      <c r="K14">
        <v>4.08</v>
      </c>
      <c r="L14" s="2">
        <v>0.59375</v>
      </c>
      <c r="O14" t="str">
        <f t="shared" si="0"/>
        <v>12720</v>
      </c>
      <c r="P14">
        <v>0.43591656441717802</v>
      </c>
      <c r="Q14">
        <v>10135.2254931715</v>
      </c>
      <c r="R14">
        <v>12720</v>
      </c>
    </row>
    <row r="15" spans="1:18" x14ac:dyDescent="0.35">
      <c r="A15">
        <v>2392</v>
      </c>
      <c r="B15">
        <v>2392</v>
      </c>
      <c r="C15" s="1">
        <v>43662.594965277778</v>
      </c>
      <c r="D15">
        <v>1310</v>
      </c>
      <c r="E15" t="s">
        <v>9</v>
      </c>
      <c r="F15">
        <v>13</v>
      </c>
      <c r="G15">
        <v>780</v>
      </c>
      <c r="H15">
        <f t="shared" si="2"/>
        <v>13</v>
      </c>
      <c r="I15">
        <f t="shared" si="1"/>
        <v>780</v>
      </c>
      <c r="K15">
        <v>4.09</v>
      </c>
      <c r="L15" s="2">
        <v>0.59444444444444444</v>
      </c>
      <c r="O15" t="str">
        <f t="shared" si="0"/>
        <v>13780</v>
      </c>
      <c r="P15">
        <v>0.47224294478527601</v>
      </c>
      <c r="Q15">
        <v>10979.827617602399</v>
      </c>
      <c r="R15">
        <v>13780</v>
      </c>
    </row>
    <row r="16" spans="1:18" x14ac:dyDescent="0.35">
      <c r="A16">
        <v>2393</v>
      </c>
      <c r="B16">
        <v>2393</v>
      </c>
      <c r="C16" s="1">
        <v>43662.595659722225</v>
      </c>
      <c r="D16">
        <v>1330</v>
      </c>
      <c r="E16" t="s">
        <v>9</v>
      </c>
      <c r="F16">
        <v>14</v>
      </c>
      <c r="G16">
        <v>840</v>
      </c>
      <c r="H16">
        <f t="shared" si="2"/>
        <v>14</v>
      </c>
      <c r="I16">
        <f t="shared" si="1"/>
        <v>840</v>
      </c>
      <c r="K16">
        <v>4.0999999999999996</v>
      </c>
      <c r="L16" s="2">
        <v>0.59513888888888888</v>
      </c>
      <c r="O16" t="str">
        <f t="shared" si="0"/>
        <v>14840</v>
      </c>
      <c r="P16">
        <v>0.51633374233128804</v>
      </c>
      <c r="Q16">
        <v>12004.9553869499</v>
      </c>
      <c r="R16">
        <v>14840</v>
      </c>
    </row>
    <row r="17" spans="1:18" x14ac:dyDescent="0.35">
      <c r="A17">
        <v>2394</v>
      </c>
      <c r="B17">
        <v>2394</v>
      </c>
      <c r="C17" s="1">
        <v>43662.596354166664</v>
      </c>
      <c r="D17">
        <v>1445</v>
      </c>
      <c r="E17" t="s">
        <v>9</v>
      </c>
      <c r="F17">
        <v>15</v>
      </c>
      <c r="G17">
        <v>900</v>
      </c>
      <c r="H17">
        <f t="shared" si="2"/>
        <v>15</v>
      </c>
      <c r="I17">
        <f t="shared" si="1"/>
        <v>900</v>
      </c>
      <c r="K17">
        <v>3.98</v>
      </c>
      <c r="L17" s="2">
        <v>0.59583333333333333</v>
      </c>
      <c r="O17" t="str">
        <f t="shared" si="0"/>
        <v>15900</v>
      </c>
      <c r="P17">
        <v>0.60104907975460098</v>
      </c>
      <c r="Q17">
        <v>13974.6191198786</v>
      </c>
      <c r="R17">
        <v>15900</v>
      </c>
    </row>
    <row r="18" spans="1:18" x14ac:dyDescent="0.35">
      <c r="A18">
        <v>2395</v>
      </c>
      <c r="B18">
        <v>2395</v>
      </c>
      <c r="C18" s="1">
        <v>43662.597048611111</v>
      </c>
      <c r="D18">
        <v>1555</v>
      </c>
      <c r="E18" t="s">
        <v>9</v>
      </c>
      <c r="F18">
        <v>16</v>
      </c>
      <c r="G18">
        <v>960</v>
      </c>
      <c r="H18">
        <f t="shared" si="2"/>
        <v>16</v>
      </c>
      <c r="I18">
        <f t="shared" si="1"/>
        <v>960</v>
      </c>
      <c r="K18">
        <v>3.98</v>
      </c>
      <c r="L18" s="2">
        <v>0.59652777777777777</v>
      </c>
      <c r="O18" t="str">
        <f t="shared" si="0"/>
        <v>16960</v>
      </c>
      <c r="P18">
        <v>0.68992392638036804</v>
      </c>
      <c r="Q18">
        <v>16040.9930197269</v>
      </c>
      <c r="R18">
        <v>16960</v>
      </c>
    </row>
    <row r="19" spans="1:18" x14ac:dyDescent="0.35">
      <c r="A19">
        <v>2396</v>
      </c>
      <c r="B19">
        <v>2396</v>
      </c>
      <c r="C19" s="1">
        <v>43662.597743055558</v>
      </c>
      <c r="D19">
        <v>1630</v>
      </c>
      <c r="E19" t="s">
        <v>9</v>
      </c>
      <c r="F19">
        <v>17</v>
      </c>
      <c r="G19">
        <v>1020</v>
      </c>
      <c r="H19">
        <f t="shared" si="2"/>
        <v>17</v>
      </c>
      <c r="I19">
        <f t="shared" si="1"/>
        <v>1020</v>
      </c>
      <c r="K19">
        <v>4</v>
      </c>
      <c r="L19" s="2">
        <v>0.59722222222222221</v>
      </c>
      <c r="O19" t="str">
        <f t="shared" si="0"/>
        <v>171020</v>
      </c>
      <c r="P19">
        <v>0.76839999999999997</v>
      </c>
      <c r="Q19">
        <v>17865.591502276198</v>
      </c>
      <c r="R19">
        <v>171020</v>
      </c>
    </row>
    <row r="20" spans="1:18" x14ac:dyDescent="0.35">
      <c r="A20">
        <v>2397</v>
      </c>
      <c r="B20">
        <v>2397</v>
      </c>
      <c r="C20" s="1">
        <v>43662.598437499997</v>
      </c>
      <c r="D20">
        <v>1645</v>
      </c>
      <c r="E20" t="s">
        <v>9</v>
      </c>
      <c r="F20">
        <v>18</v>
      </c>
      <c r="G20">
        <v>1080</v>
      </c>
      <c r="H20">
        <f t="shared" si="2"/>
        <v>18</v>
      </c>
      <c r="I20">
        <f t="shared" si="1"/>
        <v>1080</v>
      </c>
      <c r="K20">
        <v>4.01</v>
      </c>
      <c r="L20" s="2">
        <v>0.59791666666666665</v>
      </c>
      <c r="O20" t="str">
        <f t="shared" si="0"/>
        <v>181080</v>
      </c>
      <c r="P20">
        <v>0.82108711656441702</v>
      </c>
      <c r="Q20">
        <v>19090.586949924102</v>
      </c>
      <c r="R20">
        <v>181080</v>
      </c>
    </row>
    <row r="21" spans="1:18" x14ac:dyDescent="0.35">
      <c r="A21">
        <v>2398</v>
      </c>
      <c r="B21">
        <v>2398</v>
      </c>
      <c r="C21" s="1">
        <v>43662.599131944444</v>
      </c>
      <c r="D21">
        <v>1680</v>
      </c>
      <c r="E21" t="s">
        <v>9</v>
      </c>
      <c r="F21">
        <v>19</v>
      </c>
      <c r="G21">
        <v>1140</v>
      </c>
      <c r="H21">
        <f t="shared" si="2"/>
        <v>19</v>
      </c>
      <c r="I21">
        <f t="shared" si="1"/>
        <v>1140</v>
      </c>
      <c r="K21">
        <v>4.04</v>
      </c>
      <c r="L21" s="2">
        <v>0.59861111111111109</v>
      </c>
      <c r="O21" t="str">
        <f t="shared" si="0"/>
        <v>191140</v>
      </c>
      <c r="P21">
        <v>0.88514355828220903</v>
      </c>
      <c r="Q21">
        <v>20579.923520485601</v>
      </c>
      <c r="R21">
        <v>191140</v>
      </c>
    </row>
    <row r="22" spans="1:18" x14ac:dyDescent="0.35">
      <c r="A22">
        <v>2399</v>
      </c>
      <c r="B22">
        <v>2399</v>
      </c>
      <c r="C22" s="1">
        <v>43662.599826388891</v>
      </c>
      <c r="D22">
        <v>1690</v>
      </c>
      <c r="E22" t="s">
        <v>9</v>
      </c>
      <c r="F22">
        <v>20</v>
      </c>
      <c r="G22">
        <v>1200</v>
      </c>
      <c r="H22">
        <f t="shared" si="2"/>
        <v>20</v>
      </c>
      <c r="I22">
        <f t="shared" si="1"/>
        <v>1200</v>
      </c>
      <c r="K22">
        <v>4.0599999999999996</v>
      </c>
      <c r="L22" s="2">
        <v>0.59930555555555554</v>
      </c>
      <c r="O22" t="str">
        <f t="shared" si="0"/>
        <v>201200</v>
      </c>
      <c r="P22">
        <v>0.93727607361963206</v>
      </c>
      <c r="Q22">
        <v>21792.024279210898</v>
      </c>
      <c r="R22">
        <v>201200</v>
      </c>
    </row>
    <row r="23" spans="1:18" x14ac:dyDescent="0.35">
      <c r="A23">
        <v>2400</v>
      </c>
      <c r="B23">
        <v>2400</v>
      </c>
      <c r="C23" s="1">
        <v>43662.60052083333</v>
      </c>
      <c r="D23">
        <v>1710</v>
      </c>
      <c r="E23" t="s">
        <v>9</v>
      </c>
      <c r="F23">
        <v>21</v>
      </c>
      <c r="G23">
        <v>1260</v>
      </c>
      <c r="H23">
        <f t="shared" si="2"/>
        <v>21</v>
      </c>
      <c r="I23">
        <f t="shared" si="1"/>
        <v>1260</v>
      </c>
      <c r="K23">
        <v>4.0599999999999996</v>
      </c>
      <c r="L23" s="2">
        <v>0.6</v>
      </c>
      <c r="O23" t="str">
        <f t="shared" si="0"/>
        <v>211260</v>
      </c>
      <c r="P23">
        <v>0.99578650306748495</v>
      </c>
      <c r="Q23">
        <v>23152.413960546299</v>
      </c>
      <c r="R23">
        <v>211260</v>
      </c>
    </row>
    <row r="24" spans="1:18" x14ac:dyDescent="0.35">
      <c r="A24">
        <v>2401</v>
      </c>
      <c r="B24">
        <v>2401</v>
      </c>
      <c r="C24" s="1">
        <v>43662.601215277777</v>
      </c>
      <c r="D24">
        <v>1715</v>
      </c>
      <c r="E24" t="s">
        <v>9</v>
      </c>
      <c r="F24">
        <v>22</v>
      </c>
      <c r="G24">
        <v>1320</v>
      </c>
      <c r="H24">
        <f t="shared" si="2"/>
        <v>22</v>
      </c>
      <c r="I24">
        <f t="shared" si="1"/>
        <v>1320</v>
      </c>
      <c r="K24">
        <v>4.07</v>
      </c>
      <c r="L24" s="2">
        <v>0.60069444444444442</v>
      </c>
      <c r="O24" t="str">
        <f t="shared" si="0"/>
        <v>221320</v>
      </c>
      <c r="P24">
        <v>1.0462552147239299</v>
      </c>
      <c r="Q24">
        <v>24325.830652503799</v>
      </c>
      <c r="R24">
        <v>221320</v>
      </c>
    </row>
    <row r="25" spans="1:18" x14ac:dyDescent="0.35">
      <c r="A25">
        <v>2402</v>
      </c>
      <c r="B25">
        <v>2402</v>
      </c>
      <c r="C25" s="1">
        <v>43662.601909722223</v>
      </c>
      <c r="D25">
        <v>1720</v>
      </c>
      <c r="E25" t="s">
        <v>9</v>
      </c>
      <c r="F25">
        <v>23</v>
      </c>
      <c r="G25">
        <v>1380</v>
      </c>
      <c r="H25">
        <f t="shared" si="2"/>
        <v>23</v>
      </c>
      <c r="I25">
        <f t="shared" si="1"/>
        <v>1380</v>
      </c>
      <c r="K25">
        <v>4.08</v>
      </c>
      <c r="L25" s="2">
        <v>0.60138888888888886</v>
      </c>
      <c r="O25" t="str">
        <f t="shared" si="0"/>
        <v>231380</v>
      </c>
      <c r="P25">
        <v>1.09700122699386</v>
      </c>
      <c r="Q25">
        <v>25505.694688922598</v>
      </c>
      <c r="R25">
        <v>231380</v>
      </c>
    </row>
    <row r="26" spans="1:18" x14ac:dyDescent="0.35">
      <c r="A26">
        <v>2403</v>
      </c>
      <c r="B26">
        <v>2403</v>
      </c>
      <c r="C26" s="1">
        <v>43662.60260416667</v>
      </c>
      <c r="D26">
        <v>1705</v>
      </c>
      <c r="E26" t="s">
        <v>9</v>
      </c>
      <c r="F26">
        <v>24</v>
      </c>
      <c r="G26">
        <v>1440</v>
      </c>
      <c r="H26">
        <f t="shared" si="2"/>
        <v>24</v>
      </c>
      <c r="I26">
        <f t="shared" si="1"/>
        <v>1440</v>
      </c>
      <c r="K26">
        <v>4.09</v>
      </c>
      <c r="L26" s="2">
        <v>0.6020833333333333</v>
      </c>
      <c r="O26" t="str">
        <f t="shared" si="0"/>
        <v>241440</v>
      </c>
      <c r="P26">
        <v>1.13471411042945</v>
      </c>
      <c r="Q26">
        <v>26382.533535660099</v>
      </c>
      <c r="R26">
        <v>241440</v>
      </c>
    </row>
    <row r="27" spans="1:18" x14ac:dyDescent="0.35">
      <c r="A27">
        <v>2404</v>
      </c>
      <c r="B27">
        <v>2404</v>
      </c>
      <c r="C27" s="1">
        <v>43662.603298611109</v>
      </c>
      <c r="D27">
        <v>1705</v>
      </c>
      <c r="E27" t="s">
        <v>9</v>
      </c>
      <c r="F27">
        <v>25</v>
      </c>
      <c r="G27">
        <v>1500</v>
      </c>
      <c r="H27">
        <f t="shared" si="2"/>
        <v>25</v>
      </c>
      <c r="I27">
        <f t="shared" si="1"/>
        <v>1500</v>
      </c>
      <c r="K27">
        <v>4.0999999999999996</v>
      </c>
      <c r="L27" s="2">
        <v>0.60277777777777775</v>
      </c>
      <c r="O27" t="str">
        <f t="shared" si="0"/>
        <v>251500</v>
      </c>
      <c r="P27">
        <v>1.1819938650306701</v>
      </c>
      <c r="Q27">
        <v>27481.805766312598</v>
      </c>
      <c r="R27">
        <v>251500</v>
      </c>
    </row>
    <row r="28" spans="1:18" x14ac:dyDescent="0.35">
      <c r="A28">
        <v>2405</v>
      </c>
      <c r="B28">
        <v>2405</v>
      </c>
      <c r="C28" s="1">
        <v>43662.603993055556</v>
      </c>
      <c r="D28">
        <v>1685</v>
      </c>
      <c r="E28" t="s">
        <v>9</v>
      </c>
      <c r="F28">
        <v>26</v>
      </c>
      <c r="G28">
        <v>1560</v>
      </c>
      <c r="H28">
        <f t="shared" si="2"/>
        <v>26</v>
      </c>
      <c r="I28">
        <f t="shared" si="1"/>
        <v>1560</v>
      </c>
      <c r="K28">
        <v>4.1100000000000003</v>
      </c>
      <c r="L28" s="2">
        <v>0.60347222222222219</v>
      </c>
      <c r="O28" t="str">
        <f t="shared" si="0"/>
        <v>261560</v>
      </c>
      <c r="P28">
        <v>1.2148539877300599</v>
      </c>
      <c r="Q28">
        <v>28245.816084977199</v>
      </c>
      <c r="R28">
        <v>261560</v>
      </c>
    </row>
    <row r="29" spans="1:18" x14ac:dyDescent="0.35">
      <c r="A29">
        <v>2406</v>
      </c>
      <c r="B29">
        <v>2406</v>
      </c>
      <c r="C29" s="1">
        <v>43662.604687500003</v>
      </c>
      <c r="D29">
        <v>1695</v>
      </c>
      <c r="E29" t="s">
        <v>9</v>
      </c>
      <c r="F29">
        <v>27</v>
      </c>
      <c r="G29">
        <v>1620</v>
      </c>
      <c r="H29">
        <f t="shared" si="2"/>
        <v>27</v>
      </c>
      <c r="I29">
        <f t="shared" si="1"/>
        <v>1620</v>
      </c>
      <c r="K29">
        <v>4.13</v>
      </c>
      <c r="L29" s="2">
        <v>0.60416666666666663</v>
      </c>
      <c r="O29" t="str">
        <f t="shared" si="0"/>
        <v>271620</v>
      </c>
      <c r="P29">
        <v>1.26906625766871</v>
      </c>
      <c r="Q29">
        <v>29506.271927162401</v>
      </c>
      <c r="R29">
        <v>271620</v>
      </c>
    </row>
    <row r="30" spans="1:18" x14ac:dyDescent="0.35">
      <c r="A30">
        <v>2407</v>
      </c>
      <c r="B30">
        <v>2407</v>
      </c>
      <c r="C30" s="1">
        <v>43662.605381944442</v>
      </c>
      <c r="D30">
        <v>1690</v>
      </c>
      <c r="E30" t="s">
        <v>9</v>
      </c>
      <c r="F30">
        <v>28</v>
      </c>
      <c r="G30">
        <v>1680</v>
      </c>
      <c r="H30">
        <f t="shared" si="2"/>
        <v>28</v>
      </c>
      <c r="I30">
        <f t="shared" si="1"/>
        <v>1680</v>
      </c>
      <c r="K30">
        <v>4.1399999999999997</v>
      </c>
      <c r="L30" s="2">
        <v>0.60486111111111118</v>
      </c>
      <c r="O30" t="str">
        <f t="shared" si="0"/>
        <v>281680</v>
      </c>
      <c r="P30">
        <v>1.31218650306748</v>
      </c>
      <c r="Q30">
        <v>30508.833990895298</v>
      </c>
      <c r="R30">
        <v>281680</v>
      </c>
    </row>
    <row r="31" spans="1:18" x14ac:dyDescent="0.35">
      <c r="A31">
        <v>2408</v>
      </c>
      <c r="B31">
        <v>2408</v>
      </c>
      <c r="C31" s="1">
        <v>43662.606076388889</v>
      </c>
      <c r="D31">
        <v>1670</v>
      </c>
      <c r="E31" t="s">
        <v>9</v>
      </c>
      <c r="F31">
        <v>29</v>
      </c>
      <c r="G31">
        <v>1740</v>
      </c>
      <c r="H31">
        <f t="shared" si="2"/>
        <v>29</v>
      </c>
      <c r="I31">
        <f t="shared" si="1"/>
        <v>1740</v>
      </c>
      <c r="K31">
        <v>4.1500000000000004</v>
      </c>
      <c r="L31" s="2">
        <v>0.60555555555555551</v>
      </c>
      <c r="O31" t="str">
        <f t="shared" si="0"/>
        <v>291740</v>
      </c>
      <c r="P31">
        <v>1.34296687116564</v>
      </c>
      <c r="Q31">
        <v>31224.4892261001</v>
      </c>
      <c r="R31">
        <v>291740</v>
      </c>
    </row>
    <row r="32" spans="1:18" x14ac:dyDescent="0.35">
      <c r="A32">
        <v>2409</v>
      </c>
      <c r="B32">
        <v>2409</v>
      </c>
      <c r="C32" s="1">
        <v>43662.606770833336</v>
      </c>
      <c r="D32">
        <v>1670</v>
      </c>
      <c r="E32" t="s">
        <v>9</v>
      </c>
      <c r="F32">
        <v>30</v>
      </c>
      <c r="G32">
        <v>1800</v>
      </c>
      <c r="H32">
        <f t="shared" si="2"/>
        <v>30</v>
      </c>
      <c r="I32">
        <f t="shared" si="1"/>
        <v>1800</v>
      </c>
      <c r="K32">
        <v>4.16</v>
      </c>
      <c r="L32" s="2">
        <v>0.60625000000000007</v>
      </c>
      <c r="O32" t="str">
        <f t="shared" si="0"/>
        <v>301800</v>
      </c>
      <c r="P32">
        <v>1.3892760736196299</v>
      </c>
      <c r="Q32">
        <v>32301.195751138101</v>
      </c>
      <c r="R32">
        <v>301800</v>
      </c>
    </row>
    <row r="33" spans="1:18" x14ac:dyDescent="0.35">
      <c r="A33">
        <v>2410</v>
      </c>
      <c r="B33">
        <v>2410</v>
      </c>
      <c r="C33" s="1">
        <v>43662.607465277775</v>
      </c>
      <c r="D33">
        <v>1660</v>
      </c>
      <c r="E33" t="s">
        <v>9</v>
      </c>
      <c r="F33">
        <v>31</v>
      </c>
      <c r="G33">
        <v>1860</v>
      </c>
      <c r="H33">
        <f t="shared" si="2"/>
        <v>31</v>
      </c>
      <c r="I33">
        <f t="shared" si="1"/>
        <v>1860</v>
      </c>
      <c r="K33">
        <v>4.18</v>
      </c>
      <c r="L33" s="2">
        <v>0.6069444444444444</v>
      </c>
      <c r="O33" t="str">
        <f t="shared" si="0"/>
        <v>311860</v>
      </c>
      <c r="P33">
        <v>1.4269889570552099</v>
      </c>
      <c r="Q33">
        <v>33178.034597875601</v>
      </c>
      <c r="R33">
        <v>311860</v>
      </c>
    </row>
    <row r="34" spans="1:18" x14ac:dyDescent="0.35">
      <c r="A34">
        <v>2411</v>
      </c>
      <c r="B34">
        <v>2411</v>
      </c>
      <c r="C34" s="1">
        <v>43662.608159722222</v>
      </c>
      <c r="D34">
        <v>1670</v>
      </c>
      <c r="E34" t="s">
        <v>9</v>
      </c>
      <c r="F34">
        <v>32</v>
      </c>
      <c r="G34">
        <v>1920</v>
      </c>
      <c r="H34">
        <f t="shared" si="2"/>
        <v>32</v>
      </c>
      <c r="I34">
        <f t="shared" si="1"/>
        <v>1920</v>
      </c>
      <c r="K34">
        <v>4.1900000000000004</v>
      </c>
      <c r="L34" s="2">
        <v>0.60763888888888895</v>
      </c>
      <c r="O34" t="str">
        <f t="shared" ref="O34:O65" si="3">H34&amp;I34</f>
        <v>321920</v>
      </c>
      <c r="P34">
        <v>1.48189447852761</v>
      </c>
      <c r="Q34">
        <v>34454.608801214003</v>
      </c>
      <c r="R34">
        <v>321920</v>
      </c>
    </row>
    <row r="35" spans="1:18" x14ac:dyDescent="0.35">
      <c r="A35">
        <v>2412</v>
      </c>
      <c r="B35">
        <v>2412</v>
      </c>
      <c r="C35" s="1">
        <v>43662.608854166669</v>
      </c>
      <c r="D35">
        <v>1655</v>
      </c>
      <c r="E35" t="s">
        <v>9</v>
      </c>
      <c r="F35">
        <v>33</v>
      </c>
      <c r="G35">
        <v>1980</v>
      </c>
      <c r="H35">
        <f t="shared" si="2"/>
        <v>33</v>
      </c>
      <c r="I35">
        <f t="shared" si="1"/>
        <v>1980</v>
      </c>
      <c r="K35">
        <v>4.2</v>
      </c>
      <c r="L35" s="2">
        <v>0.60833333333333328</v>
      </c>
      <c r="O35" t="str">
        <f t="shared" si="3"/>
        <v>331980</v>
      </c>
      <c r="P35">
        <v>1.5144773006134999</v>
      </c>
      <c r="Q35">
        <v>35212.171775417301</v>
      </c>
      <c r="R35">
        <v>331980</v>
      </c>
    </row>
    <row r="36" spans="1:18" x14ac:dyDescent="0.35">
      <c r="A36">
        <v>2413</v>
      </c>
      <c r="B36">
        <v>2413</v>
      </c>
      <c r="C36" s="1">
        <v>43662.609548611108</v>
      </c>
      <c r="D36">
        <v>1650</v>
      </c>
      <c r="E36" t="s">
        <v>9</v>
      </c>
      <c r="F36">
        <v>34</v>
      </c>
      <c r="G36">
        <v>2040</v>
      </c>
      <c r="H36">
        <f t="shared" si="2"/>
        <v>34</v>
      </c>
      <c r="I36">
        <f t="shared" si="1"/>
        <v>2040</v>
      </c>
      <c r="K36">
        <v>4.2</v>
      </c>
      <c r="L36" s="2">
        <v>0.60902777777777783</v>
      </c>
      <c r="O36" t="str">
        <f t="shared" si="3"/>
        <v>342040</v>
      </c>
      <c r="P36">
        <v>1.5556564417177901</v>
      </c>
      <c r="Q36">
        <v>36169.602427921098</v>
      </c>
      <c r="R36">
        <v>342040</v>
      </c>
    </row>
    <row r="37" spans="1:18" x14ac:dyDescent="0.35">
      <c r="A37">
        <v>2414</v>
      </c>
      <c r="B37">
        <v>2414</v>
      </c>
      <c r="C37" s="1">
        <v>43662.610243055555</v>
      </c>
      <c r="D37">
        <v>1655</v>
      </c>
      <c r="E37" t="s">
        <v>9</v>
      </c>
      <c r="F37">
        <v>35</v>
      </c>
      <c r="G37">
        <v>2100</v>
      </c>
      <c r="H37">
        <f t="shared" si="2"/>
        <v>35</v>
      </c>
      <c r="I37">
        <f t="shared" si="1"/>
        <v>2100</v>
      </c>
      <c r="K37">
        <v>4.21</v>
      </c>
      <c r="L37" s="2">
        <v>0.60972222222222217</v>
      </c>
      <c r="O37" t="str">
        <f t="shared" si="3"/>
        <v>352100</v>
      </c>
      <c r="P37">
        <v>1.60626380368098</v>
      </c>
      <c r="Q37">
        <v>37346.242792109297</v>
      </c>
      <c r="R37">
        <v>352100</v>
      </c>
    </row>
    <row r="38" spans="1:18" x14ac:dyDescent="0.35">
      <c r="A38">
        <v>2415</v>
      </c>
      <c r="B38">
        <v>2415</v>
      </c>
      <c r="C38" s="1">
        <v>43662.610937500001</v>
      </c>
      <c r="D38">
        <v>1635</v>
      </c>
      <c r="E38" t="s">
        <v>9</v>
      </c>
      <c r="F38">
        <v>36</v>
      </c>
      <c r="G38">
        <v>2160</v>
      </c>
      <c r="H38">
        <f t="shared" si="2"/>
        <v>36</v>
      </c>
      <c r="I38">
        <f t="shared" si="1"/>
        <v>2160</v>
      </c>
      <c r="K38">
        <v>4.21</v>
      </c>
      <c r="L38" s="2">
        <v>0.61041666666666672</v>
      </c>
      <c r="O38" t="str">
        <f t="shared" si="3"/>
        <v>362160</v>
      </c>
      <c r="P38">
        <v>1.6321914110429401</v>
      </c>
      <c r="Q38">
        <v>37949.069499241297</v>
      </c>
      <c r="R38">
        <v>362160</v>
      </c>
    </row>
    <row r="39" spans="1:18" x14ac:dyDescent="0.35">
      <c r="A39">
        <v>2416</v>
      </c>
      <c r="B39">
        <v>2416</v>
      </c>
      <c r="C39" s="1">
        <v>43662.611631944441</v>
      </c>
      <c r="D39">
        <v>1645</v>
      </c>
      <c r="E39" t="s">
        <v>9</v>
      </c>
      <c r="F39">
        <v>37</v>
      </c>
      <c r="G39">
        <v>2220</v>
      </c>
      <c r="H39">
        <f t="shared" si="2"/>
        <v>37</v>
      </c>
      <c r="I39">
        <f t="shared" si="1"/>
        <v>2220</v>
      </c>
      <c r="K39">
        <v>4.1900000000000004</v>
      </c>
      <c r="L39" s="2">
        <v>0.61111111111111105</v>
      </c>
      <c r="O39" t="str">
        <f t="shared" si="3"/>
        <v>372220</v>
      </c>
      <c r="P39">
        <v>1.6877901840490801</v>
      </c>
      <c r="Q39">
        <v>39241.762063732902</v>
      </c>
      <c r="R39">
        <v>372220</v>
      </c>
    </row>
    <row r="40" spans="1:18" x14ac:dyDescent="0.35">
      <c r="A40">
        <v>2417</v>
      </c>
      <c r="B40">
        <v>2417</v>
      </c>
      <c r="C40" s="1">
        <v>43662.612326388888</v>
      </c>
      <c r="D40">
        <v>1645</v>
      </c>
      <c r="E40" t="s">
        <v>9</v>
      </c>
      <c r="F40">
        <v>38</v>
      </c>
      <c r="G40">
        <v>2280</v>
      </c>
      <c r="H40">
        <f t="shared" si="2"/>
        <v>38</v>
      </c>
      <c r="I40">
        <f t="shared" si="1"/>
        <v>2280</v>
      </c>
      <c r="K40">
        <v>4.1900000000000004</v>
      </c>
      <c r="L40" s="2">
        <v>0.6118055555555556</v>
      </c>
      <c r="O40" t="str">
        <f t="shared" si="3"/>
        <v>382280</v>
      </c>
      <c r="P40">
        <v>1.7334061349693299</v>
      </c>
      <c r="Q40">
        <v>40302.3502276176</v>
      </c>
      <c r="R40">
        <v>382280</v>
      </c>
    </row>
    <row r="41" spans="1:18" x14ac:dyDescent="0.35">
      <c r="A41">
        <v>2418</v>
      </c>
      <c r="B41">
        <v>2418</v>
      </c>
      <c r="C41" s="1">
        <v>43662.613020833334</v>
      </c>
      <c r="D41">
        <v>1630</v>
      </c>
      <c r="E41" t="s">
        <v>9</v>
      </c>
      <c r="F41">
        <v>39</v>
      </c>
      <c r="G41">
        <v>2340</v>
      </c>
      <c r="H41">
        <f t="shared" si="2"/>
        <v>39</v>
      </c>
      <c r="I41">
        <f t="shared" si="1"/>
        <v>2340</v>
      </c>
      <c r="K41">
        <v>4.18</v>
      </c>
      <c r="L41" s="2">
        <v>0.61249999999999993</v>
      </c>
      <c r="O41" t="str">
        <f t="shared" si="3"/>
        <v>392340</v>
      </c>
      <c r="P41">
        <v>1.7627999999999999</v>
      </c>
      <c r="Q41">
        <v>40985.768740515901</v>
      </c>
      <c r="R41">
        <v>392340</v>
      </c>
    </row>
    <row r="42" spans="1:18" x14ac:dyDescent="0.35">
      <c r="A42">
        <v>2419</v>
      </c>
      <c r="B42">
        <v>2419</v>
      </c>
      <c r="C42" s="1">
        <v>43662.613715277781</v>
      </c>
      <c r="D42">
        <v>1640</v>
      </c>
      <c r="E42" t="s">
        <v>9</v>
      </c>
      <c r="F42">
        <v>40</v>
      </c>
      <c r="G42">
        <v>2400</v>
      </c>
      <c r="H42">
        <f t="shared" si="2"/>
        <v>40</v>
      </c>
      <c r="I42">
        <f t="shared" si="1"/>
        <v>2400</v>
      </c>
      <c r="K42">
        <v>4.16</v>
      </c>
      <c r="L42" s="2">
        <v>0.61319444444444449</v>
      </c>
      <c r="O42" t="str">
        <f t="shared" si="3"/>
        <v>402400</v>
      </c>
      <c r="P42">
        <v>1.8190920245398801</v>
      </c>
      <c r="Q42">
        <v>42294.579666160796</v>
      </c>
      <c r="R42">
        <v>402400</v>
      </c>
    </row>
    <row r="43" spans="1:18" x14ac:dyDescent="0.35">
      <c r="A43">
        <v>2420</v>
      </c>
      <c r="B43">
        <v>2420</v>
      </c>
      <c r="C43" s="1">
        <v>43662.61440972222</v>
      </c>
      <c r="D43">
        <v>1660</v>
      </c>
      <c r="E43" t="s">
        <v>9</v>
      </c>
      <c r="F43">
        <v>41</v>
      </c>
      <c r="G43">
        <v>2460</v>
      </c>
      <c r="H43">
        <f t="shared" si="2"/>
        <v>41</v>
      </c>
      <c r="I43">
        <f t="shared" si="1"/>
        <v>2460</v>
      </c>
      <c r="K43">
        <v>4.1500000000000004</v>
      </c>
      <c r="L43" s="2">
        <v>0.61388888888888882</v>
      </c>
      <c r="O43" t="str">
        <f t="shared" si="3"/>
        <v>412460</v>
      </c>
      <c r="P43">
        <v>1.8873079754601201</v>
      </c>
      <c r="Q43">
        <v>43880.626403641902</v>
      </c>
      <c r="R43">
        <v>412460</v>
      </c>
    </row>
    <row r="44" spans="1:18" x14ac:dyDescent="0.35">
      <c r="A44">
        <v>2421</v>
      </c>
      <c r="B44">
        <v>2421</v>
      </c>
      <c r="C44" s="1">
        <v>43662.615104166667</v>
      </c>
      <c r="D44">
        <v>1660</v>
      </c>
      <c r="E44" t="s">
        <v>9</v>
      </c>
      <c r="F44">
        <v>42</v>
      </c>
      <c r="G44">
        <v>2520</v>
      </c>
      <c r="H44">
        <f t="shared" si="2"/>
        <v>42</v>
      </c>
      <c r="I44">
        <f t="shared" si="1"/>
        <v>2520</v>
      </c>
      <c r="K44">
        <v>4.1399999999999997</v>
      </c>
      <c r="L44" s="2">
        <v>0.61388888888888882</v>
      </c>
      <c r="O44" t="str">
        <f t="shared" si="3"/>
        <v>422520</v>
      </c>
      <c r="P44">
        <v>1.9333398773006101</v>
      </c>
      <c r="Q44">
        <v>44950.8855842185</v>
      </c>
      <c r="R44">
        <v>422520</v>
      </c>
    </row>
    <row r="45" spans="1:18" x14ac:dyDescent="0.35">
      <c r="A45">
        <v>2422</v>
      </c>
      <c r="B45">
        <v>2422</v>
      </c>
      <c r="C45" s="1">
        <v>43662.615798611114</v>
      </c>
      <c r="D45">
        <v>1655</v>
      </c>
      <c r="E45" t="s">
        <v>9</v>
      </c>
      <c r="F45">
        <v>43</v>
      </c>
      <c r="G45">
        <v>2580</v>
      </c>
      <c r="H45">
        <f t="shared" si="2"/>
        <v>43</v>
      </c>
      <c r="I45">
        <f t="shared" si="1"/>
        <v>2580</v>
      </c>
      <c r="K45">
        <v>4.1500000000000004</v>
      </c>
      <c r="L45" s="2">
        <v>0.61458333333333337</v>
      </c>
      <c r="O45" t="str">
        <f t="shared" si="3"/>
        <v>432580</v>
      </c>
      <c r="P45">
        <v>1.9734098159509199</v>
      </c>
      <c r="Q45">
        <v>45882.5268588771</v>
      </c>
      <c r="R45">
        <v>432580</v>
      </c>
    </row>
    <row r="46" spans="1:18" x14ac:dyDescent="0.35">
      <c r="A46">
        <v>2423</v>
      </c>
      <c r="B46">
        <v>2423</v>
      </c>
      <c r="C46" s="1">
        <v>43662.616493055553</v>
      </c>
      <c r="D46">
        <v>1645</v>
      </c>
      <c r="E46" t="s">
        <v>9</v>
      </c>
      <c r="F46">
        <v>44</v>
      </c>
      <c r="G46">
        <v>2640</v>
      </c>
      <c r="H46">
        <f t="shared" si="2"/>
        <v>44</v>
      </c>
      <c r="I46">
        <f t="shared" si="1"/>
        <v>2640</v>
      </c>
      <c r="K46">
        <v>4.1399999999999997</v>
      </c>
      <c r="L46" s="2">
        <v>0.61527777777777781</v>
      </c>
      <c r="O46" t="str">
        <f t="shared" si="3"/>
        <v>442640</v>
      </c>
      <c r="P46">
        <v>2.0071018404908001</v>
      </c>
      <c r="Q46">
        <v>46665.879210925603</v>
      </c>
      <c r="R46">
        <v>442640</v>
      </c>
    </row>
    <row r="47" spans="1:18" x14ac:dyDescent="0.35">
      <c r="A47">
        <v>2424</v>
      </c>
      <c r="B47">
        <v>2424</v>
      </c>
      <c r="C47" s="1">
        <v>43662.6171875</v>
      </c>
      <c r="D47">
        <v>1650</v>
      </c>
      <c r="E47" t="s">
        <v>9</v>
      </c>
      <c r="F47">
        <v>45</v>
      </c>
      <c r="G47">
        <v>2700</v>
      </c>
      <c r="H47">
        <f t="shared" si="2"/>
        <v>45</v>
      </c>
      <c r="I47">
        <f t="shared" si="1"/>
        <v>2700</v>
      </c>
      <c r="K47">
        <v>4.18</v>
      </c>
      <c r="L47" s="2">
        <v>0.61597222222222225</v>
      </c>
      <c r="O47" t="str">
        <f t="shared" si="3"/>
        <v>452700</v>
      </c>
      <c r="P47">
        <v>2.0589570552147198</v>
      </c>
      <c r="Q47">
        <v>47871.532625189699</v>
      </c>
      <c r="R47">
        <v>452700</v>
      </c>
    </row>
    <row r="48" spans="1:18" x14ac:dyDescent="0.35">
      <c r="A48">
        <v>2425</v>
      </c>
      <c r="B48">
        <v>2425</v>
      </c>
      <c r="C48" s="1">
        <v>43662.617881944447</v>
      </c>
      <c r="D48">
        <v>1660</v>
      </c>
      <c r="E48" t="s">
        <v>9</v>
      </c>
      <c r="F48">
        <v>46</v>
      </c>
      <c r="G48">
        <v>2760</v>
      </c>
      <c r="H48">
        <f t="shared" si="2"/>
        <v>46</v>
      </c>
      <c r="I48">
        <f t="shared" si="1"/>
        <v>2760</v>
      </c>
      <c r="K48">
        <v>4.1900000000000004</v>
      </c>
      <c r="L48" s="2">
        <v>0.6166666666666667</v>
      </c>
      <c r="O48" t="str">
        <f t="shared" si="3"/>
        <v>462760</v>
      </c>
      <c r="P48">
        <v>2.1174674846625798</v>
      </c>
      <c r="Q48">
        <v>49231.922306524997</v>
      </c>
      <c r="R48">
        <v>462760</v>
      </c>
    </row>
    <row r="49" spans="1:18" x14ac:dyDescent="0.35">
      <c r="A49">
        <v>2426</v>
      </c>
      <c r="B49">
        <v>2426</v>
      </c>
      <c r="C49" s="1">
        <v>43662.618576388886</v>
      </c>
      <c r="D49">
        <v>1645</v>
      </c>
      <c r="E49" t="s">
        <v>9</v>
      </c>
      <c r="F49">
        <v>47</v>
      </c>
      <c r="G49">
        <v>2820</v>
      </c>
      <c r="H49">
        <f t="shared" si="2"/>
        <v>47</v>
      </c>
      <c r="I49">
        <f t="shared" si="1"/>
        <v>2820</v>
      </c>
      <c r="K49">
        <v>4.22</v>
      </c>
      <c r="L49" s="2">
        <v>0.61736111111111114</v>
      </c>
      <c r="O49" t="str">
        <f t="shared" si="3"/>
        <v>472820</v>
      </c>
      <c r="P49">
        <v>2.1439496932515301</v>
      </c>
      <c r="Q49">
        <v>49847.643702579699</v>
      </c>
      <c r="R49">
        <v>472820</v>
      </c>
    </row>
    <row r="50" spans="1:18" x14ac:dyDescent="0.35">
      <c r="A50">
        <v>2427</v>
      </c>
      <c r="B50">
        <v>2427</v>
      </c>
      <c r="C50" s="1">
        <v>43662.619270833333</v>
      </c>
      <c r="D50">
        <v>1660</v>
      </c>
      <c r="E50" t="s">
        <v>9</v>
      </c>
      <c r="F50">
        <v>48</v>
      </c>
      <c r="G50">
        <v>2880</v>
      </c>
      <c r="H50">
        <f t="shared" si="2"/>
        <v>48</v>
      </c>
      <c r="I50">
        <f t="shared" si="1"/>
        <v>2880</v>
      </c>
      <c r="K50">
        <v>4.26</v>
      </c>
      <c r="L50" s="2">
        <v>0.61805555555555558</v>
      </c>
      <c r="O50" t="str">
        <f t="shared" si="3"/>
        <v>482880</v>
      </c>
      <c r="P50">
        <v>2.2095312883435598</v>
      </c>
      <c r="Q50">
        <v>51372.440667678296</v>
      </c>
      <c r="R50">
        <v>482880</v>
      </c>
    </row>
    <row r="51" spans="1:18" x14ac:dyDescent="0.35">
      <c r="A51">
        <v>2428</v>
      </c>
      <c r="B51">
        <v>2428</v>
      </c>
      <c r="C51" s="1">
        <v>43662.61996527778</v>
      </c>
      <c r="D51">
        <v>1655</v>
      </c>
      <c r="E51" t="s">
        <v>9</v>
      </c>
      <c r="F51">
        <v>49</v>
      </c>
      <c r="G51">
        <v>2940</v>
      </c>
      <c r="H51">
        <f t="shared" si="2"/>
        <v>49</v>
      </c>
      <c r="I51">
        <f t="shared" si="1"/>
        <v>2940</v>
      </c>
      <c r="K51">
        <v>4.28</v>
      </c>
      <c r="L51" s="2">
        <v>0.61875000000000002</v>
      </c>
      <c r="O51" t="str">
        <f t="shared" si="3"/>
        <v>492940</v>
      </c>
      <c r="P51">
        <v>2.2487693251533698</v>
      </c>
      <c r="Q51">
        <v>52284.739908953001</v>
      </c>
      <c r="R51">
        <v>492940</v>
      </c>
    </row>
    <row r="52" spans="1:18" x14ac:dyDescent="0.35">
      <c r="A52">
        <v>2429</v>
      </c>
      <c r="B52">
        <v>2429</v>
      </c>
      <c r="C52" s="1">
        <v>43662.620659722219</v>
      </c>
      <c r="D52">
        <v>1640</v>
      </c>
      <c r="E52" t="s">
        <v>9</v>
      </c>
      <c r="F52">
        <v>50</v>
      </c>
      <c r="G52">
        <v>3000</v>
      </c>
      <c r="H52">
        <f t="shared" si="2"/>
        <v>50</v>
      </c>
      <c r="I52">
        <f t="shared" si="1"/>
        <v>3000</v>
      </c>
      <c r="K52">
        <v>4.28</v>
      </c>
      <c r="L52" s="2">
        <v>0.61944444444444446</v>
      </c>
      <c r="O52" t="str">
        <f t="shared" si="3"/>
        <v>503000</v>
      </c>
      <c r="P52">
        <v>2.27386503067485</v>
      </c>
      <c r="Q52">
        <v>52868.224582701099</v>
      </c>
      <c r="R52">
        <v>503000</v>
      </c>
    </row>
    <row r="53" spans="1:18" x14ac:dyDescent="0.35">
      <c r="A53">
        <v>2430</v>
      </c>
      <c r="B53">
        <v>2430</v>
      </c>
      <c r="C53" s="1">
        <v>43662.621354166666</v>
      </c>
      <c r="D53">
        <v>1655</v>
      </c>
      <c r="E53" t="s">
        <v>9</v>
      </c>
      <c r="F53">
        <v>51</v>
      </c>
      <c r="G53">
        <v>3060</v>
      </c>
      <c r="H53">
        <f t="shared" si="2"/>
        <v>51</v>
      </c>
      <c r="I53">
        <f t="shared" si="1"/>
        <v>3060</v>
      </c>
      <c r="K53">
        <v>4.28</v>
      </c>
      <c r="L53" s="2">
        <v>0.62013888888888891</v>
      </c>
      <c r="O53" t="str">
        <f t="shared" si="3"/>
        <v>513060</v>
      </c>
      <c r="P53">
        <v>2.3405558282208601</v>
      </c>
      <c r="Q53">
        <v>54418.810925644902</v>
      </c>
      <c r="R53">
        <v>513060</v>
      </c>
    </row>
    <row r="54" spans="1:18" x14ac:dyDescent="0.35">
      <c r="A54">
        <v>2431</v>
      </c>
      <c r="B54">
        <v>2431</v>
      </c>
      <c r="C54" s="1">
        <v>43662.622048611112</v>
      </c>
      <c r="D54">
        <v>1660</v>
      </c>
      <c r="E54" t="s">
        <v>9</v>
      </c>
      <c r="F54">
        <v>52</v>
      </c>
      <c r="G54">
        <v>3120</v>
      </c>
      <c r="H54">
        <f t="shared" si="2"/>
        <v>52</v>
      </c>
      <c r="I54">
        <f t="shared" si="1"/>
        <v>3120</v>
      </c>
      <c r="K54">
        <v>4.28</v>
      </c>
      <c r="L54" s="2">
        <v>0.62083333333333335</v>
      </c>
      <c r="O54" t="str">
        <f t="shared" si="3"/>
        <v>523120</v>
      </c>
      <c r="P54">
        <v>2.3936588957055198</v>
      </c>
      <c r="Q54">
        <v>55653.477389984801</v>
      </c>
      <c r="R54">
        <v>523120</v>
      </c>
    </row>
    <row r="55" spans="1:18" x14ac:dyDescent="0.35">
      <c r="A55">
        <v>2432</v>
      </c>
      <c r="B55">
        <v>2432</v>
      </c>
      <c r="C55" s="1">
        <v>43662.622743055559</v>
      </c>
      <c r="D55">
        <v>1645</v>
      </c>
      <c r="E55" t="s">
        <v>9</v>
      </c>
      <c r="F55">
        <v>53</v>
      </c>
      <c r="G55">
        <v>3180</v>
      </c>
      <c r="H55">
        <f t="shared" si="2"/>
        <v>53</v>
      </c>
      <c r="I55">
        <f t="shared" si="1"/>
        <v>3180</v>
      </c>
      <c r="K55">
        <v>4.29</v>
      </c>
      <c r="L55" s="2">
        <v>0.62152777777777779</v>
      </c>
      <c r="O55" t="str">
        <f t="shared" si="3"/>
        <v>533180</v>
      </c>
      <c r="P55">
        <v>2.41764539877301</v>
      </c>
      <c r="Q55">
        <v>56211.172685887701</v>
      </c>
      <c r="R55">
        <v>533180</v>
      </c>
    </row>
    <row r="56" spans="1:18" x14ac:dyDescent="0.35">
      <c r="A56">
        <v>2433</v>
      </c>
      <c r="B56">
        <v>2433</v>
      </c>
      <c r="C56" s="1">
        <v>43662.623437499999</v>
      </c>
      <c r="D56">
        <v>1660</v>
      </c>
      <c r="E56" t="s">
        <v>9</v>
      </c>
      <c r="F56">
        <v>54</v>
      </c>
      <c r="G56">
        <v>3240</v>
      </c>
      <c r="H56">
        <f t="shared" si="2"/>
        <v>54</v>
      </c>
      <c r="I56">
        <f t="shared" si="1"/>
        <v>3240</v>
      </c>
      <c r="K56">
        <v>4.29</v>
      </c>
      <c r="L56" s="2">
        <v>0.62222222222222223</v>
      </c>
      <c r="O56" t="str">
        <f t="shared" si="3"/>
        <v>543240</v>
      </c>
      <c r="P56">
        <v>2.4857226993864998</v>
      </c>
      <c r="Q56">
        <v>57793.9957511381</v>
      </c>
      <c r="R56">
        <v>543240</v>
      </c>
    </row>
    <row r="57" spans="1:18" x14ac:dyDescent="0.35">
      <c r="A57">
        <v>2434</v>
      </c>
      <c r="B57">
        <v>2434</v>
      </c>
      <c r="C57" s="1">
        <v>43662.624131944445</v>
      </c>
      <c r="D57">
        <v>1640</v>
      </c>
      <c r="E57" t="s">
        <v>9</v>
      </c>
      <c r="F57">
        <v>55</v>
      </c>
      <c r="G57">
        <v>3300</v>
      </c>
      <c r="H57">
        <f t="shared" si="2"/>
        <v>55</v>
      </c>
      <c r="I57">
        <f t="shared" si="1"/>
        <v>3300</v>
      </c>
      <c r="K57">
        <v>4.3099999999999996</v>
      </c>
      <c r="L57" s="2">
        <v>0.62291666666666667</v>
      </c>
      <c r="O57" t="str">
        <f t="shared" si="3"/>
        <v>553300</v>
      </c>
      <c r="P57">
        <v>2.5012515337423298</v>
      </c>
      <c r="Q57">
        <v>58155.0470409712</v>
      </c>
      <c r="R57">
        <v>553300</v>
      </c>
    </row>
    <row r="58" spans="1:18" x14ac:dyDescent="0.35">
      <c r="A58">
        <v>2435</v>
      </c>
      <c r="B58">
        <v>2435</v>
      </c>
      <c r="C58" s="1">
        <v>43662.624826388892</v>
      </c>
      <c r="D58">
        <v>1635</v>
      </c>
      <c r="E58" t="s">
        <v>9</v>
      </c>
      <c r="F58">
        <v>56</v>
      </c>
      <c r="G58">
        <v>3360</v>
      </c>
      <c r="H58">
        <f t="shared" si="2"/>
        <v>56</v>
      </c>
      <c r="I58">
        <f t="shared" si="1"/>
        <v>3360</v>
      </c>
      <c r="K58">
        <v>4.32</v>
      </c>
      <c r="L58" s="2">
        <v>0.62361111111111112</v>
      </c>
      <c r="O58" t="str">
        <f t="shared" si="3"/>
        <v>563360</v>
      </c>
      <c r="P58">
        <v>2.53896441717791</v>
      </c>
      <c r="Q58">
        <v>59031.885887708602</v>
      </c>
      <c r="R58">
        <v>563360</v>
      </c>
    </row>
    <row r="59" spans="1:18" x14ac:dyDescent="0.35">
      <c r="A59">
        <v>2436</v>
      </c>
      <c r="B59">
        <v>2436</v>
      </c>
      <c r="C59" s="1">
        <v>43662.625520833331</v>
      </c>
      <c r="D59">
        <v>1645</v>
      </c>
      <c r="E59" t="s">
        <v>9</v>
      </c>
      <c r="F59">
        <v>57</v>
      </c>
      <c r="G59">
        <v>3420</v>
      </c>
      <c r="H59">
        <f t="shared" si="2"/>
        <v>57</v>
      </c>
      <c r="I59">
        <f t="shared" si="1"/>
        <v>3420</v>
      </c>
      <c r="K59">
        <v>4.3600000000000003</v>
      </c>
      <c r="L59" s="2">
        <v>0.62430555555555556</v>
      </c>
      <c r="O59" t="str">
        <f t="shared" si="3"/>
        <v>573420</v>
      </c>
      <c r="P59">
        <v>2.6001092024539898</v>
      </c>
      <c r="Q59">
        <v>60453.525341426401</v>
      </c>
      <c r="R59">
        <v>573420</v>
      </c>
    </row>
    <row r="60" spans="1:18" x14ac:dyDescent="0.35">
      <c r="A60">
        <v>2437</v>
      </c>
      <c r="B60">
        <v>2437</v>
      </c>
      <c r="C60" s="1">
        <v>43662.626215277778</v>
      </c>
      <c r="D60">
        <v>1640</v>
      </c>
      <c r="E60" t="s">
        <v>9</v>
      </c>
      <c r="F60">
        <v>58</v>
      </c>
      <c r="G60">
        <v>3480</v>
      </c>
      <c r="H60">
        <f t="shared" si="2"/>
        <v>58</v>
      </c>
      <c r="I60">
        <f t="shared" si="1"/>
        <v>3480</v>
      </c>
      <c r="K60">
        <v>4.38</v>
      </c>
      <c r="L60" s="2">
        <v>0.625</v>
      </c>
      <c r="O60" t="str">
        <f t="shared" si="3"/>
        <v>583480</v>
      </c>
      <c r="P60">
        <v>2.63768343558282</v>
      </c>
      <c r="Q60">
        <v>61327.140515933199</v>
      </c>
      <c r="R60">
        <v>583480</v>
      </c>
    </row>
    <row r="61" spans="1:18" x14ac:dyDescent="0.35">
      <c r="A61">
        <v>2438</v>
      </c>
      <c r="B61">
        <v>2438</v>
      </c>
      <c r="C61" s="1">
        <v>43662.626909722225</v>
      </c>
      <c r="D61">
        <v>1650</v>
      </c>
      <c r="E61" t="s">
        <v>9</v>
      </c>
      <c r="F61">
        <v>59</v>
      </c>
      <c r="G61">
        <v>3540</v>
      </c>
      <c r="H61">
        <f t="shared" si="2"/>
        <v>59</v>
      </c>
      <c r="I61">
        <f t="shared" si="1"/>
        <v>3540</v>
      </c>
      <c r="K61">
        <v>4.37</v>
      </c>
      <c r="L61" s="2">
        <v>0.62569444444444444</v>
      </c>
      <c r="O61" t="str">
        <f t="shared" si="3"/>
        <v>593540</v>
      </c>
      <c r="P61">
        <v>2.69952147239264</v>
      </c>
      <c r="Q61">
        <v>62764.898330804201</v>
      </c>
      <c r="R61">
        <v>593540</v>
      </c>
    </row>
    <row r="62" spans="1:18" x14ac:dyDescent="0.35">
      <c r="A62">
        <v>2439</v>
      </c>
      <c r="B62">
        <v>2439</v>
      </c>
      <c r="C62" s="1">
        <v>43662.627604166664</v>
      </c>
      <c r="D62">
        <v>1665</v>
      </c>
      <c r="E62" t="s">
        <v>9</v>
      </c>
      <c r="F62">
        <v>60</v>
      </c>
      <c r="G62">
        <v>3600</v>
      </c>
      <c r="H62">
        <f t="shared" si="2"/>
        <v>60</v>
      </c>
      <c r="I62">
        <f t="shared" si="1"/>
        <v>3600</v>
      </c>
      <c r="K62">
        <v>4.38</v>
      </c>
      <c r="L62" s="2">
        <v>0.62638888888888888</v>
      </c>
      <c r="O62" t="str">
        <f t="shared" si="3"/>
        <v>603600</v>
      </c>
      <c r="P62">
        <v>2.7702331288343598</v>
      </c>
      <c r="Q62">
        <v>64408.971168436998</v>
      </c>
      <c r="R62">
        <v>603600</v>
      </c>
    </row>
    <row r="63" spans="1:18" x14ac:dyDescent="0.35">
      <c r="A63">
        <v>2440</v>
      </c>
      <c r="B63">
        <v>2440</v>
      </c>
      <c r="C63" s="1">
        <v>43662.628298611111</v>
      </c>
      <c r="D63">
        <v>1650</v>
      </c>
      <c r="E63" t="s">
        <v>9</v>
      </c>
      <c r="F63">
        <v>61</v>
      </c>
      <c r="G63">
        <v>3660</v>
      </c>
      <c r="H63">
        <f t="shared" si="2"/>
        <v>61</v>
      </c>
      <c r="I63">
        <f t="shared" si="1"/>
        <v>3660</v>
      </c>
      <c r="K63">
        <v>4.3899999999999997</v>
      </c>
      <c r="L63" s="2">
        <v>0.62708333333333333</v>
      </c>
      <c r="O63" t="str">
        <f t="shared" si="3"/>
        <v>613660</v>
      </c>
      <c r="P63">
        <v>2.7910306748466298</v>
      </c>
      <c r="Q63">
        <v>64892.522003034901</v>
      </c>
      <c r="R63">
        <v>613660</v>
      </c>
    </row>
    <row r="64" spans="1:18" x14ac:dyDescent="0.35">
      <c r="A64">
        <v>2441</v>
      </c>
      <c r="B64">
        <v>2441</v>
      </c>
      <c r="C64" s="1">
        <v>43662.628993055558</v>
      </c>
      <c r="D64">
        <v>1660</v>
      </c>
      <c r="E64" t="s">
        <v>9</v>
      </c>
      <c r="F64">
        <v>62</v>
      </c>
      <c r="G64">
        <v>3720</v>
      </c>
      <c r="H64">
        <f t="shared" si="2"/>
        <v>62</v>
      </c>
      <c r="I64">
        <f t="shared" si="1"/>
        <v>3720</v>
      </c>
      <c r="K64">
        <v>4.38</v>
      </c>
      <c r="L64" s="2">
        <v>0.62777777777777777</v>
      </c>
      <c r="O64" t="str">
        <f t="shared" si="3"/>
        <v>623720</v>
      </c>
      <c r="P64">
        <v>2.85397791411043</v>
      </c>
      <c r="Q64">
        <v>66356.069195751101</v>
      </c>
      <c r="R64">
        <v>623720</v>
      </c>
    </row>
    <row r="65" spans="1:18" x14ac:dyDescent="0.35">
      <c r="A65">
        <v>2442</v>
      </c>
      <c r="B65">
        <v>2442</v>
      </c>
      <c r="C65" s="1">
        <v>43662.629687499997</v>
      </c>
      <c r="D65">
        <v>1650</v>
      </c>
      <c r="E65" t="s">
        <v>9</v>
      </c>
      <c r="F65">
        <v>63</v>
      </c>
      <c r="G65">
        <v>3780</v>
      </c>
      <c r="H65">
        <f t="shared" si="2"/>
        <v>63</v>
      </c>
      <c r="I65">
        <f t="shared" si="1"/>
        <v>3780</v>
      </c>
      <c r="K65">
        <v>4.3499999999999996</v>
      </c>
      <c r="L65" s="2">
        <v>0.62847222222222221</v>
      </c>
      <c r="O65" t="str">
        <f t="shared" si="3"/>
        <v>633780</v>
      </c>
      <c r="P65">
        <v>2.8825398773006099</v>
      </c>
      <c r="Q65">
        <v>67020.145675265507</v>
      </c>
      <c r="R65">
        <v>633780</v>
      </c>
    </row>
    <row r="66" spans="1:18" x14ac:dyDescent="0.35">
      <c r="A66">
        <v>2443</v>
      </c>
      <c r="B66">
        <v>2443</v>
      </c>
      <c r="C66" s="1">
        <v>43662.630381944444</v>
      </c>
      <c r="D66">
        <v>1650</v>
      </c>
      <c r="E66" t="s">
        <v>9</v>
      </c>
      <c r="F66">
        <v>64</v>
      </c>
      <c r="G66">
        <v>3840</v>
      </c>
      <c r="H66">
        <f t="shared" si="2"/>
        <v>64</v>
      </c>
      <c r="I66">
        <f t="shared" si="1"/>
        <v>3840</v>
      </c>
      <c r="K66">
        <v>4.34</v>
      </c>
      <c r="L66" s="2">
        <v>0.62916666666666665</v>
      </c>
      <c r="O66" t="str">
        <f t="shared" ref="O66:O76" si="4">H66&amp;I66</f>
        <v>643840</v>
      </c>
      <c r="P66">
        <v>2.9282944785276102</v>
      </c>
      <c r="Q66">
        <v>68083.957511380897</v>
      </c>
      <c r="R66">
        <v>643840</v>
      </c>
    </row>
    <row r="67" spans="1:18" x14ac:dyDescent="0.35">
      <c r="A67">
        <v>2444</v>
      </c>
      <c r="B67">
        <v>2444</v>
      </c>
      <c r="C67" s="1">
        <v>43662.631076388891</v>
      </c>
      <c r="D67">
        <v>1665</v>
      </c>
      <c r="E67" t="s">
        <v>9</v>
      </c>
      <c r="F67">
        <v>65</v>
      </c>
      <c r="G67">
        <v>3900</v>
      </c>
      <c r="H67">
        <f t="shared" si="2"/>
        <v>65</v>
      </c>
      <c r="I67">
        <f t="shared" ref="I67:I76" si="5">H67*60</f>
        <v>3900</v>
      </c>
      <c r="K67">
        <v>4.3600000000000003</v>
      </c>
      <c r="L67" s="2">
        <v>0.62986111111111109</v>
      </c>
      <c r="O67" t="str">
        <f t="shared" si="4"/>
        <v>653900</v>
      </c>
      <c r="P67">
        <v>3.0010858895705499</v>
      </c>
      <c r="Q67">
        <v>69776.385432473398</v>
      </c>
      <c r="R67">
        <v>653900</v>
      </c>
    </row>
    <row r="68" spans="1:18" x14ac:dyDescent="0.35">
      <c r="A68">
        <v>2445</v>
      </c>
      <c r="B68">
        <v>2445</v>
      </c>
      <c r="C68" s="1">
        <v>43662.63177083333</v>
      </c>
      <c r="D68">
        <v>1665</v>
      </c>
      <c r="E68" t="s">
        <v>9</v>
      </c>
      <c r="F68">
        <v>66</v>
      </c>
      <c r="G68">
        <v>3960</v>
      </c>
      <c r="H68">
        <f t="shared" ref="H68:H76" si="6">H67+1</f>
        <v>66</v>
      </c>
      <c r="I68">
        <f t="shared" si="5"/>
        <v>3960</v>
      </c>
      <c r="K68">
        <v>4.38</v>
      </c>
      <c r="L68" s="2">
        <v>0.63055555555555554</v>
      </c>
      <c r="O68" t="str">
        <f t="shared" si="4"/>
        <v>663960</v>
      </c>
      <c r="P68">
        <v>3.0472564417177899</v>
      </c>
      <c r="Q68">
        <v>70849.868285280696</v>
      </c>
      <c r="R68">
        <v>663960</v>
      </c>
    </row>
    <row r="69" spans="1:18" x14ac:dyDescent="0.35">
      <c r="A69">
        <v>2446</v>
      </c>
      <c r="B69">
        <v>2446</v>
      </c>
      <c r="C69" s="1">
        <v>43662.632465277777</v>
      </c>
      <c r="D69">
        <v>1650</v>
      </c>
      <c r="E69" t="s">
        <v>9</v>
      </c>
      <c r="F69">
        <v>67</v>
      </c>
      <c r="G69">
        <v>4020</v>
      </c>
      <c r="H69">
        <f t="shared" si="6"/>
        <v>67</v>
      </c>
      <c r="I69">
        <f t="shared" si="5"/>
        <v>4020</v>
      </c>
      <c r="K69">
        <v>4.3899999999999997</v>
      </c>
      <c r="L69" s="2">
        <v>0.63124999999999998</v>
      </c>
      <c r="O69" t="str">
        <f t="shared" si="4"/>
        <v>674020</v>
      </c>
      <c r="P69">
        <v>3.0655582822085901</v>
      </c>
      <c r="Q69">
        <v>71275.393019726806</v>
      </c>
      <c r="R69">
        <v>674020</v>
      </c>
    </row>
    <row r="70" spans="1:18" x14ac:dyDescent="0.35">
      <c r="A70">
        <v>2447</v>
      </c>
      <c r="B70">
        <v>2447</v>
      </c>
      <c r="C70" s="1">
        <v>43662.633159722223</v>
      </c>
      <c r="D70">
        <v>1655</v>
      </c>
      <c r="E70" t="s">
        <v>9</v>
      </c>
      <c r="F70">
        <v>68</v>
      </c>
      <c r="G70">
        <v>4080</v>
      </c>
      <c r="H70">
        <f t="shared" si="6"/>
        <v>68</v>
      </c>
      <c r="I70">
        <f t="shared" si="5"/>
        <v>4080</v>
      </c>
      <c r="K70">
        <v>4.41</v>
      </c>
      <c r="L70" s="2">
        <v>0.63194444444444442</v>
      </c>
      <c r="O70" t="str">
        <f t="shared" si="4"/>
        <v>684080</v>
      </c>
      <c r="P70">
        <v>3.1207411042944799</v>
      </c>
      <c r="Q70">
        <v>72558.414567526503</v>
      </c>
      <c r="R70">
        <v>684080</v>
      </c>
    </row>
    <row r="71" spans="1:18" x14ac:dyDescent="0.35">
      <c r="A71">
        <v>2448</v>
      </c>
      <c r="B71">
        <v>2448</v>
      </c>
      <c r="C71" s="1">
        <v>43662.63385416667</v>
      </c>
      <c r="D71">
        <v>1645</v>
      </c>
      <c r="E71" t="s">
        <v>9</v>
      </c>
      <c r="F71">
        <v>69</v>
      </c>
      <c r="G71">
        <v>4140</v>
      </c>
      <c r="H71">
        <f t="shared" si="6"/>
        <v>69</v>
      </c>
      <c r="I71">
        <f t="shared" si="5"/>
        <v>4140</v>
      </c>
      <c r="K71">
        <v>4.4000000000000004</v>
      </c>
      <c r="L71" s="2">
        <v>0.63263888888888886</v>
      </c>
      <c r="O71" t="str">
        <f t="shared" si="4"/>
        <v>694140</v>
      </c>
      <c r="P71">
        <v>3.1475006134969301</v>
      </c>
      <c r="Q71">
        <v>73180.583308042507</v>
      </c>
      <c r="R71">
        <v>694140</v>
      </c>
    </row>
    <row r="72" spans="1:18" x14ac:dyDescent="0.35">
      <c r="A72">
        <v>2449</v>
      </c>
      <c r="B72">
        <v>2449</v>
      </c>
      <c r="C72" s="1">
        <v>43662.634548611109</v>
      </c>
      <c r="D72">
        <v>1665</v>
      </c>
      <c r="E72" t="s">
        <v>9</v>
      </c>
      <c r="F72">
        <v>70</v>
      </c>
      <c r="G72">
        <v>4200</v>
      </c>
      <c r="H72">
        <f t="shared" si="6"/>
        <v>70</v>
      </c>
      <c r="I72">
        <f t="shared" si="5"/>
        <v>4200</v>
      </c>
      <c r="K72">
        <v>4.38</v>
      </c>
      <c r="L72" s="2">
        <v>0.6333333333333333</v>
      </c>
      <c r="O72" t="str">
        <f t="shared" si="4"/>
        <v>704200</v>
      </c>
      <c r="P72">
        <v>3.2319386503067502</v>
      </c>
      <c r="Q72">
        <v>75143.799696509901</v>
      </c>
      <c r="R72">
        <v>704200</v>
      </c>
    </row>
    <row r="73" spans="1:18" x14ac:dyDescent="0.35">
      <c r="A73">
        <v>2450</v>
      </c>
      <c r="B73">
        <v>2450</v>
      </c>
      <c r="C73" s="1">
        <v>43662.635243055556</v>
      </c>
      <c r="D73">
        <v>1675</v>
      </c>
      <c r="E73" t="s">
        <v>9</v>
      </c>
      <c r="F73">
        <v>71</v>
      </c>
      <c r="G73">
        <v>4260</v>
      </c>
      <c r="H73">
        <f t="shared" si="6"/>
        <v>71</v>
      </c>
      <c r="I73">
        <f t="shared" si="5"/>
        <v>4260</v>
      </c>
      <c r="K73">
        <v>4.37</v>
      </c>
      <c r="L73" s="2">
        <v>0.63402777777777775</v>
      </c>
      <c r="O73" t="str">
        <f t="shared" si="4"/>
        <v>714260</v>
      </c>
      <c r="P73">
        <v>3.2977975460122702</v>
      </c>
      <c r="Q73">
        <v>76675.044006069802</v>
      </c>
      <c r="R73">
        <v>714260</v>
      </c>
    </row>
    <row r="74" spans="1:18" x14ac:dyDescent="0.35">
      <c r="A74">
        <v>2451</v>
      </c>
      <c r="B74">
        <v>2451</v>
      </c>
      <c r="C74" s="1">
        <v>43662.635937500003</v>
      </c>
      <c r="D74">
        <v>1670</v>
      </c>
      <c r="E74" t="s">
        <v>9</v>
      </c>
      <c r="F74">
        <v>72</v>
      </c>
      <c r="G74">
        <v>4320</v>
      </c>
      <c r="H74">
        <f t="shared" si="6"/>
        <v>72</v>
      </c>
      <c r="I74">
        <f t="shared" si="5"/>
        <v>4320</v>
      </c>
      <c r="K74">
        <v>4.34</v>
      </c>
      <c r="L74" s="2">
        <v>0.63472222222222219</v>
      </c>
      <c r="O74" t="str">
        <f t="shared" si="4"/>
        <v>724320</v>
      </c>
      <c r="P74">
        <v>3.3342625766871201</v>
      </c>
      <c r="Q74">
        <v>77522.869802731395</v>
      </c>
      <c r="R74">
        <v>724320</v>
      </c>
    </row>
    <row r="75" spans="1:18" x14ac:dyDescent="0.35">
      <c r="A75">
        <v>2452</v>
      </c>
      <c r="B75">
        <v>2452</v>
      </c>
      <c r="C75" s="1">
        <v>43662.636631944442</v>
      </c>
      <c r="D75">
        <v>1675</v>
      </c>
      <c r="E75" t="s">
        <v>9</v>
      </c>
      <c r="F75">
        <v>73</v>
      </c>
      <c r="G75">
        <v>4380</v>
      </c>
      <c r="H75">
        <f t="shared" si="6"/>
        <v>73</v>
      </c>
      <c r="I75">
        <f t="shared" si="5"/>
        <v>4380</v>
      </c>
      <c r="K75">
        <v>4.34</v>
      </c>
      <c r="L75" s="2">
        <v>0.63541666666666663</v>
      </c>
      <c r="O75" t="str">
        <f t="shared" si="4"/>
        <v>734380</v>
      </c>
      <c r="P75">
        <v>3.3906932515337398</v>
      </c>
      <c r="Q75">
        <v>78834.904400607003</v>
      </c>
      <c r="R75">
        <v>734380</v>
      </c>
    </row>
    <row r="76" spans="1:18" x14ac:dyDescent="0.35">
      <c r="A76">
        <v>2453</v>
      </c>
      <c r="B76">
        <v>2453</v>
      </c>
      <c r="C76" s="1">
        <v>43662.637326388889</v>
      </c>
      <c r="D76">
        <v>1700</v>
      </c>
      <c r="E76" t="s">
        <v>9</v>
      </c>
      <c r="F76">
        <v>74</v>
      </c>
      <c r="G76">
        <v>4440</v>
      </c>
      <c r="H76">
        <f t="shared" si="6"/>
        <v>74</v>
      </c>
      <c r="I76">
        <f t="shared" si="5"/>
        <v>4440</v>
      </c>
      <c r="K76">
        <v>4.47</v>
      </c>
      <c r="L76" s="2">
        <v>0.63611111111111118</v>
      </c>
      <c r="O76" t="str">
        <f t="shared" si="4"/>
        <v>744440</v>
      </c>
      <c r="P76">
        <v>3.4884417177914102</v>
      </c>
      <c r="Q76">
        <v>81107.593323217006</v>
      </c>
      <c r="R76">
        <v>744440</v>
      </c>
    </row>
    <row r="77" spans="1:18" x14ac:dyDescent="0.35">
      <c r="A77">
        <v>2454</v>
      </c>
      <c r="B77">
        <v>2454</v>
      </c>
      <c r="C77" s="1">
        <v>43662.638020833336</v>
      </c>
      <c r="D77">
        <v>1700</v>
      </c>
      <c r="E77" t="s">
        <v>9</v>
      </c>
      <c r="F77">
        <v>75</v>
      </c>
      <c r="G77">
        <v>4500</v>
      </c>
      <c r="O77" t="str">
        <f>H78&amp;I78</f>
        <v>764560</v>
      </c>
      <c r="P77">
        <v>3.5355828220858898</v>
      </c>
      <c r="Q77">
        <v>82203.641881638803</v>
      </c>
      <c r="R77">
        <v>754500</v>
      </c>
    </row>
    <row r="78" spans="1:18" x14ac:dyDescent="0.35">
      <c r="A78">
        <v>2455</v>
      </c>
      <c r="B78">
        <v>2455</v>
      </c>
      <c r="C78" s="1">
        <v>43662.638715277775</v>
      </c>
      <c r="D78">
        <v>1690</v>
      </c>
      <c r="E78" t="s">
        <v>9</v>
      </c>
      <c r="F78">
        <v>76</v>
      </c>
      <c r="G78">
        <v>4560</v>
      </c>
      <c r="H78">
        <v>76</v>
      </c>
      <c r="I78">
        <f>H78*60</f>
        <v>4560</v>
      </c>
      <c r="K78">
        <v>4.55</v>
      </c>
      <c r="L78" s="2">
        <v>0.63750000000000007</v>
      </c>
      <c r="O78" t="str">
        <f>H83&amp;I83</f>
        <v>814860</v>
      </c>
      <c r="P78">
        <v>3.5616490797545999</v>
      </c>
      <c r="Q78">
        <v>82809.692261001503</v>
      </c>
      <c r="R78">
        <v>764560</v>
      </c>
    </row>
    <row r="79" spans="1:18" x14ac:dyDescent="0.35">
      <c r="A79">
        <v>2456</v>
      </c>
      <c r="B79">
        <v>2456</v>
      </c>
      <c r="C79" s="1">
        <v>43662.639409722222</v>
      </c>
      <c r="D79">
        <v>1710</v>
      </c>
      <c r="E79" t="s">
        <v>9</v>
      </c>
      <c r="F79">
        <v>77</v>
      </c>
      <c r="G79">
        <v>4620</v>
      </c>
      <c r="O79" t="str">
        <f>H88&amp;I88</f>
        <v>865160</v>
      </c>
      <c r="P79">
        <v>3.65121717791411</v>
      </c>
      <c r="Q79">
        <v>84892.184522002994</v>
      </c>
      <c r="R79">
        <v>774620</v>
      </c>
    </row>
    <row r="80" spans="1:18" x14ac:dyDescent="0.35">
      <c r="A80">
        <v>2457</v>
      </c>
      <c r="B80">
        <v>2457</v>
      </c>
      <c r="C80" s="1">
        <v>43662.640104166669</v>
      </c>
      <c r="D80">
        <v>1680</v>
      </c>
      <c r="E80" t="s">
        <v>9</v>
      </c>
      <c r="F80">
        <v>78</v>
      </c>
      <c r="G80">
        <v>4680</v>
      </c>
      <c r="O80" t="str">
        <f>H93&amp;I93</f>
        <v>915460</v>
      </c>
      <c r="P80">
        <v>3.6337472392637999</v>
      </c>
      <c r="Q80">
        <v>84486.001820940801</v>
      </c>
      <c r="R80">
        <v>784680</v>
      </c>
    </row>
    <row r="81" spans="1:18" x14ac:dyDescent="0.35">
      <c r="A81">
        <v>2458</v>
      </c>
      <c r="B81">
        <v>2458</v>
      </c>
      <c r="C81" s="1">
        <v>43662.640798611108</v>
      </c>
      <c r="D81">
        <v>1680</v>
      </c>
      <c r="E81" t="s">
        <v>9</v>
      </c>
      <c r="F81">
        <v>79</v>
      </c>
      <c r="G81">
        <v>4740</v>
      </c>
      <c r="O81" t="str">
        <f>H98&amp;I98</f>
        <v>965760</v>
      </c>
      <c r="P81">
        <v>3.6803337423312898</v>
      </c>
      <c r="Q81">
        <v>85569.155690440006</v>
      </c>
      <c r="R81">
        <v>794740</v>
      </c>
    </row>
    <row r="82" spans="1:18" x14ac:dyDescent="0.35">
      <c r="A82">
        <v>2459</v>
      </c>
      <c r="B82">
        <v>2459</v>
      </c>
      <c r="C82" s="1">
        <v>43662.641493055555</v>
      </c>
      <c r="D82">
        <v>1675</v>
      </c>
      <c r="E82" t="s">
        <v>9</v>
      </c>
      <c r="F82">
        <v>80</v>
      </c>
      <c r="G82">
        <v>4800</v>
      </c>
      <c r="O82" t="str">
        <f>H103&amp;I103</f>
        <v>1016060</v>
      </c>
      <c r="P82">
        <v>3.7158282208589002</v>
      </c>
      <c r="Q82">
        <v>86394.4157814871</v>
      </c>
      <c r="R82">
        <v>804800</v>
      </c>
    </row>
    <row r="83" spans="1:18" x14ac:dyDescent="0.35">
      <c r="A83">
        <v>2460</v>
      </c>
      <c r="B83">
        <v>2460</v>
      </c>
      <c r="C83" s="1">
        <v>43662.642187500001</v>
      </c>
      <c r="D83">
        <v>1685</v>
      </c>
      <c r="E83" t="s">
        <v>9</v>
      </c>
      <c r="F83">
        <v>81</v>
      </c>
      <c r="G83">
        <v>4860</v>
      </c>
      <c r="H83">
        <f>H78+5</f>
        <v>81</v>
      </c>
      <c r="I83">
        <f>H83*60</f>
        <v>4860</v>
      </c>
      <c r="K83">
        <v>4.5999999999999996</v>
      </c>
      <c r="L83" s="2">
        <v>0.64097222222222217</v>
      </c>
      <c r="O83" t="str">
        <f>H108&amp;I108</f>
        <v>1066360</v>
      </c>
      <c r="P83">
        <v>3.7847374233128801</v>
      </c>
      <c r="Q83">
        <v>87996.580880121401</v>
      </c>
      <c r="R83">
        <v>814860</v>
      </c>
    </row>
    <row r="84" spans="1:18" x14ac:dyDescent="0.35">
      <c r="A84">
        <v>2461</v>
      </c>
      <c r="B84">
        <v>2461</v>
      </c>
      <c r="C84" s="1">
        <v>43662.642881944441</v>
      </c>
      <c r="D84">
        <v>1670</v>
      </c>
      <c r="E84" t="s">
        <v>9</v>
      </c>
      <c r="F84">
        <v>82</v>
      </c>
      <c r="G84">
        <v>4920</v>
      </c>
      <c r="O84" t="str">
        <f>H113&amp;I113</f>
        <v>1116660</v>
      </c>
      <c r="P84">
        <v>3.7973546012269899</v>
      </c>
      <c r="Q84">
        <v>88289.935053110807</v>
      </c>
      <c r="R84">
        <v>824920</v>
      </c>
    </row>
    <row r="85" spans="1:18" x14ac:dyDescent="0.35">
      <c r="A85">
        <v>2462</v>
      </c>
      <c r="B85">
        <v>2462</v>
      </c>
      <c r="C85" s="1">
        <v>43662.643576388888</v>
      </c>
      <c r="D85">
        <v>1675</v>
      </c>
      <c r="E85" t="s">
        <v>9</v>
      </c>
      <c r="F85">
        <v>83</v>
      </c>
      <c r="G85">
        <v>4980</v>
      </c>
      <c r="O85" t="str">
        <f>H118&amp;I118</f>
        <v>1166960</v>
      </c>
      <c r="P85">
        <v>3.8551717791411</v>
      </c>
      <c r="Q85">
        <v>89634.206373292895</v>
      </c>
      <c r="R85">
        <v>834980</v>
      </c>
    </row>
    <row r="86" spans="1:18" x14ac:dyDescent="0.35">
      <c r="A86">
        <v>2463</v>
      </c>
      <c r="B86">
        <v>2463</v>
      </c>
      <c r="C86" s="1">
        <v>43662.644270833334</v>
      </c>
      <c r="D86">
        <v>1670</v>
      </c>
      <c r="E86" t="s">
        <v>9</v>
      </c>
      <c r="F86">
        <v>84</v>
      </c>
      <c r="G86">
        <v>5040</v>
      </c>
      <c r="O86" t="str">
        <f>H123&amp;I123</f>
        <v>1217260</v>
      </c>
      <c r="P86">
        <v>3.8899730061349702</v>
      </c>
      <c r="Q86">
        <v>90443.348103186596</v>
      </c>
      <c r="R86">
        <v>845040</v>
      </c>
    </row>
    <row r="87" spans="1:18" x14ac:dyDescent="0.35">
      <c r="A87">
        <v>2464</v>
      </c>
      <c r="B87">
        <v>2464</v>
      </c>
      <c r="C87" s="1">
        <v>43662.644965277781</v>
      </c>
      <c r="D87">
        <v>1650</v>
      </c>
      <c r="E87" t="s">
        <v>9</v>
      </c>
      <c r="F87">
        <v>85</v>
      </c>
      <c r="G87">
        <v>5100</v>
      </c>
      <c r="O87" t="str">
        <f>H128&amp;I128</f>
        <v>1267560</v>
      </c>
      <c r="P87">
        <v>3.8891411042944801</v>
      </c>
      <c r="Q87">
        <v>90424.006069802694</v>
      </c>
      <c r="R87">
        <v>855100</v>
      </c>
    </row>
    <row r="88" spans="1:18" x14ac:dyDescent="0.35">
      <c r="A88">
        <v>2465</v>
      </c>
      <c r="B88">
        <v>2465</v>
      </c>
      <c r="C88" s="1">
        <v>43662.64565972222</v>
      </c>
      <c r="D88">
        <v>1655</v>
      </c>
      <c r="E88" t="s">
        <v>9</v>
      </c>
      <c r="F88">
        <v>86</v>
      </c>
      <c r="G88">
        <v>5160</v>
      </c>
      <c r="H88">
        <f>H83+5</f>
        <v>86</v>
      </c>
      <c r="I88">
        <f>H88*60</f>
        <v>5160</v>
      </c>
      <c r="K88">
        <v>4.6100000000000003</v>
      </c>
      <c r="L88" s="2">
        <v>0.64444444444444449</v>
      </c>
      <c r="O88" t="str">
        <f>H133&amp;I133</f>
        <v>1317860</v>
      </c>
      <c r="P88">
        <v>3.9468196319018398</v>
      </c>
      <c r="Q88">
        <v>91765.053717754199</v>
      </c>
      <c r="R88">
        <v>865160</v>
      </c>
    </row>
    <row r="89" spans="1:18" x14ac:dyDescent="0.35">
      <c r="A89">
        <v>2466</v>
      </c>
      <c r="B89">
        <v>2466</v>
      </c>
      <c r="C89" s="1">
        <v>43662.646354166667</v>
      </c>
      <c r="D89">
        <v>1635</v>
      </c>
      <c r="E89" t="s">
        <v>9</v>
      </c>
      <c r="F89">
        <v>87</v>
      </c>
      <c r="G89">
        <v>5220</v>
      </c>
      <c r="O89" t="str">
        <f>H138&amp;I138</f>
        <v>1368160</v>
      </c>
      <c r="P89">
        <v>3.94446257668712</v>
      </c>
      <c r="Q89">
        <v>91710.251289833104</v>
      </c>
      <c r="R89">
        <v>875220</v>
      </c>
    </row>
    <row r="90" spans="1:18" x14ac:dyDescent="0.35">
      <c r="A90">
        <v>2467</v>
      </c>
      <c r="B90">
        <v>2467</v>
      </c>
      <c r="C90" s="1">
        <v>43662.647048611114</v>
      </c>
      <c r="D90">
        <v>1635</v>
      </c>
      <c r="E90" t="s">
        <v>9</v>
      </c>
      <c r="F90">
        <v>88</v>
      </c>
      <c r="G90">
        <v>5280</v>
      </c>
      <c r="O90" t="str">
        <f>H143&amp;I143</f>
        <v>1418460</v>
      </c>
      <c r="P90">
        <v>3.9898012269938601</v>
      </c>
      <c r="Q90">
        <v>92764.392109256398</v>
      </c>
      <c r="R90">
        <v>885280</v>
      </c>
    </row>
    <row r="91" spans="1:18" x14ac:dyDescent="0.35">
      <c r="A91">
        <v>2468</v>
      </c>
      <c r="B91">
        <v>2468</v>
      </c>
      <c r="C91" s="1">
        <v>43662.647743055553</v>
      </c>
      <c r="D91">
        <v>1645</v>
      </c>
      <c r="E91" t="s">
        <v>9</v>
      </c>
      <c r="F91">
        <v>89</v>
      </c>
      <c r="G91">
        <v>5340</v>
      </c>
      <c r="O91" t="str">
        <f>H148&amp;I148</f>
        <v>1468760</v>
      </c>
      <c r="P91">
        <v>4.0598196319018403</v>
      </c>
      <c r="Q91">
        <v>94392.346585735999</v>
      </c>
      <c r="R91">
        <v>895340</v>
      </c>
    </row>
    <row r="92" spans="1:18" x14ac:dyDescent="0.35">
      <c r="A92">
        <v>2469</v>
      </c>
      <c r="B92">
        <v>2469</v>
      </c>
      <c r="C92" s="1">
        <v>43662.6484375</v>
      </c>
      <c r="D92">
        <v>1605</v>
      </c>
      <c r="E92" t="s">
        <v>9</v>
      </c>
      <c r="F92">
        <v>90</v>
      </c>
      <c r="G92">
        <v>5400</v>
      </c>
      <c r="O92" t="str">
        <f>H153&amp;I153</f>
        <v>1519060</v>
      </c>
      <c r="P92">
        <v>4.0056073619631896</v>
      </c>
      <c r="Q92">
        <v>93131.890743550801</v>
      </c>
      <c r="R92">
        <v>905400</v>
      </c>
    </row>
    <row r="93" spans="1:18" x14ac:dyDescent="0.35">
      <c r="A93">
        <v>2470</v>
      </c>
      <c r="B93">
        <v>2470</v>
      </c>
      <c r="C93" s="1">
        <v>43662.649131944447</v>
      </c>
      <c r="D93">
        <v>1600</v>
      </c>
      <c r="E93" t="s">
        <v>9</v>
      </c>
      <c r="F93">
        <v>91</v>
      </c>
      <c r="G93">
        <v>5460</v>
      </c>
      <c r="H93">
        <f>H88+5</f>
        <v>91</v>
      </c>
      <c r="I93">
        <f>H93*60</f>
        <v>5460</v>
      </c>
      <c r="K93">
        <v>4.6399999999999997</v>
      </c>
      <c r="L93" s="2">
        <v>0.6479166666666667</v>
      </c>
      <c r="O93" t="str">
        <f>H165&amp;I165</f>
        <v>1639780</v>
      </c>
      <c r="P93">
        <v>4.0374969325153396</v>
      </c>
      <c r="Q93">
        <v>93873.335356600903</v>
      </c>
      <c r="R93">
        <v>915460</v>
      </c>
    </row>
    <row r="94" spans="1:18" x14ac:dyDescent="0.35">
      <c r="A94">
        <v>2471</v>
      </c>
      <c r="B94">
        <v>2471</v>
      </c>
      <c r="C94" s="1">
        <v>43662.649826388886</v>
      </c>
      <c r="D94">
        <v>1595</v>
      </c>
      <c r="E94" t="s">
        <v>9</v>
      </c>
      <c r="F94">
        <v>92</v>
      </c>
      <c r="G94">
        <v>5520</v>
      </c>
      <c r="O94" t="str">
        <f>H180&amp;I180</f>
        <v>17810680</v>
      </c>
      <c r="P94">
        <v>4.0691092024539897</v>
      </c>
      <c r="Q94">
        <v>94608.332625189694</v>
      </c>
      <c r="R94">
        <v>925520</v>
      </c>
    </row>
    <row r="95" spans="1:18" x14ac:dyDescent="0.35">
      <c r="A95">
        <v>2472</v>
      </c>
      <c r="B95">
        <v>2472</v>
      </c>
      <c r="C95" s="1">
        <v>43662.650520833333</v>
      </c>
      <c r="D95">
        <v>1600</v>
      </c>
      <c r="E95" t="s">
        <v>9</v>
      </c>
      <c r="F95">
        <v>93</v>
      </c>
      <c r="G95">
        <v>5580</v>
      </c>
      <c r="O95" t="str">
        <f>H185&amp;I185</f>
        <v>18310980</v>
      </c>
      <c r="P95">
        <v>4.1262331288343601</v>
      </c>
      <c r="Q95">
        <v>95936.485584218506</v>
      </c>
      <c r="R95">
        <v>935580</v>
      </c>
    </row>
    <row r="96" spans="1:18" x14ac:dyDescent="0.35">
      <c r="A96">
        <v>2473</v>
      </c>
      <c r="B96">
        <v>2473</v>
      </c>
      <c r="C96" s="1">
        <v>43662.65121527778</v>
      </c>
      <c r="D96">
        <v>1590</v>
      </c>
      <c r="E96" t="s">
        <v>9</v>
      </c>
      <c r="F96">
        <v>94</v>
      </c>
      <c r="G96">
        <v>5640</v>
      </c>
      <c r="O96" t="str">
        <f>H190&amp;I190</f>
        <v>18811280</v>
      </c>
      <c r="P96">
        <v>4.1445349693251501</v>
      </c>
      <c r="Q96">
        <v>96362.010318664601</v>
      </c>
      <c r="R96">
        <v>945640</v>
      </c>
    </row>
    <row r="97" spans="1:18" x14ac:dyDescent="0.35">
      <c r="A97">
        <v>2474</v>
      </c>
      <c r="B97">
        <v>2474</v>
      </c>
      <c r="C97" s="1">
        <v>43662.651909722219</v>
      </c>
      <c r="D97">
        <v>1585</v>
      </c>
      <c r="E97" t="s">
        <v>9</v>
      </c>
      <c r="F97">
        <v>95</v>
      </c>
      <c r="G97">
        <v>5700</v>
      </c>
      <c r="O97" t="str">
        <f>H195&amp;I195</f>
        <v>19311580</v>
      </c>
      <c r="P97">
        <v>4.1754539877300596</v>
      </c>
      <c r="Q97">
        <v>97080.889226100102</v>
      </c>
      <c r="R97">
        <v>955700</v>
      </c>
    </row>
    <row r="98" spans="1:18" x14ac:dyDescent="0.35">
      <c r="A98">
        <v>2475</v>
      </c>
      <c r="B98">
        <v>2475</v>
      </c>
      <c r="C98" s="1">
        <v>43662.652604166666</v>
      </c>
      <c r="D98">
        <v>1580</v>
      </c>
      <c r="E98" t="s">
        <v>9</v>
      </c>
      <c r="F98">
        <v>96</v>
      </c>
      <c r="G98">
        <v>5760</v>
      </c>
      <c r="H98">
        <f>H93+5</f>
        <v>96</v>
      </c>
      <c r="I98">
        <f>H98*60</f>
        <v>5760</v>
      </c>
      <c r="K98">
        <v>4.6100000000000003</v>
      </c>
      <c r="L98" s="2">
        <v>0.65138888888888891</v>
      </c>
      <c r="O98" t="str">
        <f>H200&amp;I200</f>
        <v>19811880</v>
      </c>
      <c r="P98">
        <v>4.2060957055214701</v>
      </c>
      <c r="Q98">
        <v>97793.320789074394</v>
      </c>
      <c r="R98">
        <v>965760</v>
      </c>
    </row>
    <row r="99" spans="1:18" x14ac:dyDescent="0.35">
      <c r="A99">
        <v>2476</v>
      </c>
      <c r="B99">
        <v>2476</v>
      </c>
      <c r="C99" s="1">
        <v>43662.653298611112</v>
      </c>
      <c r="D99">
        <v>1620</v>
      </c>
      <c r="E99" t="s">
        <v>9</v>
      </c>
      <c r="F99">
        <v>97</v>
      </c>
      <c r="G99">
        <v>5820</v>
      </c>
      <c r="O99" t="str">
        <f>H205&amp;I205</f>
        <v>20312180</v>
      </c>
      <c r="P99">
        <v>4.3575018404907997</v>
      </c>
      <c r="Q99">
        <v>101313.570864947</v>
      </c>
      <c r="R99">
        <v>975820</v>
      </c>
    </row>
    <row r="100" spans="1:18" x14ac:dyDescent="0.35">
      <c r="A100">
        <v>2477</v>
      </c>
      <c r="B100">
        <v>2477</v>
      </c>
      <c r="C100" s="1">
        <v>43662.653993055559</v>
      </c>
      <c r="D100">
        <v>1645</v>
      </c>
      <c r="E100" t="s">
        <v>9</v>
      </c>
      <c r="F100">
        <v>98</v>
      </c>
      <c r="G100">
        <v>5880</v>
      </c>
      <c r="O100" t="str">
        <f>H220&amp;I220</f>
        <v>21813080</v>
      </c>
      <c r="P100">
        <v>4.4703631901840497</v>
      </c>
      <c r="Q100">
        <v>103937.640060698</v>
      </c>
      <c r="R100">
        <v>985880</v>
      </c>
    </row>
    <row r="101" spans="1:18" x14ac:dyDescent="0.35">
      <c r="A101">
        <v>2478</v>
      </c>
      <c r="B101">
        <v>2478</v>
      </c>
      <c r="C101" s="1">
        <v>43662.654687499999</v>
      </c>
      <c r="D101">
        <v>1635</v>
      </c>
      <c r="E101" t="s">
        <v>9</v>
      </c>
      <c r="F101">
        <v>99</v>
      </c>
      <c r="G101">
        <v>5940</v>
      </c>
      <c r="O101" t="str">
        <f>H235&amp;I235</f>
        <v>23313980</v>
      </c>
      <c r="P101">
        <v>4.4885263803680999</v>
      </c>
      <c r="Q101">
        <v>104359.941122914</v>
      </c>
      <c r="R101">
        <v>995940</v>
      </c>
    </row>
    <row r="102" spans="1:18" x14ac:dyDescent="0.35">
      <c r="A102">
        <v>2479</v>
      </c>
      <c r="B102">
        <v>2479</v>
      </c>
      <c r="C102" s="1">
        <v>43662.655381944445</v>
      </c>
      <c r="D102">
        <v>1650</v>
      </c>
      <c r="E102" t="s">
        <v>9</v>
      </c>
      <c r="F102">
        <v>100</v>
      </c>
      <c r="G102">
        <v>6000</v>
      </c>
      <c r="O102" t="str">
        <f>H250&amp;I250</f>
        <v>24814880</v>
      </c>
      <c r="P102">
        <v>4.5754601226993898</v>
      </c>
      <c r="Q102">
        <v>106381.18361153299</v>
      </c>
      <c r="R102">
        <v>1006000</v>
      </c>
    </row>
    <row r="103" spans="1:18" x14ac:dyDescent="0.35">
      <c r="A103">
        <v>2480</v>
      </c>
      <c r="B103">
        <v>2480</v>
      </c>
      <c r="C103" s="1">
        <v>43662.656076388892</v>
      </c>
      <c r="D103">
        <v>1650</v>
      </c>
      <c r="E103" t="s">
        <v>9</v>
      </c>
      <c r="F103">
        <v>101</v>
      </c>
      <c r="G103">
        <v>6060</v>
      </c>
      <c r="H103">
        <f>H98+5</f>
        <v>101</v>
      </c>
      <c r="I103">
        <f>H103*60</f>
        <v>6060</v>
      </c>
      <c r="K103">
        <v>44.61</v>
      </c>
      <c r="L103" s="2">
        <v>0.65486111111111112</v>
      </c>
      <c r="O103" t="str">
        <f>H260&amp;I260</f>
        <v>25815480</v>
      </c>
      <c r="P103">
        <v>4.6212147239263803</v>
      </c>
      <c r="Q103">
        <v>107444.99544764801</v>
      </c>
      <c r="R103">
        <v>1016060</v>
      </c>
    </row>
    <row r="104" spans="1:18" x14ac:dyDescent="0.35">
      <c r="A104">
        <v>2481</v>
      </c>
      <c r="B104">
        <v>2481</v>
      </c>
      <c r="C104" s="1">
        <v>43662.656770833331</v>
      </c>
      <c r="D104">
        <v>1650</v>
      </c>
      <c r="E104" t="s">
        <v>9</v>
      </c>
      <c r="F104">
        <v>102</v>
      </c>
      <c r="G104">
        <v>6120</v>
      </c>
      <c r="O104" t="str">
        <f>H270&amp;I270</f>
        <v>26816080</v>
      </c>
      <c r="P104">
        <v>4.6669693251533699</v>
      </c>
      <c r="Q104">
        <v>108508.807283763</v>
      </c>
      <c r="R104">
        <v>1026120</v>
      </c>
    </row>
    <row r="105" spans="1:18" x14ac:dyDescent="0.35">
      <c r="A105">
        <v>2482</v>
      </c>
      <c r="B105">
        <v>2482</v>
      </c>
      <c r="C105" s="1">
        <v>43662.657465277778</v>
      </c>
      <c r="D105">
        <v>1645</v>
      </c>
      <c r="E105" t="s">
        <v>9</v>
      </c>
      <c r="F105">
        <v>103</v>
      </c>
      <c r="G105">
        <v>6180</v>
      </c>
      <c r="O105" t="str">
        <f>H280&amp;I280</f>
        <v>27816680</v>
      </c>
      <c r="P105">
        <v>4.6984429447852802</v>
      </c>
      <c r="Q105">
        <v>109240.58088012099</v>
      </c>
      <c r="R105">
        <v>1036180</v>
      </c>
    </row>
    <row r="106" spans="1:18" x14ac:dyDescent="0.35">
      <c r="A106">
        <v>2483</v>
      </c>
      <c r="B106">
        <v>2483</v>
      </c>
      <c r="C106" s="1">
        <v>43662.658159722225</v>
      </c>
      <c r="D106">
        <v>1660</v>
      </c>
      <c r="E106" t="s">
        <v>9</v>
      </c>
      <c r="F106">
        <v>104</v>
      </c>
      <c r="G106">
        <v>6240</v>
      </c>
      <c r="O106" t="str">
        <f>H290&amp;I290</f>
        <v>28817280</v>
      </c>
      <c r="P106">
        <v>4.7873177914110396</v>
      </c>
      <c r="Q106">
        <v>111306.95477996999</v>
      </c>
      <c r="R106">
        <v>1046240</v>
      </c>
    </row>
    <row r="107" spans="1:18" x14ac:dyDescent="0.35">
      <c r="A107">
        <v>2484</v>
      </c>
      <c r="B107">
        <v>2484</v>
      </c>
      <c r="C107" s="1">
        <v>43662.658854166664</v>
      </c>
      <c r="D107">
        <v>1635</v>
      </c>
      <c r="E107" t="s">
        <v>9</v>
      </c>
      <c r="F107">
        <v>105</v>
      </c>
      <c r="G107">
        <v>6300</v>
      </c>
      <c r="O107" t="str">
        <f>H295&amp;I295</f>
        <v>29317580</v>
      </c>
      <c r="P107">
        <v>4.7605582822085903</v>
      </c>
      <c r="Q107">
        <v>110684.786039454</v>
      </c>
      <c r="R107">
        <v>1056300</v>
      </c>
    </row>
    <row r="108" spans="1:18" x14ac:dyDescent="0.35">
      <c r="A108">
        <v>2485</v>
      </c>
      <c r="B108">
        <v>2485</v>
      </c>
      <c r="C108" s="1">
        <v>43662.659548611111</v>
      </c>
      <c r="D108">
        <v>1650</v>
      </c>
      <c r="E108" t="s">
        <v>9</v>
      </c>
      <c r="F108">
        <v>106</v>
      </c>
      <c r="G108">
        <v>6360</v>
      </c>
      <c r="H108">
        <f>H103+5</f>
        <v>106</v>
      </c>
      <c r="I108">
        <f>H108*60</f>
        <v>6360</v>
      </c>
      <c r="K108">
        <v>4.68</v>
      </c>
      <c r="L108" s="2">
        <v>0.65833333333333333</v>
      </c>
      <c r="O108" t="str">
        <f>H310&amp;I310</f>
        <v>30818480</v>
      </c>
      <c r="P108">
        <v>4.8499877300613496</v>
      </c>
      <c r="Q108">
        <v>112764.054628225</v>
      </c>
      <c r="R108">
        <v>1066360</v>
      </c>
    </row>
    <row r="109" spans="1:18" x14ac:dyDescent="0.35">
      <c r="A109">
        <v>2486</v>
      </c>
      <c r="B109">
        <v>2486</v>
      </c>
      <c r="C109" s="1">
        <v>43662.660243055558</v>
      </c>
      <c r="D109">
        <v>1635</v>
      </c>
      <c r="E109" t="s">
        <v>9</v>
      </c>
      <c r="F109">
        <v>107</v>
      </c>
      <c r="G109">
        <v>6420</v>
      </c>
      <c r="O109" t="str">
        <f>H325&amp;I325</f>
        <v>32319380</v>
      </c>
      <c r="P109">
        <v>4.8512355828220803</v>
      </c>
      <c r="Q109">
        <v>112793.06767829999</v>
      </c>
      <c r="R109">
        <v>1076420</v>
      </c>
    </row>
    <row r="110" spans="1:18" x14ac:dyDescent="0.35">
      <c r="A110">
        <v>2487</v>
      </c>
      <c r="B110">
        <v>2487</v>
      </c>
      <c r="C110" s="1">
        <v>43662.660937499997</v>
      </c>
      <c r="D110">
        <v>1620</v>
      </c>
      <c r="E110" t="s">
        <v>9</v>
      </c>
      <c r="F110">
        <v>108</v>
      </c>
      <c r="G110">
        <v>6480</v>
      </c>
      <c r="O110" t="str">
        <f>H340&amp;I340</f>
        <v>33820280</v>
      </c>
      <c r="P110">
        <v>4.8516515337423298</v>
      </c>
      <c r="Q110">
        <v>112802.738694992</v>
      </c>
      <c r="R110">
        <v>1086480</v>
      </c>
    </row>
    <row r="111" spans="1:18" x14ac:dyDescent="0.35">
      <c r="A111">
        <v>2488</v>
      </c>
      <c r="B111">
        <v>2488</v>
      </c>
      <c r="C111" s="1">
        <v>43662.661631944444</v>
      </c>
      <c r="D111">
        <v>1645</v>
      </c>
      <c r="E111" t="s">
        <v>9</v>
      </c>
      <c r="F111">
        <v>109</v>
      </c>
      <c r="G111">
        <v>6540</v>
      </c>
      <c r="O111" t="str">
        <f>H355&amp;I355</f>
        <v>35321180</v>
      </c>
      <c r="P111">
        <v>4.97213865030675</v>
      </c>
      <c r="Q111">
        <v>115604.109863429</v>
      </c>
      <c r="R111">
        <v>1096540</v>
      </c>
    </row>
    <row r="112" spans="1:18" x14ac:dyDescent="0.35">
      <c r="A112">
        <v>2489</v>
      </c>
      <c r="B112">
        <v>2489</v>
      </c>
      <c r="C112" s="1">
        <v>43662.662326388891</v>
      </c>
      <c r="D112">
        <v>1630</v>
      </c>
      <c r="E112" t="s">
        <v>9</v>
      </c>
      <c r="F112">
        <v>110</v>
      </c>
      <c r="G112">
        <v>6600</v>
      </c>
      <c r="P112">
        <v>4.9720000000000004</v>
      </c>
      <c r="Q112">
        <v>115600.886191199</v>
      </c>
      <c r="R112">
        <v>1106600</v>
      </c>
    </row>
    <row r="113" spans="1:18" x14ac:dyDescent="0.35">
      <c r="A113">
        <v>2490</v>
      </c>
      <c r="B113">
        <v>2490</v>
      </c>
      <c r="C113" s="1">
        <v>43662.66302083333</v>
      </c>
      <c r="D113">
        <v>1625</v>
      </c>
      <c r="E113" t="s">
        <v>9</v>
      </c>
      <c r="F113">
        <v>111</v>
      </c>
      <c r="G113">
        <v>6660</v>
      </c>
      <c r="H113">
        <f>H108+5</f>
        <v>111</v>
      </c>
      <c r="I113">
        <f>H113*60</f>
        <v>6660</v>
      </c>
      <c r="K113">
        <v>4.7699999999999996</v>
      </c>
      <c r="L113" s="2">
        <v>0.66180555555555554</v>
      </c>
      <c r="P113">
        <v>5.0018098159509199</v>
      </c>
      <c r="Q113">
        <v>116293.97572078901</v>
      </c>
      <c r="R113">
        <v>1116660</v>
      </c>
    </row>
    <row r="114" spans="1:18" x14ac:dyDescent="0.35">
      <c r="A114">
        <v>2491</v>
      </c>
      <c r="B114">
        <v>2491</v>
      </c>
      <c r="C114" s="1">
        <v>43662.663715277777</v>
      </c>
      <c r="D114">
        <v>1620</v>
      </c>
      <c r="E114" t="s">
        <v>9</v>
      </c>
      <c r="F114">
        <v>112</v>
      </c>
      <c r="G114">
        <v>6720</v>
      </c>
      <c r="P114">
        <v>5.0313423312883403</v>
      </c>
      <c r="Q114">
        <v>116980.617905918</v>
      </c>
      <c r="R114">
        <v>1126720</v>
      </c>
    </row>
    <row r="115" spans="1:18" x14ac:dyDescent="0.35">
      <c r="A115">
        <v>2492</v>
      </c>
      <c r="B115">
        <v>2492</v>
      </c>
      <c r="C115" s="1">
        <v>43662.664409722223</v>
      </c>
      <c r="D115">
        <v>1590</v>
      </c>
      <c r="E115" t="s">
        <v>9</v>
      </c>
      <c r="F115">
        <v>113</v>
      </c>
      <c r="G115">
        <v>6780</v>
      </c>
      <c r="P115">
        <v>4.9822601226993903</v>
      </c>
      <c r="Q115">
        <v>115839.437936267</v>
      </c>
      <c r="R115">
        <v>1136780</v>
      </c>
    </row>
    <row r="116" spans="1:18" x14ac:dyDescent="0.35">
      <c r="A116">
        <v>2493</v>
      </c>
      <c r="B116">
        <v>2493</v>
      </c>
      <c r="C116" s="1">
        <v>43662.66510416667</v>
      </c>
      <c r="D116">
        <v>1610</v>
      </c>
      <c r="E116" t="s">
        <v>9</v>
      </c>
      <c r="F116">
        <v>114</v>
      </c>
      <c r="G116">
        <v>6840</v>
      </c>
      <c r="P116">
        <v>5.0895754601226999</v>
      </c>
      <c r="Q116">
        <v>118334.56024279199</v>
      </c>
      <c r="R116">
        <v>1146840</v>
      </c>
    </row>
    <row r="117" spans="1:18" x14ac:dyDescent="0.35">
      <c r="A117">
        <v>2494</v>
      </c>
      <c r="B117">
        <v>2494</v>
      </c>
      <c r="C117" s="1">
        <v>43662.665798611109</v>
      </c>
      <c r="D117">
        <v>1600</v>
      </c>
      <c r="E117" t="s">
        <v>9</v>
      </c>
      <c r="F117">
        <v>115</v>
      </c>
      <c r="G117">
        <v>6900</v>
      </c>
      <c r="P117">
        <v>5.1023312883435601</v>
      </c>
      <c r="Q117">
        <v>118631.138088012</v>
      </c>
      <c r="R117">
        <v>1156900</v>
      </c>
    </row>
    <row r="118" spans="1:18" x14ac:dyDescent="0.35">
      <c r="A118">
        <v>2495</v>
      </c>
      <c r="B118">
        <v>2495</v>
      </c>
      <c r="C118" s="1">
        <v>43662.666493055556</v>
      </c>
      <c r="D118">
        <v>1610</v>
      </c>
      <c r="E118" t="s">
        <v>9</v>
      </c>
      <c r="F118">
        <v>116</v>
      </c>
      <c r="G118">
        <v>6960</v>
      </c>
      <c r="H118">
        <f>H113+5</f>
        <v>116</v>
      </c>
      <c r="I118">
        <f>H118*60</f>
        <v>6960</v>
      </c>
      <c r="K118">
        <v>4.7300000000000004</v>
      </c>
      <c r="L118" s="2">
        <v>0.66527777777777775</v>
      </c>
      <c r="P118">
        <v>5.1788662576687097</v>
      </c>
      <c r="Q118">
        <v>120410.605159332</v>
      </c>
      <c r="R118">
        <v>1166960</v>
      </c>
    </row>
    <row r="119" spans="1:18" x14ac:dyDescent="0.35">
      <c r="A119">
        <v>2496</v>
      </c>
      <c r="B119">
        <v>2496</v>
      </c>
      <c r="C119" s="1">
        <v>43662.667187500003</v>
      </c>
      <c r="D119">
        <v>1605</v>
      </c>
      <c r="E119" t="s">
        <v>9</v>
      </c>
      <c r="F119">
        <v>117</v>
      </c>
      <c r="G119">
        <v>7020</v>
      </c>
      <c r="P119">
        <v>5.2072895705521498</v>
      </c>
      <c r="Q119">
        <v>121071.457966616</v>
      </c>
      <c r="R119">
        <v>1177020</v>
      </c>
    </row>
    <row r="120" spans="1:18" x14ac:dyDescent="0.35">
      <c r="A120">
        <v>2497</v>
      </c>
      <c r="B120">
        <v>2497</v>
      </c>
      <c r="C120" s="1">
        <v>43662.667881944442</v>
      </c>
      <c r="D120">
        <v>1585</v>
      </c>
      <c r="E120" t="s">
        <v>9</v>
      </c>
      <c r="F120">
        <v>118</v>
      </c>
      <c r="G120">
        <v>7080</v>
      </c>
      <c r="P120">
        <v>5.1863533742331303</v>
      </c>
      <c r="Q120">
        <v>120584.68345978799</v>
      </c>
      <c r="R120">
        <v>1187080</v>
      </c>
    </row>
    <row r="121" spans="1:18" x14ac:dyDescent="0.35">
      <c r="A121">
        <v>2498</v>
      </c>
      <c r="B121">
        <v>2498</v>
      </c>
      <c r="C121" s="1">
        <v>43662.668576388889</v>
      </c>
      <c r="D121">
        <v>1595</v>
      </c>
      <c r="E121" t="s">
        <v>9</v>
      </c>
      <c r="F121">
        <v>119</v>
      </c>
      <c r="G121">
        <v>7140</v>
      </c>
      <c r="P121">
        <v>5.2633042944785302</v>
      </c>
      <c r="Q121">
        <v>122373.82154780001</v>
      </c>
      <c r="R121">
        <v>1197140</v>
      </c>
    </row>
    <row r="122" spans="1:18" x14ac:dyDescent="0.35">
      <c r="A122">
        <v>2499</v>
      </c>
      <c r="B122">
        <v>2499</v>
      </c>
      <c r="C122" s="1">
        <v>43662.669270833336</v>
      </c>
      <c r="D122">
        <v>1580</v>
      </c>
      <c r="E122" t="s">
        <v>9</v>
      </c>
      <c r="F122">
        <v>120</v>
      </c>
      <c r="G122">
        <v>7200</v>
      </c>
      <c r="P122">
        <v>5.2576196319018402</v>
      </c>
      <c r="Q122">
        <v>122241.650986343</v>
      </c>
      <c r="R122">
        <v>1207200</v>
      </c>
    </row>
    <row r="123" spans="1:18" x14ac:dyDescent="0.35">
      <c r="A123">
        <v>2500</v>
      </c>
      <c r="B123">
        <v>2500</v>
      </c>
      <c r="C123" s="1">
        <v>43662.669965277775</v>
      </c>
      <c r="D123">
        <v>1605</v>
      </c>
      <c r="E123" t="s">
        <v>9</v>
      </c>
      <c r="F123">
        <v>121</v>
      </c>
      <c r="G123">
        <v>7260</v>
      </c>
      <c r="H123">
        <f>H118+5</f>
        <v>121</v>
      </c>
      <c r="I123">
        <f>H123*60</f>
        <v>7260</v>
      </c>
      <c r="K123">
        <v>4.78</v>
      </c>
      <c r="L123" s="2">
        <v>0.66875000000000007</v>
      </c>
      <c r="P123">
        <v>5.3853165644171801</v>
      </c>
      <c r="Q123">
        <v>125210.653110774</v>
      </c>
      <c r="R123">
        <v>1217260</v>
      </c>
    </row>
    <row r="124" spans="1:18" x14ac:dyDescent="0.35">
      <c r="A124">
        <v>2501</v>
      </c>
      <c r="B124">
        <v>2501</v>
      </c>
      <c r="C124" s="1">
        <v>43662.670659722222</v>
      </c>
      <c r="D124">
        <v>1560</v>
      </c>
      <c r="E124" t="s">
        <v>9</v>
      </c>
      <c r="F124">
        <v>122</v>
      </c>
      <c r="G124">
        <v>7320</v>
      </c>
      <c r="P124">
        <v>5.2775852760736202</v>
      </c>
      <c r="Q124">
        <v>122705.859787557</v>
      </c>
      <c r="R124">
        <v>1227320</v>
      </c>
    </row>
    <row r="125" spans="1:18" x14ac:dyDescent="0.35">
      <c r="A125">
        <v>2502</v>
      </c>
      <c r="B125">
        <v>2502</v>
      </c>
      <c r="C125" s="1">
        <v>43662.671354166669</v>
      </c>
      <c r="D125">
        <v>1575</v>
      </c>
      <c r="E125" t="s">
        <v>9</v>
      </c>
      <c r="F125">
        <v>123</v>
      </c>
      <c r="G125">
        <v>7380</v>
      </c>
      <c r="P125">
        <v>5.37200613496932</v>
      </c>
      <c r="Q125">
        <v>124901.180576631</v>
      </c>
      <c r="R125">
        <v>1237380</v>
      </c>
    </row>
    <row r="126" spans="1:18" x14ac:dyDescent="0.35">
      <c r="A126">
        <v>2503</v>
      </c>
      <c r="B126">
        <v>2503</v>
      </c>
      <c r="C126" s="1">
        <v>43662.672048611108</v>
      </c>
      <c r="D126">
        <v>1585</v>
      </c>
      <c r="E126" t="s">
        <v>9</v>
      </c>
      <c r="F126">
        <v>124</v>
      </c>
      <c r="G126">
        <v>7440</v>
      </c>
      <c r="P126">
        <v>5.45006625766871</v>
      </c>
      <c r="Q126">
        <v>126716.108042489</v>
      </c>
      <c r="R126">
        <v>1247440</v>
      </c>
    </row>
    <row r="127" spans="1:18" x14ac:dyDescent="0.35">
      <c r="A127">
        <v>2504</v>
      </c>
      <c r="B127">
        <v>2504</v>
      </c>
      <c r="C127" s="1">
        <v>43662.672743055555</v>
      </c>
      <c r="D127">
        <v>1580</v>
      </c>
      <c r="E127" t="s">
        <v>9</v>
      </c>
      <c r="F127">
        <v>125</v>
      </c>
      <c r="G127">
        <v>7500</v>
      </c>
      <c r="P127">
        <v>5.4766871165644204</v>
      </c>
      <c r="Q127">
        <v>127335.053110774</v>
      </c>
      <c r="R127">
        <v>1257500</v>
      </c>
    </row>
    <row r="128" spans="1:18" x14ac:dyDescent="0.35">
      <c r="A128">
        <v>2505</v>
      </c>
      <c r="B128">
        <v>2505</v>
      </c>
      <c r="C128" s="1">
        <v>43662.673437500001</v>
      </c>
      <c r="D128">
        <v>1565</v>
      </c>
      <c r="E128" t="s">
        <v>9</v>
      </c>
      <c r="F128">
        <v>126</v>
      </c>
      <c r="G128">
        <v>7560</v>
      </c>
      <c r="H128">
        <f>H123+5</f>
        <v>126</v>
      </c>
      <c r="I128">
        <f>H128*60</f>
        <v>7560</v>
      </c>
      <c r="K128">
        <v>4.76</v>
      </c>
      <c r="L128" s="2">
        <v>0.67222222222222217</v>
      </c>
      <c r="P128">
        <v>5.4680907975460098</v>
      </c>
      <c r="Q128">
        <v>127135.18543247299</v>
      </c>
      <c r="R128">
        <v>1267560</v>
      </c>
    </row>
    <row r="129" spans="1:18" x14ac:dyDescent="0.35">
      <c r="A129">
        <v>2506</v>
      </c>
      <c r="B129">
        <v>2506</v>
      </c>
      <c r="C129" s="1">
        <v>43662.674131944441</v>
      </c>
      <c r="D129">
        <v>1560</v>
      </c>
      <c r="E129" t="s">
        <v>9</v>
      </c>
      <c r="F129">
        <v>127</v>
      </c>
      <c r="G129">
        <v>7620</v>
      </c>
      <c r="P129">
        <v>5.4938797546012301</v>
      </c>
      <c r="Q129">
        <v>127734.78846737499</v>
      </c>
      <c r="R129">
        <v>1277620</v>
      </c>
    </row>
    <row r="130" spans="1:18" x14ac:dyDescent="0.35">
      <c r="A130">
        <v>2507</v>
      </c>
      <c r="B130">
        <v>2507</v>
      </c>
      <c r="C130" s="1">
        <v>43662.674826388888</v>
      </c>
      <c r="D130">
        <v>1560</v>
      </c>
      <c r="E130" t="s">
        <v>9</v>
      </c>
      <c r="F130">
        <v>128</v>
      </c>
      <c r="G130">
        <v>7680</v>
      </c>
      <c r="P130">
        <v>5.5371386503067503</v>
      </c>
      <c r="Q130">
        <v>128740.57420333799</v>
      </c>
      <c r="R130">
        <v>1287680</v>
      </c>
    </row>
    <row r="131" spans="1:18" x14ac:dyDescent="0.35">
      <c r="A131">
        <v>2508</v>
      </c>
      <c r="B131">
        <v>2508</v>
      </c>
      <c r="C131" s="1">
        <v>43662.675520833334</v>
      </c>
      <c r="D131">
        <v>1560</v>
      </c>
      <c r="E131" t="s">
        <v>9</v>
      </c>
      <c r="F131">
        <v>129</v>
      </c>
      <c r="G131">
        <v>7740</v>
      </c>
      <c r="P131">
        <v>5.5803975460122697</v>
      </c>
      <c r="Q131">
        <v>129746.359939302</v>
      </c>
      <c r="R131">
        <v>1297740</v>
      </c>
    </row>
    <row r="132" spans="1:18" x14ac:dyDescent="0.35">
      <c r="A132">
        <v>2509</v>
      </c>
      <c r="B132">
        <v>2509</v>
      </c>
      <c r="C132" s="1">
        <v>43662.676215277781</v>
      </c>
      <c r="D132">
        <v>1565</v>
      </c>
      <c r="E132" t="s">
        <v>9</v>
      </c>
      <c r="F132">
        <v>130</v>
      </c>
      <c r="G132">
        <v>7800</v>
      </c>
      <c r="P132">
        <v>5.6416809815950897</v>
      </c>
      <c r="Q132">
        <v>131171.22306525</v>
      </c>
      <c r="R132">
        <v>1307800</v>
      </c>
    </row>
    <row r="133" spans="1:18" x14ac:dyDescent="0.35">
      <c r="A133">
        <v>2510</v>
      </c>
      <c r="B133">
        <v>2510</v>
      </c>
      <c r="C133" s="1">
        <v>43662.67690972222</v>
      </c>
      <c r="D133">
        <v>1550</v>
      </c>
      <c r="E133" t="s">
        <v>9</v>
      </c>
      <c r="F133">
        <v>131</v>
      </c>
      <c r="G133">
        <v>7860</v>
      </c>
      <c r="H133">
        <f>H128+5</f>
        <v>131</v>
      </c>
      <c r="I133">
        <f>H133*60</f>
        <v>7860</v>
      </c>
      <c r="K133">
        <v>4.82</v>
      </c>
      <c r="L133" s="2">
        <v>0.67569444444444438</v>
      </c>
      <c r="P133">
        <v>5.6305889570552097</v>
      </c>
      <c r="Q133">
        <v>130913.32928679801</v>
      </c>
      <c r="R133">
        <v>1317860</v>
      </c>
    </row>
    <row r="134" spans="1:18" x14ac:dyDescent="0.35">
      <c r="A134">
        <v>2511</v>
      </c>
      <c r="B134">
        <v>2511</v>
      </c>
      <c r="C134" s="1">
        <v>43662.677604166667</v>
      </c>
      <c r="D134">
        <v>1540</v>
      </c>
      <c r="E134" t="s">
        <v>9</v>
      </c>
      <c r="F134">
        <v>132</v>
      </c>
      <c r="G134">
        <v>7920</v>
      </c>
      <c r="P134">
        <v>5.6369668711656402</v>
      </c>
      <c r="Q134">
        <v>131061.618209408</v>
      </c>
      <c r="R134">
        <v>1327920</v>
      </c>
    </row>
    <row r="135" spans="1:18" x14ac:dyDescent="0.35">
      <c r="A135">
        <v>2512</v>
      </c>
      <c r="B135">
        <v>2512</v>
      </c>
      <c r="C135" s="1">
        <v>43662.678298611114</v>
      </c>
      <c r="D135">
        <v>1545</v>
      </c>
      <c r="E135" t="s">
        <v>9</v>
      </c>
      <c r="F135">
        <v>133</v>
      </c>
      <c r="G135">
        <v>7980</v>
      </c>
      <c r="P135">
        <v>5.6981116564417196</v>
      </c>
      <c r="Q135">
        <v>132483.25766312599</v>
      </c>
      <c r="R135">
        <v>1337980</v>
      </c>
    </row>
    <row r="136" spans="1:18" x14ac:dyDescent="0.35">
      <c r="A136">
        <v>2513</v>
      </c>
      <c r="B136">
        <v>2513</v>
      </c>
      <c r="C136" s="1">
        <v>43662.678993055553</v>
      </c>
      <c r="D136">
        <v>1555</v>
      </c>
      <c r="E136" t="s">
        <v>9</v>
      </c>
      <c r="F136">
        <v>134</v>
      </c>
      <c r="G136">
        <v>8040</v>
      </c>
      <c r="P136">
        <v>5.7781128834355799</v>
      </c>
      <c r="Q136">
        <v>134343.31654021199</v>
      </c>
      <c r="R136">
        <v>1348040</v>
      </c>
    </row>
    <row r="137" spans="1:18" x14ac:dyDescent="0.35">
      <c r="A137">
        <v>2514</v>
      </c>
      <c r="B137">
        <v>2514</v>
      </c>
      <c r="C137" s="1">
        <v>43662.6796875</v>
      </c>
      <c r="D137">
        <v>1535</v>
      </c>
      <c r="E137" t="s">
        <v>9</v>
      </c>
      <c r="F137">
        <v>135</v>
      </c>
      <c r="G137">
        <v>8100</v>
      </c>
      <c r="P137">
        <v>5.7463619631901803</v>
      </c>
      <c r="Q137">
        <v>133605.09559939301</v>
      </c>
      <c r="R137">
        <v>1358100</v>
      </c>
    </row>
    <row r="138" spans="1:18" x14ac:dyDescent="0.35">
      <c r="A138">
        <v>2515</v>
      </c>
      <c r="B138">
        <v>2515</v>
      </c>
      <c r="C138" s="1">
        <v>43662.680381944447</v>
      </c>
      <c r="D138">
        <v>1545</v>
      </c>
      <c r="E138" t="s">
        <v>9</v>
      </c>
      <c r="F138">
        <v>136</v>
      </c>
      <c r="G138">
        <v>8160</v>
      </c>
      <c r="H138">
        <f>H133+5</f>
        <v>136</v>
      </c>
      <c r="I138">
        <f>H138*60</f>
        <v>8160</v>
      </c>
      <c r="K138">
        <v>4.78</v>
      </c>
      <c r="L138" s="2">
        <v>0.6791666666666667</v>
      </c>
      <c r="P138">
        <v>5.8266404907975504</v>
      </c>
      <c r="Q138">
        <v>135471.601820941</v>
      </c>
      <c r="R138">
        <v>1368160</v>
      </c>
    </row>
    <row r="139" spans="1:18" x14ac:dyDescent="0.35">
      <c r="A139">
        <v>2516</v>
      </c>
      <c r="B139">
        <v>2516</v>
      </c>
      <c r="C139" s="1">
        <v>43662.681076388886</v>
      </c>
      <c r="D139">
        <v>1550</v>
      </c>
      <c r="E139" t="s">
        <v>9</v>
      </c>
      <c r="F139">
        <v>137</v>
      </c>
      <c r="G139">
        <v>8220</v>
      </c>
      <c r="P139">
        <v>5.8884785276073597</v>
      </c>
      <c r="Q139">
        <v>136909.359635812</v>
      </c>
      <c r="R139">
        <v>1378220</v>
      </c>
    </row>
    <row r="140" spans="1:18" x14ac:dyDescent="0.35">
      <c r="A140">
        <v>2517</v>
      </c>
      <c r="B140">
        <v>2517</v>
      </c>
      <c r="C140" s="1">
        <v>43662.681770833333</v>
      </c>
      <c r="D140">
        <v>1545</v>
      </c>
      <c r="E140" t="s">
        <v>9</v>
      </c>
      <c r="F140">
        <v>138</v>
      </c>
      <c r="G140">
        <v>8280</v>
      </c>
      <c r="P140">
        <v>5.9123263803680999</v>
      </c>
      <c r="Q140">
        <v>137463.831259484</v>
      </c>
      <c r="R140">
        <v>1388280</v>
      </c>
    </row>
    <row r="141" spans="1:18" x14ac:dyDescent="0.35">
      <c r="A141">
        <v>2518</v>
      </c>
      <c r="B141">
        <v>2518</v>
      </c>
      <c r="C141" s="1">
        <v>43662.68246527778</v>
      </c>
      <c r="D141">
        <v>1540</v>
      </c>
      <c r="E141" t="s">
        <v>9</v>
      </c>
      <c r="F141">
        <v>139</v>
      </c>
      <c r="G141">
        <v>8340</v>
      </c>
      <c r="P141">
        <v>5.9358969325153401</v>
      </c>
      <c r="Q141">
        <v>138011.855538695</v>
      </c>
      <c r="R141">
        <v>1398340</v>
      </c>
    </row>
    <row r="142" spans="1:18" x14ac:dyDescent="0.35">
      <c r="A142">
        <v>2519</v>
      </c>
      <c r="B142">
        <v>2519</v>
      </c>
      <c r="C142" s="1">
        <v>43662.683159722219</v>
      </c>
      <c r="D142">
        <v>1525</v>
      </c>
      <c r="E142" t="s">
        <v>9</v>
      </c>
      <c r="F142">
        <v>140</v>
      </c>
      <c r="G142">
        <v>8400</v>
      </c>
      <c r="P142">
        <v>5.9203680981595097</v>
      </c>
      <c r="Q142">
        <v>137650.804248862</v>
      </c>
      <c r="R142">
        <v>1408400</v>
      </c>
    </row>
    <row r="143" spans="1:18" x14ac:dyDescent="0.35">
      <c r="A143">
        <v>2520</v>
      </c>
      <c r="B143">
        <v>2520</v>
      </c>
      <c r="C143" s="1">
        <v>43662.683854166666</v>
      </c>
      <c r="D143">
        <v>1540</v>
      </c>
      <c r="E143" t="s">
        <v>9</v>
      </c>
      <c r="F143">
        <v>141</v>
      </c>
      <c r="G143">
        <v>8460</v>
      </c>
      <c r="H143">
        <f>H138+5</f>
        <v>141</v>
      </c>
      <c r="I143">
        <f>H143*60</f>
        <v>8460</v>
      </c>
      <c r="K143">
        <v>4.88</v>
      </c>
      <c r="L143" s="2">
        <v>0.68263888888888891</v>
      </c>
      <c r="P143">
        <v>6.0213055214723896</v>
      </c>
      <c r="Q143">
        <v>139997.63763277701</v>
      </c>
      <c r="R143">
        <v>1418460</v>
      </c>
    </row>
    <row r="144" spans="1:18" x14ac:dyDescent="0.35">
      <c r="A144">
        <v>2521</v>
      </c>
      <c r="B144">
        <v>2521</v>
      </c>
      <c r="C144" s="1">
        <v>43662.684548611112</v>
      </c>
      <c r="D144">
        <v>1520</v>
      </c>
      <c r="E144" t="s">
        <v>9</v>
      </c>
      <c r="F144">
        <v>142</v>
      </c>
      <c r="G144">
        <v>8520</v>
      </c>
      <c r="P144">
        <v>5.98525644171779</v>
      </c>
      <c r="Q144">
        <v>139159.48285280701</v>
      </c>
      <c r="R144">
        <v>1428520</v>
      </c>
    </row>
    <row r="145" spans="1:18" x14ac:dyDescent="0.35">
      <c r="A145">
        <v>2522</v>
      </c>
      <c r="B145">
        <v>2522</v>
      </c>
      <c r="C145" s="1">
        <v>43662.685243055559</v>
      </c>
      <c r="D145">
        <v>1530</v>
      </c>
      <c r="E145" t="s">
        <v>9</v>
      </c>
      <c r="F145">
        <v>143</v>
      </c>
      <c r="G145">
        <v>8580</v>
      </c>
      <c r="P145">
        <v>6.0670601226993899</v>
      </c>
      <c r="Q145">
        <v>141061.44946889201</v>
      </c>
      <c r="R145">
        <v>1438580</v>
      </c>
    </row>
    <row r="146" spans="1:18" x14ac:dyDescent="0.35">
      <c r="A146">
        <v>2523</v>
      </c>
      <c r="B146">
        <v>2523</v>
      </c>
      <c r="C146" s="1">
        <v>43662.685937499999</v>
      </c>
      <c r="D146">
        <v>1530</v>
      </c>
      <c r="E146" t="s">
        <v>9</v>
      </c>
      <c r="F146">
        <v>144</v>
      </c>
      <c r="G146">
        <v>8640</v>
      </c>
      <c r="P146">
        <v>6.10948711656442</v>
      </c>
      <c r="Q146">
        <v>142047.89317147201</v>
      </c>
      <c r="R146">
        <v>1448640</v>
      </c>
    </row>
    <row r="147" spans="1:18" x14ac:dyDescent="0.35">
      <c r="A147">
        <v>2524</v>
      </c>
      <c r="B147">
        <v>2524</v>
      </c>
      <c r="C147" s="1">
        <v>43662.686631944445</v>
      </c>
      <c r="D147">
        <v>1535</v>
      </c>
      <c r="E147" t="s">
        <v>9</v>
      </c>
      <c r="F147">
        <v>145</v>
      </c>
      <c r="G147">
        <v>8700</v>
      </c>
      <c r="P147">
        <v>6.1720184049079796</v>
      </c>
      <c r="Q147">
        <v>143501.76934749601</v>
      </c>
      <c r="R147">
        <v>1458700</v>
      </c>
    </row>
    <row r="148" spans="1:18" x14ac:dyDescent="0.35">
      <c r="A148">
        <v>2525</v>
      </c>
      <c r="B148">
        <v>2525</v>
      </c>
      <c r="C148" s="1">
        <v>43662.687326388892</v>
      </c>
      <c r="D148">
        <v>1570</v>
      </c>
      <c r="E148" t="s">
        <v>9</v>
      </c>
      <c r="F148">
        <v>146</v>
      </c>
      <c r="G148">
        <v>8760</v>
      </c>
      <c r="H148">
        <f>H143+5</f>
        <v>146</v>
      </c>
      <c r="I148">
        <f>H148*60</f>
        <v>8760</v>
      </c>
      <c r="K148">
        <v>4.93</v>
      </c>
      <c r="L148" s="2">
        <v>0.68611111111111101</v>
      </c>
      <c r="P148">
        <v>6.35628466257669</v>
      </c>
      <c r="Q148">
        <v>147786.02974203299</v>
      </c>
      <c r="R148">
        <v>1468760</v>
      </c>
    </row>
    <row r="149" spans="1:18" x14ac:dyDescent="0.35">
      <c r="A149">
        <v>2526</v>
      </c>
      <c r="B149">
        <v>2526</v>
      </c>
      <c r="C149" s="1">
        <v>43662.688020833331</v>
      </c>
      <c r="D149">
        <v>1580</v>
      </c>
      <c r="E149" t="s">
        <v>9</v>
      </c>
      <c r="F149">
        <v>147</v>
      </c>
      <c r="G149">
        <v>8820</v>
      </c>
      <c r="P149">
        <v>6.4405840490797504</v>
      </c>
      <c r="Q149">
        <v>149746.02245826999</v>
      </c>
      <c r="R149">
        <v>1478820</v>
      </c>
    </row>
    <row r="150" spans="1:18" x14ac:dyDescent="0.35">
      <c r="A150">
        <v>2527</v>
      </c>
      <c r="B150">
        <v>2527</v>
      </c>
      <c r="C150" s="1">
        <v>43662.688715277778</v>
      </c>
      <c r="D150">
        <v>1615</v>
      </c>
      <c r="E150" t="s">
        <v>9</v>
      </c>
      <c r="F150">
        <v>148</v>
      </c>
      <c r="G150">
        <v>8880</v>
      </c>
      <c r="P150">
        <v>6.6280392638036796</v>
      </c>
      <c r="Q150">
        <v>154104.42731411199</v>
      </c>
      <c r="R150">
        <v>1488880</v>
      </c>
    </row>
    <row r="151" spans="1:18" x14ac:dyDescent="0.35">
      <c r="A151">
        <v>2528</v>
      </c>
      <c r="B151">
        <v>2528</v>
      </c>
      <c r="C151" s="1">
        <v>43662.689409722225</v>
      </c>
      <c r="D151">
        <v>1605</v>
      </c>
      <c r="E151" t="s">
        <v>9</v>
      </c>
      <c r="F151">
        <v>149</v>
      </c>
      <c r="G151">
        <v>8940</v>
      </c>
      <c r="P151">
        <v>6.6315055214723904</v>
      </c>
      <c r="Q151">
        <v>154185.019119879</v>
      </c>
      <c r="R151">
        <v>1498940</v>
      </c>
    </row>
    <row r="152" spans="1:18" x14ac:dyDescent="0.35">
      <c r="A152">
        <v>2529</v>
      </c>
      <c r="B152">
        <v>2529</v>
      </c>
      <c r="C152" s="1">
        <v>43662.690104166664</v>
      </c>
      <c r="D152">
        <v>1635</v>
      </c>
      <c r="E152" t="s">
        <v>9</v>
      </c>
      <c r="F152">
        <v>150</v>
      </c>
      <c r="G152">
        <v>9000</v>
      </c>
      <c r="P152">
        <v>6.8007975460122703</v>
      </c>
      <c r="Q152">
        <v>158121.12291350501</v>
      </c>
      <c r="R152">
        <v>1509000</v>
      </c>
    </row>
    <row r="153" spans="1:18" x14ac:dyDescent="0.35">
      <c r="A153">
        <v>2530</v>
      </c>
      <c r="B153">
        <v>2530</v>
      </c>
      <c r="C153" s="1">
        <v>43662.690798611111</v>
      </c>
      <c r="D153">
        <v>1630</v>
      </c>
      <c r="E153" t="s">
        <v>9</v>
      </c>
      <c r="F153">
        <v>151</v>
      </c>
      <c r="G153">
        <v>9060</v>
      </c>
      <c r="H153">
        <f>H148+5</f>
        <v>151</v>
      </c>
      <c r="I153">
        <f>H153*60</f>
        <v>9060</v>
      </c>
      <c r="K153">
        <v>4.93</v>
      </c>
      <c r="L153" s="2">
        <v>0.68958333333333333</v>
      </c>
      <c r="P153">
        <v>6.8251999999999997</v>
      </c>
      <c r="Q153">
        <v>158688.48922610001</v>
      </c>
      <c r="R153">
        <v>1519060</v>
      </c>
    </row>
    <row r="154" spans="1:18" x14ac:dyDescent="0.35">
      <c r="A154">
        <v>2531</v>
      </c>
      <c r="B154">
        <v>2531</v>
      </c>
      <c r="C154" s="1">
        <v>43662.691493055558</v>
      </c>
      <c r="D154">
        <v>1630</v>
      </c>
      <c r="E154" t="s">
        <v>9</v>
      </c>
      <c r="F154">
        <v>152</v>
      </c>
      <c r="G154">
        <v>9120</v>
      </c>
      <c r="P154">
        <v>6.8704000000000001</v>
      </c>
      <c r="Q154">
        <v>159739.40637329299</v>
      </c>
      <c r="R154">
        <v>1529120</v>
      </c>
    </row>
    <row r="155" spans="1:18" x14ac:dyDescent="0.35">
      <c r="A155">
        <v>2532</v>
      </c>
      <c r="B155">
        <v>2532</v>
      </c>
      <c r="C155" s="1">
        <v>43662.692187499997</v>
      </c>
      <c r="D155">
        <v>1640</v>
      </c>
      <c r="E155" t="s">
        <v>9</v>
      </c>
      <c r="F155">
        <v>153</v>
      </c>
      <c r="G155">
        <v>9180</v>
      </c>
      <c r="P155">
        <v>6.9580269938650297</v>
      </c>
      <c r="Q155">
        <v>161776.76722306499</v>
      </c>
      <c r="R155">
        <v>1539180</v>
      </c>
    </row>
    <row r="156" spans="1:18" x14ac:dyDescent="0.35">
      <c r="A156">
        <v>2533</v>
      </c>
      <c r="B156">
        <v>2533</v>
      </c>
      <c r="C156" s="1">
        <v>43662.692881944444</v>
      </c>
      <c r="D156">
        <v>1645</v>
      </c>
      <c r="E156" t="s">
        <v>9</v>
      </c>
      <c r="F156">
        <v>154</v>
      </c>
      <c r="G156">
        <v>9240</v>
      </c>
      <c r="P156">
        <v>7.0248564417177901</v>
      </c>
      <c r="Q156">
        <v>163330.57723823999</v>
      </c>
      <c r="R156">
        <v>1549240</v>
      </c>
    </row>
    <row r="157" spans="1:18" x14ac:dyDescent="0.35">
      <c r="A157">
        <v>2534</v>
      </c>
      <c r="B157">
        <v>2534</v>
      </c>
      <c r="C157" s="1">
        <v>43662.693576388891</v>
      </c>
      <c r="D157">
        <v>1660</v>
      </c>
      <c r="E157" t="s">
        <v>9</v>
      </c>
      <c r="F157">
        <v>155</v>
      </c>
      <c r="G157">
        <v>9300</v>
      </c>
      <c r="P157">
        <v>7.1349447852760699</v>
      </c>
      <c r="Q157">
        <v>165890.17298937801</v>
      </c>
      <c r="R157">
        <v>1559300</v>
      </c>
    </row>
    <row r="158" spans="1:18" x14ac:dyDescent="0.35">
      <c r="A158">
        <v>2535</v>
      </c>
      <c r="B158">
        <v>2535</v>
      </c>
      <c r="C158" s="1">
        <v>43662.69427083333</v>
      </c>
      <c r="D158">
        <v>1680</v>
      </c>
      <c r="E158" t="s">
        <v>9</v>
      </c>
      <c r="F158">
        <v>156</v>
      </c>
      <c r="G158">
        <v>9360</v>
      </c>
      <c r="P158">
        <v>7.2674944785276097</v>
      </c>
      <c r="Q158">
        <v>168972.00364188201</v>
      </c>
      <c r="R158">
        <v>1569360</v>
      </c>
    </row>
    <row r="159" spans="1:18" x14ac:dyDescent="0.35">
      <c r="A159">
        <v>2536</v>
      </c>
      <c r="B159">
        <v>2536</v>
      </c>
      <c r="C159" s="1">
        <v>43662.694965277777</v>
      </c>
      <c r="D159">
        <v>1705</v>
      </c>
      <c r="E159" t="s">
        <v>9</v>
      </c>
      <c r="F159">
        <v>157</v>
      </c>
      <c r="G159">
        <v>9420</v>
      </c>
      <c r="P159">
        <v>7.4229214723926402</v>
      </c>
      <c r="Q159">
        <v>172585.74021244299</v>
      </c>
      <c r="R159">
        <v>1579420</v>
      </c>
    </row>
    <row r="160" spans="1:18" x14ac:dyDescent="0.35">
      <c r="A160">
        <v>2537</v>
      </c>
      <c r="B160">
        <v>2537</v>
      </c>
      <c r="C160" s="1">
        <v>43662.695659722223</v>
      </c>
      <c r="D160">
        <v>1690</v>
      </c>
      <c r="E160" t="s">
        <v>9</v>
      </c>
      <c r="F160">
        <v>158</v>
      </c>
      <c r="G160">
        <v>9480</v>
      </c>
      <c r="P160">
        <v>7.4044809815950901</v>
      </c>
      <c r="Q160">
        <v>172156.99180576601</v>
      </c>
      <c r="R160">
        <v>1589480</v>
      </c>
    </row>
    <row r="161" spans="1:18" x14ac:dyDescent="0.35">
      <c r="A161">
        <v>2538</v>
      </c>
      <c r="B161">
        <v>2538</v>
      </c>
      <c r="C161" s="1">
        <v>43662.69635416667</v>
      </c>
      <c r="D161">
        <v>1695</v>
      </c>
      <c r="E161" t="s">
        <v>9</v>
      </c>
      <c r="F161">
        <v>159</v>
      </c>
      <c r="G161">
        <v>9540</v>
      </c>
      <c r="P161">
        <v>7.4733901840490802</v>
      </c>
      <c r="Q161">
        <v>173759.156904401</v>
      </c>
      <c r="R161">
        <v>1599540</v>
      </c>
    </row>
    <row r="162" spans="1:18" x14ac:dyDescent="0.35">
      <c r="A162">
        <v>2539</v>
      </c>
      <c r="B162">
        <v>2539</v>
      </c>
      <c r="C162" s="1">
        <v>43662.697048611109</v>
      </c>
      <c r="D162">
        <v>1705</v>
      </c>
      <c r="E162" t="s">
        <v>9</v>
      </c>
      <c r="F162">
        <v>160</v>
      </c>
      <c r="G162">
        <v>9600</v>
      </c>
      <c r="P162">
        <v>7.5647607361963196</v>
      </c>
      <c r="Q162">
        <v>175883.55690440099</v>
      </c>
      <c r="R162">
        <v>1609600</v>
      </c>
    </row>
    <row r="163" spans="1:18" x14ac:dyDescent="0.35">
      <c r="A163">
        <v>2540</v>
      </c>
      <c r="B163">
        <v>2540</v>
      </c>
      <c r="C163" s="1">
        <v>43662.697743055556</v>
      </c>
      <c r="D163">
        <v>1695</v>
      </c>
      <c r="E163" t="s">
        <v>9</v>
      </c>
      <c r="F163">
        <v>161</v>
      </c>
      <c r="G163">
        <v>9660</v>
      </c>
      <c r="P163">
        <v>7.5673950920245403</v>
      </c>
      <c r="Q163">
        <v>175944.80667678299</v>
      </c>
      <c r="R163">
        <v>1619660</v>
      </c>
    </row>
    <row r="164" spans="1:18" x14ac:dyDescent="0.35">
      <c r="A164">
        <v>2541</v>
      </c>
      <c r="B164">
        <v>2541</v>
      </c>
      <c r="C164" s="1">
        <v>43662.698437500003</v>
      </c>
      <c r="D164">
        <v>1690</v>
      </c>
      <c r="E164" t="s">
        <v>9</v>
      </c>
      <c r="F164">
        <v>162</v>
      </c>
      <c r="G164">
        <v>9720</v>
      </c>
      <c r="P164">
        <v>7.5919361963190202</v>
      </c>
      <c r="Q164">
        <v>176515.39666160801</v>
      </c>
      <c r="R164">
        <v>1629720</v>
      </c>
    </row>
    <row r="165" spans="1:18" x14ac:dyDescent="0.35">
      <c r="A165">
        <v>2542</v>
      </c>
      <c r="B165">
        <v>2542</v>
      </c>
      <c r="C165" s="1">
        <v>43662.699131944442</v>
      </c>
      <c r="D165">
        <v>1685</v>
      </c>
      <c r="E165" t="s">
        <v>9</v>
      </c>
      <c r="F165">
        <v>163</v>
      </c>
      <c r="G165">
        <v>9780</v>
      </c>
      <c r="H165">
        <v>163</v>
      </c>
      <c r="I165">
        <f>H165*60</f>
        <v>9780</v>
      </c>
      <c r="K165">
        <v>4.8899999999999997</v>
      </c>
      <c r="L165" s="2">
        <v>0.69791666666666663</v>
      </c>
      <c r="P165">
        <v>7.7084024539877296</v>
      </c>
      <c r="Q165">
        <v>179223.28133535699</v>
      </c>
      <c r="R165">
        <v>1649840</v>
      </c>
    </row>
    <row r="166" spans="1:18" x14ac:dyDescent="0.35">
      <c r="A166">
        <v>2543</v>
      </c>
      <c r="B166">
        <v>2543</v>
      </c>
      <c r="C166" s="1">
        <v>43662.699826388889</v>
      </c>
      <c r="D166">
        <v>1695</v>
      </c>
      <c r="E166" t="s">
        <v>9</v>
      </c>
      <c r="F166">
        <v>164</v>
      </c>
      <c r="G166">
        <v>9840</v>
      </c>
    </row>
    <row r="167" spans="1:18" x14ac:dyDescent="0.35">
      <c r="A167">
        <v>2544</v>
      </c>
      <c r="B167">
        <v>2544</v>
      </c>
      <c r="C167" s="1">
        <v>43662.700520833336</v>
      </c>
      <c r="D167">
        <v>1705</v>
      </c>
      <c r="E167" t="s">
        <v>9</v>
      </c>
      <c r="F167">
        <v>165</v>
      </c>
      <c r="G167">
        <v>9900</v>
      </c>
      <c r="P167">
        <v>7.8011595092024502</v>
      </c>
      <c r="Q167">
        <v>181379.91805766299</v>
      </c>
      <c r="R167">
        <v>1659900</v>
      </c>
    </row>
    <row r="168" spans="1:18" x14ac:dyDescent="0.35">
      <c r="A168">
        <v>2545</v>
      </c>
      <c r="B168">
        <v>2545</v>
      </c>
      <c r="C168" s="1">
        <v>43662.701215277775</v>
      </c>
      <c r="D168">
        <v>1680</v>
      </c>
      <c r="E168" t="s">
        <v>9</v>
      </c>
      <c r="F168">
        <v>166</v>
      </c>
      <c r="G168">
        <v>9960</v>
      </c>
      <c r="P168">
        <v>7.7333595092024501</v>
      </c>
      <c r="Q168">
        <v>179803.542336874</v>
      </c>
      <c r="R168">
        <v>1669960</v>
      </c>
    </row>
    <row r="169" spans="1:18" x14ac:dyDescent="0.35">
      <c r="A169">
        <v>2546</v>
      </c>
      <c r="B169">
        <v>2546</v>
      </c>
      <c r="C169" s="1">
        <v>43662.701909722222</v>
      </c>
      <c r="D169">
        <v>1695</v>
      </c>
      <c r="E169" t="s">
        <v>9</v>
      </c>
      <c r="F169">
        <v>167</v>
      </c>
      <c r="G169">
        <v>10020</v>
      </c>
      <c r="P169">
        <v>7.8494098159509198</v>
      </c>
      <c r="Q169">
        <v>182501.75599393001</v>
      </c>
      <c r="R169">
        <v>16710020</v>
      </c>
    </row>
    <row r="170" spans="1:18" x14ac:dyDescent="0.35">
      <c r="A170">
        <v>2547</v>
      </c>
      <c r="B170">
        <v>2547</v>
      </c>
      <c r="C170" s="1">
        <v>43662.702604166669</v>
      </c>
      <c r="D170">
        <v>1680</v>
      </c>
      <c r="E170" t="s">
        <v>9</v>
      </c>
      <c r="F170">
        <v>168</v>
      </c>
      <c r="G170">
        <v>10080</v>
      </c>
      <c r="P170">
        <v>7.8265325153374201</v>
      </c>
      <c r="Q170">
        <v>181969.850075872</v>
      </c>
      <c r="R170">
        <v>16810080</v>
      </c>
    </row>
    <row r="171" spans="1:18" x14ac:dyDescent="0.35">
      <c r="A171">
        <v>2548</v>
      </c>
      <c r="B171">
        <v>2548</v>
      </c>
      <c r="C171" s="1">
        <v>43662.703298611108</v>
      </c>
      <c r="D171">
        <v>1665</v>
      </c>
      <c r="E171" t="s">
        <v>9</v>
      </c>
      <c r="F171">
        <v>169</v>
      </c>
      <c r="G171">
        <v>10140</v>
      </c>
      <c r="P171">
        <v>7.8028233128834401</v>
      </c>
      <c r="Q171">
        <v>181418.602124431</v>
      </c>
      <c r="R171">
        <v>16910140</v>
      </c>
    </row>
    <row r="172" spans="1:18" x14ac:dyDescent="0.35">
      <c r="A172">
        <v>2549</v>
      </c>
      <c r="B172">
        <v>2549</v>
      </c>
      <c r="C172" s="1">
        <v>43662.703993055555</v>
      </c>
      <c r="D172">
        <v>1685</v>
      </c>
      <c r="E172" t="s">
        <v>9</v>
      </c>
      <c r="F172">
        <v>170</v>
      </c>
      <c r="G172">
        <v>10200</v>
      </c>
      <c r="P172">
        <v>7.9432760736196304</v>
      </c>
      <c r="Q172">
        <v>184684.182094082</v>
      </c>
      <c r="R172">
        <v>17010200</v>
      </c>
    </row>
    <row r="173" spans="1:18" x14ac:dyDescent="0.35">
      <c r="A173">
        <v>2550</v>
      </c>
      <c r="B173">
        <v>2550</v>
      </c>
      <c r="C173" s="1">
        <v>43662.704687500001</v>
      </c>
      <c r="D173">
        <v>1665</v>
      </c>
      <c r="E173" t="s">
        <v>9</v>
      </c>
      <c r="F173">
        <v>171</v>
      </c>
      <c r="G173">
        <v>10260</v>
      </c>
      <c r="P173">
        <v>7.8951644171779103</v>
      </c>
      <c r="Q173">
        <v>183565.567830046</v>
      </c>
      <c r="R173">
        <v>17110260</v>
      </c>
    </row>
    <row r="174" spans="1:18" x14ac:dyDescent="0.35">
      <c r="A174">
        <v>2551</v>
      </c>
      <c r="B174">
        <v>2551</v>
      </c>
      <c r="C174" s="1">
        <v>43662.705381944441</v>
      </c>
      <c r="D174">
        <v>1660</v>
      </c>
      <c r="E174" t="s">
        <v>9</v>
      </c>
      <c r="F174">
        <v>172</v>
      </c>
      <c r="G174">
        <v>10320</v>
      </c>
      <c r="P174">
        <v>7.9174871165644198</v>
      </c>
      <c r="Q174">
        <v>184084.57905918101</v>
      </c>
      <c r="R174">
        <v>17210320</v>
      </c>
    </row>
    <row r="175" spans="1:18" x14ac:dyDescent="0.35">
      <c r="A175">
        <v>2552</v>
      </c>
      <c r="B175">
        <v>2552</v>
      </c>
      <c r="C175" s="1">
        <v>43662.706076388888</v>
      </c>
      <c r="D175">
        <v>1655</v>
      </c>
      <c r="E175" t="s">
        <v>9</v>
      </c>
      <c r="F175">
        <v>173</v>
      </c>
      <c r="G175">
        <v>10380</v>
      </c>
      <c r="P175">
        <v>7.9395325153374197</v>
      </c>
      <c r="Q175">
        <v>184597.14294385401</v>
      </c>
      <c r="R175">
        <v>17310380</v>
      </c>
    </row>
    <row r="176" spans="1:18" x14ac:dyDescent="0.35">
      <c r="A176">
        <v>2553</v>
      </c>
      <c r="B176">
        <v>2553</v>
      </c>
      <c r="C176" s="1">
        <v>43662.706770833334</v>
      </c>
      <c r="D176">
        <v>1635</v>
      </c>
      <c r="E176" t="s">
        <v>9</v>
      </c>
      <c r="F176">
        <v>174</v>
      </c>
      <c r="G176">
        <v>10440</v>
      </c>
      <c r="P176">
        <v>7.8889251533742302</v>
      </c>
      <c r="Q176">
        <v>183420.502579666</v>
      </c>
      <c r="R176">
        <v>17410440</v>
      </c>
    </row>
    <row r="177" spans="1:18" x14ac:dyDescent="0.35">
      <c r="A177">
        <v>2554</v>
      </c>
      <c r="B177">
        <v>2554</v>
      </c>
      <c r="C177" s="1">
        <v>43662.707465277781</v>
      </c>
      <c r="D177">
        <v>1650</v>
      </c>
      <c r="E177" t="s">
        <v>9</v>
      </c>
      <c r="F177">
        <v>175</v>
      </c>
      <c r="G177">
        <v>10500</v>
      </c>
      <c r="P177">
        <v>8.0070552147239304</v>
      </c>
      <c r="Q177">
        <v>186167.071320182</v>
      </c>
      <c r="R177">
        <v>17510500</v>
      </c>
    </row>
    <row r="178" spans="1:18" x14ac:dyDescent="0.35">
      <c r="A178">
        <v>2555</v>
      </c>
      <c r="B178">
        <v>2555</v>
      </c>
      <c r="C178" s="1">
        <v>43662.70815972222</v>
      </c>
      <c r="D178">
        <v>1640</v>
      </c>
      <c r="E178" t="s">
        <v>9</v>
      </c>
      <c r="F178">
        <v>176</v>
      </c>
      <c r="G178">
        <v>10560</v>
      </c>
      <c r="P178">
        <v>8.0040049079754603</v>
      </c>
      <c r="Q178">
        <v>186096.150531108</v>
      </c>
      <c r="R178">
        <v>17610560</v>
      </c>
    </row>
    <row r="179" spans="1:18" x14ac:dyDescent="0.35">
      <c r="A179">
        <v>2556</v>
      </c>
      <c r="B179">
        <v>2556</v>
      </c>
      <c r="C179" s="1">
        <v>43662.708854166667</v>
      </c>
      <c r="D179">
        <v>1635</v>
      </c>
      <c r="E179" t="s">
        <v>9</v>
      </c>
      <c r="F179">
        <v>177</v>
      </c>
      <c r="G179">
        <v>10620</v>
      </c>
      <c r="P179">
        <v>8.0249411042944807</v>
      </c>
      <c r="Q179">
        <v>186582.92503793599</v>
      </c>
      <c r="R179">
        <v>17710620</v>
      </c>
    </row>
    <row r="180" spans="1:18" x14ac:dyDescent="0.35">
      <c r="A180">
        <v>2557</v>
      </c>
      <c r="B180">
        <v>2557</v>
      </c>
      <c r="C180" s="1">
        <v>43662.709548611114</v>
      </c>
      <c r="D180">
        <v>1650</v>
      </c>
      <c r="E180" t="s">
        <v>9</v>
      </c>
      <c r="F180">
        <v>178</v>
      </c>
      <c r="G180">
        <v>10680</v>
      </c>
      <c r="H180">
        <v>178</v>
      </c>
      <c r="I180">
        <f>H180*60</f>
        <v>10680</v>
      </c>
      <c r="K180">
        <v>5.31</v>
      </c>
      <c r="L180" s="2">
        <v>0.70833333333333337</v>
      </c>
      <c r="P180">
        <v>8.1443190184049108</v>
      </c>
      <c r="Q180">
        <v>189358.50682852801</v>
      </c>
      <c r="R180">
        <v>17810680</v>
      </c>
    </row>
    <row r="181" spans="1:18" x14ac:dyDescent="0.35">
      <c r="A181">
        <v>2558</v>
      </c>
      <c r="B181">
        <v>2558</v>
      </c>
      <c r="C181" s="1">
        <v>43662.710243055553</v>
      </c>
      <c r="D181">
        <v>1640</v>
      </c>
      <c r="E181" t="s">
        <v>9</v>
      </c>
      <c r="F181">
        <v>179</v>
      </c>
      <c r="G181">
        <v>10740</v>
      </c>
      <c r="P181">
        <v>8.1404368098159505</v>
      </c>
      <c r="Q181">
        <v>189268.24400606999</v>
      </c>
      <c r="R181">
        <v>17910740</v>
      </c>
    </row>
    <row r="182" spans="1:18" x14ac:dyDescent="0.35">
      <c r="A182">
        <v>2559</v>
      </c>
      <c r="B182">
        <v>2559</v>
      </c>
      <c r="C182" s="1">
        <v>43662.7109375</v>
      </c>
      <c r="D182">
        <v>1640</v>
      </c>
      <c r="E182" t="s">
        <v>9</v>
      </c>
      <c r="F182">
        <v>180</v>
      </c>
      <c r="G182">
        <v>10800</v>
      </c>
      <c r="P182">
        <v>8.1859141104294508</v>
      </c>
      <c r="Q182">
        <v>190325.608497724</v>
      </c>
      <c r="R182">
        <v>18010800</v>
      </c>
    </row>
    <row r="183" spans="1:18" x14ac:dyDescent="0.35">
      <c r="A183">
        <v>2560</v>
      </c>
      <c r="B183">
        <v>2560</v>
      </c>
      <c r="C183" s="1">
        <v>43662.711631944447</v>
      </c>
      <c r="D183">
        <v>1620</v>
      </c>
      <c r="E183" t="s">
        <v>9</v>
      </c>
      <c r="F183">
        <v>181</v>
      </c>
      <c r="G183">
        <v>10860</v>
      </c>
      <c r="P183">
        <v>8.1310085889570498</v>
      </c>
      <c r="Q183">
        <v>189049.034294385</v>
      </c>
      <c r="R183">
        <v>18110860</v>
      </c>
    </row>
    <row r="184" spans="1:18" x14ac:dyDescent="0.35">
      <c r="A184">
        <v>2561</v>
      </c>
      <c r="B184">
        <v>2561</v>
      </c>
      <c r="C184" s="1">
        <v>43662.712326388886</v>
      </c>
      <c r="D184">
        <v>1615</v>
      </c>
      <c r="E184" t="s">
        <v>9</v>
      </c>
      <c r="F184">
        <v>182</v>
      </c>
      <c r="G184">
        <v>10920</v>
      </c>
      <c r="P184">
        <v>8.1506969325153396</v>
      </c>
      <c r="Q184">
        <v>189506.79575113801</v>
      </c>
      <c r="R184">
        <v>18210920</v>
      </c>
    </row>
    <row r="185" spans="1:18" x14ac:dyDescent="0.35">
      <c r="A185">
        <v>2562</v>
      </c>
      <c r="B185">
        <v>2562</v>
      </c>
      <c r="C185" s="1">
        <v>43662.713020833333</v>
      </c>
      <c r="D185">
        <v>1595</v>
      </c>
      <c r="E185" t="s">
        <v>9</v>
      </c>
      <c r="F185">
        <v>183</v>
      </c>
      <c r="G185">
        <v>10980</v>
      </c>
      <c r="H185">
        <f>H180+5</f>
        <v>183</v>
      </c>
      <c r="I185">
        <f>H185*60</f>
        <v>10980</v>
      </c>
      <c r="K185">
        <v>5.07</v>
      </c>
      <c r="L185" s="2">
        <v>0.71180555555555547</v>
      </c>
      <c r="P185">
        <v>8.0939889570552097</v>
      </c>
      <c r="Q185">
        <v>188188.313808801</v>
      </c>
      <c r="R185">
        <v>18310980</v>
      </c>
    </row>
    <row r="186" spans="1:18" x14ac:dyDescent="0.35">
      <c r="A186">
        <v>2563</v>
      </c>
      <c r="B186">
        <v>2563</v>
      </c>
      <c r="C186" s="1">
        <v>43662.71371527778</v>
      </c>
      <c r="D186">
        <v>1595</v>
      </c>
      <c r="E186" t="s">
        <v>9</v>
      </c>
      <c r="F186">
        <v>184</v>
      </c>
      <c r="G186">
        <v>11040</v>
      </c>
      <c r="P186">
        <v>8.1382184049079793</v>
      </c>
      <c r="Q186">
        <v>189216.66525037901</v>
      </c>
      <c r="R186">
        <v>18411040</v>
      </c>
    </row>
    <row r="187" spans="1:18" x14ac:dyDescent="0.35">
      <c r="A187">
        <v>2564</v>
      </c>
      <c r="B187">
        <v>2564</v>
      </c>
      <c r="C187" s="1">
        <v>43662.714409722219</v>
      </c>
      <c r="D187">
        <v>1595</v>
      </c>
      <c r="E187" t="s">
        <v>9</v>
      </c>
      <c r="F187">
        <v>185</v>
      </c>
      <c r="G187">
        <v>11100</v>
      </c>
      <c r="P187">
        <v>8.1824478527607294</v>
      </c>
      <c r="Q187">
        <v>190245.01669195801</v>
      </c>
      <c r="R187">
        <v>18511100</v>
      </c>
    </row>
    <row r="188" spans="1:18" x14ac:dyDescent="0.35">
      <c r="A188">
        <v>2565</v>
      </c>
      <c r="B188">
        <v>2565</v>
      </c>
      <c r="C188" s="1">
        <v>43662.715104166666</v>
      </c>
      <c r="D188">
        <v>1585</v>
      </c>
      <c r="E188" t="s">
        <v>9</v>
      </c>
      <c r="F188">
        <v>186</v>
      </c>
      <c r="G188">
        <v>11160</v>
      </c>
      <c r="P188">
        <v>8.1750993865030708</v>
      </c>
      <c r="Q188">
        <v>190074.16206373301</v>
      </c>
      <c r="R188">
        <v>18611160</v>
      </c>
    </row>
    <row r="189" spans="1:18" x14ac:dyDescent="0.35">
      <c r="A189">
        <v>2566</v>
      </c>
      <c r="B189">
        <v>2566</v>
      </c>
      <c r="C189" s="1">
        <v>43662.715798611112</v>
      </c>
      <c r="D189">
        <v>1575</v>
      </c>
      <c r="E189" t="s">
        <v>9</v>
      </c>
      <c r="F189">
        <v>187</v>
      </c>
      <c r="G189">
        <v>11220</v>
      </c>
      <c r="P189">
        <v>8.1671963190184105</v>
      </c>
      <c r="Q189">
        <v>189890.41274658599</v>
      </c>
      <c r="R189">
        <v>18711220</v>
      </c>
    </row>
    <row r="190" spans="1:18" x14ac:dyDescent="0.35">
      <c r="A190">
        <v>2567</v>
      </c>
      <c r="B190">
        <v>2567</v>
      </c>
      <c r="C190" s="1">
        <v>43662.716493055559</v>
      </c>
      <c r="D190">
        <v>1580</v>
      </c>
      <c r="E190" t="s">
        <v>9</v>
      </c>
      <c r="F190">
        <v>188</v>
      </c>
      <c r="G190">
        <v>11280</v>
      </c>
      <c r="H190">
        <f>H185+5</f>
        <v>188</v>
      </c>
      <c r="I190">
        <f>H190*60</f>
        <v>11280</v>
      </c>
      <c r="K190">
        <v>4.95</v>
      </c>
      <c r="L190" s="2">
        <v>0.71527777777777779</v>
      </c>
      <c r="P190">
        <v>8.2369374233128791</v>
      </c>
      <c r="Q190">
        <v>191511.91987860401</v>
      </c>
      <c r="R190">
        <v>18811280</v>
      </c>
    </row>
    <row r="191" spans="1:18" x14ac:dyDescent="0.35">
      <c r="A191">
        <v>2568</v>
      </c>
      <c r="B191">
        <v>2568</v>
      </c>
      <c r="C191" s="1">
        <v>43662.717187499999</v>
      </c>
      <c r="D191">
        <v>1580</v>
      </c>
      <c r="E191" t="s">
        <v>9</v>
      </c>
      <c r="F191">
        <v>189</v>
      </c>
      <c r="G191">
        <v>11340</v>
      </c>
      <c r="P191">
        <v>8.2807509202453993</v>
      </c>
      <c r="Q191">
        <v>192530.60030349001</v>
      </c>
      <c r="R191">
        <v>18911340</v>
      </c>
    </row>
    <row r="192" spans="1:18" x14ac:dyDescent="0.35">
      <c r="A192">
        <v>2569</v>
      </c>
      <c r="B192">
        <v>2569</v>
      </c>
      <c r="C192" s="1">
        <v>43662.717881944445</v>
      </c>
      <c r="D192">
        <v>1575</v>
      </c>
      <c r="E192" t="s">
        <v>9</v>
      </c>
      <c r="F192">
        <v>190</v>
      </c>
      <c r="G192">
        <v>11400</v>
      </c>
      <c r="P192">
        <v>8.2982208588957107</v>
      </c>
      <c r="Q192">
        <v>192936.78300455201</v>
      </c>
      <c r="R192">
        <v>19011400</v>
      </c>
    </row>
    <row r="193" spans="1:18" x14ac:dyDescent="0.35">
      <c r="A193">
        <v>2570</v>
      </c>
      <c r="B193">
        <v>2570</v>
      </c>
      <c r="C193" s="1">
        <v>43662.718576388892</v>
      </c>
      <c r="D193">
        <v>1580</v>
      </c>
      <c r="E193" t="s">
        <v>9</v>
      </c>
      <c r="F193">
        <v>191</v>
      </c>
      <c r="G193">
        <v>11460</v>
      </c>
      <c r="P193">
        <v>8.3683779141104306</v>
      </c>
      <c r="Q193">
        <v>194567.961153262</v>
      </c>
      <c r="R193">
        <v>19111460</v>
      </c>
    </row>
    <row r="194" spans="1:18" x14ac:dyDescent="0.35">
      <c r="A194">
        <v>2571</v>
      </c>
      <c r="B194">
        <v>2571</v>
      </c>
      <c r="C194" s="1">
        <v>43662.719270833331</v>
      </c>
      <c r="D194">
        <v>1545</v>
      </c>
      <c r="E194" t="s">
        <v>9</v>
      </c>
      <c r="F194">
        <v>192</v>
      </c>
      <c r="G194">
        <v>11520</v>
      </c>
      <c r="P194">
        <v>8.2258453987730107</v>
      </c>
      <c r="Q194">
        <v>191254.026100152</v>
      </c>
      <c r="R194">
        <v>19211520</v>
      </c>
    </row>
    <row r="195" spans="1:18" x14ac:dyDescent="0.35">
      <c r="A195">
        <v>2572</v>
      </c>
      <c r="B195">
        <v>2572</v>
      </c>
      <c r="C195" s="1">
        <v>43662.719965277778</v>
      </c>
      <c r="D195">
        <v>1560</v>
      </c>
      <c r="E195" t="s">
        <v>9</v>
      </c>
      <c r="F195">
        <v>193</v>
      </c>
      <c r="G195">
        <v>11580</v>
      </c>
      <c r="H195">
        <f>H190+5</f>
        <v>193</v>
      </c>
      <c r="I195">
        <f>H195*60</f>
        <v>11580</v>
      </c>
      <c r="K195">
        <v>4.92</v>
      </c>
      <c r="L195" s="2">
        <v>0.71875</v>
      </c>
      <c r="P195">
        <v>8.34896687116564</v>
      </c>
      <c r="Q195">
        <v>194116.647040971</v>
      </c>
      <c r="R195">
        <v>19311580</v>
      </c>
    </row>
    <row r="196" spans="1:18" x14ac:dyDescent="0.35">
      <c r="A196">
        <v>2573</v>
      </c>
      <c r="B196">
        <v>2573</v>
      </c>
      <c r="C196" s="1">
        <v>43662.720659722225</v>
      </c>
      <c r="D196">
        <v>1530</v>
      </c>
      <c r="E196" t="s">
        <v>9</v>
      </c>
      <c r="F196">
        <v>194</v>
      </c>
      <c r="G196">
        <v>11640</v>
      </c>
      <c r="P196">
        <v>8.2308368098159495</v>
      </c>
      <c r="Q196">
        <v>191370.078300455</v>
      </c>
      <c r="R196">
        <v>19411640</v>
      </c>
    </row>
    <row r="197" spans="1:18" x14ac:dyDescent="0.35">
      <c r="A197">
        <v>2574</v>
      </c>
      <c r="B197">
        <v>2574</v>
      </c>
      <c r="C197" s="1">
        <v>43662.721354166664</v>
      </c>
      <c r="D197">
        <v>1550</v>
      </c>
      <c r="E197" t="s">
        <v>9</v>
      </c>
      <c r="F197">
        <v>195</v>
      </c>
      <c r="G197">
        <v>11700</v>
      </c>
      <c r="P197">
        <v>8.3814110429447908</v>
      </c>
      <c r="Q197">
        <v>194870.986342944</v>
      </c>
      <c r="R197">
        <v>19511700</v>
      </c>
    </row>
    <row r="198" spans="1:18" x14ac:dyDescent="0.35">
      <c r="A198">
        <v>2575</v>
      </c>
      <c r="B198">
        <v>2575</v>
      </c>
      <c r="C198" s="1">
        <v>43662.722048611111</v>
      </c>
      <c r="D198">
        <v>1530</v>
      </c>
      <c r="E198" t="s">
        <v>9</v>
      </c>
      <c r="F198">
        <v>196</v>
      </c>
      <c r="G198">
        <v>11760</v>
      </c>
      <c r="P198">
        <v>8.3156907975460097</v>
      </c>
      <c r="Q198">
        <v>193342.965705615</v>
      </c>
      <c r="R198">
        <v>19611760</v>
      </c>
    </row>
    <row r="199" spans="1:18" x14ac:dyDescent="0.35">
      <c r="A199">
        <v>2576</v>
      </c>
      <c r="B199">
        <v>2576</v>
      </c>
      <c r="C199" s="1">
        <v>43662.722743055558</v>
      </c>
      <c r="D199">
        <v>1565</v>
      </c>
      <c r="E199" t="s">
        <v>9</v>
      </c>
      <c r="F199">
        <v>197</v>
      </c>
      <c r="G199">
        <v>11820</v>
      </c>
      <c r="P199">
        <v>8.5493165644171807</v>
      </c>
      <c r="Q199">
        <v>198774.85341426401</v>
      </c>
      <c r="R199">
        <v>19711820</v>
      </c>
    </row>
    <row r="200" spans="1:18" x14ac:dyDescent="0.35">
      <c r="A200">
        <v>2577</v>
      </c>
      <c r="B200">
        <v>2577</v>
      </c>
      <c r="C200" s="1">
        <v>43662.723437499997</v>
      </c>
      <c r="D200">
        <v>1545</v>
      </c>
      <c r="E200" t="s">
        <v>9</v>
      </c>
      <c r="F200">
        <v>198</v>
      </c>
      <c r="G200">
        <v>11880</v>
      </c>
      <c r="H200">
        <f>H195+5</f>
        <v>198</v>
      </c>
      <c r="I200">
        <f>H200*60</f>
        <v>11880</v>
      </c>
      <c r="K200">
        <v>4.9000000000000004</v>
      </c>
      <c r="L200" s="2">
        <v>0.72569444444444453</v>
      </c>
      <c r="P200">
        <v>8.4829030674846599</v>
      </c>
      <c r="Q200">
        <v>197230.714415781</v>
      </c>
      <c r="R200">
        <v>19811880</v>
      </c>
    </row>
    <row r="201" spans="1:18" x14ac:dyDescent="0.35">
      <c r="A201">
        <v>2578</v>
      </c>
      <c r="B201">
        <v>2578</v>
      </c>
      <c r="C201" s="1">
        <v>43662.724131944444</v>
      </c>
      <c r="D201">
        <v>1550</v>
      </c>
      <c r="E201" t="s">
        <v>9</v>
      </c>
      <c r="F201">
        <v>199</v>
      </c>
      <c r="G201">
        <v>11940</v>
      </c>
      <c r="P201">
        <v>8.5533374233128807</v>
      </c>
      <c r="Q201">
        <v>198868.339908953</v>
      </c>
      <c r="R201">
        <v>19911940</v>
      </c>
    </row>
    <row r="202" spans="1:18" x14ac:dyDescent="0.35">
      <c r="A202">
        <v>2579</v>
      </c>
      <c r="B202">
        <v>2579</v>
      </c>
      <c r="C202" s="1">
        <v>43662.724826388891</v>
      </c>
      <c r="D202">
        <v>1560</v>
      </c>
      <c r="E202" t="s">
        <v>9</v>
      </c>
      <c r="F202">
        <v>200</v>
      </c>
      <c r="G202">
        <v>12000</v>
      </c>
      <c r="P202">
        <v>8.6517791411042904</v>
      </c>
      <c r="Q202">
        <v>201157.14719271599</v>
      </c>
      <c r="R202">
        <v>20012000</v>
      </c>
    </row>
    <row r="203" spans="1:18" x14ac:dyDescent="0.35">
      <c r="A203">
        <v>2580</v>
      </c>
      <c r="B203">
        <v>2580</v>
      </c>
      <c r="C203" s="1">
        <v>43662.72552083333</v>
      </c>
      <c r="D203">
        <v>1545</v>
      </c>
      <c r="E203" t="s">
        <v>9</v>
      </c>
      <c r="F203">
        <v>201</v>
      </c>
      <c r="G203">
        <v>12060</v>
      </c>
      <c r="P203">
        <v>8.6114319018404899</v>
      </c>
      <c r="Q203">
        <v>200219.058573596</v>
      </c>
      <c r="R203">
        <v>20112060</v>
      </c>
    </row>
    <row r="204" spans="1:18" x14ac:dyDescent="0.35">
      <c r="A204">
        <v>2581</v>
      </c>
      <c r="B204">
        <v>2581</v>
      </c>
      <c r="C204" s="1">
        <v>43662.726215277777</v>
      </c>
      <c r="D204">
        <v>1550</v>
      </c>
      <c r="E204" t="s">
        <v>9</v>
      </c>
      <c r="F204">
        <v>202</v>
      </c>
      <c r="G204">
        <v>12120</v>
      </c>
      <c r="P204">
        <v>8.6822822085889602</v>
      </c>
      <c r="Q204">
        <v>201866.35508345999</v>
      </c>
      <c r="R204">
        <v>20212120</v>
      </c>
    </row>
    <row r="205" spans="1:18" x14ac:dyDescent="0.35">
      <c r="A205">
        <v>2582</v>
      </c>
      <c r="B205">
        <v>2582</v>
      </c>
      <c r="C205" s="1">
        <v>43662.726909722223</v>
      </c>
      <c r="D205">
        <v>1530</v>
      </c>
      <c r="E205" t="s">
        <v>9</v>
      </c>
      <c r="F205">
        <v>203</v>
      </c>
      <c r="G205">
        <v>12180</v>
      </c>
      <c r="H205">
        <f>H200+5</f>
        <v>203</v>
      </c>
      <c r="I205">
        <f>H205*60</f>
        <v>12180</v>
      </c>
      <c r="K205">
        <v>4.91</v>
      </c>
      <c r="L205" s="2">
        <v>0.72916666666666663</v>
      </c>
      <c r="P205">
        <v>8.6126797546012295</v>
      </c>
      <c r="Q205">
        <v>200248.071623672</v>
      </c>
      <c r="R205">
        <v>20312180</v>
      </c>
    </row>
    <row r="206" spans="1:18" x14ac:dyDescent="0.35">
      <c r="A206">
        <v>2583</v>
      </c>
      <c r="B206">
        <v>2583</v>
      </c>
      <c r="C206" s="1">
        <v>43662.72760416667</v>
      </c>
      <c r="D206">
        <v>1525</v>
      </c>
      <c r="E206" t="s">
        <v>9</v>
      </c>
      <c r="F206">
        <v>204</v>
      </c>
      <c r="G206">
        <v>12240</v>
      </c>
      <c r="P206">
        <v>8.6268220858895699</v>
      </c>
      <c r="Q206">
        <v>200576.88619119901</v>
      </c>
      <c r="R206">
        <v>20412240</v>
      </c>
    </row>
    <row r="207" spans="1:18" x14ac:dyDescent="0.35">
      <c r="A207">
        <v>2584</v>
      </c>
      <c r="B207">
        <v>2584</v>
      </c>
      <c r="C207" s="1">
        <v>43662.728298611109</v>
      </c>
      <c r="D207">
        <v>1545</v>
      </c>
      <c r="E207" t="s">
        <v>9</v>
      </c>
      <c r="F207">
        <v>205</v>
      </c>
      <c r="G207">
        <v>12300</v>
      </c>
      <c r="P207">
        <v>8.7828036809815906</v>
      </c>
      <c r="Q207">
        <v>204203.51745068299</v>
      </c>
      <c r="R207">
        <v>20512300</v>
      </c>
    </row>
    <row r="208" spans="1:18" x14ac:dyDescent="0.35">
      <c r="A208">
        <v>2585</v>
      </c>
      <c r="B208">
        <v>2585</v>
      </c>
      <c r="C208" s="1">
        <v>43662.728993055556</v>
      </c>
      <c r="D208">
        <v>1545</v>
      </c>
      <c r="E208" t="s">
        <v>9</v>
      </c>
      <c r="F208">
        <v>206</v>
      </c>
      <c r="G208">
        <v>12360</v>
      </c>
      <c r="P208">
        <v>8.8256466257668702</v>
      </c>
      <c r="Q208">
        <v>205199.63216995401</v>
      </c>
      <c r="R208">
        <v>20612360</v>
      </c>
    </row>
    <row r="209" spans="1:18" x14ac:dyDescent="0.35">
      <c r="A209">
        <v>2586</v>
      </c>
      <c r="B209">
        <v>2586</v>
      </c>
      <c r="C209" s="1">
        <v>43662.729687500003</v>
      </c>
      <c r="D209">
        <v>1525</v>
      </c>
      <c r="E209" t="s">
        <v>9</v>
      </c>
      <c r="F209">
        <v>207</v>
      </c>
      <c r="G209">
        <v>12420</v>
      </c>
      <c r="P209">
        <v>8.7536871165644197</v>
      </c>
      <c r="Q209">
        <v>203526.54628224601</v>
      </c>
      <c r="R209">
        <v>20712420</v>
      </c>
    </row>
    <row r="210" spans="1:18" x14ac:dyDescent="0.35">
      <c r="A210">
        <v>2587</v>
      </c>
      <c r="B210">
        <v>2587</v>
      </c>
      <c r="C210" s="1">
        <v>43662.730381944442</v>
      </c>
      <c r="D210">
        <v>1535</v>
      </c>
      <c r="E210" t="s">
        <v>9</v>
      </c>
      <c r="F210">
        <v>208</v>
      </c>
      <c r="G210">
        <v>12480</v>
      </c>
      <c r="P210">
        <v>8.8536539877300608</v>
      </c>
      <c r="Q210">
        <v>205850.81396054599</v>
      </c>
      <c r="R210">
        <v>20812480</v>
      </c>
    </row>
    <row r="211" spans="1:18" x14ac:dyDescent="0.35">
      <c r="A211">
        <v>2588</v>
      </c>
      <c r="B211">
        <v>2588</v>
      </c>
      <c r="C211" s="1">
        <v>43662.731076388889</v>
      </c>
      <c r="D211">
        <v>1545</v>
      </c>
      <c r="E211" t="s">
        <v>9</v>
      </c>
      <c r="F211">
        <v>209</v>
      </c>
      <c r="G211">
        <v>12540</v>
      </c>
      <c r="P211">
        <v>8.9541754601227002</v>
      </c>
      <c r="Q211">
        <v>208187.97632776899</v>
      </c>
      <c r="R211">
        <v>20912540</v>
      </c>
    </row>
    <row r="212" spans="1:18" x14ac:dyDescent="0.35">
      <c r="A212">
        <v>2589</v>
      </c>
      <c r="B212">
        <v>2589</v>
      </c>
      <c r="C212" s="1">
        <v>43662.731770833336</v>
      </c>
      <c r="D212">
        <v>1535</v>
      </c>
      <c r="E212" t="s">
        <v>9</v>
      </c>
      <c r="F212">
        <v>210</v>
      </c>
      <c r="G212">
        <v>12600</v>
      </c>
      <c r="P212">
        <v>8.9387852760736202</v>
      </c>
      <c r="Q212">
        <v>207830.14871016701</v>
      </c>
      <c r="R212">
        <v>21012600</v>
      </c>
    </row>
    <row r="213" spans="1:18" x14ac:dyDescent="0.35">
      <c r="A213">
        <v>2590</v>
      </c>
      <c r="B213">
        <v>2590</v>
      </c>
      <c r="C213" s="1">
        <v>43662.732465277775</v>
      </c>
      <c r="D213">
        <v>1530</v>
      </c>
      <c r="E213" t="s">
        <v>9</v>
      </c>
      <c r="F213">
        <v>211</v>
      </c>
      <c r="G213">
        <v>12660</v>
      </c>
      <c r="P213">
        <v>8.9520957055214705</v>
      </c>
      <c r="Q213">
        <v>208139.62124430999</v>
      </c>
      <c r="R213">
        <v>21112660</v>
      </c>
    </row>
    <row r="214" spans="1:18" x14ac:dyDescent="0.35">
      <c r="A214">
        <v>2591</v>
      </c>
      <c r="B214">
        <v>2591</v>
      </c>
      <c r="C214" s="1">
        <v>43662.733159722222</v>
      </c>
      <c r="D214">
        <v>1525</v>
      </c>
      <c r="E214" t="s">
        <v>9</v>
      </c>
      <c r="F214">
        <v>212</v>
      </c>
      <c r="G214">
        <v>12720</v>
      </c>
      <c r="P214">
        <v>8.9651288343558306</v>
      </c>
      <c r="Q214">
        <v>208442.646433991</v>
      </c>
      <c r="R214">
        <v>21212720</v>
      </c>
    </row>
    <row r="215" spans="1:18" x14ac:dyDescent="0.35">
      <c r="A215">
        <v>2592</v>
      </c>
      <c r="B215">
        <v>2592</v>
      </c>
      <c r="C215" s="1">
        <v>43662.733854166669</v>
      </c>
      <c r="D215">
        <v>1530</v>
      </c>
      <c r="E215" t="s">
        <v>9</v>
      </c>
      <c r="F215">
        <v>213</v>
      </c>
      <c r="G215">
        <v>12780</v>
      </c>
      <c r="P215">
        <v>9.0369496932515307</v>
      </c>
      <c r="Q215">
        <v>210112.508649469</v>
      </c>
      <c r="R215">
        <v>21312780</v>
      </c>
    </row>
    <row r="216" spans="1:18" x14ac:dyDescent="0.35">
      <c r="A216">
        <v>2593</v>
      </c>
      <c r="B216">
        <v>2593</v>
      </c>
      <c r="C216" s="1">
        <v>43662.734548611108</v>
      </c>
      <c r="D216">
        <v>1525</v>
      </c>
      <c r="E216" t="s">
        <v>9</v>
      </c>
      <c r="F216">
        <v>214</v>
      </c>
      <c r="G216">
        <v>12840</v>
      </c>
      <c r="P216">
        <v>9.04970552147239</v>
      </c>
      <c r="Q216">
        <v>210409.08649468899</v>
      </c>
      <c r="R216">
        <v>21412840</v>
      </c>
    </row>
    <row r="217" spans="1:18" x14ac:dyDescent="0.35">
      <c r="A217">
        <v>2594</v>
      </c>
      <c r="B217">
        <v>2594</v>
      </c>
      <c r="C217" s="1">
        <v>43662.735243055555</v>
      </c>
      <c r="D217">
        <v>1510</v>
      </c>
      <c r="E217" t="s">
        <v>9</v>
      </c>
      <c r="F217">
        <v>215</v>
      </c>
      <c r="G217">
        <v>12900</v>
      </c>
      <c r="P217">
        <v>9.0025644171779096</v>
      </c>
      <c r="Q217">
        <v>209313.03793626701</v>
      </c>
      <c r="R217">
        <v>21512900</v>
      </c>
    </row>
    <row r="218" spans="1:18" x14ac:dyDescent="0.35">
      <c r="A218">
        <v>2595</v>
      </c>
      <c r="B218">
        <v>2595</v>
      </c>
      <c r="C218" s="1">
        <v>43662.735937500001</v>
      </c>
      <c r="D218">
        <v>1515</v>
      </c>
      <c r="E218" t="s">
        <v>9</v>
      </c>
      <c r="F218">
        <v>216</v>
      </c>
      <c r="G218">
        <v>12960</v>
      </c>
      <c r="P218">
        <v>9.0743852760736203</v>
      </c>
      <c r="Q218">
        <v>210982.90015174501</v>
      </c>
      <c r="R218">
        <v>21612960</v>
      </c>
    </row>
    <row r="219" spans="1:18" x14ac:dyDescent="0.35">
      <c r="A219">
        <v>2596</v>
      </c>
      <c r="B219">
        <v>2596</v>
      </c>
      <c r="C219" s="1">
        <v>43662.736631944441</v>
      </c>
      <c r="D219">
        <v>1520</v>
      </c>
      <c r="E219" t="s">
        <v>9</v>
      </c>
      <c r="F219">
        <v>217</v>
      </c>
      <c r="G219">
        <v>13020</v>
      </c>
      <c r="P219">
        <v>9.1464834355828195</v>
      </c>
      <c r="Q219">
        <v>212659.209711684</v>
      </c>
      <c r="R219">
        <v>21713020</v>
      </c>
    </row>
    <row r="220" spans="1:18" x14ac:dyDescent="0.35">
      <c r="A220">
        <v>2597</v>
      </c>
      <c r="B220">
        <v>2597</v>
      </c>
      <c r="C220" s="1">
        <v>43662.737326388888</v>
      </c>
      <c r="D220">
        <v>1510</v>
      </c>
      <c r="E220" t="s">
        <v>9</v>
      </c>
      <c r="F220">
        <v>218</v>
      </c>
      <c r="G220">
        <v>13080</v>
      </c>
      <c r="H220">
        <f>H205+15</f>
        <v>218</v>
      </c>
      <c r="I220">
        <f>H220*60</f>
        <v>13080</v>
      </c>
      <c r="K220">
        <v>4.96</v>
      </c>
      <c r="L220" s="2">
        <v>0.73958333333333337</v>
      </c>
      <c r="P220">
        <v>9.1281815950920304</v>
      </c>
      <c r="Q220">
        <v>212233.68497723801</v>
      </c>
      <c r="R220">
        <v>21813080</v>
      </c>
    </row>
    <row r="221" spans="1:18" x14ac:dyDescent="0.35">
      <c r="A221">
        <v>2598</v>
      </c>
      <c r="B221">
        <v>2598</v>
      </c>
      <c r="C221" s="1">
        <v>43662.738020833334</v>
      </c>
      <c r="D221">
        <v>1495</v>
      </c>
      <c r="E221" t="s">
        <v>9</v>
      </c>
      <c r="F221">
        <v>219</v>
      </c>
      <c r="G221">
        <v>13140</v>
      </c>
      <c r="P221">
        <v>9.0789607361963203</v>
      </c>
      <c r="Q221">
        <v>211089.28133535699</v>
      </c>
      <c r="R221">
        <v>21913140</v>
      </c>
    </row>
    <row r="222" spans="1:18" x14ac:dyDescent="0.35">
      <c r="A222">
        <v>2599</v>
      </c>
      <c r="B222">
        <v>2599</v>
      </c>
      <c r="C222" s="1">
        <v>43662.738715277781</v>
      </c>
      <c r="D222">
        <v>1505</v>
      </c>
      <c r="E222" t="s">
        <v>9</v>
      </c>
      <c r="F222">
        <v>220</v>
      </c>
      <c r="G222">
        <v>13200</v>
      </c>
      <c r="P222">
        <v>9.1814233128834299</v>
      </c>
      <c r="Q222">
        <v>213471.575113809</v>
      </c>
      <c r="R222">
        <v>22013200</v>
      </c>
    </row>
    <row r="223" spans="1:18" x14ac:dyDescent="0.35">
      <c r="A223">
        <v>2600</v>
      </c>
      <c r="B223">
        <v>2600</v>
      </c>
      <c r="C223" s="1">
        <v>43662.73940972222</v>
      </c>
      <c r="D223">
        <v>1500</v>
      </c>
      <c r="E223" t="s">
        <v>9</v>
      </c>
      <c r="F223">
        <v>221</v>
      </c>
      <c r="G223">
        <v>13260</v>
      </c>
      <c r="P223">
        <v>9.1925153374233108</v>
      </c>
      <c r="Q223">
        <v>213729.46889226101</v>
      </c>
      <c r="R223">
        <v>22113260</v>
      </c>
    </row>
    <row r="224" spans="1:18" x14ac:dyDescent="0.35">
      <c r="A224">
        <v>2601</v>
      </c>
      <c r="B224">
        <v>2601</v>
      </c>
      <c r="C224" s="1">
        <v>43662.740104166667</v>
      </c>
      <c r="D224">
        <v>1515</v>
      </c>
      <c r="E224" t="s">
        <v>9</v>
      </c>
      <c r="F224">
        <v>222</v>
      </c>
      <c r="G224">
        <v>13320</v>
      </c>
      <c r="P224">
        <v>9.3264515337423308</v>
      </c>
      <c r="Q224">
        <v>216843.536267071</v>
      </c>
      <c r="R224">
        <v>22213320</v>
      </c>
    </row>
    <row r="225" spans="1:18" x14ac:dyDescent="0.35">
      <c r="A225">
        <v>2602</v>
      </c>
      <c r="B225">
        <v>2602</v>
      </c>
      <c r="C225" s="1">
        <v>43662.740798611114</v>
      </c>
      <c r="D225">
        <v>1535</v>
      </c>
      <c r="E225" t="s">
        <v>9</v>
      </c>
      <c r="F225">
        <v>223</v>
      </c>
      <c r="G225">
        <v>13380</v>
      </c>
      <c r="P225">
        <v>9.4921386503067495</v>
      </c>
      <c r="Q225">
        <v>220695.824582701</v>
      </c>
      <c r="R225">
        <v>22313380</v>
      </c>
    </row>
    <row r="226" spans="1:18" x14ac:dyDescent="0.35">
      <c r="A226">
        <v>2603</v>
      </c>
      <c r="B226">
        <v>2603</v>
      </c>
      <c r="C226" s="1">
        <v>43662.741493055553</v>
      </c>
      <c r="D226">
        <v>1520</v>
      </c>
      <c r="E226" t="s">
        <v>9</v>
      </c>
      <c r="F226">
        <v>224</v>
      </c>
      <c r="G226">
        <v>13440</v>
      </c>
      <c r="P226">
        <v>9.44153128834356</v>
      </c>
      <c r="Q226">
        <v>219519.18421851299</v>
      </c>
      <c r="R226">
        <v>22413440</v>
      </c>
    </row>
    <row r="227" spans="1:18" x14ac:dyDescent="0.35">
      <c r="A227">
        <v>2604</v>
      </c>
      <c r="B227">
        <v>2604</v>
      </c>
      <c r="C227" s="1">
        <v>43662.7421875</v>
      </c>
      <c r="D227">
        <v>1535</v>
      </c>
      <c r="E227" t="s">
        <v>9</v>
      </c>
      <c r="F227">
        <v>225</v>
      </c>
      <c r="G227">
        <v>13500</v>
      </c>
      <c r="P227">
        <v>9.5772699386503106</v>
      </c>
      <c r="Q227">
        <v>222675.15933232199</v>
      </c>
      <c r="R227">
        <v>22513500</v>
      </c>
    </row>
    <row r="228" spans="1:18" x14ac:dyDescent="0.35">
      <c r="A228">
        <v>2605</v>
      </c>
      <c r="B228">
        <v>2605</v>
      </c>
      <c r="C228" s="1">
        <v>43662.742881944447</v>
      </c>
      <c r="D228">
        <v>1525</v>
      </c>
      <c r="E228" t="s">
        <v>9</v>
      </c>
      <c r="F228">
        <v>226</v>
      </c>
      <c r="G228">
        <v>13560</v>
      </c>
      <c r="P228">
        <v>9.5571656441717803</v>
      </c>
      <c r="Q228">
        <v>222207.72685887699</v>
      </c>
      <c r="R228">
        <v>22613560</v>
      </c>
    </row>
    <row r="229" spans="1:18" x14ac:dyDescent="0.35">
      <c r="A229">
        <v>2606</v>
      </c>
      <c r="B229">
        <v>2606</v>
      </c>
      <c r="C229" s="1">
        <v>43662.743576388886</v>
      </c>
      <c r="D229">
        <v>1530</v>
      </c>
      <c r="E229" t="s">
        <v>9</v>
      </c>
      <c r="F229">
        <v>227</v>
      </c>
      <c r="G229">
        <v>13620</v>
      </c>
      <c r="P229">
        <v>9.6309276073619596</v>
      </c>
      <c r="Q229">
        <v>223922.720485584</v>
      </c>
      <c r="R229">
        <v>22713620</v>
      </c>
    </row>
    <row r="230" spans="1:18" x14ac:dyDescent="0.35">
      <c r="A230">
        <v>2607</v>
      </c>
      <c r="B230">
        <v>2607</v>
      </c>
      <c r="C230" s="1">
        <v>43662.744270833333</v>
      </c>
      <c r="D230">
        <v>1520</v>
      </c>
      <c r="E230" t="s">
        <v>9</v>
      </c>
      <c r="F230">
        <v>228</v>
      </c>
      <c r="G230">
        <v>13680</v>
      </c>
      <c r="P230">
        <v>9.6101300613496896</v>
      </c>
      <c r="Q230">
        <v>223439.169650986</v>
      </c>
      <c r="R230">
        <v>22813680</v>
      </c>
    </row>
    <row r="231" spans="1:18" x14ac:dyDescent="0.35">
      <c r="A231">
        <v>2608</v>
      </c>
      <c r="B231">
        <v>2608</v>
      </c>
      <c r="C231" s="1">
        <v>43662.74496527778</v>
      </c>
      <c r="D231">
        <v>1510</v>
      </c>
      <c r="E231" t="s">
        <v>9</v>
      </c>
      <c r="F231">
        <v>229</v>
      </c>
      <c r="G231">
        <v>13740</v>
      </c>
      <c r="P231">
        <v>9.5887779141104303</v>
      </c>
      <c r="Q231">
        <v>222942.724127466</v>
      </c>
      <c r="R231">
        <v>22913740</v>
      </c>
    </row>
    <row r="232" spans="1:18" x14ac:dyDescent="0.35">
      <c r="A232">
        <v>2609</v>
      </c>
      <c r="B232">
        <v>2609</v>
      </c>
      <c r="C232" s="1">
        <v>43662.745659722219</v>
      </c>
      <c r="D232">
        <v>1515</v>
      </c>
      <c r="E232" t="s">
        <v>9</v>
      </c>
      <c r="F232">
        <v>230</v>
      </c>
      <c r="G232">
        <v>13800</v>
      </c>
      <c r="P232">
        <v>9.6625398773006097</v>
      </c>
      <c r="Q232">
        <v>224657.71775417301</v>
      </c>
      <c r="R232">
        <v>23013800</v>
      </c>
    </row>
    <row r="233" spans="1:18" x14ac:dyDescent="0.35">
      <c r="A233">
        <v>2610</v>
      </c>
      <c r="B233">
        <v>2610</v>
      </c>
      <c r="C233" s="1">
        <v>43662.746354166666</v>
      </c>
      <c r="D233">
        <v>1525</v>
      </c>
      <c r="E233" t="s">
        <v>9</v>
      </c>
      <c r="F233">
        <v>231</v>
      </c>
      <c r="G233">
        <v>13860</v>
      </c>
      <c r="P233">
        <v>9.7686073619631895</v>
      </c>
      <c r="Q233">
        <v>227123.82701062199</v>
      </c>
      <c r="R233">
        <v>23113860</v>
      </c>
    </row>
    <row r="234" spans="1:18" x14ac:dyDescent="0.35">
      <c r="A234">
        <v>2611</v>
      </c>
      <c r="B234">
        <v>2611</v>
      </c>
      <c r="C234" s="1">
        <v>43662.747048611112</v>
      </c>
      <c r="D234">
        <v>1530</v>
      </c>
      <c r="E234" t="s">
        <v>9</v>
      </c>
      <c r="F234">
        <v>232</v>
      </c>
      <c r="G234">
        <v>13920</v>
      </c>
      <c r="P234">
        <v>9.8430625766871191</v>
      </c>
      <c r="Q234">
        <v>228854.938998483</v>
      </c>
      <c r="R234">
        <v>23213920</v>
      </c>
    </row>
    <row r="235" spans="1:18" x14ac:dyDescent="0.35">
      <c r="A235">
        <v>2612</v>
      </c>
      <c r="B235">
        <v>2612</v>
      </c>
      <c r="C235" s="1">
        <v>43662.747743055559</v>
      </c>
      <c r="D235">
        <v>1515</v>
      </c>
      <c r="E235" t="s">
        <v>9</v>
      </c>
      <c r="F235">
        <v>233</v>
      </c>
      <c r="G235">
        <v>13980</v>
      </c>
      <c r="H235">
        <f>H220+15</f>
        <v>233</v>
      </c>
      <c r="I235">
        <f>H235*60</f>
        <v>13980</v>
      </c>
      <c r="K235">
        <v>5.0599999999999996</v>
      </c>
      <c r="L235" s="2">
        <v>0.75</v>
      </c>
      <c r="P235">
        <v>9.7885730061349694</v>
      </c>
      <c r="Q235">
        <v>227588.03581183599</v>
      </c>
      <c r="R235">
        <v>23313980</v>
      </c>
    </row>
    <row r="236" spans="1:18" x14ac:dyDescent="0.35">
      <c r="A236">
        <v>2613</v>
      </c>
      <c r="B236">
        <v>2613</v>
      </c>
      <c r="C236" s="1">
        <v>43662.748437499999</v>
      </c>
      <c r="D236">
        <v>1535</v>
      </c>
      <c r="E236" t="s">
        <v>9</v>
      </c>
      <c r="F236">
        <v>234</v>
      </c>
      <c r="G236">
        <v>14040</v>
      </c>
      <c r="P236">
        <v>9.9603607361963196</v>
      </c>
      <c r="Q236">
        <v>231582.16570561501</v>
      </c>
      <c r="R236">
        <v>23414040</v>
      </c>
    </row>
    <row r="237" spans="1:18" x14ac:dyDescent="0.35">
      <c r="A237">
        <v>2614</v>
      </c>
      <c r="B237">
        <v>2614</v>
      </c>
      <c r="C237" s="1">
        <v>43662.749131944445</v>
      </c>
      <c r="D237">
        <v>1545</v>
      </c>
      <c r="E237" t="s">
        <v>9</v>
      </c>
      <c r="F237">
        <v>235</v>
      </c>
      <c r="G237">
        <v>14100</v>
      </c>
      <c r="P237">
        <v>10.068092024539901</v>
      </c>
      <c r="Q237">
        <v>234086.959028832</v>
      </c>
      <c r="R237">
        <v>23514100</v>
      </c>
    </row>
    <row r="238" spans="1:18" x14ac:dyDescent="0.35">
      <c r="A238">
        <v>2615</v>
      </c>
      <c r="B238">
        <v>2615</v>
      </c>
      <c r="C238" s="1">
        <v>43662.749826388892</v>
      </c>
      <c r="D238">
        <v>1545</v>
      </c>
      <c r="E238" t="s">
        <v>9</v>
      </c>
      <c r="F238">
        <v>236</v>
      </c>
      <c r="G238">
        <v>14160</v>
      </c>
      <c r="P238">
        <v>10.1109349693252</v>
      </c>
      <c r="Q238">
        <v>235083.07374810299</v>
      </c>
      <c r="R238">
        <v>23614160</v>
      </c>
    </row>
    <row r="239" spans="1:18" x14ac:dyDescent="0.35">
      <c r="A239">
        <v>2616</v>
      </c>
      <c r="B239">
        <v>2616</v>
      </c>
      <c r="C239" s="1">
        <v>43662.750520833331</v>
      </c>
      <c r="D239">
        <v>1530</v>
      </c>
      <c r="E239" t="s">
        <v>9</v>
      </c>
      <c r="F239">
        <v>237</v>
      </c>
      <c r="G239">
        <v>14220</v>
      </c>
      <c r="P239">
        <v>10.0551975460123</v>
      </c>
      <c r="Q239">
        <v>233787.157511381</v>
      </c>
      <c r="R239">
        <v>23714220</v>
      </c>
    </row>
    <row r="240" spans="1:18" x14ac:dyDescent="0.35">
      <c r="A240">
        <v>2617</v>
      </c>
      <c r="B240">
        <v>2617</v>
      </c>
      <c r="C240" s="1">
        <v>43662.751215277778</v>
      </c>
      <c r="D240">
        <v>1550</v>
      </c>
      <c r="E240" t="s">
        <v>9</v>
      </c>
      <c r="F240">
        <v>238</v>
      </c>
      <c r="G240">
        <v>14280</v>
      </c>
      <c r="P240">
        <v>10.2296196319018</v>
      </c>
      <c r="Q240">
        <v>237842.53717754199</v>
      </c>
      <c r="R240">
        <v>23814280</v>
      </c>
    </row>
    <row r="241" spans="1:18" x14ac:dyDescent="0.35">
      <c r="A241">
        <v>2618</v>
      </c>
      <c r="B241">
        <v>2618</v>
      </c>
      <c r="C241" s="1">
        <v>43662.751909722225</v>
      </c>
      <c r="D241">
        <v>1555</v>
      </c>
      <c r="E241" t="s">
        <v>9</v>
      </c>
      <c r="F241">
        <v>239</v>
      </c>
      <c r="G241">
        <v>14340</v>
      </c>
      <c r="P241">
        <v>10.305738650306701</v>
      </c>
      <c r="Q241">
        <v>239612.33323217</v>
      </c>
      <c r="R241">
        <v>23914340</v>
      </c>
    </row>
    <row r="242" spans="1:18" x14ac:dyDescent="0.35">
      <c r="A242">
        <v>2619</v>
      </c>
      <c r="B242">
        <v>2619</v>
      </c>
      <c r="C242" s="1">
        <v>43662.752604166664</v>
      </c>
      <c r="D242">
        <v>1560</v>
      </c>
      <c r="E242" t="s">
        <v>9</v>
      </c>
      <c r="F242">
        <v>240</v>
      </c>
      <c r="G242">
        <v>14400</v>
      </c>
      <c r="P242">
        <v>10.3821349693252</v>
      </c>
      <c r="Q242">
        <v>241388.576631259</v>
      </c>
      <c r="R242">
        <v>24014400</v>
      </c>
    </row>
    <row r="243" spans="1:18" x14ac:dyDescent="0.35">
      <c r="A243">
        <v>2620</v>
      </c>
      <c r="B243">
        <v>2620</v>
      </c>
      <c r="C243" s="1">
        <v>43662.753298611111</v>
      </c>
      <c r="D243">
        <v>1555</v>
      </c>
      <c r="E243" t="s">
        <v>9</v>
      </c>
      <c r="F243">
        <v>241</v>
      </c>
      <c r="G243">
        <v>14460</v>
      </c>
      <c r="P243">
        <v>10.391979141104301</v>
      </c>
      <c r="Q243">
        <v>241617.457359636</v>
      </c>
      <c r="R243">
        <v>24114460</v>
      </c>
    </row>
    <row r="244" spans="1:18" x14ac:dyDescent="0.35">
      <c r="A244">
        <v>2621</v>
      </c>
      <c r="B244">
        <v>2621</v>
      </c>
      <c r="C244" s="1">
        <v>43662.753993055558</v>
      </c>
      <c r="D244">
        <v>1560</v>
      </c>
      <c r="E244" t="s">
        <v>9</v>
      </c>
      <c r="F244">
        <v>242</v>
      </c>
      <c r="G244">
        <v>14520</v>
      </c>
      <c r="P244">
        <v>10.4686527607362</v>
      </c>
      <c r="Q244">
        <v>243400.14810318701</v>
      </c>
      <c r="R244">
        <v>24214520</v>
      </c>
    </row>
    <row r="245" spans="1:18" x14ac:dyDescent="0.35">
      <c r="A245">
        <v>2622</v>
      </c>
      <c r="B245">
        <v>2622</v>
      </c>
      <c r="C245" s="1">
        <v>43662.754687499997</v>
      </c>
      <c r="D245">
        <v>1545</v>
      </c>
      <c r="E245" t="s">
        <v>9</v>
      </c>
      <c r="F245">
        <v>243</v>
      </c>
      <c r="G245">
        <v>14580</v>
      </c>
      <c r="P245">
        <v>10.4108355828221</v>
      </c>
      <c r="Q245">
        <v>242055.87678300499</v>
      </c>
      <c r="R245">
        <v>24314580</v>
      </c>
    </row>
    <row r="246" spans="1:18" x14ac:dyDescent="0.35">
      <c r="A246">
        <v>2623</v>
      </c>
      <c r="B246">
        <v>2623</v>
      </c>
      <c r="C246" s="1">
        <v>43662.755381944444</v>
      </c>
      <c r="D246">
        <v>1560</v>
      </c>
      <c r="E246" t="s">
        <v>9</v>
      </c>
      <c r="F246">
        <v>244</v>
      </c>
      <c r="G246">
        <v>14640</v>
      </c>
      <c r="P246">
        <v>10.555170552147199</v>
      </c>
      <c r="Q246">
        <v>245411.719575114</v>
      </c>
      <c r="R246">
        <v>24414640</v>
      </c>
    </row>
    <row r="247" spans="1:18" x14ac:dyDescent="0.35">
      <c r="A247">
        <v>2624</v>
      </c>
      <c r="B247">
        <v>2624</v>
      </c>
      <c r="C247" s="1">
        <v>43662.756076388891</v>
      </c>
      <c r="D247">
        <v>1560</v>
      </c>
      <c r="E247" t="s">
        <v>9</v>
      </c>
      <c r="F247">
        <v>245</v>
      </c>
      <c r="G247">
        <v>14700</v>
      </c>
      <c r="P247">
        <v>10.5984294478528</v>
      </c>
      <c r="Q247">
        <v>246417.50531107699</v>
      </c>
      <c r="R247">
        <v>24514700</v>
      </c>
    </row>
    <row r="248" spans="1:18" x14ac:dyDescent="0.35">
      <c r="A248">
        <v>2625</v>
      </c>
      <c r="B248">
        <v>2625</v>
      </c>
      <c r="C248" s="1">
        <v>43662.75677083333</v>
      </c>
      <c r="D248">
        <v>1555</v>
      </c>
      <c r="E248" t="s">
        <v>9</v>
      </c>
      <c r="F248">
        <v>246</v>
      </c>
      <c r="G248">
        <v>14760</v>
      </c>
      <c r="P248">
        <v>10.607580368098199</v>
      </c>
      <c r="Q248">
        <v>246630.26767830001</v>
      </c>
      <c r="R248">
        <v>24614760</v>
      </c>
    </row>
    <row r="249" spans="1:18" x14ac:dyDescent="0.35">
      <c r="A249">
        <v>2626</v>
      </c>
      <c r="B249">
        <v>2626</v>
      </c>
      <c r="C249" s="1">
        <v>43662.757465277777</v>
      </c>
      <c r="D249">
        <v>1570</v>
      </c>
      <c r="E249" t="s">
        <v>9</v>
      </c>
      <c r="F249">
        <v>247</v>
      </c>
      <c r="G249">
        <v>14820</v>
      </c>
      <c r="P249">
        <v>10.7534404907975</v>
      </c>
      <c r="Q249">
        <v>250021.57086494699</v>
      </c>
      <c r="R249">
        <v>24714820</v>
      </c>
    </row>
    <row r="250" spans="1:18" x14ac:dyDescent="0.35">
      <c r="A250">
        <v>2627</v>
      </c>
      <c r="B250">
        <v>2627</v>
      </c>
      <c r="C250" s="1">
        <v>43662.758159722223</v>
      </c>
      <c r="D250">
        <v>1555</v>
      </c>
      <c r="E250" t="s">
        <v>9</v>
      </c>
      <c r="F250">
        <v>248</v>
      </c>
      <c r="G250">
        <v>14880</v>
      </c>
      <c r="H250">
        <f>H235+15</f>
        <v>248</v>
      </c>
      <c r="I250">
        <f>H250*60</f>
        <v>14880</v>
      </c>
      <c r="K250">
        <v>5.0999999999999996</v>
      </c>
      <c r="L250" s="2">
        <v>0.76041666666666663</v>
      </c>
      <c r="P250">
        <v>10.6938208588957</v>
      </c>
      <c r="Q250">
        <v>248635.391805766</v>
      </c>
      <c r="R250">
        <v>24814880</v>
      </c>
    </row>
    <row r="251" spans="1:18" x14ac:dyDescent="0.35">
      <c r="A251">
        <v>2628</v>
      </c>
      <c r="B251">
        <v>2628</v>
      </c>
      <c r="C251" s="1">
        <v>43662.75885416667</v>
      </c>
      <c r="D251">
        <v>1555</v>
      </c>
      <c r="E251" t="s">
        <v>9</v>
      </c>
      <c r="F251">
        <v>249</v>
      </c>
      <c r="G251">
        <v>14940</v>
      </c>
      <c r="P251">
        <v>10.7369411042945</v>
      </c>
      <c r="Q251">
        <v>249637.953869499</v>
      </c>
      <c r="R251">
        <v>24914940</v>
      </c>
    </row>
    <row r="252" spans="1:18" x14ac:dyDescent="0.35">
      <c r="A252">
        <v>2629</v>
      </c>
      <c r="B252">
        <v>2629</v>
      </c>
      <c r="C252" s="1">
        <v>43662.759548611109</v>
      </c>
      <c r="D252">
        <v>1575</v>
      </c>
      <c r="E252" t="s">
        <v>9</v>
      </c>
      <c r="F252">
        <v>250</v>
      </c>
      <c r="G252">
        <v>15000</v>
      </c>
      <c r="P252">
        <v>10.918711656441699</v>
      </c>
      <c r="Q252">
        <v>253864.188163885</v>
      </c>
      <c r="R252">
        <v>25015000</v>
      </c>
    </row>
    <row r="253" spans="1:18" x14ac:dyDescent="0.35">
      <c r="A253">
        <v>2630</v>
      </c>
      <c r="B253">
        <v>2630</v>
      </c>
      <c r="C253" s="1">
        <v>43662.760243055556</v>
      </c>
      <c r="D253">
        <v>1570</v>
      </c>
      <c r="E253" t="s">
        <v>9</v>
      </c>
      <c r="F253">
        <v>251</v>
      </c>
      <c r="G253">
        <v>15060</v>
      </c>
      <c r="P253">
        <v>10.9275852760736</v>
      </c>
      <c r="Q253">
        <v>254070.503186646</v>
      </c>
      <c r="R253">
        <v>25115060</v>
      </c>
    </row>
    <row r="254" spans="1:18" x14ac:dyDescent="0.35">
      <c r="A254">
        <v>2631</v>
      </c>
      <c r="B254">
        <v>2631</v>
      </c>
      <c r="C254" s="1">
        <v>43662.760937500003</v>
      </c>
      <c r="D254">
        <v>1565</v>
      </c>
      <c r="E254" t="s">
        <v>9</v>
      </c>
      <c r="F254">
        <v>252</v>
      </c>
      <c r="G254">
        <v>15120</v>
      </c>
      <c r="P254">
        <v>10.936181595092</v>
      </c>
      <c r="Q254">
        <v>254270.37086494701</v>
      </c>
      <c r="R254">
        <v>25215120</v>
      </c>
    </row>
    <row r="255" spans="1:18" x14ac:dyDescent="0.35">
      <c r="A255">
        <v>2632</v>
      </c>
      <c r="B255">
        <v>2632</v>
      </c>
      <c r="C255" s="1">
        <v>43662.761631944442</v>
      </c>
      <c r="D255">
        <v>1555</v>
      </c>
      <c r="E255" t="s">
        <v>9</v>
      </c>
      <c r="F255">
        <v>253</v>
      </c>
      <c r="G255">
        <v>15180</v>
      </c>
      <c r="P255">
        <v>10.9094220858896</v>
      </c>
      <c r="Q255">
        <v>253648.202124431</v>
      </c>
      <c r="R255">
        <v>25315180</v>
      </c>
    </row>
    <row r="256" spans="1:18" x14ac:dyDescent="0.35">
      <c r="A256">
        <v>2633</v>
      </c>
      <c r="B256">
        <v>2633</v>
      </c>
      <c r="C256" s="1">
        <v>43662.762326388889</v>
      </c>
      <c r="D256">
        <v>1570</v>
      </c>
      <c r="E256" t="s">
        <v>9</v>
      </c>
      <c r="F256">
        <v>254</v>
      </c>
      <c r="G256">
        <v>15240</v>
      </c>
      <c r="P256">
        <v>11.058193865030701</v>
      </c>
      <c r="Q256">
        <v>257107.202427921</v>
      </c>
      <c r="R256">
        <v>25415240</v>
      </c>
    </row>
    <row r="257" spans="1:18" x14ac:dyDescent="0.35">
      <c r="A257">
        <v>2634</v>
      </c>
      <c r="B257">
        <v>2634</v>
      </c>
      <c r="C257" s="1">
        <v>43662.763020833336</v>
      </c>
      <c r="D257">
        <v>1565</v>
      </c>
      <c r="E257" t="s">
        <v>9</v>
      </c>
      <c r="F257">
        <v>255</v>
      </c>
      <c r="G257">
        <v>15300</v>
      </c>
      <c r="P257">
        <v>11.0663742331288</v>
      </c>
      <c r="Q257">
        <v>257297.39908952999</v>
      </c>
      <c r="R257">
        <v>25515300</v>
      </c>
    </row>
    <row r="258" spans="1:18" x14ac:dyDescent="0.35">
      <c r="A258">
        <v>2635</v>
      </c>
      <c r="B258">
        <v>2635</v>
      </c>
      <c r="C258" s="1">
        <v>43662.763715277775</v>
      </c>
      <c r="D258">
        <v>1570</v>
      </c>
      <c r="E258" t="s">
        <v>9</v>
      </c>
      <c r="F258">
        <v>256</v>
      </c>
      <c r="G258">
        <v>15360</v>
      </c>
      <c r="P258">
        <v>11.1452662576687</v>
      </c>
      <c r="Q258">
        <v>259131.66858877099</v>
      </c>
      <c r="R258">
        <v>25615360</v>
      </c>
    </row>
    <row r="259" spans="1:18" x14ac:dyDescent="0.35">
      <c r="A259">
        <v>2636</v>
      </c>
      <c r="B259">
        <v>2636</v>
      </c>
      <c r="C259" s="1">
        <v>43662.764409722222</v>
      </c>
      <c r="D259">
        <v>1560</v>
      </c>
      <c r="E259" t="s">
        <v>9</v>
      </c>
      <c r="F259">
        <v>257</v>
      </c>
      <c r="G259">
        <v>15420</v>
      </c>
      <c r="P259">
        <v>11.117536196319</v>
      </c>
      <c r="Q259">
        <v>258486.93414264001</v>
      </c>
      <c r="R259">
        <v>25715420</v>
      </c>
    </row>
    <row r="260" spans="1:18" x14ac:dyDescent="0.35">
      <c r="A260">
        <v>2637</v>
      </c>
      <c r="B260">
        <v>2637</v>
      </c>
      <c r="C260" s="1">
        <v>43662.765104166669</v>
      </c>
      <c r="D260">
        <v>1565</v>
      </c>
      <c r="E260" t="s">
        <v>9</v>
      </c>
      <c r="F260">
        <v>258</v>
      </c>
      <c r="G260">
        <v>15480</v>
      </c>
      <c r="H260">
        <f>H250+10</f>
        <v>258</v>
      </c>
      <c r="I260">
        <f>H260*60</f>
        <v>15480</v>
      </c>
      <c r="K260">
        <v>5.08</v>
      </c>
      <c r="L260" s="2">
        <v>0.76736111111111116</v>
      </c>
      <c r="P260">
        <v>11.196566871165601</v>
      </c>
      <c r="Q260">
        <v>260324.42731411199</v>
      </c>
      <c r="R260">
        <v>25815480</v>
      </c>
    </row>
    <row r="261" spans="1:18" x14ac:dyDescent="0.35">
      <c r="A261">
        <v>2638</v>
      </c>
      <c r="B261">
        <v>2638</v>
      </c>
      <c r="C261" s="1">
        <v>43662.765798611108</v>
      </c>
      <c r="D261">
        <v>1560</v>
      </c>
      <c r="E261" t="s">
        <v>9</v>
      </c>
      <c r="F261">
        <v>259</v>
      </c>
      <c r="G261">
        <v>15540</v>
      </c>
      <c r="P261">
        <v>11.2040539877301</v>
      </c>
      <c r="Q261">
        <v>260498.50561456801</v>
      </c>
      <c r="R261">
        <v>25915540</v>
      </c>
    </row>
    <row r="262" spans="1:18" x14ac:dyDescent="0.35">
      <c r="A262">
        <v>2639</v>
      </c>
      <c r="B262">
        <v>2639</v>
      </c>
      <c r="C262" s="1">
        <v>43662.766493055555</v>
      </c>
      <c r="D262">
        <v>1565</v>
      </c>
      <c r="E262" t="s">
        <v>9</v>
      </c>
      <c r="F262">
        <v>260</v>
      </c>
      <c r="G262">
        <v>15600</v>
      </c>
      <c r="P262">
        <v>11.283361963190201</v>
      </c>
      <c r="Q262">
        <v>262342.44613050099</v>
      </c>
      <c r="R262">
        <v>26015600</v>
      </c>
    </row>
    <row r="263" spans="1:18" x14ac:dyDescent="0.35">
      <c r="A263">
        <v>2640</v>
      </c>
      <c r="B263">
        <v>2640</v>
      </c>
      <c r="C263" s="1">
        <v>43662.767187500001</v>
      </c>
      <c r="D263">
        <v>1560</v>
      </c>
      <c r="E263" t="s">
        <v>9</v>
      </c>
      <c r="F263">
        <v>261</v>
      </c>
      <c r="G263">
        <v>15660</v>
      </c>
      <c r="P263">
        <v>11.2905717791411</v>
      </c>
      <c r="Q263">
        <v>262510.077086495</v>
      </c>
      <c r="R263">
        <v>26115660</v>
      </c>
    </row>
    <row r="264" spans="1:18" x14ac:dyDescent="0.35">
      <c r="A264">
        <v>2641</v>
      </c>
      <c r="B264">
        <v>2641</v>
      </c>
      <c r="C264" s="1">
        <v>43662.767881944441</v>
      </c>
      <c r="D264">
        <v>1575</v>
      </c>
      <c r="E264" t="s">
        <v>9</v>
      </c>
      <c r="F264">
        <v>262</v>
      </c>
      <c r="G264">
        <v>15720</v>
      </c>
      <c r="P264">
        <v>11.4428098159509</v>
      </c>
      <c r="Q264">
        <v>266049.66919575102</v>
      </c>
      <c r="R264">
        <v>26215720</v>
      </c>
    </row>
    <row r="265" spans="1:18" x14ac:dyDescent="0.35">
      <c r="A265">
        <v>2642</v>
      </c>
      <c r="B265">
        <v>2642</v>
      </c>
      <c r="C265" s="1">
        <v>43662.768576388888</v>
      </c>
      <c r="D265">
        <v>1615</v>
      </c>
      <c r="E265" t="s">
        <v>9</v>
      </c>
      <c r="F265">
        <v>263</v>
      </c>
      <c r="G265">
        <v>15780</v>
      </c>
      <c r="P265">
        <v>11.7782049079755</v>
      </c>
      <c r="Q265">
        <v>273847.73232169898</v>
      </c>
      <c r="R265">
        <v>26315780</v>
      </c>
    </row>
    <row r="266" spans="1:18" x14ac:dyDescent="0.35">
      <c r="A266">
        <v>2643</v>
      </c>
      <c r="B266">
        <v>2643</v>
      </c>
      <c r="C266" s="1">
        <v>43662.769270833334</v>
      </c>
      <c r="D266">
        <v>1665</v>
      </c>
      <c r="E266" t="s">
        <v>9</v>
      </c>
      <c r="F266">
        <v>264</v>
      </c>
      <c r="G266">
        <v>15840</v>
      </c>
      <c r="P266">
        <v>12.1890257668712</v>
      </c>
      <c r="Q266">
        <v>283399.47314112302</v>
      </c>
      <c r="R266">
        <v>26415840</v>
      </c>
    </row>
    <row r="267" spans="1:18" x14ac:dyDescent="0.35">
      <c r="A267">
        <v>2644</v>
      </c>
      <c r="B267">
        <v>2644</v>
      </c>
      <c r="C267" s="1">
        <v>43662.769965277781</v>
      </c>
      <c r="D267">
        <v>1685</v>
      </c>
      <c r="E267" t="s">
        <v>9</v>
      </c>
      <c r="F267">
        <v>265</v>
      </c>
      <c r="G267">
        <v>15900</v>
      </c>
      <c r="P267">
        <v>12.382165644171801</v>
      </c>
      <c r="Q267">
        <v>287890.04855842202</v>
      </c>
      <c r="R267">
        <v>26515900</v>
      </c>
    </row>
    <row r="268" spans="1:18" x14ac:dyDescent="0.35">
      <c r="A268">
        <v>2645</v>
      </c>
      <c r="B268">
        <v>2645</v>
      </c>
      <c r="C268" s="1">
        <v>43662.77065972222</v>
      </c>
      <c r="D268">
        <v>1700</v>
      </c>
      <c r="E268" t="s">
        <v>9</v>
      </c>
      <c r="F268">
        <v>266</v>
      </c>
      <c r="G268">
        <v>15960</v>
      </c>
      <c r="P268">
        <v>12.539533742331299</v>
      </c>
      <c r="Q268">
        <v>291548.916540212</v>
      </c>
      <c r="R268">
        <v>26615960</v>
      </c>
    </row>
    <row r="269" spans="1:18" x14ac:dyDescent="0.35">
      <c r="A269">
        <v>2646</v>
      </c>
      <c r="B269">
        <v>2646</v>
      </c>
      <c r="C269" s="1">
        <v>43662.771354166667</v>
      </c>
      <c r="D269">
        <v>1745</v>
      </c>
      <c r="E269" t="s">
        <v>9</v>
      </c>
      <c r="F269">
        <v>267</v>
      </c>
      <c r="G269">
        <v>16020</v>
      </c>
      <c r="P269">
        <v>12.9198515337423</v>
      </c>
      <c r="Q269">
        <v>300391.44946889201</v>
      </c>
      <c r="R269">
        <v>26716020</v>
      </c>
    </row>
    <row r="270" spans="1:18" x14ac:dyDescent="0.35">
      <c r="A270">
        <v>2647</v>
      </c>
      <c r="B270">
        <v>2647</v>
      </c>
      <c r="C270" s="1">
        <v>43662.772048611114</v>
      </c>
      <c r="D270">
        <v>1750</v>
      </c>
      <c r="E270" t="s">
        <v>9</v>
      </c>
      <c r="F270">
        <v>268</v>
      </c>
      <c r="G270">
        <v>16080</v>
      </c>
      <c r="H270">
        <f>H260+10</f>
        <v>268</v>
      </c>
      <c r="I270">
        <f>H270*60</f>
        <v>16080</v>
      </c>
      <c r="K270">
        <v>5.07</v>
      </c>
      <c r="L270" s="2">
        <v>0.77430555555555547</v>
      </c>
      <c r="P270">
        <v>13.0053987730061</v>
      </c>
      <c r="Q270">
        <v>302380.45523520501</v>
      </c>
      <c r="R270">
        <v>26816080</v>
      </c>
    </row>
    <row r="271" spans="1:18" x14ac:dyDescent="0.35">
      <c r="A271">
        <v>2648</v>
      </c>
      <c r="B271">
        <v>2648</v>
      </c>
      <c r="C271" s="1">
        <v>43662.772743055553</v>
      </c>
      <c r="D271">
        <v>1775</v>
      </c>
      <c r="E271" t="s">
        <v>9</v>
      </c>
      <c r="F271">
        <v>269</v>
      </c>
      <c r="G271">
        <v>16140</v>
      </c>
      <c r="P271">
        <v>13.2404110429448</v>
      </c>
      <c r="Q271">
        <v>307844.57966616098</v>
      </c>
      <c r="R271">
        <v>26916140</v>
      </c>
    </row>
    <row r="272" spans="1:18" x14ac:dyDescent="0.35">
      <c r="A272">
        <v>2649</v>
      </c>
      <c r="B272">
        <v>2649</v>
      </c>
      <c r="C272" s="1">
        <v>43662.7734375</v>
      </c>
      <c r="D272">
        <v>1780</v>
      </c>
      <c r="E272" t="s">
        <v>9</v>
      </c>
      <c r="F272">
        <v>270</v>
      </c>
      <c r="G272">
        <v>16200</v>
      </c>
      <c r="P272">
        <v>13.327067484662599</v>
      </c>
      <c r="Q272">
        <v>309859.37481031899</v>
      </c>
      <c r="R272">
        <v>27016200</v>
      </c>
    </row>
    <row r="273" spans="1:18" x14ac:dyDescent="0.35">
      <c r="A273">
        <v>2650</v>
      </c>
      <c r="B273">
        <v>2650</v>
      </c>
      <c r="C273" s="1">
        <v>43662.774131944447</v>
      </c>
      <c r="D273">
        <v>1805</v>
      </c>
      <c r="E273" t="s">
        <v>9</v>
      </c>
      <c r="F273">
        <v>271</v>
      </c>
      <c r="G273">
        <v>16260</v>
      </c>
      <c r="P273">
        <v>13.5642981595092</v>
      </c>
      <c r="Q273">
        <v>315375.07799696497</v>
      </c>
      <c r="R273">
        <v>27116260</v>
      </c>
    </row>
    <row r="274" spans="1:18" x14ac:dyDescent="0.35">
      <c r="A274">
        <v>2651</v>
      </c>
      <c r="B274">
        <v>2651</v>
      </c>
      <c r="C274" s="1">
        <v>43662.774826388886</v>
      </c>
      <c r="D274">
        <v>1820</v>
      </c>
      <c r="E274" t="s">
        <v>9</v>
      </c>
      <c r="F274">
        <v>272</v>
      </c>
      <c r="G274">
        <v>16320</v>
      </c>
      <c r="P274">
        <v>13.7274895705521</v>
      </c>
      <c r="Q274">
        <v>319169.34021244303</v>
      </c>
      <c r="R274">
        <v>27216320</v>
      </c>
    </row>
    <row r="275" spans="1:18" x14ac:dyDescent="0.35">
      <c r="A275">
        <v>2652</v>
      </c>
      <c r="B275">
        <v>2652</v>
      </c>
      <c r="C275" s="1">
        <v>43662.775520833333</v>
      </c>
      <c r="D275">
        <v>1810</v>
      </c>
      <c r="E275" t="s">
        <v>9</v>
      </c>
      <c r="F275">
        <v>273</v>
      </c>
      <c r="G275">
        <v>16380</v>
      </c>
      <c r="P275">
        <v>13.7022552147239</v>
      </c>
      <c r="Q275">
        <v>318582.63186646398</v>
      </c>
      <c r="R275">
        <v>27316380</v>
      </c>
    </row>
    <row r="276" spans="1:18" x14ac:dyDescent="0.35">
      <c r="A276">
        <v>2653</v>
      </c>
      <c r="B276">
        <v>2653</v>
      </c>
      <c r="C276" s="1">
        <v>43662.77621527778</v>
      </c>
      <c r="D276">
        <v>1825</v>
      </c>
      <c r="E276" t="s">
        <v>9</v>
      </c>
      <c r="F276">
        <v>274</v>
      </c>
      <c r="G276">
        <v>16440</v>
      </c>
      <c r="P276">
        <v>13.8664171779141</v>
      </c>
      <c r="Q276">
        <v>322399.45978755702</v>
      </c>
      <c r="R276">
        <v>27416440</v>
      </c>
    </row>
    <row r="277" spans="1:18" x14ac:dyDescent="0.35">
      <c r="A277">
        <v>2654</v>
      </c>
      <c r="B277">
        <v>2654</v>
      </c>
      <c r="C277" s="1">
        <v>43662.776909722219</v>
      </c>
      <c r="D277">
        <v>1835</v>
      </c>
      <c r="E277" t="s">
        <v>9</v>
      </c>
      <c r="F277">
        <v>275</v>
      </c>
      <c r="G277">
        <v>16500</v>
      </c>
      <c r="P277">
        <v>13.993282208588999</v>
      </c>
      <c r="Q277">
        <v>325349.11987860402</v>
      </c>
      <c r="R277">
        <v>27516500</v>
      </c>
    </row>
    <row r="278" spans="1:18" x14ac:dyDescent="0.35">
      <c r="A278">
        <v>2655</v>
      </c>
      <c r="B278">
        <v>2655</v>
      </c>
      <c r="C278" s="1">
        <v>43662.777604166666</v>
      </c>
      <c r="D278">
        <v>1825</v>
      </c>
      <c r="E278" t="s">
        <v>9</v>
      </c>
      <c r="F278">
        <v>276</v>
      </c>
      <c r="G278">
        <v>16560</v>
      </c>
      <c r="P278">
        <v>13.9676319018405</v>
      </c>
      <c r="Q278">
        <v>324752.74051593302</v>
      </c>
      <c r="R278">
        <v>27616560</v>
      </c>
    </row>
    <row r="279" spans="1:18" x14ac:dyDescent="0.35">
      <c r="A279">
        <v>2656</v>
      </c>
      <c r="B279">
        <v>2656</v>
      </c>
      <c r="C279" s="1">
        <v>43662.778298611112</v>
      </c>
      <c r="D279">
        <v>1850</v>
      </c>
      <c r="E279" t="s">
        <v>9</v>
      </c>
      <c r="F279">
        <v>277</v>
      </c>
      <c r="G279">
        <v>16620</v>
      </c>
      <c r="P279">
        <v>14.210269938650301</v>
      </c>
      <c r="Q279">
        <v>330394.16691957501</v>
      </c>
      <c r="R279">
        <v>27716620</v>
      </c>
    </row>
    <row r="280" spans="1:18" x14ac:dyDescent="0.35">
      <c r="A280">
        <v>2657</v>
      </c>
      <c r="B280">
        <v>2657</v>
      </c>
      <c r="C280" s="1">
        <v>43662.778993055559</v>
      </c>
      <c r="D280">
        <v>1840</v>
      </c>
      <c r="E280" t="s">
        <v>9</v>
      </c>
      <c r="F280">
        <v>278</v>
      </c>
      <c r="G280">
        <v>16680</v>
      </c>
      <c r="H280">
        <f>H270+10</f>
        <v>278</v>
      </c>
      <c r="I280">
        <f>H280*60</f>
        <v>16680</v>
      </c>
      <c r="K280">
        <v>5.0599999999999996</v>
      </c>
      <c r="L280" s="2">
        <v>0.78125</v>
      </c>
      <c r="P280">
        <v>14.184480981595099</v>
      </c>
      <c r="Q280">
        <v>329794.56388467399</v>
      </c>
      <c r="R280">
        <v>27816680</v>
      </c>
    </row>
    <row r="281" spans="1:18" x14ac:dyDescent="0.35">
      <c r="A281">
        <v>2658</v>
      </c>
      <c r="B281">
        <v>2658</v>
      </c>
      <c r="C281" s="1">
        <v>43662.779687499999</v>
      </c>
      <c r="D281">
        <v>1855</v>
      </c>
      <c r="E281" t="s">
        <v>9</v>
      </c>
      <c r="F281">
        <v>279</v>
      </c>
      <c r="G281">
        <v>16740</v>
      </c>
      <c r="P281">
        <v>14.351554601227001</v>
      </c>
      <c r="Q281">
        <v>333679.08892260998</v>
      </c>
      <c r="R281">
        <v>27916740</v>
      </c>
    </row>
    <row r="282" spans="1:18" x14ac:dyDescent="0.35">
      <c r="A282">
        <v>2659</v>
      </c>
      <c r="B282">
        <v>2659</v>
      </c>
      <c r="C282" s="1">
        <v>43662.780381944445</v>
      </c>
      <c r="D282">
        <v>1850</v>
      </c>
      <c r="E282" t="s">
        <v>9</v>
      </c>
      <c r="F282">
        <v>280</v>
      </c>
      <c r="G282">
        <v>16800</v>
      </c>
      <c r="P282">
        <v>14.364171779141101</v>
      </c>
      <c r="Q282">
        <v>333972.44309559901</v>
      </c>
      <c r="R282">
        <v>28016800</v>
      </c>
    </row>
    <row r="283" spans="1:18" x14ac:dyDescent="0.35">
      <c r="A283">
        <v>2660</v>
      </c>
      <c r="B283">
        <v>2660</v>
      </c>
      <c r="C283" s="1">
        <v>43662.781076388892</v>
      </c>
      <c r="D283">
        <v>1850</v>
      </c>
      <c r="E283" t="s">
        <v>9</v>
      </c>
      <c r="F283">
        <v>281</v>
      </c>
      <c r="G283">
        <v>16860</v>
      </c>
      <c r="P283">
        <v>14.415472392638</v>
      </c>
      <c r="Q283">
        <v>335165.201820941</v>
      </c>
      <c r="R283">
        <v>28116860</v>
      </c>
    </row>
    <row r="284" spans="1:18" x14ac:dyDescent="0.35">
      <c r="A284">
        <v>2661</v>
      </c>
      <c r="B284">
        <v>2661</v>
      </c>
      <c r="C284" s="1">
        <v>43662.781770833331</v>
      </c>
      <c r="D284">
        <v>1860</v>
      </c>
      <c r="E284" t="s">
        <v>9</v>
      </c>
      <c r="F284">
        <v>282</v>
      </c>
      <c r="G284">
        <v>16920</v>
      </c>
      <c r="P284">
        <v>14.5449717791411</v>
      </c>
      <c r="Q284">
        <v>338176.11168436997</v>
      </c>
      <c r="R284">
        <v>28216920</v>
      </c>
    </row>
    <row r="285" spans="1:18" x14ac:dyDescent="0.35">
      <c r="A285">
        <v>2662</v>
      </c>
      <c r="B285">
        <v>2662</v>
      </c>
      <c r="C285" s="1">
        <v>43662.782465277778</v>
      </c>
      <c r="D285">
        <v>1855</v>
      </c>
      <c r="E285" t="s">
        <v>9</v>
      </c>
      <c r="F285">
        <v>283</v>
      </c>
      <c r="G285">
        <v>16980</v>
      </c>
      <c r="P285">
        <v>14.5573116564417</v>
      </c>
      <c r="Q285">
        <v>338463.01851289801</v>
      </c>
      <c r="R285">
        <v>28316980</v>
      </c>
    </row>
    <row r="286" spans="1:18" x14ac:dyDescent="0.35">
      <c r="A286">
        <v>2663</v>
      </c>
      <c r="B286">
        <v>2663</v>
      </c>
      <c r="C286" s="1">
        <v>43662.783159722225</v>
      </c>
      <c r="D286">
        <v>1860</v>
      </c>
      <c r="E286" t="s">
        <v>9</v>
      </c>
      <c r="F286">
        <v>284</v>
      </c>
      <c r="G286">
        <v>17040</v>
      </c>
      <c r="P286">
        <v>14.648127607361999</v>
      </c>
      <c r="Q286">
        <v>340574.52382397599</v>
      </c>
      <c r="R286">
        <v>28417040</v>
      </c>
    </row>
    <row r="287" spans="1:18" x14ac:dyDescent="0.35">
      <c r="A287">
        <v>2664</v>
      </c>
      <c r="B287">
        <v>2664</v>
      </c>
      <c r="C287" s="1">
        <v>43662.783854166664</v>
      </c>
      <c r="D287">
        <v>1880</v>
      </c>
      <c r="E287" t="s">
        <v>9</v>
      </c>
      <c r="F287">
        <v>285</v>
      </c>
      <c r="G287">
        <v>17100</v>
      </c>
      <c r="P287">
        <v>14.8577668711656</v>
      </c>
      <c r="Q287">
        <v>345448.71623672202</v>
      </c>
      <c r="R287">
        <v>28517100</v>
      </c>
    </row>
    <row r="288" spans="1:18" x14ac:dyDescent="0.35">
      <c r="A288">
        <v>2665</v>
      </c>
      <c r="B288">
        <v>2665</v>
      </c>
      <c r="C288" s="1">
        <v>43662.784548611111</v>
      </c>
      <c r="D288">
        <v>1895</v>
      </c>
      <c r="E288" t="s">
        <v>9</v>
      </c>
      <c r="F288">
        <v>286</v>
      </c>
      <c r="G288">
        <v>17160</v>
      </c>
      <c r="P288">
        <v>15.028861349693299</v>
      </c>
      <c r="Q288">
        <v>349426.72776934702</v>
      </c>
      <c r="R288">
        <v>28617160</v>
      </c>
    </row>
    <row r="289" spans="1:18" x14ac:dyDescent="0.35">
      <c r="A289">
        <v>2666</v>
      </c>
      <c r="B289">
        <v>2666</v>
      </c>
      <c r="C289" s="1">
        <v>43662.785243055558</v>
      </c>
      <c r="D289">
        <v>1875</v>
      </c>
      <c r="E289" t="s">
        <v>9</v>
      </c>
      <c r="F289">
        <v>287</v>
      </c>
      <c r="G289">
        <v>17220</v>
      </c>
      <c r="P289">
        <v>14.9222392638037</v>
      </c>
      <c r="Q289">
        <v>346947.723823976</v>
      </c>
      <c r="R289">
        <v>28717220</v>
      </c>
    </row>
    <row r="290" spans="1:18" x14ac:dyDescent="0.35">
      <c r="A290">
        <v>2667</v>
      </c>
      <c r="B290">
        <v>2667</v>
      </c>
      <c r="C290" s="1">
        <v>43662.785937499997</v>
      </c>
      <c r="D290">
        <v>1880</v>
      </c>
      <c r="E290" t="s">
        <v>9</v>
      </c>
      <c r="F290">
        <v>288</v>
      </c>
      <c r="G290">
        <v>17280</v>
      </c>
      <c r="H290">
        <f>H280+10</f>
        <v>288</v>
      </c>
      <c r="I290">
        <f>H290*60</f>
        <v>17280</v>
      </c>
      <c r="K290">
        <v>5.0999999999999996</v>
      </c>
      <c r="L290" s="2">
        <v>0.78819444444444453</v>
      </c>
      <c r="P290">
        <v>15.0141644171779</v>
      </c>
      <c r="Q290">
        <v>349085.01851289801</v>
      </c>
      <c r="R290">
        <v>28817280</v>
      </c>
    </row>
    <row r="291" spans="1:18" x14ac:dyDescent="0.35">
      <c r="A291">
        <v>2668</v>
      </c>
      <c r="B291">
        <v>2668</v>
      </c>
      <c r="C291" s="1">
        <v>43662.786631944444</v>
      </c>
      <c r="D291">
        <v>1905</v>
      </c>
      <c r="E291" t="s">
        <v>9</v>
      </c>
      <c r="F291">
        <v>289</v>
      </c>
      <c r="G291">
        <v>17340</v>
      </c>
      <c r="P291">
        <v>15.266646625766899</v>
      </c>
      <c r="Q291">
        <v>354955.32564491697</v>
      </c>
      <c r="R291">
        <v>28917340</v>
      </c>
    </row>
    <row r="292" spans="1:18" x14ac:dyDescent="0.35">
      <c r="A292">
        <v>2669</v>
      </c>
      <c r="B292">
        <v>2669</v>
      </c>
      <c r="C292" s="1">
        <v>43662.787326388891</v>
      </c>
      <c r="D292">
        <v>1925</v>
      </c>
      <c r="E292" t="s">
        <v>9</v>
      </c>
      <c r="F292">
        <v>290</v>
      </c>
      <c r="G292">
        <v>17400</v>
      </c>
      <c r="P292">
        <v>15.480306748466299</v>
      </c>
      <c r="Q292">
        <v>359923.00455235201</v>
      </c>
      <c r="R292">
        <v>29017400</v>
      </c>
    </row>
    <row r="293" spans="1:18" x14ac:dyDescent="0.35">
      <c r="A293">
        <v>2670</v>
      </c>
      <c r="B293">
        <v>2670</v>
      </c>
      <c r="C293" s="1">
        <v>43662.78802083333</v>
      </c>
      <c r="D293">
        <v>1925</v>
      </c>
      <c r="E293" t="s">
        <v>9</v>
      </c>
      <c r="F293">
        <v>291</v>
      </c>
      <c r="G293">
        <v>17460</v>
      </c>
      <c r="P293">
        <v>15.533687116564399</v>
      </c>
      <c r="Q293">
        <v>361164.118361153</v>
      </c>
      <c r="R293">
        <v>29117460</v>
      </c>
    </row>
    <row r="294" spans="1:18" x14ac:dyDescent="0.35">
      <c r="A294">
        <v>2671</v>
      </c>
      <c r="B294">
        <v>2671</v>
      </c>
      <c r="C294" s="1">
        <v>43662.788715277777</v>
      </c>
      <c r="D294">
        <v>1935</v>
      </c>
      <c r="E294" t="s">
        <v>9</v>
      </c>
      <c r="F294">
        <v>292</v>
      </c>
      <c r="G294">
        <v>17520</v>
      </c>
      <c r="P294">
        <v>15.668039263803699</v>
      </c>
      <c r="Q294">
        <v>364287.85675265599</v>
      </c>
      <c r="R294">
        <v>29217520</v>
      </c>
    </row>
    <row r="295" spans="1:18" x14ac:dyDescent="0.35">
      <c r="A295">
        <v>2672</v>
      </c>
      <c r="B295">
        <v>2672</v>
      </c>
      <c r="C295" s="1">
        <v>43662.789409722223</v>
      </c>
      <c r="D295">
        <v>1930</v>
      </c>
      <c r="E295" t="s">
        <v>9</v>
      </c>
      <c r="F295">
        <v>293</v>
      </c>
      <c r="G295">
        <v>17580</v>
      </c>
      <c r="H295">
        <v>293</v>
      </c>
      <c r="I295">
        <f>H295*60</f>
        <v>17580</v>
      </c>
      <c r="K295">
        <v>5.12</v>
      </c>
      <c r="L295" s="2">
        <v>0.79166666666666663</v>
      </c>
      <c r="P295">
        <v>15.681072392638001</v>
      </c>
      <c r="Q295">
        <v>364590.88194233697</v>
      </c>
      <c r="R295">
        <v>29317580</v>
      </c>
    </row>
    <row r="296" spans="1:18" x14ac:dyDescent="0.35">
      <c r="A296">
        <v>2673</v>
      </c>
      <c r="B296">
        <v>2673</v>
      </c>
      <c r="C296" s="1">
        <v>43662.79010416667</v>
      </c>
      <c r="D296">
        <v>1930</v>
      </c>
      <c r="E296" t="s">
        <v>9</v>
      </c>
      <c r="F296">
        <v>294</v>
      </c>
      <c r="G296">
        <v>17640</v>
      </c>
      <c r="P296">
        <v>15.734591411042899</v>
      </c>
      <c r="Q296">
        <v>365835.21942336898</v>
      </c>
      <c r="R296">
        <v>29417640</v>
      </c>
    </row>
    <row r="297" spans="1:18" x14ac:dyDescent="0.35">
      <c r="A297">
        <v>2674</v>
      </c>
      <c r="B297">
        <v>2674</v>
      </c>
      <c r="C297" s="1">
        <v>43662.790798611109</v>
      </c>
      <c r="D297">
        <v>1920</v>
      </c>
      <c r="E297" t="s">
        <v>9</v>
      </c>
      <c r="F297">
        <v>295</v>
      </c>
      <c r="G297">
        <v>17700</v>
      </c>
      <c r="P297">
        <v>15.7063067484663</v>
      </c>
      <c r="Q297">
        <v>365177.59028831602</v>
      </c>
      <c r="R297">
        <v>29517700</v>
      </c>
    </row>
    <row r="298" spans="1:18" x14ac:dyDescent="0.35">
      <c r="A298">
        <v>2675</v>
      </c>
      <c r="B298">
        <v>2675</v>
      </c>
      <c r="C298" s="1">
        <v>43662.791493055556</v>
      </c>
      <c r="D298">
        <v>1940</v>
      </c>
      <c r="E298" t="s">
        <v>9</v>
      </c>
      <c r="F298">
        <v>296</v>
      </c>
      <c r="G298">
        <v>17760</v>
      </c>
      <c r="P298">
        <v>15.923710429447899</v>
      </c>
      <c r="Q298">
        <v>370232.30834597902</v>
      </c>
      <c r="R298">
        <v>29617760</v>
      </c>
    </row>
    <row r="299" spans="1:18" x14ac:dyDescent="0.35">
      <c r="A299">
        <v>2676</v>
      </c>
      <c r="B299">
        <v>2676</v>
      </c>
      <c r="C299" s="1">
        <v>43662.792187500003</v>
      </c>
      <c r="D299">
        <v>1930</v>
      </c>
      <c r="E299" t="s">
        <v>9</v>
      </c>
      <c r="F299">
        <v>297</v>
      </c>
      <c r="G299">
        <v>17820</v>
      </c>
      <c r="P299">
        <v>15.8951484662577</v>
      </c>
      <c r="Q299">
        <v>369568.23186646402</v>
      </c>
      <c r="R299">
        <v>29717820</v>
      </c>
    </row>
    <row r="300" spans="1:18" x14ac:dyDescent="0.35">
      <c r="A300">
        <v>2677</v>
      </c>
      <c r="B300">
        <v>2677</v>
      </c>
      <c r="C300" s="1">
        <v>43662.792881944442</v>
      </c>
      <c r="D300">
        <v>1930</v>
      </c>
      <c r="E300" t="s">
        <v>9</v>
      </c>
      <c r="F300">
        <v>298</v>
      </c>
      <c r="G300">
        <v>17880</v>
      </c>
      <c r="P300">
        <v>15.9486674846626</v>
      </c>
      <c r="Q300">
        <v>370812.56934749603</v>
      </c>
      <c r="R300">
        <v>29817880</v>
      </c>
    </row>
    <row r="301" spans="1:18" x14ac:dyDescent="0.35">
      <c r="A301">
        <v>2678</v>
      </c>
      <c r="B301">
        <v>2678</v>
      </c>
      <c r="C301" s="1">
        <v>43662.793576388889</v>
      </c>
      <c r="D301">
        <v>1910</v>
      </c>
      <c r="E301" t="s">
        <v>9</v>
      </c>
      <c r="F301">
        <v>299</v>
      </c>
      <c r="G301">
        <v>17940</v>
      </c>
      <c r="P301">
        <v>15.836360736196299</v>
      </c>
      <c r="Q301">
        <v>368201.39484066801</v>
      </c>
      <c r="R301">
        <v>29917940</v>
      </c>
    </row>
    <row r="302" spans="1:18" x14ac:dyDescent="0.35">
      <c r="A302">
        <v>2679</v>
      </c>
      <c r="B302">
        <v>2679</v>
      </c>
      <c r="C302" s="1">
        <v>43662.794270833336</v>
      </c>
      <c r="D302">
        <v>1925</v>
      </c>
      <c r="E302" t="s">
        <v>9</v>
      </c>
      <c r="F302">
        <v>300</v>
      </c>
      <c r="G302">
        <v>18000</v>
      </c>
      <c r="P302">
        <v>16.0141104294479</v>
      </c>
      <c r="Q302">
        <v>372334.14264036401</v>
      </c>
      <c r="R302">
        <v>30018000</v>
      </c>
    </row>
    <row r="303" spans="1:18" x14ac:dyDescent="0.35">
      <c r="A303">
        <v>2680</v>
      </c>
      <c r="B303">
        <v>2680</v>
      </c>
      <c r="C303" s="1">
        <v>43662.794965277775</v>
      </c>
      <c r="D303">
        <v>1930</v>
      </c>
      <c r="E303" t="s">
        <v>9</v>
      </c>
      <c r="F303">
        <v>301</v>
      </c>
      <c r="G303">
        <v>18060</v>
      </c>
      <c r="P303">
        <v>16.1092245398773</v>
      </c>
      <c r="Q303">
        <v>374545.581790592</v>
      </c>
      <c r="R303">
        <v>30118060</v>
      </c>
    </row>
    <row r="304" spans="1:18" x14ac:dyDescent="0.35">
      <c r="A304">
        <v>2681</v>
      </c>
      <c r="B304">
        <v>2681</v>
      </c>
      <c r="C304" s="1">
        <v>43662.795659722222</v>
      </c>
      <c r="D304">
        <v>1935</v>
      </c>
      <c r="E304" t="s">
        <v>9</v>
      </c>
      <c r="F304">
        <v>302</v>
      </c>
      <c r="G304">
        <v>18120</v>
      </c>
      <c r="P304">
        <v>16.2046159509202</v>
      </c>
      <c r="Q304">
        <v>376763.46828528098</v>
      </c>
      <c r="R304">
        <v>30218120</v>
      </c>
    </row>
    <row r="305" spans="1:18" x14ac:dyDescent="0.35">
      <c r="A305">
        <v>2682</v>
      </c>
      <c r="B305">
        <v>2682</v>
      </c>
      <c r="C305" s="1">
        <v>43662.796354166669</v>
      </c>
      <c r="D305">
        <v>1935</v>
      </c>
      <c r="E305" t="s">
        <v>9</v>
      </c>
      <c r="F305">
        <v>303</v>
      </c>
      <c r="G305">
        <v>18180</v>
      </c>
      <c r="P305">
        <v>16.2582736196319</v>
      </c>
      <c r="Q305">
        <v>378011.02943854302</v>
      </c>
      <c r="R305">
        <v>30318180</v>
      </c>
    </row>
    <row r="306" spans="1:18" x14ac:dyDescent="0.35">
      <c r="A306">
        <v>2683</v>
      </c>
      <c r="B306">
        <v>2683</v>
      </c>
      <c r="C306" s="1">
        <v>43662.797048611108</v>
      </c>
      <c r="D306">
        <v>1925</v>
      </c>
      <c r="E306" t="s">
        <v>9</v>
      </c>
      <c r="F306">
        <v>304</v>
      </c>
      <c r="G306">
        <v>18240</v>
      </c>
      <c r="P306">
        <v>16.2276319018405</v>
      </c>
      <c r="Q306">
        <v>377298.59787556902</v>
      </c>
      <c r="R306">
        <v>30418240</v>
      </c>
    </row>
    <row r="307" spans="1:18" x14ac:dyDescent="0.35">
      <c r="A307">
        <v>2684</v>
      </c>
      <c r="B307">
        <v>2684</v>
      </c>
      <c r="C307" s="1">
        <v>43662.797743055555</v>
      </c>
      <c r="D307">
        <v>1920</v>
      </c>
      <c r="E307" t="s">
        <v>9</v>
      </c>
      <c r="F307">
        <v>305</v>
      </c>
      <c r="G307">
        <v>18300</v>
      </c>
      <c r="P307">
        <v>16.238723926380398</v>
      </c>
      <c r="Q307">
        <v>377556.49165402103</v>
      </c>
      <c r="R307">
        <v>30518300</v>
      </c>
    </row>
    <row r="308" spans="1:18" x14ac:dyDescent="0.35">
      <c r="A308">
        <v>2685</v>
      </c>
      <c r="B308">
        <v>2685</v>
      </c>
      <c r="C308" s="1">
        <v>43662.798437500001</v>
      </c>
      <c r="D308">
        <v>1925</v>
      </c>
      <c r="E308" t="s">
        <v>9</v>
      </c>
      <c r="F308">
        <v>306</v>
      </c>
      <c r="G308">
        <v>18360</v>
      </c>
      <c r="P308">
        <v>16.3343926380368</v>
      </c>
      <c r="Q308">
        <v>379780.825493171</v>
      </c>
      <c r="R308">
        <v>30618360</v>
      </c>
    </row>
    <row r="309" spans="1:18" x14ac:dyDescent="0.35">
      <c r="A309">
        <v>2686</v>
      </c>
      <c r="B309">
        <v>2686</v>
      </c>
      <c r="C309" s="1">
        <v>43662.799131944441</v>
      </c>
      <c r="D309">
        <v>1905</v>
      </c>
      <c r="E309" t="s">
        <v>9</v>
      </c>
      <c r="F309">
        <v>307</v>
      </c>
      <c r="G309">
        <v>18420</v>
      </c>
      <c r="P309">
        <v>16.217510429447898</v>
      </c>
      <c r="Q309">
        <v>377063.269802731</v>
      </c>
      <c r="R309">
        <v>30718420</v>
      </c>
    </row>
    <row r="310" spans="1:18" x14ac:dyDescent="0.35">
      <c r="A310">
        <v>2687</v>
      </c>
      <c r="B310">
        <v>2687</v>
      </c>
      <c r="C310" s="1">
        <v>43662.799826388888</v>
      </c>
      <c r="D310">
        <v>1915</v>
      </c>
      <c r="E310" t="s">
        <v>9</v>
      </c>
      <c r="F310">
        <v>308</v>
      </c>
      <c r="G310">
        <v>18480</v>
      </c>
      <c r="H310">
        <f>H295+15</f>
        <v>308</v>
      </c>
      <c r="I310">
        <f>H310*60</f>
        <v>18480</v>
      </c>
      <c r="K310">
        <v>5.07</v>
      </c>
      <c r="L310" s="2">
        <v>0.80208333333333337</v>
      </c>
      <c r="P310">
        <v>16.355744785276102</v>
      </c>
      <c r="Q310">
        <v>380277.27101669199</v>
      </c>
      <c r="R310">
        <v>30818480</v>
      </c>
    </row>
    <row r="311" spans="1:18" x14ac:dyDescent="0.35">
      <c r="A311">
        <v>2688</v>
      </c>
      <c r="B311">
        <v>2688</v>
      </c>
      <c r="C311" s="1">
        <v>43662.800520833334</v>
      </c>
      <c r="D311">
        <v>1920</v>
      </c>
      <c r="E311" t="s">
        <v>9</v>
      </c>
      <c r="F311">
        <v>309</v>
      </c>
      <c r="G311">
        <v>18540</v>
      </c>
      <c r="P311">
        <v>16.451690797546</v>
      </c>
      <c r="Q311">
        <v>382508.05220030301</v>
      </c>
      <c r="R311">
        <v>30918540</v>
      </c>
    </row>
    <row r="312" spans="1:18" x14ac:dyDescent="0.35">
      <c r="A312">
        <v>2689</v>
      </c>
      <c r="B312">
        <v>2689</v>
      </c>
      <c r="C312" s="1">
        <v>43662.801215277781</v>
      </c>
      <c r="D312">
        <v>1920</v>
      </c>
      <c r="E312" t="s">
        <v>9</v>
      </c>
      <c r="F312">
        <v>310</v>
      </c>
      <c r="G312">
        <v>18600</v>
      </c>
      <c r="P312">
        <v>16.504932515337401</v>
      </c>
      <c r="Q312">
        <v>383745.94233687402</v>
      </c>
      <c r="R312">
        <v>31018600</v>
      </c>
    </row>
    <row r="313" spans="1:18" x14ac:dyDescent="0.35">
      <c r="A313">
        <v>2690</v>
      </c>
      <c r="B313">
        <v>2690</v>
      </c>
      <c r="C313" s="1">
        <v>43662.80190972222</v>
      </c>
      <c r="D313">
        <v>1920</v>
      </c>
      <c r="E313" t="s">
        <v>9</v>
      </c>
      <c r="F313">
        <v>311</v>
      </c>
      <c r="G313">
        <v>18660</v>
      </c>
      <c r="P313">
        <v>16.558174233128799</v>
      </c>
      <c r="Q313">
        <v>384983.83247344499</v>
      </c>
      <c r="R313">
        <v>31118660</v>
      </c>
    </row>
    <row r="314" spans="1:18" x14ac:dyDescent="0.35">
      <c r="A314">
        <v>2691</v>
      </c>
      <c r="B314">
        <v>2691</v>
      </c>
      <c r="C314" s="1">
        <v>43662.802604166667</v>
      </c>
      <c r="D314">
        <v>1925</v>
      </c>
      <c r="E314" t="s">
        <v>9</v>
      </c>
      <c r="F314">
        <v>312</v>
      </c>
      <c r="G314">
        <v>18720</v>
      </c>
      <c r="P314">
        <v>16.654674846625799</v>
      </c>
      <c r="Q314">
        <v>387227.50834597897</v>
      </c>
      <c r="R314">
        <v>31218720</v>
      </c>
    </row>
    <row r="315" spans="1:18" x14ac:dyDescent="0.35">
      <c r="A315">
        <v>2692</v>
      </c>
      <c r="B315">
        <v>2692</v>
      </c>
      <c r="C315" s="1">
        <v>43662.803298611114</v>
      </c>
      <c r="D315">
        <v>1885</v>
      </c>
      <c r="E315" t="s">
        <v>9</v>
      </c>
      <c r="F315">
        <v>313</v>
      </c>
      <c r="G315">
        <v>18780</v>
      </c>
      <c r="P315">
        <v>16.360874846625801</v>
      </c>
      <c r="Q315">
        <v>380396.54688922601</v>
      </c>
      <c r="R315">
        <v>31318780</v>
      </c>
    </row>
    <row r="316" spans="1:18" x14ac:dyDescent="0.35">
      <c r="A316">
        <v>2693</v>
      </c>
      <c r="B316">
        <v>2693</v>
      </c>
      <c r="C316" s="1">
        <v>43662.803993055553</v>
      </c>
      <c r="D316">
        <v>1890</v>
      </c>
      <c r="E316" t="s">
        <v>9</v>
      </c>
      <c r="F316">
        <v>314</v>
      </c>
      <c r="G316">
        <v>18840</v>
      </c>
      <c r="P316">
        <v>16.456682208589001</v>
      </c>
      <c r="Q316">
        <v>382624.104400607</v>
      </c>
      <c r="R316">
        <v>31418840</v>
      </c>
    </row>
    <row r="317" spans="1:18" x14ac:dyDescent="0.35">
      <c r="A317">
        <v>2694</v>
      </c>
      <c r="B317">
        <v>2694</v>
      </c>
      <c r="C317" s="1">
        <v>43662.8046875</v>
      </c>
      <c r="D317">
        <v>1875</v>
      </c>
      <c r="E317" t="s">
        <v>9</v>
      </c>
      <c r="F317">
        <v>315</v>
      </c>
      <c r="G317">
        <v>18900</v>
      </c>
      <c r="P317">
        <v>16.378067484662601</v>
      </c>
      <c r="Q317">
        <v>380796.28224582702</v>
      </c>
      <c r="R317">
        <v>31518900</v>
      </c>
    </row>
    <row r="318" spans="1:18" x14ac:dyDescent="0.35">
      <c r="A318">
        <v>2695</v>
      </c>
      <c r="B318">
        <v>2695</v>
      </c>
      <c r="C318" s="1">
        <v>43662.805381944447</v>
      </c>
      <c r="D318">
        <v>1870</v>
      </c>
      <c r="E318" t="s">
        <v>9</v>
      </c>
      <c r="F318">
        <v>316</v>
      </c>
      <c r="G318">
        <v>18960</v>
      </c>
      <c r="P318">
        <v>16.3862478527607</v>
      </c>
      <c r="Q318">
        <v>380986.47890743503</v>
      </c>
      <c r="R318">
        <v>31618960</v>
      </c>
    </row>
    <row r="319" spans="1:18" x14ac:dyDescent="0.35">
      <c r="A319">
        <v>2696</v>
      </c>
      <c r="B319">
        <v>2696</v>
      </c>
      <c r="C319" s="1">
        <v>43662.806076388886</v>
      </c>
      <c r="D319">
        <v>1875</v>
      </c>
      <c r="E319" t="s">
        <v>9</v>
      </c>
      <c r="F319">
        <v>317</v>
      </c>
      <c r="G319">
        <v>19020</v>
      </c>
      <c r="P319">
        <v>16.4820552147239</v>
      </c>
      <c r="Q319">
        <v>383214.03641881602</v>
      </c>
      <c r="R319">
        <v>31719020</v>
      </c>
    </row>
    <row r="320" spans="1:18" x14ac:dyDescent="0.35">
      <c r="A320">
        <v>2697</v>
      </c>
      <c r="B320">
        <v>2697</v>
      </c>
      <c r="C320" s="1">
        <v>43662.806770833333</v>
      </c>
      <c r="D320">
        <v>1885</v>
      </c>
      <c r="E320" t="s">
        <v>9</v>
      </c>
      <c r="F320">
        <v>318</v>
      </c>
      <c r="G320">
        <v>19080</v>
      </c>
      <c r="P320">
        <v>16.622230674846602</v>
      </c>
      <c r="Q320">
        <v>386473.16904400598</v>
      </c>
      <c r="R320">
        <v>31819080</v>
      </c>
    </row>
    <row r="321" spans="1:18" x14ac:dyDescent="0.35">
      <c r="A321">
        <v>2698</v>
      </c>
      <c r="B321">
        <v>2698</v>
      </c>
      <c r="C321" s="1">
        <v>43662.80746527778</v>
      </c>
      <c r="D321">
        <v>1865</v>
      </c>
      <c r="E321" t="s">
        <v>9</v>
      </c>
      <c r="F321">
        <v>319</v>
      </c>
      <c r="G321">
        <v>19140</v>
      </c>
      <c r="P321">
        <v>16.497584049079801</v>
      </c>
      <c r="Q321">
        <v>383575.08770864899</v>
      </c>
      <c r="R321">
        <v>31919140</v>
      </c>
    </row>
    <row r="322" spans="1:18" x14ac:dyDescent="0.35">
      <c r="A322">
        <v>2699</v>
      </c>
      <c r="B322">
        <v>2699</v>
      </c>
      <c r="C322" s="1">
        <v>43662.808159722219</v>
      </c>
      <c r="D322">
        <v>1890</v>
      </c>
      <c r="E322" t="s">
        <v>9</v>
      </c>
      <c r="F322">
        <v>320</v>
      </c>
      <c r="G322">
        <v>19200</v>
      </c>
      <c r="P322">
        <v>16.7711411042945</v>
      </c>
      <c r="Q322">
        <v>389935.39301972702</v>
      </c>
      <c r="R322">
        <v>32019200</v>
      </c>
    </row>
    <row r="323" spans="1:18" x14ac:dyDescent="0.35">
      <c r="A323">
        <v>2700</v>
      </c>
      <c r="B323">
        <v>2700</v>
      </c>
      <c r="C323" s="1">
        <v>43662.808854166666</v>
      </c>
      <c r="D323">
        <v>1860</v>
      </c>
      <c r="E323" t="s">
        <v>9</v>
      </c>
      <c r="F323">
        <v>321</v>
      </c>
      <c r="G323">
        <v>19260</v>
      </c>
      <c r="P323">
        <v>16.556510429447901</v>
      </c>
      <c r="Q323">
        <v>384945.14840667701</v>
      </c>
      <c r="R323">
        <v>32119260</v>
      </c>
    </row>
    <row r="324" spans="1:18" x14ac:dyDescent="0.35">
      <c r="A324">
        <v>2701</v>
      </c>
      <c r="B324">
        <v>2701</v>
      </c>
      <c r="C324" s="1">
        <v>43662.809548611112</v>
      </c>
      <c r="D324">
        <v>1865</v>
      </c>
      <c r="E324" t="s">
        <v>9</v>
      </c>
      <c r="F324">
        <v>322</v>
      </c>
      <c r="G324">
        <v>19320</v>
      </c>
      <c r="P324">
        <v>16.6527337423313</v>
      </c>
      <c r="Q324">
        <v>387182.37693475001</v>
      </c>
      <c r="R324">
        <v>32219320</v>
      </c>
    </row>
    <row r="325" spans="1:18" x14ac:dyDescent="0.35">
      <c r="A325">
        <v>2702</v>
      </c>
      <c r="B325">
        <v>2702</v>
      </c>
      <c r="C325" s="1">
        <v>43662.810243055559</v>
      </c>
      <c r="D325">
        <v>1870</v>
      </c>
      <c r="E325" t="s">
        <v>9</v>
      </c>
      <c r="F325">
        <v>323</v>
      </c>
      <c r="G325">
        <v>19380</v>
      </c>
      <c r="H325">
        <f>H310+15</f>
        <v>323</v>
      </c>
      <c r="I325">
        <f>H325*60</f>
        <v>19380</v>
      </c>
      <c r="K325">
        <v>5.08</v>
      </c>
      <c r="L325" s="2">
        <v>0.8125</v>
      </c>
      <c r="P325">
        <v>16.7492343558282</v>
      </c>
      <c r="Q325">
        <v>389426.052807284</v>
      </c>
      <c r="R325">
        <v>32319380</v>
      </c>
    </row>
    <row r="326" spans="1:18" x14ac:dyDescent="0.35">
      <c r="A326">
        <v>2703</v>
      </c>
      <c r="B326">
        <v>2703</v>
      </c>
      <c r="C326" s="1">
        <v>43662.810937499999</v>
      </c>
      <c r="D326">
        <v>1875</v>
      </c>
      <c r="E326" t="s">
        <v>9</v>
      </c>
      <c r="F326">
        <v>324</v>
      </c>
      <c r="G326">
        <v>19440</v>
      </c>
      <c r="P326">
        <v>16.846012269938601</v>
      </c>
      <c r="Q326">
        <v>391676.17602427898</v>
      </c>
      <c r="R326">
        <v>32419440</v>
      </c>
    </row>
    <row r="327" spans="1:18" x14ac:dyDescent="0.35">
      <c r="A327">
        <v>2704</v>
      </c>
      <c r="B327">
        <v>2704</v>
      </c>
      <c r="C327" s="1">
        <v>43662.811631944445</v>
      </c>
      <c r="D327">
        <v>1870</v>
      </c>
      <c r="E327" t="s">
        <v>9</v>
      </c>
      <c r="F327">
        <v>325</v>
      </c>
      <c r="G327">
        <v>19500</v>
      </c>
      <c r="P327">
        <v>16.852944785276101</v>
      </c>
      <c r="Q327">
        <v>391837.359635812</v>
      </c>
      <c r="R327">
        <v>32519500</v>
      </c>
    </row>
    <row r="328" spans="1:18" x14ac:dyDescent="0.35">
      <c r="A328">
        <v>2705</v>
      </c>
      <c r="B328">
        <v>2705</v>
      </c>
      <c r="C328" s="1">
        <v>43662.812326388892</v>
      </c>
      <c r="D328">
        <v>1885</v>
      </c>
      <c r="E328" t="s">
        <v>9</v>
      </c>
      <c r="F328">
        <v>326</v>
      </c>
      <c r="G328">
        <v>19560</v>
      </c>
      <c r="P328">
        <v>17.040400000000002</v>
      </c>
      <c r="Q328">
        <v>396195.764491654</v>
      </c>
      <c r="R328">
        <v>32619560</v>
      </c>
    </row>
    <row r="329" spans="1:18" x14ac:dyDescent="0.35">
      <c r="A329">
        <v>2706</v>
      </c>
      <c r="B329">
        <v>2706</v>
      </c>
      <c r="C329" s="1">
        <v>43662.813020833331</v>
      </c>
      <c r="D329">
        <v>1910</v>
      </c>
      <c r="E329" t="s">
        <v>9</v>
      </c>
      <c r="F329">
        <v>327</v>
      </c>
      <c r="G329">
        <v>19620</v>
      </c>
      <c r="P329">
        <v>17.319364417177901</v>
      </c>
      <c r="Q329">
        <v>402681.79301972699</v>
      </c>
      <c r="R329">
        <v>32719620</v>
      </c>
    </row>
    <row r="330" spans="1:18" x14ac:dyDescent="0.35">
      <c r="A330">
        <v>2707</v>
      </c>
      <c r="B330">
        <v>2707</v>
      </c>
      <c r="C330" s="1">
        <v>43662.813715277778</v>
      </c>
      <c r="D330">
        <v>1910</v>
      </c>
      <c r="E330" t="s">
        <v>9</v>
      </c>
      <c r="F330">
        <v>328</v>
      </c>
      <c r="G330">
        <v>19680</v>
      </c>
      <c r="P330">
        <v>17.372328834355802</v>
      </c>
      <c r="Q330">
        <v>403913.23581183603</v>
      </c>
      <c r="R330">
        <v>32819680</v>
      </c>
    </row>
    <row r="331" spans="1:18" x14ac:dyDescent="0.35">
      <c r="A331">
        <v>2708</v>
      </c>
      <c r="B331">
        <v>2708</v>
      </c>
      <c r="C331" s="1">
        <v>43662.814409722225</v>
      </c>
      <c r="D331">
        <v>1940</v>
      </c>
      <c r="E331" t="s">
        <v>9</v>
      </c>
      <c r="F331">
        <v>329</v>
      </c>
      <c r="G331">
        <v>19740</v>
      </c>
      <c r="P331">
        <v>17.698988957055199</v>
      </c>
      <c r="Q331">
        <v>411508.20758725301</v>
      </c>
      <c r="R331">
        <v>32919740</v>
      </c>
    </row>
    <row r="332" spans="1:18" x14ac:dyDescent="0.35">
      <c r="A332">
        <v>2709</v>
      </c>
      <c r="B332">
        <v>2709</v>
      </c>
      <c r="C332" s="1">
        <v>43662.815104166664</v>
      </c>
      <c r="D332">
        <v>1955</v>
      </c>
      <c r="E332" t="s">
        <v>9</v>
      </c>
      <c r="F332">
        <v>330</v>
      </c>
      <c r="G332">
        <v>19800</v>
      </c>
      <c r="P332">
        <v>17.890049079754601</v>
      </c>
      <c r="Q332">
        <v>415950.42792109301</v>
      </c>
      <c r="R332">
        <v>33019800</v>
      </c>
    </row>
    <row r="333" spans="1:18" x14ac:dyDescent="0.35">
      <c r="A333">
        <v>2710</v>
      </c>
      <c r="B333">
        <v>2710</v>
      </c>
      <c r="C333" s="1">
        <v>43662.815798611111</v>
      </c>
      <c r="D333">
        <v>1945</v>
      </c>
      <c r="E333" t="s">
        <v>9</v>
      </c>
      <c r="F333">
        <v>331</v>
      </c>
      <c r="G333">
        <v>19860</v>
      </c>
      <c r="P333">
        <v>17.8524748466258</v>
      </c>
      <c r="Q333">
        <v>415076.81274658599</v>
      </c>
      <c r="R333">
        <v>33119860</v>
      </c>
    </row>
    <row r="334" spans="1:18" x14ac:dyDescent="0.35">
      <c r="A334">
        <v>2711</v>
      </c>
      <c r="B334">
        <v>2711</v>
      </c>
      <c r="C334" s="1">
        <v>43662.816493055558</v>
      </c>
      <c r="D334">
        <v>1960</v>
      </c>
      <c r="E334" t="s">
        <v>9</v>
      </c>
      <c r="F334">
        <v>332</v>
      </c>
      <c r="G334">
        <v>19920</v>
      </c>
      <c r="P334">
        <v>18.044505521472399</v>
      </c>
      <c r="Q334">
        <v>419541.59878603899</v>
      </c>
      <c r="R334">
        <v>33219920</v>
      </c>
    </row>
    <row r="335" spans="1:18" x14ac:dyDescent="0.35">
      <c r="A335">
        <v>2712</v>
      </c>
      <c r="B335">
        <v>2712</v>
      </c>
      <c r="C335" s="1">
        <v>43662.817187499997</v>
      </c>
      <c r="D335">
        <v>1960</v>
      </c>
      <c r="E335" t="s">
        <v>9</v>
      </c>
      <c r="F335">
        <v>333</v>
      </c>
      <c r="G335">
        <v>19980</v>
      </c>
      <c r="P335">
        <v>18.0988564417178</v>
      </c>
      <c r="Q335">
        <v>420805.27830045501</v>
      </c>
      <c r="R335">
        <v>33319980</v>
      </c>
    </row>
    <row r="336" spans="1:18" x14ac:dyDescent="0.35">
      <c r="A336">
        <v>2713</v>
      </c>
      <c r="B336">
        <v>2713</v>
      </c>
      <c r="C336" s="1">
        <v>43662.817881944444</v>
      </c>
      <c r="D336">
        <v>1960</v>
      </c>
      <c r="E336" t="s">
        <v>9</v>
      </c>
      <c r="F336">
        <v>334</v>
      </c>
      <c r="G336">
        <v>20040</v>
      </c>
      <c r="P336">
        <v>18.153207361963201</v>
      </c>
      <c r="Q336">
        <v>422068.95781487098</v>
      </c>
      <c r="R336">
        <v>33420040</v>
      </c>
    </row>
    <row r="337" spans="1:18" x14ac:dyDescent="0.35">
      <c r="A337">
        <v>2714</v>
      </c>
      <c r="B337">
        <v>2714</v>
      </c>
      <c r="C337" s="1">
        <v>43662.818576388891</v>
      </c>
      <c r="D337">
        <v>1975</v>
      </c>
      <c r="E337" t="s">
        <v>9</v>
      </c>
      <c r="F337">
        <v>335</v>
      </c>
      <c r="G337">
        <v>20100</v>
      </c>
      <c r="P337">
        <v>18.346901840490801</v>
      </c>
      <c r="Q337">
        <v>426572.42792109301</v>
      </c>
      <c r="R337">
        <v>33520100</v>
      </c>
    </row>
    <row r="338" spans="1:18" x14ac:dyDescent="0.35">
      <c r="A338">
        <v>2715</v>
      </c>
      <c r="B338">
        <v>2715</v>
      </c>
      <c r="C338" s="1">
        <v>43662.81927083333</v>
      </c>
      <c r="D338">
        <v>1975</v>
      </c>
      <c r="E338" t="s">
        <v>9</v>
      </c>
      <c r="F338">
        <v>336</v>
      </c>
      <c r="G338">
        <v>20160</v>
      </c>
      <c r="P338">
        <v>18.401668711656399</v>
      </c>
      <c r="Q338">
        <v>427845.7784522</v>
      </c>
      <c r="R338">
        <v>33620160</v>
      </c>
    </row>
    <row r="339" spans="1:18" x14ac:dyDescent="0.35">
      <c r="A339">
        <v>2716</v>
      </c>
      <c r="B339">
        <v>2716</v>
      </c>
      <c r="C339" s="1">
        <v>43662.819965277777</v>
      </c>
      <c r="D339">
        <v>2005</v>
      </c>
      <c r="E339" t="s">
        <v>9</v>
      </c>
      <c r="F339">
        <v>337</v>
      </c>
      <c r="G339">
        <v>20220</v>
      </c>
      <c r="P339">
        <v>18.736786503067499</v>
      </c>
      <c r="Q339">
        <v>435637.39423368702</v>
      </c>
      <c r="R339">
        <v>33720220</v>
      </c>
    </row>
    <row r="340" spans="1:18" x14ac:dyDescent="0.35">
      <c r="A340">
        <v>2717</v>
      </c>
      <c r="B340">
        <v>2717</v>
      </c>
      <c r="C340" s="1">
        <v>43662.820659722223</v>
      </c>
      <c r="D340">
        <v>2030</v>
      </c>
      <c r="E340" t="s">
        <v>9</v>
      </c>
      <c r="F340">
        <v>338</v>
      </c>
      <c r="G340">
        <v>20280</v>
      </c>
      <c r="H340">
        <f>H325+15</f>
        <v>338</v>
      </c>
      <c r="I340">
        <f>H340*60</f>
        <v>20280</v>
      </c>
      <c r="K340">
        <v>5.0999999999999996</v>
      </c>
      <c r="L340" s="2">
        <v>0.82291666666666663</v>
      </c>
      <c r="P340">
        <v>19.026704294478499</v>
      </c>
      <c r="Q340">
        <v>442378.09286798199</v>
      </c>
      <c r="R340">
        <v>33820280</v>
      </c>
    </row>
    <row r="341" spans="1:18" x14ac:dyDescent="0.35">
      <c r="A341">
        <v>2718</v>
      </c>
      <c r="B341">
        <v>2718</v>
      </c>
      <c r="C341" s="1">
        <v>43662.82135416667</v>
      </c>
      <c r="D341">
        <v>2050</v>
      </c>
      <c r="E341" t="s">
        <v>9</v>
      </c>
      <c r="F341">
        <v>339</v>
      </c>
      <c r="G341">
        <v>20340</v>
      </c>
      <c r="P341">
        <v>19.271006134969301</v>
      </c>
      <c r="Q341">
        <v>448058.20333839097</v>
      </c>
      <c r="R341">
        <v>33920340</v>
      </c>
    </row>
    <row r="342" spans="1:18" x14ac:dyDescent="0.35">
      <c r="A342">
        <v>2719</v>
      </c>
      <c r="B342">
        <v>2719</v>
      </c>
      <c r="C342" s="1">
        <v>43662.822048611109</v>
      </c>
      <c r="D342">
        <v>2060</v>
      </c>
      <c r="E342" t="s">
        <v>9</v>
      </c>
      <c r="F342">
        <v>340</v>
      </c>
      <c r="G342">
        <v>20400</v>
      </c>
      <c r="P342">
        <v>19.422134969325199</v>
      </c>
      <c r="Q342">
        <v>451572.00606980303</v>
      </c>
      <c r="R342">
        <v>34020400</v>
      </c>
    </row>
    <row r="343" spans="1:18" x14ac:dyDescent="0.35">
      <c r="A343">
        <v>2720</v>
      </c>
      <c r="B343">
        <v>2720</v>
      </c>
      <c r="C343" s="1">
        <v>43662.822743055556</v>
      </c>
      <c r="D343">
        <v>2070</v>
      </c>
      <c r="E343" t="s">
        <v>9</v>
      </c>
      <c r="F343">
        <v>341</v>
      </c>
      <c r="G343">
        <v>20460</v>
      </c>
      <c r="P343">
        <v>19.573818404908</v>
      </c>
      <c r="Q343">
        <v>455098.70349013701</v>
      </c>
      <c r="R343">
        <v>34120460</v>
      </c>
    </row>
    <row r="344" spans="1:18" x14ac:dyDescent="0.35">
      <c r="A344">
        <v>2721</v>
      </c>
      <c r="B344">
        <v>2721</v>
      </c>
      <c r="C344" s="1">
        <v>43662.823437500003</v>
      </c>
      <c r="D344">
        <v>2080</v>
      </c>
      <c r="E344" t="s">
        <v>9</v>
      </c>
      <c r="F344">
        <v>342</v>
      </c>
      <c r="G344">
        <v>20520</v>
      </c>
      <c r="P344">
        <v>19.726056441717802</v>
      </c>
      <c r="Q344">
        <v>458638.29559939302</v>
      </c>
      <c r="R344">
        <v>34220520</v>
      </c>
    </row>
    <row r="345" spans="1:18" x14ac:dyDescent="0.35">
      <c r="A345">
        <v>2722</v>
      </c>
      <c r="B345">
        <v>2722</v>
      </c>
      <c r="C345" s="1">
        <v>43662.824131944442</v>
      </c>
      <c r="D345">
        <v>2080</v>
      </c>
      <c r="E345" t="s">
        <v>9</v>
      </c>
      <c r="F345">
        <v>343</v>
      </c>
      <c r="G345">
        <v>20580</v>
      </c>
      <c r="P345">
        <v>19.783734969325199</v>
      </c>
      <c r="Q345">
        <v>459979.34324734402</v>
      </c>
      <c r="R345">
        <v>34320580</v>
      </c>
    </row>
    <row r="346" spans="1:18" x14ac:dyDescent="0.35">
      <c r="A346">
        <v>2723</v>
      </c>
      <c r="B346">
        <v>2723</v>
      </c>
      <c r="C346" s="1">
        <v>43662.824826388889</v>
      </c>
      <c r="D346">
        <v>2095</v>
      </c>
      <c r="E346" t="s">
        <v>9</v>
      </c>
      <c r="F346">
        <v>344</v>
      </c>
      <c r="G346">
        <v>20640</v>
      </c>
      <c r="P346">
        <v>19.984500613496898</v>
      </c>
      <c r="Q346">
        <v>464647.22063732898</v>
      </c>
      <c r="R346">
        <v>34420640</v>
      </c>
    </row>
    <row r="347" spans="1:18" x14ac:dyDescent="0.35">
      <c r="A347">
        <v>2724</v>
      </c>
      <c r="B347">
        <v>2724</v>
      </c>
      <c r="C347" s="1">
        <v>43662.825520833336</v>
      </c>
      <c r="D347">
        <v>2110</v>
      </c>
      <c r="E347" t="s">
        <v>9</v>
      </c>
      <c r="F347">
        <v>345</v>
      </c>
      <c r="G347">
        <v>20700</v>
      </c>
      <c r="P347">
        <v>20.1860981595092</v>
      </c>
      <c r="Q347">
        <v>469334.44006069802</v>
      </c>
      <c r="R347">
        <v>34520700</v>
      </c>
    </row>
    <row r="348" spans="1:18" x14ac:dyDescent="0.35">
      <c r="A348">
        <v>2725</v>
      </c>
      <c r="B348">
        <v>2725</v>
      </c>
      <c r="C348" s="1">
        <v>43662.826215277775</v>
      </c>
      <c r="D348">
        <v>2110</v>
      </c>
      <c r="E348" t="s">
        <v>9</v>
      </c>
      <c r="F348">
        <v>346</v>
      </c>
      <c r="G348">
        <v>20760</v>
      </c>
      <c r="P348">
        <v>20.244608588957099</v>
      </c>
      <c r="Q348">
        <v>470694.82974203298</v>
      </c>
      <c r="R348">
        <v>34620760</v>
      </c>
    </row>
    <row r="349" spans="1:18" x14ac:dyDescent="0.35">
      <c r="A349">
        <v>2726</v>
      </c>
      <c r="B349">
        <v>2726</v>
      </c>
      <c r="C349" s="1">
        <v>43662.826909722222</v>
      </c>
      <c r="D349">
        <v>2105</v>
      </c>
      <c r="E349" t="s">
        <v>9</v>
      </c>
      <c r="F349">
        <v>347</v>
      </c>
      <c r="G349">
        <v>20820</v>
      </c>
      <c r="P349">
        <v>20.255007361963202</v>
      </c>
      <c r="Q349">
        <v>470936.60515933199</v>
      </c>
      <c r="R349">
        <v>34720820</v>
      </c>
    </row>
    <row r="350" spans="1:18" x14ac:dyDescent="0.35">
      <c r="A350">
        <v>2727</v>
      </c>
      <c r="B350">
        <v>2727</v>
      </c>
      <c r="C350" s="1">
        <v>43662.827604166669</v>
      </c>
      <c r="D350">
        <v>2100</v>
      </c>
      <c r="E350" t="s">
        <v>9</v>
      </c>
      <c r="F350">
        <v>348</v>
      </c>
      <c r="G350">
        <v>20880</v>
      </c>
      <c r="P350">
        <v>20.265128834355799</v>
      </c>
      <c r="Q350">
        <v>471171.93323217001</v>
      </c>
      <c r="R350">
        <v>34820880</v>
      </c>
    </row>
    <row r="351" spans="1:18" x14ac:dyDescent="0.35">
      <c r="A351">
        <v>2728</v>
      </c>
      <c r="B351">
        <v>2728</v>
      </c>
      <c r="C351" s="1">
        <v>43662.828298611108</v>
      </c>
      <c r="D351">
        <v>2100</v>
      </c>
      <c r="E351" t="s">
        <v>9</v>
      </c>
      <c r="F351">
        <v>349</v>
      </c>
      <c r="G351">
        <v>20940</v>
      </c>
      <c r="P351">
        <v>20.323361963190202</v>
      </c>
      <c r="Q351">
        <v>472525.87556904397</v>
      </c>
      <c r="R351">
        <v>34920940</v>
      </c>
    </row>
    <row r="352" spans="1:18" x14ac:dyDescent="0.35">
      <c r="A352">
        <v>2729</v>
      </c>
      <c r="B352">
        <v>2729</v>
      </c>
      <c r="C352" s="1">
        <v>43662.828993055555</v>
      </c>
      <c r="D352">
        <v>2100</v>
      </c>
      <c r="E352" t="s">
        <v>9</v>
      </c>
      <c r="F352">
        <v>350</v>
      </c>
      <c r="G352">
        <v>21000</v>
      </c>
      <c r="P352">
        <v>20.381595092024501</v>
      </c>
      <c r="Q352">
        <v>473879.817905918</v>
      </c>
      <c r="R352">
        <v>35021000</v>
      </c>
    </row>
    <row r="353" spans="1:18" x14ac:dyDescent="0.35">
      <c r="A353">
        <v>2730</v>
      </c>
      <c r="B353">
        <v>2730</v>
      </c>
      <c r="C353" s="1">
        <v>43662.829687500001</v>
      </c>
      <c r="D353">
        <v>2085</v>
      </c>
      <c r="E353" t="s">
        <v>9</v>
      </c>
      <c r="F353">
        <v>351</v>
      </c>
      <c r="G353">
        <v>21060</v>
      </c>
      <c r="P353">
        <v>20.293829447852801</v>
      </c>
      <c r="Q353">
        <v>471839.23338391498</v>
      </c>
      <c r="R353">
        <v>35121060</v>
      </c>
    </row>
    <row r="354" spans="1:18" x14ac:dyDescent="0.35">
      <c r="A354">
        <v>2731</v>
      </c>
      <c r="B354">
        <v>2731</v>
      </c>
      <c r="C354" s="1">
        <v>43662.830381944441</v>
      </c>
      <c r="D354">
        <v>2100</v>
      </c>
      <c r="E354" t="s">
        <v>9</v>
      </c>
      <c r="F354">
        <v>352</v>
      </c>
      <c r="G354">
        <v>21120</v>
      </c>
      <c r="P354">
        <v>20.498061349693199</v>
      </c>
      <c r="Q354">
        <v>476587.70257966599</v>
      </c>
      <c r="R354">
        <v>35221120</v>
      </c>
    </row>
    <row r="355" spans="1:18" x14ac:dyDescent="0.35">
      <c r="A355">
        <v>2732</v>
      </c>
      <c r="B355">
        <v>2732</v>
      </c>
      <c r="C355" s="1">
        <v>43662.831076388888</v>
      </c>
      <c r="D355">
        <v>2105</v>
      </c>
      <c r="E355" t="s">
        <v>9</v>
      </c>
      <c r="F355">
        <v>353</v>
      </c>
      <c r="G355">
        <v>21180</v>
      </c>
      <c r="H355">
        <f>H340+15</f>
        <v>353</v>
      </c>
      <c r="I355">
        <f>H355*60</f>
        <v>21180</v>
      </c>
      <c r="K355">
        <v>5.1100000000000003</v>
      </c>
      <c r="L355" s="2">
        <v>0.83333333333333337</v>
      </c>
      <c r="P355">
        <v>20.605238036809801</v>
      </c>
      <c r="Q355">
        <v>479079.60121396102</v>
      </c>
      <c r="R355">
        <v>35321180</v>
      </c>
    </row>
    <row r="356" spans="1:18" x14ac:dyDescent="0.35">
      <c r="A356">
        <v>2733</v>
      </c>
      <c r="B356">
        <v>2733</v>
      </c>
      <c r="C356" s="1">
        <v>43662.831770833334</v>
      </c>
      <c r="D356">
        <v>2105</v>
      </c>
      <c r="E356" t="s">
        <v>9</v>
      </c>
      <c r="F356">
        <v>354</v>
      </c>
      <c r="G356">
        <v>21240</v>
      </c>
      <c r="P356">
        <v>20.663609815950899</v>
      </c>
      <c r="Q356">
        <v>480436.76722306502</v>
      </c>
      <c r="R356">
        <v>35421240</v>
      </c>
    </row>
    <row r="357" spans="1:18" x14ac:dyDescent="0.35">
      <c r="A357">
        <v>2734</v>
      </c>
      <c r="B357">
        <v>2734</v>
      </c>
      <c r="C357" s="1">
        <v>43662.832465277781</v>
      </c>
      <c r="D357">
        <v>2090</v>
      </c>
      <c r="E357" t="s">
        <v>9</v>
      </c>
      <c r="F357">
        <v>355</v>
      </c>
      <c r="G357">
        <v>21300</v>
      </c>
      <c r="P357">
        <v>20.5743190184049</v>
      </c>
      <c r="Q357">
        <v>478360.72230652499</v>
      </c>
      <c r="R357">
        <v>35521300</v>
      </c>
    </row>
    <row r="358" spans="1:18" x14ac:dyDescent="0.35">
      <c r="A358">
        <v>2735</v>
      </c>
      <c r="B358">
        <v>2735</v>
      </c>
      <c r="C358" s="1">
        <v>43662.83315972222</v>
      </c>
      <c r="D358">
        <v>2095</v>
      </c>
      <c r="E358" t="s">
        <v>9</v>
      </c>
      <c r="F358">
        <v>356</v>
      </c>
      <c r="G358">
        <v>21360</v>
      </c>
      <c r="P358">
        <v>20.681634355828201</v>
      </c>
      <c r="Q358">
        <v>480855.84461304999</v>
      </c>
      <c r="R358">
        <v>35621360</v>
      </c>
    </row>
    <row r="359" spans="1:18" x14ac:dyDescent="0.35">
      <c r="A359">
        <v>2736</v>
      </c>
      <c r="B359">
        <v>2736</v>
      </c>
      <c r="C359" s="1">
        <v>43662.833854166667</v>
      </c>
      <c r="D359">
        <v>2085</v>
      </c>
      <c r="E359" t="s">
        <v>9</v>
      </c>
      <c r="F359">
        <v>357</v>
      </c>
      <c r="G359">
        <v>21420</v>
      </c>
      <c r="P359">
        <v>20.640732515337401</v>
      </c>
      <c r="Q359">
        <v>479904.861305008</v>
      </c>
      <c r="R359">
        <v>35721420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1"/>
  <sheetViews>
    <sheetView tabSelected="1" topLeftCell="A10" workbookViewId="0">
      <selection activeCell="F45" sqref="F45"/>
    </sheetView>
  </sheetViews>
  <sheetFormatPr defaultRowHeight="14.5" x14ac:dyDescent="0.35"/>
  <sheetData>
    <row r="1" spans="1:7" x14ac:dyDescent="0.35">
      <c r="A1" t="s">
        <v>11</v>
      </c>
      <c r="B1" t="s">
        <v>4</v>
      </c>
      <c r="C1" t="s">
        <v>5</v>
      </c>
      <c r="D1" t="s">
        <v>2</v>
      </c>
      <c r="E1" t="s">
        <v>6</v>
      </c>
      <c r="F1" t="s">
        <v>7</v>
      </c>
      <c r="G1" t="s">
        <v>10</v>
      </c>
    </row>
    <row r="2" spans="1:7" x14ac:dyDescent="0.35">
      <c r="A2" s="2">
        <v>0.58549768518518519</v>
      </c>
      <c r="B2">
        <v>0</v>
      </c>
      <c r="C2">
        <v>0</v>
      </c>
      <c r="D2">
        <v>1320</v>
      </c>
      <c r="E2">
        <v>0</v>
      </c>
      <c r="F2">
        <v>0</v>
      </c>
      <c r="G2">
        <v>5.0599999999999996</v>
      </c>
    </row>
    <row r="3" spans="1:7" x14ac:dyDescent="0.35">
      <c r="A3" s="2">
        <v>0.58619212962962963</v>
      </c>
      <c r="B3">
        <v>1</v>
      </c>
      <c r="C3">
        <v>60</v>
      </c>
      <c r="D3">
        <v>1325</v>
      </c>
      <c r="E3">
        <v>3.6742331288343602E-2</v>
      </c>
      <c r="F3">
        <v>854.27314112291299</v>
      </c>
      <c r="G3">
        <v>4.46</v>
      </c>
    </row>
    <row r="4" spans="1:7" x14ac:dyDescent="0.35">
      <c r="A4" s="2">
        <v>0.58688657407407407</v>
      </c>
      <c r="B4">
        <v>2</v>
      </c>
      <c r="C4">
        <v>120</v>
      </c>
      <c r="D4">
        <v>1325</v>
      </c>
      <c r="E4">
        <v>7.3484662576687093E-2</v>
      </c>
      <c r="F4">
        <v>1708.5462822458301</v>
      </c>
      <c r="G4">
        <v>4.21</v>
      </c>
    </row>
    <row r="5" spans="1:7" x14ac:dyDescent="0.35">
      <c r="A5" s="2">
        <v>0.58758101851851852</v>
      </c>
      <c r="B5">
        <v>3</v>
      </c>
      <c r="C5">
        <v>180</v>
      </c>
      <c r="D5">
        <v>1320</v>
      </c>
      <c r="E5">
        <v>0.109811042944785</v>
      </c>
      <c r="F5">
        <v>2553.1484066767798</v>
      </c>
      <c r="G5">
        <v>4.62</v>
      </c>
    </row>
    <row r="6" spans="1:7" x14ac:dyDescent="0.35">
      <c r="A6" s="2">
        <v>0.58819444444444446</v>
      </c>
      <c r="B6">
        <v>4</v>
      </c>
      <c r="C6">
        <v>240</v>
      </c>
      <c r="D6">
        <v>1315</v>
      </c>
      <c r="E6">
        <v>0.145860122699387</v>
      </c>
      <c r="F6">
        <v>3391.3031866464298</v>
      </c>
      <c r="G6">
        <v>4.47</v>
      </c>
    </row>
    <row r="7" spans="1:7" x14ac:dyDescent="0.35">
      <c r="A7" s="2">
        <v>0.58888888888888891</v>
      </c>
      <c r="B7">
        <v>5</v>
      </c>
      <c r="C7">
        <v>300</v>
      </c>
      <c r="D7">
        <v>1320</v>
      </c>
      <c r="E7">
        <v>0.183018404907975</v>
      </c>
      <c r="F7">
        <v>4255.2473444612997</v>
      </c>
      <c r="G7">
        <v>4.1900000000000004</v>
      </c>
    </row>
    <row r="8" spans="1:7" x14ac:dyDescent="0.35">
      <c r="A8" s="2">
        <v>0.58958333333333335</v>
      </c>
      <c r="B8">
        <v>6</v>
      </c>
      <c r="C8">
        <v>360</v>
      </c>
      <c r="D8">
        <v>1320</v>
      </c>
      <c r="E8">
        <v>0.21962208588957099</v>
      </c>
      <c r="F8">
        <v>5106.2968133535696</v>
      </c>
      <c r="G8">
        <v>4.1500000000000004</v>
      </c>
    </row>
    <row r="9" spans="1:7" x14ac:dyDescent="0.35">
      <c r="A9" s="2">
        <v>0.59027777777777779</v>
      </c>
      <c r="B9">
        <v>7</v>
      </c>
      <c r="C9">
        <v>420</v>
      </c>
      <c r="D9">
        <v>1305</v>
      </c>
      <c r="E9">
        <v>0.25331411042944801</v>
      </c>
      <c r="F9">
        <v>5889.6491654021202</v>
      </c>
      <c r="G9">
        <v>4.09</v>
      </c>
    </row>
    <row r="10" spans="1:7" x14ac:dyDescent="0.35">
      <c r="A10" s="2">
        <v>0.59097222222222223</v>
      </c>
      <c r="B10">
        <v>8</v>
      </c>
      <c r="C10">
        <v>480</v>
      </c>
      <c r="D10">
        <v>1335</v>
      </c>
      <c r="E10">
        <v>0.29615705521472402</v>
      </c>
      <c r="F10">
        <v>6885.76388467375</v>
      </c>
      <c r="G10">
        <v>4.0999999999999996</v>
      </c>
    </row>
    <row r="11" spans="1:7" x14ac:dyDescent="0.35">
      <c r="A11" s="2">
        <v>0.59166666666666667</v>
      </c>
      <c r="B11">
        <v>9</v>
      </c>
      <c r="C11">
        <v>540</v>
      </c>
      <c r="D11">
        <v>1310</v>
      </c>
      <c r="E11">
        <v>0.326937423312883</v>
      </c>
      <c r="F11">
        <v>7601.4191198786002</v>
      </c>
      <c r="G11">
        <v>4.08</v>
      </c>
    </row>
    <row r="12" spans="1:7" x14ac:dyDescent="0.35">
      <c r="A12" s="2">
        <v>0.59236111111111112</v>
      </c>
      <c r="B12">
        <v>10</v>
      </c>
      <c r="C12">
        <v>600</v>
      </c>
      <c r="D12">
        <v>1305</v>
      </c>
      <c r="E12">
        <v>0.36187730061349699</v>
      </c>
      <c r="F12">
        <v>8413.7845220030304</v>
      </c>
      <c r="G12">
        <v>4.08</v>
      </c>
    </row>
    <row r="13" spans="1:7" x14ac:dyDescent="0.35">
      <c r="A13" s="2">
        <v>0.59305555555555556</v>
      </c>
      <c r="B13">
        <v>11</v>
      </c>
      <c r="C13">
        <v>660</v>
      </c>
      <c r="D13">
        <v>1310</v>
      </c>
      <c r="E13">
        <v>0.39959018404907998</v>
      </c>
      <c r="F13">
        <v>9290.6233687405092</v>
      </c>
      <c r="G13">
        <v>4.08</v>
      </c>
    </row>
    <row r="14" spans="1:7" x14ac:dyDescent="0.35">
      <c r="A14" s="2">
        <v>0.59375</v>
      </c>
      <c r="B14">
        <v>12</v>
      </c>
      <c r="C14">
        <v>720</v>
      </c>
      <c r="D14">
        <v>1310</v>
      </c>
      <c r="E14">
        <v>0.43591656441717802</v>
      </c>
      <c r="F14">
        <v>10135.2254931715</v>
      </c>
      <c r="G14">
        <v>4.08</v>
      </c>
    </row>
    <row r="15" spans="1:7" x14ac:dyDescent="0.35">
      <c r="A15" s="2">
        <v>0.59444444444444444</v>
      </c>
      <c r="B15">
        <v>13</v>
      </c>
      <c r="C15">
        <v>780</v>
      </c>
      <c r="D15">
        <v>1310</v>
      </c>
      <c r="E15">
        <v>0.47224294478527601</v>
      </c>
      <c r="F15">
        <v>10979.827617602399</v>
      </c>
      <c r="G15">
        <v>4.09</v>
      </c>
    </row>
    <row r="16" spans="1:7" x14ac:dyDescent="0.35">
      <c r="A16" s="2">
        <v>0.59513888888888888</v>
      </c>
      <c r="B16">
        <v>14</v>
      </c>
      <c r="C16">
        <v>840</v>
      </c>
      <c r="D16">
        <v>1330</v>
      </c>
      <c r="E16">
        <v>0.51633374233128804</v>
      </c>
      <c r="F16">
        <v>12004.9553869499</v>
      </c>
      <c r="G16">
        <v>4.0999999999999996</v>
      </c>
    </row>
    <row r="17" spans="1:7" x14ac:dyDescent="0.35">
      <c r="A17" s="2">
        <v>0.59583333333333333</v>
      </c>
      <c r="B17">
        <v>15</v>
      </c>
      <c r="C17">
        <v>900</v>
      </c>
      <c r="D17">
        <v>1445</v>
      </c>
      <c r="E17">
        <v>0.60104907975460098</v>
      </c>
      <c r="F17">
        <v>13974.6191198786</v>
      </c>
      <c r="G17">
        <v>3.98</v>
      </c>
    </row>
    <row r="18" spans="1:7" x14ac:dyDescent="0.35">
      <c r="A18" s="2">
        <v>0.59652777777777777</v>
      </c>
      <c r="B18">
        <v>16</v>
      </c>
      <c r="C18">
        <v>960</v>
      </c>
      <c r="D18">
        <v>1555</v>
      </c>
      <c r="E18">
        <v>0.68992392638036804</v>
      </c>
      <c r="F18">
        <v>16040.9930197269</v>
      </c>
      <c r="G18">
        <v>3.98</v>
      </c>
    </row>
    <row r="19" spans="1:7" x14ac:dyDescent="0.35">
      <c r="A19" s="2">
        <v>0.59722222222222221</v>
      </c>
      <c r="B19">
        <v>17</v>
      </c>
      <c r="C19">
        <v>1020</v>
      </c>
      <c r="D19">
        <v>1630</v>
      </c>
      <c r="E19">
        <v>0.76839999999999997</v>
      </c>
      <c r="F19">
        <v>17865.591502276198</v>
      </c>
      <c r="G19">
        <v>4</v>
      </c>
    </row>
    <row r="20" spans="1:7" x14ac:dyDescent="0.35">
      <c r="A20" s="2">
        <v>0.59791666666666665</v>
      </c>
      <c r="B20">
        <v>18</v>
      </c>
      <c r="C20">
        <v>1080</v>
      </c>
      <c r="D20">
        <v>1645</v>
      </c>
      <c r="E20">
        <v>0.82108711656441702</v>
      </c>
      <c r="F20">
        <v>19090.586949924102</v>
      </c>
      <c r="G20">
        <v>4.01</v>
      </c>
    </row>
    <row r="21" spans="1:7" x14ac:dyDescent="0.35">
      <c r="A21" s="2">
        <v>0.59861111111111109</v>
      </c>
      <c r="B21">
        <v>19</v>
      </c>
      <c r="C21">
        <v>1140</v>
      </c>
      <c r="D21">
        <v>1680</v>
      </c>
      <c r="E21">
        <v>0.88514355828220903</v>
      </c>
      <c r="F21">
        <v>20579.923520485601</v>
      </c>
      <c r="G21">
        <v>4.04</v>
      </c>
    </row>
    <row r="22" spans="1:7" x14ac:dyDescent="0.35">
      <c r="A22" s="2">
        <v>0.59930555555555554</v>
      </c>
      <c r="B22">
        <v>20</v>
      </c>
      <c r="C22">
        <v>1200</v>
      </c>
      <c r="D22">
        <v>1690</v>
      </c>
      <c r="E22">
        <v>0.93727607361963206</v>
      </c>
      <c r="F22">
        <v>21792.024279210898</v>
      </c>
      <c r="G22">
        <v>4.0599999999999996</v>
      </c>
    </row>
    <row r="23" spans="1:7" x14ac:dyDescent="0.35">
      <c r="A23" s="2">
        <v>0.6</v>
      </c>
      <c r="B23">
        <v>21</v>
      </c>
      <c r="C23">
        <v>1260</v>
      </c>
      <c r="D23">
        <v>1710</v>
      </c>
      <c r="E23">
        <v>0.99578650306748495</v>
      </c>
      <c r="F23">
        <v>23152.413960546299</v>
      </c>
      <c r="G23">
        <v>4.0599999999999996</v>
      </c>
    </row>
    <row r="24" spans="1:7" x14ac:dyDescent="0.35">
      <c r="A24" s="2">
        <v>0.60069444444444442</v>
      </c>
      <c r="B24">
        <v>22</v>
      </c>
      <c r="C24">
        <v>1320</v>
      </c>
      <c r="D24">
        <v>1715</v>
      </c>
      <c r="E24">
        <v>1.0462552147239299</v>
      </c>
      <c r="F24">
        <v>24325.830652503799</v>
      </c>
      <c r="G24">
        <v>4.07</v>
      </c>
    </row>
    <row r="25" spans="1:7" x14ac:dyDescent="0.35">
      <c r="A25" s="2">
        <v>0.60138888888888886</v>
      </c>
      <c r="B25">
        <v>23</v>
      </c>
      <c r="C25">
        <v>1380</v>
      </c>
      <c r="D25">
        <v>1720</v>
      </c>
      <c r="E25">
        <v>1.09700122699386</v>
      </c>
      <c r="F25">
        <v>25505.694688922598</v>
      </c>
      <c r="G25">
        <v>4.08</v>
      </c>
    </row>
    <row r="26" spans="1:7" x14ac:dyDescent="0.35">
      <c r="A26" s="2">
        <v>0.6020833333333333</v>
      </c>
      <c r="B26">
        <v>24</v>
      </c>
      <c r="C26">
        <v>1440</v>
      </c>
      <c r="D26">
        <v>1705</v>
      </c>
      <c r="E26">
        <v>1.13471411042945</v>
      </c>
      <c r="F26">
        <v>26382.533535660099</v>
      </c>
      <c r="G26">
        <v>4.09</v>
      </c>
    </row>
    <row r="27" spans="1:7" x14ac:dyDescent="0.35">
      <c r="A27" s="2">
        <v>0.60277777777777775</v>
      </c>
      <c r="B27">
        <v>25</v>
      </c>
      <c r="C27">
        <v>1500</v>
      </c>
      <c r="D27">
        <v>1705</v>
      </c>
      <c r="E27">
        <v>1.1819938650306701</v>
      </c>
      <c r="F27">
        <v>27481.805766312598</v>
      </c>
      <c r="G27">
        <v>4.0999999999999996</v>
      </c>
    </row>
    <row r="28" spans="1:7" x14ac:dyDescent="0.35">
      <c r="A28" s="2">
        <v>0.60347222222222219</v>
      </c>
      <c r="B28">
        <v>26</v>
      </c>
      <c r="C28">
        <v>1560</v>
      </c>
      <c r="D28">
        <v>1685</v>
      </c>
      <c r="E28">
        <v>1.2148539877300599</v>
      </c>
      <c r="F28">
        <v>28245.816084977199</v>
      </c>
      <c r="G28">
        <v>4.1100000000000003</v>
      </c>
    </row>
    <row r="29" spans="1:7" x14ac:dyDescent="0.35">
      <c r="A29" s="2">
        <v>0.60416666666666663</v>
      </c>
      <c r="B29">
        <v>27</v>
      </c>
      <c r="C29">
        <v>1620</v>
      </c>
      <c r="D29">
        <v>1695</v>
      </c>
      <c r="E29">
        <v>1.26906625766871</v>
      </c>
      <c r="F29">
        <v>29506.271927162401</v>
      </c>
      <c r="G29">
        <v>4.13</v>
      </c>
    </row>
    <row r="30" spans="1:7" x14ac:dyDescent="0.35">
      <c r="A30" s="2">
        <v>0.60486111111111118</v>
      </c>
      <c r="B30">
        <v>28</v>
      </c>
      <c r="C30">
        <v>1680</v>
      </c>
      <c r="D30">
        <v>1690</v>
      </c>
      <c r="E30">
        <v>1.31218650306748</v>
      </c>
      <c r="F30">
        <v>30508.833990895298</v>
      </c>
      <c r="G30">
        <v>4.1399999999999997</v>
      </c>
    </row>
    <row r="31" spans="1:7" x14ac:dyDescent="0.35">
      <c r="A31" s="2">
        <v>0.60555555555555551</v>
      </c>
      <c r="B31">
        <v>29</v>
      </c>
      <c r="C31">
        <v>1740</v>
      </c>
      <c r="D31">
        <v>1670</v>
      </c>
      <c r="E31">
        <v>1.34296687116564</v>
      </c>
      <c r="F31">
        <v>31224.4892261001</v>
      </c>
      <c r="G31">
        <v>4.1500000000000004</v>
      </c>
    </row>
    <row r="32" spans="1:7" x14ac:dyDescent="0.35">
      <c r="A32" s="2">
        <v>0.60625000000000007</v>
      </c>
      <c r="B32">
        <v>30</v>
      </c>
      <c r="C32">
        <v>1800</v>
      </c>
      <c r="D32">
        <v>1670</v>
      </c>
      <c r="E32">
        <v>1.3892760736196299</v>
      </c>
      <c r="F32">
        <v>32301.195751138101</v>
      </c>
      <c r="G32">
        <v>4.16</v>
      </c>
    </row>
    <row r="33" spans="1:7" x14ac:dyDescent="0.35">
      <c r="A33" s="2">
        <v>0.6069444444444444</v>
      </c>
      <c r="B33">
        <v>31</v>
      </c>
      <c r="C33">
        <v>1860</v>
      </c>
      <c r="D33">
        <v>1660</v>
      </c>
      <c r="E33">
        <v>1.4269889570552099</v>
      </c>
      <c r="F33">
        <v>33178.034597875601</v>
      </c>
      <c r="G33">
        <v>4.18</v>
      </c>
    </row>
    <row r="34" spans="1:7" x14ac:dyDescent="0.35">
      <c r="A34" s="2">
        <v>0.60763888888888895</v>
      </c>
      <c r="B34">
        <v>32</v>
      </c>
      <c r="C34">
        <v>1920</v>
      </c>
      <c r="D34">
        <v>1670</v>
      </c>
      <c r="E34">
        <v>1.48189447852761</v>
      </c>
      <c r="F34">
        <v>34454.608801214003</v>
      </c>
      <c r="G34">
        <v>4.1900000000000004</v>
      </c>
    </row>
    <row r="35" spans="1:7" x14ac:dyDescent="0.35">
      <c r="A35" s="2">
        <v>0.60833333333333328</v>
      </c>
      <c r="B35">
        <v>33</v>
      </c>
      <c r="C35">
        <v>1980</v>
      </c>
      <c r="D35">
        <v>1655</v>
      </c>
      <c r="E35">
        <v>1.5144773006134999</v>
      </c>
      <c r="F35">
        <v>35212.171775417301</v>
      </c>
      <c r="G35">
        <v>4.2</v>
      </c>
    </row>
    <row r="36" spans="1:7" x14ac:dyDescent="0.35">
      <c r="A36" s="2">
        <v>0.60902777777777783</v>
      </c>
      <c r="B36">
        <v>34</v>
      </c>
      <c r="C36">
        <v>2040</v>
      </c>
      <c r="D36">
        <v>1650</v>
      </c>
      <c r="E36">
        <v>1.5556564417177901</v>
      </c>
      <c r="F36">
        <v>36169.602427921098</v>
      </c>
      <c r="G36">
        <v>4.2</v>
      </c>
    </row>
    <row r="37" spans="1:7" x14ac:dyDescent="0.35">
      <c r="A37" s="2">
        <v>0.60972222222222217</v>
      </c>
      <c r="B37">
        <v>35</v>
      </c>
      <c r="C37">
        <v>2100</v>
      </c>
      <c r="D37">
        <v>1655</v>
      </c>
      <c r="E37">
        <v>1.60626380368098</v>
      </c>
      <c r="F37">
        <v>37346.242792109297</v>
      </c>
      <c r="G37">
        <v>4.21</v>
      </c>
    </row>
    <row r="38" spans="1:7" x14ac:dyDescent="0.35">
      <c r="A38" s="2">
        <v>0.61041666666666672</v>
      </c>
      <c r="B38">
        <v>36</v>
      </c>
      <c r="C38">
        <v>2160</v>
      </c>
      <c r="D38">
        <v>1635</v>
      </c>
      <c r="E38">
        <v>1.6321914110429401</v>
      </c>
      <c r="F38">
        <v>37949.069499241297</v>
      </c>
      <c r="G38">
        <v>4.21</v>
      </c>
    </row>
    <row r="39" spans="1:7" x14ac:dyDescent="0.35">
      <c r="A39" s="2">
        <v>0.61111111111111105</v>
      </c>
      <c r="B39">
        <v>37</v>
      </c>
      <c r="C39">
        <v>2220</v>
      </c>
      <c r="D39">
        <v>1645</v>
      </c>
      <c r="E39">
        <v>1.6877901840490801</v>
      </c>
      <c r="F39">
        <v>39241.762063732902</v>
      </c>
      <c r="G39">
        <v>4.1900000000000004</v>
      </c>
    </row>
    <row r="40" spans="1:7" x14ac:dyDescent="0.35">
      <c r="A40" s="2">
        <v>0.6118055555555556</v>
      </c>
      <c r="B40">
        <v>38</v>
      </c>
      <c r="C40">
        <v>2280</v>
      </c>
      <c r="D40">
        <v>1645</v>
      </c>
      <c r="E40">
        <v>1.7334061349693299</v>
      </c>
      <c r="F40">
        <v>40302.3502276176</v>
      </c>
      <c r="G40">
        <v>4.1900000000000004</v>
      </c>
    </row>
    <row r="41" spans="1:7" x14ac:dyDescent="0.35">
      <c r="A41" s="2">
        <v>0.61249999999999993</v>
      </c>
      <c r="B41">
        <v>39</v>
      </c>
      <c r="C41">
        <v>2340</v>
      </c>
      <c r="D41">
        <v>1630</v>
      </c>
      <c r="E41">
        <v>1.7627999999999999</v>
      </c>
      <c r="F41">
        <v>40985.768740515901</v>
      </c>
      <c r="G41">
        <v>4.18</v>
      </c>
    </row>
    <row r="42" spans="1:7" x14ac:dyDescent="0.35">
      <c r="A42" s="2">
        <v>0.61319444444444449</v>
      </c>
      <c r="B42">
        <v>40</v>
      </c>
      <c r="C42">
        <v>2400</v>
      </c>
      <c r="D42">
        <v>1640</v>
      </c>
      <c r="E42">
        <v>1.8190920245398801</v>
      </c>
      <c r="F42">
        <v>42294.579666160796</v>
      </c>
      <c r="G42">
        <v>4.16</v>
      </c>
    </row>
    <row r="43" spans="1:7" x14ac:dyDescent="0.35">
      <c r="A43" s="2">
        <v>0.61388888888888882</v>
      </c>
      <c r="B43">
        <v>41</v>
      </c>
      <c r="C43">
        <v>2460</v>
      </c>
      <c r="D43">
        <v>1660</v>
      </c>
      <c r="E43">
        <v>1.8873079754601201</v>
      </c>
      <c r="F43">
        <v>43880.626403641902</v>
      </c>
      <c r="G43">
        <v>4.1500000000000004</v>
      </c>
    </row>
    <row r="44" spans="1:7" x14ac:dyDescent="0.35">
      <c r="A44" s="2">
        <v>0.61388888888888882</v>
      </c>
      <c r="B44">
        <v>42</v>
      </c>
      <c r="C44">
        <v>2520</v>
      </c>
      <c r="D44">
        <v>1660</v>
      </c>
      <c r="E44">
        <v>1.9333398773006101</v>
      </c>
      <c r="F44">
        <v>44950.8855842185</v>
      </c>
      <c r="G44">
        <v>4.1399999999999997</v>
      </c>
    </row>
    <row r="45" spans="1:7" x14ac:dyDescent="0.35">
      <c r="A45" s="2">
        <v>0.61458333333333337</v>
      </c>
      <c r="B45">
        <v>43</v>
      </c>
      <c r="C45">
        <v>2580</v>
      </c>
      <c r="D45">
        <v>1655</v>
      </c>
      <c r="E45">
        <v>1.9734098159509199</v>
      </c>
      <c r="F45">
        <v>45882.5268588771</v>
      </c>
      <c r="G45">
        <v>4.1500000000000004</v>
      </c>
    </row>
    <row r="46" spans="1:7" x14ac:dyDescent="0.35">
      <c r="A46" s="2">
        <v>0.61527777777777781</v>
      </c>
      <c r="B46">
        <v>44</v>
      </c>
      <c r="C46">
        <v>2640</v>
      </c>
      <c r="D46">
        <v>1645</v>
      </c>
      <c r="E46">
        <v>2.0071018404908001</v>
      </c>
      <c r="F46">
        <v>46665.879210925603</v>
      </c>
      <c r="G46">
        <v>4.1399999999999997</v>
      </c>
    </row>
    <row r="47" spans="1:7" x14ac:dyDescent="0.35">
      <c r="A47" s="2">
        <v>0.61597222222222225</v>
      </c>
      <c r="B47">
        <v>45</v>
      </c>
      <c r="C47">
        <v>2700</v>
      </c>
      <c r="D47">
        <v>1650</v>
      </c>
      <c r="E47">
        <v>2.0589570552147198</v>
      </c>
      <c r="F47">
        <v>47871.532625189699</v>
      </c>
      <c r="G47">
        <v>4.18</v>
      </c>
    </row>
    <row r="48" spans="1:7" x14ac:dyDescent="0.35">
      <c r="A48" s="2">
        <v>0.6166666666666667</v>
      </c>
      <c r="B48">
        <v>46</v>
      </c>
      <c r="C48">
        <v>2760</v>
      </c>
      <c r="D48">
        <v>1660</v>
      </c>
      <c r="E48">
        <v>2.1174674846625798</v>
      </c>
      <c r="F48">
        <v>49231.922306524997</v>
      </c>
      <c r="G48">
        <v>4.1900000000000004</v>
      </c>
    </row>
    <row r="49" spans="1:7" x14ac:dyDescent="0.35">
      <c r="A49" s="2">
        <v>0.61736111111111114</v>
      </c>
      <c r="B49">
        <v>47</v>
      </c>
      <c r="C49">
        <v>2820</v>
      </c>
      <c r="D49">
        <v>1645</v>
      </c>
      <c r="E49">
        <v>2.1439496932515301</v>
      </c>
      <c r="F49">
        <v>49847.643702579699</v>
      </c>
      <c r="G49">
        <v>4.22</v>
      </c>
    </row>
    <row r="50" spans="1:7" x14ac:dyDescent="0.35">
      <c r="A50" s="2">
        <v>0.61805555555555558</v>
      </c>
      <c r="B50">
        <v>48</v>
      </c>
      <c r="C50">
        <v>2880</v>
      </c>
      <c r="D50">
        <v>1660</v>
      </c>
      <c r="E50">
        <v>2.2095312883435598</v>
      </c>
      <c r="F50">
        <v>51372.440667678296</v>
      </c>
      <c r="G50">
        <v>4.26</v>
      </c>
    </row>
    <row r="51" spans="1:7" x14ac:dyDescent="0.35">
      <c r="A51" s="2">
        <v>0.61875000000000002</v>
      </c>
      <c r="B51">
        <v>49</v>
      </c>
      <c r="C51">
        <v>2940</v>
      </c>
      <c r="D51">
        <v>1655</v>
      </c>
      <c r="E51">
        <v>2.2487693251533698</v>
      </c>
      <c r="F51">
        <v>52284.739908953001</v>
      </c>
      <c r="G51">
        <v>4.28</v>
      </c>
    </row>
    <row r="52" spans="1:7" x14ac:dyDescent="0.35">
      <c r="A52" s="2">
        <v>0.61944444444444446</v>
      </c>
      <c r="B52">
        <v>50</v>
      </c>
      <c r="C52">
        <v>3000</v>
      </c>
      <c r="D52">
        <v>1640</v>
      </c>
      <c r="E52">
        <v>2.27386503067485</v>
      </c>
      <c r="F52">
        <v>52868.224582701099</v>
      </c>
      <c r="G52">
        <v>4.28</v>
      </c>
    </row>
    <row r="53" spans="1:7" x14ac:dyDescent="0.35">
      <c r="A53" s="2">
        <v>0.62013888888888891</v>
      </c>
      <c r="B53">
        <v>51</v>
      </c>
      <c r="C53">
        <v>3060</v>
      </c>
      <c r="D53">
        <v>1655</v>
      </c>
      <c r="E53">
        <v>2.3405558282208601</v>
      </c>
      <c r="F53">
        <v>54418.810925644902</v>
      </c>
      <c r="G53">
        <v>4.28</v>
      </c>
    </row>
    <row r="54" spans="1:7" x14ac:dyDescent="0.35">
      <c r="A54" s="2">
        <v>0.62083333333333335</v>
      </c>
      <c r="B54">
        <v>52</v>
      </c>
      <c r="C54">
        <v>3120</v>
      </c>
      <c r="D54">
        <v>1660</v>
      </c>
      <c r="E54">
        <v>2.3936588957055198</v>
      </c>
      <c r="F54">
        <v>55653.477389984801</v>
      </c>
      <c r="G54">
        <v>4.28</v>
      </c>
    </row>
    <row r="55" spans="1:7" x14ac:dyDescent="0.35">
      <c r="A55" s="2">
        <v>0.62152777777777779</v>
      </c>
      <c r="B55">
        <v>53</v>
      </c>
      <c r="C55">
        <v>3180</v>
      </c>
      <c r="D55">
        <v>1645</v>
      </c>
      <c r="E55">
        <v>2.41764539877301</v>
      </c>
      <c r="F55">
        <v>56211.172685887701</v>
      </c>
      <c r="G55">
        <v>4.29</v>
      </c>
    </row>
    <row r="56" spans="1:7" x14ac:dyDescent="0.35">
      <c r="A56" s="2">
        <v>0.62222222222222223</v>
      </c>
      <c r="B56">
        <v>54</v>
      </c>
      <c r="C56">
        <v>3240</v>
      </c>
      <c r="D56">
        <v>1660</v>
      </c>
      <c r="E56">
        <v>2.4857226993864998</v>
      </c>
      <c r="F56">
        <v>57793.9957511381</v>
      </c>
      <c r="G56">
        <v>4.29</v>
      </c>
    </row>
    <row r="57" spans="1:7" x14ac:dyDescent="0.35">
      <c r="A57" s="2">
        <v>0.62291666666666667</v>
      </c>
      <c r="B57">
        <v>55</v>
      </c>
      <c r="C57">
        <v>3300</v>
      </c>
      <c r="D57">
        <v>1640</v>
      </c>
      <c r="E57">
        <v>2.5012515337423298</v>
      </c>
      <c r="F57">
        <v>58155.0470409712</v>
      </c>
      <c r="G57">
        <v>4.3099999999999996</v>
      </c>
    </row>
    <row r="58" spans="1:7" x14ac:dyDescent="0.35">
      <c r="A58" s="2">
        <v>0.62361111111111112</v>
      </c>
      <c r="B58">
        <v>56</v>
      </c>
      <c r="C58">
        <v>3360</v>
      </c>
      <c r="D58">
        <v>1635</v>
      </c>
      <c r="E58">
        <v>2.53896441717791</v>
      </c>
      <c r="F58">
        <v>59031.885887708602</v>
      </c>
      <c r="G58">
        <v>4.32</v>
      </c>
    </row>
    <row r="59" spans="1:7" x14ac:dyDescent="0.35">
      <c r="A59" s="2">
        <v>0.62430555555555556</v>
      </c>
      <c r="B59">
        <v>57</v>
      </c>
      <c r="C59">
        <v>3420</v>
      </c>
      <c r="D59">
        <v>1645</v>
      </c>
      <c r="E59">
        <v>2.6001092024539898</v>
      </c>
      <c r="F59">
        <v>60453.525341426401</v>
      </c>
      <c r="G59">
        <v>4.3600000000000003</v>
      </c>
    </row>
    <row r="60" spans="1:7" x14ac:dyDescent="0.35">
      <c r="A60" s="2">
        <v>0.625</v>
      </c>
      <c r="B60">
        <v>58</v>
      </c>
      <c r="C60">
        <v>3480</v>
      </c>
      <c r="D60">
        <v>1640</v>
      </c>
      <c r="E60">
        <v>2.63768343558282</v>
      </c>
      <c r="F60">
        <v>61327.140515933199</v>
      </c>
      <c r="G60">
        <v>4.38</v>
      </c>
    </row>
    <row r="61" spans="1:7" x14ac:dyDescent="0.35">
      <c r="A61" s="2">
        <v>0.62569444444444444</v>
      </c>
      <c r="B61">
        <v>59</v>
      </c>
      <c r="C61">
        <v>3540</v>
      </c>
      <c r="D61">
        <v>1650</v>
      </c>
      <c r="E61">
        <v>2.69952147239264</v>
      </c>
      <c r="F61">
        <v>62764.898330804201</v>
      </c>
      <c r="G61">
        <v>4.37</v>
      </c>
    </row>
    <row r="62" spans="1:7" x14ac:dyDescent="0.35">
      <c r="A62" s="2">
        <v>0.62638888888888888</v>
      </c>
      <c r="B62">
        <v>60</v>
      </c>
      <c r="C62">
        <v>3600</v>
      </c>
      <c r="D62">
        <v>1665</v>
      </c>
      <c r="E62">
        <v>2.7702331288343598</v>
      </c>
      <c r="F62">
        <v>64408.971168436998</v>
      </c>
      <c r="G62">
        <v>4.38</v>
      </c>
    </row>
    <row r="63" spans="1:7" x14ac:dyDescent="0.35">
      <c r="A63" s="2">
        <v>0.62708333333333333</v>
      </c>
      <c r="B63">
        <v>61</v>
      </c>
      <c r="C63">
        <v>3660</v>
      </c>
      <c r="D63">
        <v>1650</v>
      </c>
      <c r="E63">
        <v>2.7910306748466298</v>
      </c>
      <c r="F63">
        <v>64892.522003034901</v>
      </c>
      <c r="G63">
        <v>4.3899999999999997</v>
      </c>
    </row>
    <row r="64" spans="1:7" x14ac:dyDescent="0.35">
      <c r="A64" s="2">
        <v>0.62777777777777777</v>
      </c>
      <c r="B64">
        <v>62</v>
      </c>
      <c r="C64">
        <v>3720</v>
      </c>
      <c r="D64">
        <v>1660</v>
      </c>
      <c r="E64">
        <v>2.85397791411043</v>
      </c>
      <c r="F64">
        <v>66356.069195751101</v>
      </c>
      <c r="G64">
        <v>4.38</v>
      </c>
    </row>
    <row r="65" spans="1:7" x14ac:dyDescent="0.35">
      <c r="A65" s="2">
        <v>0.62847222222222221</v>
      </c>
      <c r="B65">
        <v>63</v>
      </c>
      <c r="C65">
        <v>3780</v>
      </c>
      <c r="D65">
        <v>1650</v>
      </c>
      <c r="E65">
        <v>2.8825398773006099</v>
      </c>
      <c r="F65">
        <v>67020.145675265507</v>
      </c>
      <c r="G65">
        <v>4.3499999999999996</v>
      </c>
    </row>
    <row r="66" spans="1:7" x14ac:dyDescent="0.35">
      <c r="A66" s="2">
        <v>0.62916666666666665</v>
      </c>
      <c r="B66">
        <v>64</v>
      </c>
      <c r="C66">
        <v>3840</v>
      </c>
      <c r="D66">
        <v>1650</v>
      </c>
      <c r="E66">
        <v>2.9282944785276102</v>
      </c>
      <c r="F66">
        <v>68083.957511380897</v>
      </c>
      <c r="G66">
        <v>4.34</v>
      </c>
    </row>
    <row r="67" spans="1:7" x14ac:dyDescent="0.35">
      <c r="A67" s="2">
        <v>0.62986111111111109</v>
      </c>
      <c r="B67">
        <v>65</v>
      </c>
      <c r="C67">
        <v>3900</v>
      </c>
      <c r="D67">
        <v>1665</v>
      </c>
      <c r="E67">
        <v>3.0010858895705499</v>
      </c>
      <c r="F67">
        <v>69776.385432473398</v>
      </c>
      <c r="G67">
        <v>4.3600000000000003</v>
      </c>
    </row>
    <row r="68" spans="1:7" x14ac:dyDescent="0.35">
      <c r="A68" s="2">
        <v>0.63055555555555554</v>
      </c>
      <c r="B68">
        <v>66</v>
      </c>
      <c r="C68">
        <v>3960</v>
      </c>
      <c r="D68">
        <v>1665</v>
      </c>
      <c r="E68">
        <v>3.0472564417177899</v>
      </c>
      <c r="F68">
        <v>70849.868285280696</v>
      </c>
      <c r="G68">
        <v>4.38</v>
      </c>
    </row>
    <row r="69" spans="1:7" x14ac:dyDescent="0.35">
      <c r="A69" s="2">
        <v>0.63124999999999998</v>
      </c>
      <c r="B69">
        <v>67</v>
      </c>
      <c r="C69">
        <v>4020</v>
      </c>
      <c r="D69">
        <v>1650</v>
      </c>
      <c r="E69">
        <v>3.0655582822085901</v>
      </c>
      <c r="F69">
        <v>71275.393019726806</v>
      </c>
      <c r="G69">
        <v>4.3899999999999997</v>
      </c>
    </row>
    <row r="70" spans="1:7" x14ac:dyDescent="0.35">
      <c r="A70" s="2">
        <v>0.63194444444444442</v>
      </c>
      <c r="B70">
        <v>68</v>
      </c>
      <c r="C70">
        <v>4080</v>
      </c>
      <c r="D70">
        <v>1655</v>
      </c>
      <c r="E70">
        <v>3.1207411042944799</v>
      </c>
      <c r="F70">
        <v>72558.414567526503</v>
      </c>
      <c r="G70">
        <v>4.41</v>
      </c>
    </row>
    <row r="71" spans="1:7" x14ac:dyDescent="0.35">
      <c r="A71" s="2">
        <v>0.63263888888888886</v>
      </c>
      <c r="B71">
        <v>69</v>
      </c>
      <c r="C71">
        <v>4140</v>
      </c>
      <c r="D71">
        <v>1645</v>
      </c>
      <c r="E71">
        <v>3.1475006134969301</v>
      </c>
      <c r="F71">
        <v>73180.583308042507</v>
      </c>
      <c r="G71">
        <v>4.4000000000000004</v>
      </c>
    </row>
    <row r="72" spans="1:7" x14ac:dyDescent="0.35">
      <c r="A72" s="2">
        <v>0.6333333333333333</v>
      </c>
      <c r="B72">
        <v>70</v>
      </c>
      <c r="C72">
        <v>4200</v>
      </c>
      <c r="D72">
        <v>1665</v>
      </c>
      <c r="E72">
        <v>3.2319386503067502</v>
      </c>
      <c r="F72">
        <v>75143.799696509901</v>
      </c>
      <c r="G72">
        <v>4.38</v>
      </c>
    </row>
    <row r="73" spans="1:7" x14ac:dyDescent="0.35">
      <c r="A73" s="2">
        <v>0.63402777777777775</v>
      </c>
      <c r="B73">
        <v>71</v>
      </c>
      <c r="C73">
        <v>4260</v>
      </c>
      <c r="D73">
        <v>1675</v>
      </c>
      <c r="E73">
        <v>3.2977975460122702</v>
      </c>
      <c r="F73">
        <v>76675.044006069802</v>
      </c>
      <c r="G73">
        <v>4.37</v>
      </c>
    </row>
    <row r="74" spans="1:7" x14ac:dyDescent="0.35">
      <c r="A74" s="2">
        <v>0.63472222222222219</v>
      </c>
      <c r="B74">
        <v>72</v>
      </c>
      <c r="C74">
        <v>4320</v>
      </c>
      <c r="D74">
        <v>1670</v>
      </c>
      <c r="E74">
        <v>3.3342625766871201</v>
      </c>
      <c r="F74">
        <v>77522.869802731395</v>
      </c>
      <c r="G74">
        <v>4.34</v>
      </c>
    </row>
    <row r="75" spans="1:7" x14ac:dyDescent="0.35">
      <c r="A75" s="2">
        <v>0.63541666666666663</v>
      </c>
      <c r="B75">
        <v>73</v>
      </c>
      <c r="C75">
        <v>4380</v>
      </c>
      <c r="D75">
        <v>1675</v>
      </c>
      <c r="E75">
        <v>3.3906932515337398</v>
      </c>
      <c r="F75">
        <v>78834.904400607003</v>
      </c>
      <c r="G75">
        <v>4.34</v>
      </c>
    </row>
    <row r="76" spans="1:7" x14ac:dyDescent="0.35">
      <c r="A76" s="2">
        <v>0.63611111111111118</v>
      </c>
      <c r="B76">
        <v>74</v>
      </c>
      <c r="C76">
        <v>4440</v>
      </c>
      <c r="D76">
        <v>1700</v>
      </c>
      <c r="E76">
        <v>3.4884417177914102</v>
      </c>
      <c r="F76">
        <v>81107.593323217006</v>
      </c>
      <c r="G76">
        <v>4.47</v>
      </c>
    </row>
    <row r="77" spans="1:7" x14ac:dyDescent="0.35">
      <c r="A77" s="2">
        <v>0.63750000000000007</v>
      </c>
      <c r="B77">
        <v>76</v>
      </c>
      <c r="C77">
        <v>4560</v>
      </c>
      <c r="D77">
        <v>1690</v>
      </c>
      <c r="E77">
        <v>3.5616490797545999</v>
      </c>
      <c r="F77">
        <v>82809.692261001503</v>
      </c>
      <c r="G77">
        <v>4.55</v>
      </c>
    </row>
    <row r="78" spans="1:7" x14ac:dyDescent="0.35">
      <c r="A78" s="2">
        <v>0.64097222222222217</v>
      </c>
      <c r="B78">
        <v>81</v>
      </c>
      <c r="C78">
        <v>4860</v>
      </c>
      <c r="D78">
        <v>1685</v>
      </c>
      <c r="E78">
        <v>3.7847374233128801</v>
      </c>
      <c r="F78">
        <v>87996.580880121401</v>
      </c>
      <c r="G78">
        <v>4.5999999999999996</v>
      </c>
    </row>
    <row r="79" spans="1:7" x14ac:dyDescent="0.35">
      <c r="A79" s="2">
        <v>0.64444444444444449</v>
      </c>
      <c r="B79">
        <v>86</v>
      </c>
      <c r="C79">
        <v>5160</v>
      </c>
      <c r="D79">
        <v>1655</v>
      </c>
      <c r="E79">
        <v>3.9468196319018398</v>
      </c>
      <c r="F79">
        <v>91765.053717754199</v>
      </c>
      <c r="G79">
        <v>4.6100000000000003</v>
      </c>
    </row>
    <row r="80" spans="1:7" x14ac:dyDescent="0.35">
      <c r="A80" s="2">
        <v>0.6479166666666667</v>
      </c>
      <c r="B80">
        <v>91</v>
      </c>
      <c r="C80">
        <v>5460</v>
      </c>
      <c r="D80">
        <v>1600</v>
      </c>
      <c r="E80">
        <v>4.0374969325153396</v>
      </c>
      <c r="F80">
        <v>93873.335356600903</v>
      </c>
      <c r="G80">
        <v>4.6399999999999997</v>
      </c>
    </row>
    <row r="81" spans="1:7" x14ac:dyDescent="0.35">
      <c r="A81" s="2">
        <v>0.65138888888888891</v>
      </c>
      <c r="B81">
        <v>96</v>
      </c>
      <c r="C81">
        <v>5760</v>
      </c>
      <c r="D81">
        <v>1580</v>
      </c>
      <c r="E81">
        <v>4.2060957055214701</v>
      </c>
      <c r="F81">
        <v>97793.320789074394</v>
      </c>
      <c r="G81">
        <v>4.6100000000000003</v>
      </c>
    </row>
    <row r="82" spans="1:7" x14ac:dyDescent="0.35">
      <c r="A82" s="2">
        <v>0.65486111111111112</v>
      </c>
      <c r="B82">
        <v>101</v>
      </c>
      <c r="C82">
        <v>6060</v>
      </c>
      <c r="D82">
        <v>1650</v>
      </c>
      <c r="E82">
        <v>4.6212147239263803</v>
      </c>
      <c r="F82">
        <v>107444.99544764801</v>
      </c>
      <c r="G82">
        <v>4.6100000000000003</v>
      </c>
    </row>
    <row r="83" spans="1:7" x14ac:dyDescent="0.35">
      <c r="A83" s="2">
        <v>0.65833333333333333</v>
      </c>
      <c r="B83">
        <v>106</v>
      </c>
      <c r="C83">
        <v>6360</v>
      </c>
      <c r="D83">
        <v>1650</v>
      </c>
      <c r="E83">
        <v>4.8499877300613496</v>
      </c>
      <c r="F83">
        <v>112764.054628225</v>
      </c>
      <c r="G83">
        <v>4.68</v>
      </c>
    </row>
    <row r="84" spans="1:7" x14ac:dyDescent="0.35">
      <c r="A84" s="2">
        <v>0.66180555555555554</v>
      </c>
      <c r="B84">
        <v>111</v>
      </c>
      <c r="C84">
        <v>6660</v>
      </c>
      <c r="D84">
        <v>1625</v>
      </c>
      <c r="E84">
        <v>5.0018098159509199</v>
      </c>
      <c r="F84">
        <v>116293.97572078901</v>
      </c>
      <c r="G84">
        <v>4.7699999999999996</v>
      </c>
    </row>
    <row r="85" spans="1:7" x14ac:dyDescent="0.35">
      <c r="A85" s="2">
        <v>0.66527777777777775</v>
      </c>
      <c r="B85">
        <v>116</v>
      </c>
      <c r="C85">
        <v>6960</v>
      </c>
      <c r="D85">
        <v>1610</v>
      </c>
      <c r="E85">
        <v>5.1788662576687097</v>
      </c>
      <c r="F85">
        <v>120410.605159332</v>
      </c>
      <c r="G85">
        <v>4.7300000000000004</v>
      </c>
    </row>
    <row r="86" spans="1:7" x14ac:dyDescent="0.35">
      <c r="A86" s="2">
        <v>0.66875000000000007</v>
      </c>
      <c r="B86">
        <v>121</v>
      </c>
      <c r="C86">
        <v>7260</v>
      </c>
      <c r="D86">
        <v>1605</v>
      </c>
      <c r="E86">
        <v>5.3853165644171801</v>
      </c>
      <c r="F86">
        <v>125210.653110774</v>
      </c>
      <c r="G86">
        <v>4.78</v>
      </c>
    </row>
    <row r="87" spans="1:7" x14ac:dyDescent="0.35">
      <c r="A87" s="2">
        <v>0.67222222222222217</v>
      </c>
      <c r="B87">
        <v>126</v>
      </c>
      <c r="C87">
        <v>7560</v>
      </c>
      <c r="D87">
        <v>1565</v>
      </c>
      <c r="E87">
        <v>5.4680907975460098</v>
      </c>
      <c r="F87">
        <v>127135.18543247299</v>
      </c>
      <c r="G87">
        <v>4.76</v>
      </c>
    </row>
    <row r="88" spans="1:7" x14ac:dyDescent="0.35">
      <c r="A88" s="2">
        <v>0.67569444444444438</v>
      </c>
      <c r="B88">
        <v>131</v>
      </c>
      <c r="C88">
        <v>7860</v>
      </c>
      <c r="D88">
        <v>1550</v>
      </c>
      <c r="E88">
        <v>5.6305889570552097</v>
      </c>
      <c r="F88">
        <v>130913.32928679801</v>
      </c>
      <c r="G88">
        <v>4.82</v>
      </c>
    </row>
    <row r="89" spans="1:7" x14ac:dyDescent="0.35">
      <c r="A89" s="2">
        <v>0.6791666666666667</v>
      </c>
      <c r="B89">
        <v>136</v>
      </c>
      <c r="C89">
        <v>8160</v>
      </c>
      <c r="D89">
        <v>1545</v>
      </c>
      <c r="E89">
        <v>5.8266404907975504</v>
      </c>
      <c r="F89">
        <v>135471.601820941</v>
      </c>
      <c r="G89">
        <v>4.78</v>
      </c>
    </row>
    <row r="90" spans="1:7" x14ac:dyDescent="0.35">
      <c r="A90" s="2">
        <v>0.68263888888888891</v>
      </c>
      <c r="B90">
        <v>141</v>
      </c>
      <c r="C90">
        <v>8460</v>
      </c>
      <c r="D90">
        <v>1540</v>
      </c>
      <c r="E90">
        <v>6.0213055214723896</v>
      </c>
      <c r="F90">
        <v>139997.63763277701</v>
      </c>
      <c r="G90">
        <v>4.88</v>
      </c>
    </row>
    <row r="91" spans="1:7" x14ac:dyDescent="0.35">
      <c r="A91" s="2">
        <v>0.68611111111111101</v>
      </c>
      <c r="B91">
        <v>146</v>
      </c>
      <c r="C91">
        <v>8760</v>
      </c>
      <c r="D91">
        <v>1570</v>
      </c>
      <c r="E91">
        <v>6.35628466257669</v>
      </c>
      <c r="F91">
        <v>147786.02974203299</v>
      </c>
      <c r="G91">
        <v>4.93</v>
      </c>
    </row>
    <row r="92" spans="1:7" x14ac:dyDescent="0.35">
      <c r="A92" s="2">
        <v>0.68958333333333333</v>
      </c>
      <c r="B92">
        <v>151</v>
      </c>
      <c r="C92">
        <v>9060</v>
      </c>
      <c r="D92">
        <v>1630</v>
      </c>
      <c r="E92">
        <v>6.8251999999999997</v>
      </c>
      <c r="F92">
        <v>158688.48922610001</v>
      </c>
      <c r="G92">
        <v>4.93</v>
      </c>
    </row>
    <row r="93" spans="1:7" x14ac:dyDescent="0.35">
      <c r="A93" s="2">
        <v>0.69791666666666663</v>
      </c>
      <c r="B93">
        <v>163</v>
      </c>
      <c r="C93">
        <v>9780</v>
      </c>
      <c r="D93">
        <v>1685</v>
      </c>
      <c r="E93">
        <v>7.7084024539877296</v>
      </c>
      <c r="F93">
        <v>179223.28133535699</v>
      </c>
      <c r="G93">
        <v>4.8899999999999997</v>
      </c>
    </row>
    <row r="94" spans="1:7" x14ac:dyDescent="0.35">
      <c r="A94" s="2">
        <v>0.70833333333333337</v>
      </c>
      <c r="B94">
        <v>178</v>
      </c>
      <c r="C94">
        <v>10680</v>
      </c>
      <c r="D94">
        <v>1650</v>
      </c>
      <c r="E94">
        <v>8.1443190184049108</v>
      </c>
      <c r="F94">
        <v>189358.50682852801</v>
      </c>
      <c r="G94">
        <v>5.31</v>
      </c>
    </row>
    <row r="95" spans="1:7" x14ac:dyDescent="0.35">
      <c r="A95" s="2">
        <v>0.71180555555555547</v>
      </c>
      <c r="B95">
        <v>183</v>
      </c>
      <c r="C95">
        <v>10980</v>
      </c>
      <c r="D95">
        <v>1595</v>
      </c>
      <c r="E95">
        <v>8.0939889570552097</v>
      </c>
      <c r="F95">
        <v>188188.313808801</v>
      </c>
      <c r="G95">
        <v>5.07</v>
      </c>
    </row>
    <row r="96" spans="1:7" x14ac:dyDescent="0.35">
      <c r="A96" s="2">
        <v>0.71527777777777779</v>
      </c>
      <c r="B96">
        <v>188</v>
      </c>
      <c r="C96">
        <v>11280</v>
      </c>
      <c r="D96">
        <v>1580</v>
      </c>
      <c r="E96">
        <v>8.2369374233128791</v>
      </c>
      <c r="F96">
        <v>191511.91987860401</v>
      </c>
      <c r="G96">
        <v>4.95</v>
      </c>
    </row>
    <row r="97" spans="1:7" x14ac:dyDescent="0.35">
      <c r="A97" s="2">
        <v>0.71875</v>
      </c>
      <c r="B97">
        <v>193</v>
      </c>
      <c r="C97">
        <v>11580</v>
      </c>
      <c r="D97">
        <v>1560</v>
      </c>
      <c r="E97">
        <v>8.34896687116564</v>
      </c>
      <c r="F97">
        <v>194116.647040971</v>
      </c>
      <c r="G97">
        <v>4.92</v>
      </c>
    </row>
    <row r="98" spans="1:7" x14ac:dyDescent="0.35">
      <c r="A98" s="2">
        <v>0.72569444444444453</v>
      </c>
      <c r="B98">
        <v>198</v>
      </c>
      <c r="C98">
        <v>11880</v>
      </c>
      <c r="D98">
        <v>1545</v>
      </c>
      <c r="E98">
        <v>8.4829030674846599</v>
      </c>
      <c r="F98">
        <v>197230.714415781</v>
      </c>
      <c r="G98">
        <v>4.9000000000000004</v>
      </c>
    </row>
    <row r="99" spans="1:7" x14ac:dyDescent="0.35">
      <c r="A99" s="2">
        <v>0.72916666666666663</v>
      </c>
      <c r="B99">
        <v>203</v>
      </c>
      <c r="C99">
        <v>12180</v>
      </c>
      <c r="D99">
        <v>1530</v>
      </c>
      <c r="E99">
        <v>8.6126797546012295</v>
      </c>
      <c r="F99">
        <v>200248.071623672</v>
      </c>
      <c r="G99">
        <v>4.91</v>
      </c>
    </row>
    <row r="100" spans="1:7" x14ac:dyDescent="0.35">
      <c r="A100" s="2">
        <v>0.73958333333333337</v>
      </c>
      <c r="B100">
        <v>218</v>
      </c>
      <c r="C100">
        <v>13080</v>
      </c>
      <c r="D100">
        <v>1510</v>
      </c>
      <c r="E100">
        <v>9.1281815950920304</v>
      </c>
      <c r="F100">
        <v>212233.68497723801</v>
      </c>
      <c r="G100">
        <v>4.96</v>
      </c>
    </row>
    <row r="101" spans="1:7" x14ac:dyDescent="0.35">
      <c r="A101" s="2">
        <v>0.75</v>
      </c>
      <c r="B101">
        <v>233</v>
      </c>
      <c r="C101">
        <v>13980</v>
      </c>
      <c r="D101">
        <v>1515</v>
      </c>
      <c r="E101">
        <v>9.7885730061349694</v>
      </c>
      <c r="F101">
        <v>227588.03581183599</v>
      </c>
      <c r="G101">
        <v>5.0599999999999996</v>
      </c>
    </row>
    <row r="102" spans="1:7" x14ac:dyDescent="0.35">
      <c r="A102" s="2">
        <v>0.76041666666666663</v>
      </c>
      <c r="B102">
        <v>248</v>
      </c>
      <c r="C102">
        <v>14880</v>
      </c>
      <c r="D102">
        <v>1555</v>
      </c>
      <c r="E102">
        <v>10.6938208588957</v>
      </c>
      <c r="F102">
        <v>248635.391805766</v>
      </c>
      <c r="G102">
        <v>5.0999999999999996</v>
      </c>
    </row>
    <row r="103" spans="1:7" x14ac:dyDescent="0.35">
      <c r="A103" s="2">
        <v>0.76736111111111116</v>
      </c>
      <c r="B103">
        <v>258</v>
      </c>
      <c r="C103">
        <v>15480</v>
      </c>
      <c r="D103">
        <v>1565</v>
      </c>
      <c r="E103">
        <v>11.196566871165601</v>
      </c>
      <c r="F103">
        <v>260324.42731411199</v>
      </c>
      <c r="G103">
        <v>5.08</v>
      </c>
    </row>
    <row r="104" spans="1:7" x14ac:dyDescent="0.35">
      <c r="A104" s="2">
        <v>0.77430555555555547</v>
      </c>
      <c r="B104">
        <v>268</v>
      </c>
      <c r="C104">
        <v>16080</v>
      </c>
      <c r="D104">
        <v>1750</v>
      </c>
      <c r="E104">
        <v>13.0053987730061</v>
      </c>
      <c r="F104">
        <v>302380.45523520501</v>
      </c>
      <c r="G104">
        <v>5.07</v>
      </c>
    </row>
    <row r="105" spans="1:7" x14ac:dyDescent="0.35">
      <c r="A105" s="2">
        <v>0.78125</v>
      </c>
      <c r="B105">
        <v>278</v>
      </c>
      <c r="C105">
        <v>16680</v>
      </c>
      <c r="D105">
        <v>1840</v>
      </c>
      <c r="E105">
        <v>14.184480981595099</v>
      </c>
      <c r="F105">
        <v>329794.56388467399</v>
      </c>
      <c r="G105">
        <v>5.0599999999999996</v>
      </c>
    </row>
    <row r="106" spans="1:7" x14ac:dyDescent="0.35">
      <c r="A106" s="2">
        <v>0.78819444444444453</v>
      </c>
      <c r="B106">
        <v>288</v>
      </c>
      <c r="C106">
        <v>17280</v>
      </c>
      <c r="D106">
        <v>1880</v>
      </c>
      <c r="E106">
        <v>15.0141644171779</v>
      </c>
      <c r="F106">
        <v>349085.01851289801</v>
      </c>
      <c r="G106">
        <v>5.0999999999999996</v>
      </c>
    </row>
    <row r="107" spans="1:7" x14ac:dyDescent="0.35">
      <c r="A107" s="2">
        <v>0.79166666666666663</v>
      </c>
      <c r="B107">
        <v>293</v>
      </c>
      <c r="C107">
        <v>17580</v>
      </c>
      <c r="D107">
        <v>1930</v>
      </c>
      <c r="E107">
        <v>15.681072392638001</v>
      </c>
      <c r="F107">
        <v>364590.88194233697</v>
      </c>
      <c r="G107">
        <v>5.12</v>
      </c>
    </row>
    <row r="108" spans="1:7" x14ac:dyDescent="0.35">
      <c r="A108" s="2">
        <v>0.80208333333333337</v>
      </c>
      <c r="B108">
        <v>308</v>
      </c>
      <c r="C108">
        <v>18480</v>
      </c>
      <c r="D108">
        <v>1915</v>
      </c>
      <c r="E108">
        <v>16.355744785276102</v>
      </c>
      <c r="F108">
        <v>380277.27101669199</v>
      </c>
      <c r="G108">
        <v>5.07</v>
      </c>
    </row>
    <row r="109" spans="1:7" x14ac:dyDescent="0.35">
      <c r="A109" s="2">
        <v>0.8125</v>
      </c>
      <c r="B109">
        <v>323</v>
      </c>
      <c r="C109">
        <v>19380</v>
      </c>
      <c r="D109">
        <v>1870</v>
      </c>
      <c r="E109">
        <v>16.7492343558282</v>
      </c>
      <c r="F109">
        <v>389426.052807284</v>
      </c>
      <c r="G109">
        <v>5.08</v>
      </c>
    </row>
    <row r="110" spans="1:7" x14ac:dyDescent="0.35">
      <c r="A110" s="2">
        <v>0.82291666666666663</v>
      </c>
      <c r="B110">
        <v>338</v>
      </c>
      <c r="C110">
        <v>20280</v>
      </c>
      <c r="D110">
        <v>2030</v>
      </c>
      <c r="E110">
        <v>19.026704294478499</v>
      </c>
      <c r="F110">
        <v>442378.09286798199</v>
      </c>
      <c r="G110">
        <v>5.0999999999999996</v>
      </c>
    </row>
    <row r="111" spans="1:7" x14ac:dyDescent="0.35">
      <c r="A111" s="2">
        <v>0.83333333333333337</v>
      </c>
      <c r="B111">
        <v>353</v>
      </c>
      <c r="C111">
        <v>21180</v>
      </c>
      <c r="D111">
        <v>2105</v>
      </c>
      <c r="E111">
        <v>20.605238036809801</v>
      </c>
      <c r="F111">
        <v>479079.60121396102</v>
      </c>
      <c r="G111">
        <v>5.1100000000000003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1"/>
  <sheetViews>
    <sheetView topLeftCell="H1" workbookViewId="0">
      <selection activeCell="I22" sqref="I22"/>
    </sheetView>
  </sheetViews>
  <sheetFormatPr defaultRowHeight="14.5" x14ac:dyDescent="0.35"/>
  <cols>
    <col min="5" max="5" width="10.81640625" bestFit="1" customWidth="1"/>
    <col min="6" max="6" width="12.36328125" customWidth="1"/>
    <col min="8" max="8" width="13.54296875" customWidth="1"/>
    <col min="9" max="9" width="19.90625" customWidth="1"/>
    <col min="11" max="11" width="11.1796875" customWidth="1"/>
  </cols>
  <sheetData>
    <row r="1" spans="1:9" x14ac:dyDescent="0.35">
      <c r="A1" t="s">
        <v>6</v>
      </c>
      <c r="B1" t="s">
        <v>7</v>
      </c>
      <c r="C1" t="s">
        <v>10</v>
      </c>
      <c r="D1" t="s">
        <v>15</v>
      </c>
      <c r="E1" t="s">
        <v>16</v>
      </c>
      <c r="F1" t="s">
        <v>17</v>
      </c>
      <c r="H1" t="s">
        <v>18</v>
      </c>
      <c r="I1" t="s">
        <v>19</v>
      </c>
    </row>
    <row r="2" spans="1:9" x14ac:dyDescent="0.35">
      <c r="A2">
        <v>0</v>
      </c>
      <c r="B2">
        <v>0</v>
      </c>
      <c r="C2">
        <v>5.0599999999999996</v>
      </c>
      <c r="D2">
        <f>ABS(B3-B2)</f>
        <v>854.27314112291299</v>
      </c>
      <c r="E2">
        <f>(C3-C2)</f>
        <v>-0.59999999999999964</v>
      </c>
      <c r="F2">
        <f>E2/D2</f>
        <v>-7.0235147415652105E-4</v>
      </c>
      <c r="H2">
        <f>(E3-E2)</f>
        <v>0.34999999999999964</v>
      </c>
      <c r="I2">
        <f>H2/D2</f>
        <v>4.0970502659130377E-4</v>
      </c>
    </row>
    <row r="3" spans="1:9" x14ac:dyDescent="0.35">
      <c r="A3">
        <v>3.6742331288343602E-2</v>
      </c>
      <c r="B3">
        <v>854.27314112291299</v>
      </c>
      <c r="C3">
        <v>4.46</v>
      </c>
      <c r="D3">
        <f t="shared" ref="D3:D66" si="0">ABS(B4-B3)</f>
        <v>854.27314112291708</v>
      </c>
      <c r="E3">
        <f t="shared" ref="E3:E66" si="1">(C4-C3)</f>
        <v>-0.25</v>
      </c>
      <c r="F3">
        <f t="shared" ref="F3:F66" si="2">E3/D3</f>
        <v>-2.9264644756521588E-4</v>
      </c>
      <c r="H3">
        <f t="shared" ref="H3:H66" si="3">(E4-E3)</f>
        <v>0.66000000000000014</v>
      </c>
      <c r="I3">
        <f t="shared" ref="I3:I66" si="4">H3/D3</f>
        <v>7.7258662157217006E-4</v>
      </c>
    </row>
    <row r="4" spans="1:9" x14ac:dyDescent="0.35">
      <c r="A4">
        <v>7.3484662576687093E-2</v>
      </c>
      <c r="B4">
        <v>1708.5462822458301</v>
      </c>
      <c r="C4">
        <v>4.21</v>
      </c>
      <c r="D4">
        <f t="shared" si="0"/>
        <v>844.60212443094974</v>
      </c>
      <c r="E4">
        <f t="shared" si="1"/>
        <v>0.41000000000000014</v>
      </c>
      <c r="F4">
        <f t="shared" si="2"/>
        <v>4.8543567218261197E-4</v>
      </c>
      <c r="H4">
        <f t="shared" si="3"/>
        <v>-0.5600000000000005</v>
      </c>
      <c r="I4">
        <f t="shared" si="4"/>
        <v>-6.6303408883478735E-4</v>
      </c>
    </row>
    <row r="5" spans="1:9" x14ac:dyDescent="0.35">
      <c r="A5">
        <v>0.109811042944785</v>
      </c>
      <c r="B5">
        <v>2553.1484066767798</v>
      </c>
      <c r="C5">
        <v>4.62</v>
      </c>
      <c r="D5">
        <f t="shared" si="0"/>
        <v>838.15477996965001</v>
      </c>
      <c r="E5">
        <f t="shared" si="1"/>
        <v>-0.15000000000000036</v>
      </c>
      <c r="F5">
        <f t="shared" si="2"/>
        <v>-1.7896455831872954E-4</v>
      </c>
      <c r="H5">
        <f t="shared" si="3"/>
        <v>-0.12999999999999901</v>
      </c>
      <c r="I5">
        <f t="shared" si="4"/>
        <v>-1.5510261720956404E-4</v>
      </c>
    </row>
    <row r="6" spans="1:9" x14ac:dyDescent="0.35">
      <c r="A6">
        <v>0.145860122699387</v>
      </c>
      <c r="B6">
        <v>3391.3031866464298</v>
      </c>
      <c r="C6">
        <v>4.47</v>
      </c>
      <c r="D6">
        <f t="shared" si="0"/>
        <v>863.94415781486987</v>
      </c>
      <c r="E6">
        <f t="shared" si="1"/>
        <v>-0.27999999999999936</v>
      </c>
      <c r="F6">
        <f t="shared" si="2"/>
        <v>-3.2409502103491176E-4</v>
      </c>
      <c r="H6">
        <f t="shared" si="3"/>
        <v>0.23999999999999932</v>
      </c>
      <c r="I6">
        <f t="shared" si="4"/>
        <v>2.7779573231563847E-4</v>
      </c>
    </row>
    <row r="7" spans="1:9" x14ac:dyDescent="0.35">
      <c r="A7">
        <v>0.183018404907975</v>
      </c>
      <c r="B7">
        <v>4255.2473444612997</v>
      </c>
      <c r="C7">
        <v>4.1900000000000004</v>
      </c>
      <c r="D7">
        <f t="shared" si="0"/>
        <v>851.04946889226994</v>
      </c>
      <c r="E7">
        <f t="shared" si="1"/>
        <v>-4.0000000000000036E-2</v>
      </c>
      <c r="F7">
        <f t="shared" si="2"/>
        <v>-4.7000793093807137E-5</v>
      </c>
      <c r="H7">
        <f t="shared" si="3"/>
        <v>-2.0000000000000462E-2</v>
      </c>
      <c r="I7">
        <f t="shared" si="4"/>
        <v>-2.350039654690409E-5</v>
      </c>
    </row>
    <row r="8" spans="1:9" x14ac:dyDescent="0.35">
      <c r="A8">
        <v>0.21962208588957099</v>
      </c>
      <c r="B8">
        <v>5106.2968133535696</v>
      </c>
      <c r="C8">
        <v>4.1500000000000004</v>
      </c>
      <c r="D8">
        <f t="shared" si="0"/>
        <v>783.35235204855053</v>
      </c>
      <c r="E8">
        <f t="shared" si="1"/>
        <v>-6.0000000000000497E-2</v>
      </c>
      <c r="F8">
        <f t="shared" si="2"/>
        <v>-7.6593885041761927E-5</v>
      </c>
      <c r="H8">
        <f t="shared" si="3"/>
        <v>7.0000000000000284E-2</v>
      </c>
      <c r="I8">
        <f t="shared" si="4"/>
        <v>8.9359532548721873E-5</v>
      </c>
    </row>
    <row r="9" spans="1:9" x14ac:dyDescent="0.35">
      <c r="A9">
        <v>0.25331411042944801</v>
      </c>
      <c r="B9">
        <v>5889.6491654021202</v>
      </c>
      <c r="C9">
        <v>4.09</v>
      </c>
      <c r="D9">
        <f t="shared" si="0"/>
        <v>996.11471927162984</v>
      </c>
      <c r="E9">
        <f t="shared" si="1"/>
        <v>9.9999999999997868E-3</v>
      </c>
      <c r="F9">
        <f t="shared" si="2"/>
        <v>1.0039004350133384E-5</v>
      </c>
      <c r="H9">
        <f t="shared" si="3"/>
        <v>-2.9999999999999361E-2</v>
      </c>
      <c r="I9">
        <f t="shared" si="4"/>
        <v>-3.0117013050400153E-5</v>
      </c>
    </row>
    <row r="10" spans="1:9" x14ac:dyDescent="0.35">
      <c r="A10">
        <v>0.29615705521472402</v>
      </c>
      <c r="B10">
        <v>6885.76388467375</v>
      </c>
      <c r="C10">
        <v>4.0999999999999996</v>
      </c>
      <c r="D10">
        <f t="shared" si="0"/>
        <v>715.65523520485021</v>
      </c>
      <c r="E10">
        <f t="shared" si="1"/>
        <v>-1.9999999999999574E-2</v>
      </c>
      <c r="F10">
        <f t="shared" si="2"/>
        <v>-2.7946417515236569E-5</v>
      </c>
      <c r="H10">
        <f t="shared" si="3"/>
        <v>2.2999999999999687E-2</v>
      </c>
      <c r="I10">
        <f t="shared" si="4"/>
        <v>3.2138380142522301E-5</v>
      </c>
    </row>
    <row r="11" spans="1:9" x14ac:dyDescent="0.35">
      <c r="A11">
        <v>0.326937423312883</v>
      </c>
      <c r="B11">
        <v>7601.4191198786002</v>
      </c>
      <c r="C11">
        <v>4.08</v>
      </c>
      <c r="D11">
        <f t="shared" si="0"/>
        <v>812.36540212443015</v>
      </c>
      <c r="E11">
        <f t="shared" si="1"/>
        <v>3.0000000000001137E-3</v>
      </c>
      <c r="F11">
        <f t="shared" si="2"/>
        <v>3.69291945737074E-6</v>
      </c>
      <c r="H11">
        <f t="shared" si="3"/>
        <v>-1.000000000000334E-3</v>
      </c>
      <c r="I11">
        <f t="shared" si="4"/>
        <v>-1.2309731524572779E-6</v>
      </c>
    </row>
    <row r="12" spans="1:9" x14ac:dyDescent="0.35">
      <c r="A12">
        <v>0.36187730061349699</v>
      </c>
      <c r="B12">
        <v>8413.7845220030304</v>
      </c>
      <c r="C12">
        <v>4.0830000000000002</v>
      </c>
      <c r="D12">
        <f t="shared" si="0"/>
        <v>876.83884673747889</v>
      </c>
      <c r="E12">
        <f t="shared" si="1"/>
        <v>1.9999999999997797E-3</v>
      </c>
      <c r="F12">
        <f t="shared" si="2"/>
        <v>2.2809208413168875E-6</v>
      </c>
      <c r="H12">
        <f t="shared" si="3"/>
        <v>6.0000000000037801E-4</v>
      </c>
      <c r="I12">
        <f t="shared" si="4"/>
        <v>6.8427625239557274E-7</v>
      </c>
    </row>
    <row r="13" spans="1:9" x14ac:dyDescent="0.35">
      <c r="A13">
        <v>0.39959018404907998</v>
      </c>
      <c r="B13">
        <v>9290.6233687405092</v>
      </c>
      <c r="C13">
        <v>4.085</v>
      </c>
      <c r="D13">
        <f t="shared" si="0"/>
        <v>844.60212443099044</v>
      </c>
      <c r="E13">
        <f t="shared" si="1"/>
        <v>2.6000000000001577E-3</v>
      </c>
      <c r="F13">
        <f t="shared" si="2"/>
        <v>3.078372555304406E-6</v>
      </c>
      <c r="H13">
        <f t="shared" si="3"/>
        <v>-2.0000000000042206E-4</v>
      </c>
      <c r="I13">
        <f t="shared" si="4"/>
        <v>-2.3679788887005503E-7</v>
      </c>
    </row>
    <row r="14" spans="1:9" x14ac:dyDescent="0.35">
      <c r="A14">
        <v>0.43591656441717802</v>
      </c>
      <c r="B14">
        <v>10135.2254931715</v>
      </c>
      <c r="C14">
        <v>4.0876000000000001</v>
      </c>
      <c r="D14">
        <f t="shared" si="0"/>
        <v>844.60212443089949</v>
      </c>
      <c r="E14">
        <f t="shared" si="1"/>
        <v>2.3999999999997357E-3</v>
      </c>
      <c r="F14">
        <f t="shared" si="2"/>
        <v>2.8415746664346569E-6</v>
      </c>
      <c r="H14">
        <f t="shared" si="3"/>
        <v>7.6000000000000512E-3</v>
      </c>
      <c r="I14">
        <f t="shared" si="4"/>
        <v>8.9983197770441312E-6</v>
      </c>
    </row>
    <row r="15" spans="1:9" x14ac:dyDescent="0.35">
      <c r="A15">
        <v>0.47224294478527601</v>
      </c>
      <c r="B15">
        <v>10979.827617602399</v>
      </c>
      <c r="C15">
        <v>4.09</v>
      </c>
      <c r="D15">
        <f t="shared" si="0"/>
        <v>1025.1277693475004</v>
      </c>
      <c r="E15">
        <f t="shared" si="1"/>
        <v>9.9999999999997868E-3</v>
      </c>
      <c r="F15">
        <f t="shared" si="2"/>
        <v>9.7548815855069882E-6</v>
      </c>
      <c r="H15">
        <f t="shared" si="3"/>
        <v>-0.12999999999999945</v>
      </c>
      <c r="I15">
        <f t="shared" si="4"/>
        <v>-1.2681346061159301E-4</v>
      </c>
    </row>
    <row r="16" spans="1:9" x14ac:dyDescent="0.35">
      <c r="A16">
        <v>0.51633374233128804</v>
      </c>
      <c r="B16">
        <v>12004.9553869499</v>
      </c>
      <c r="C16">
        <v>4.0999999999999996</v>
      </c>
      <c r="D16">
        <f t="shared" si="0"/>
        <v>1969.6637329287005</v>
      </c>
      <c r="E16">
        <f t="shared" si="1"/>
        <v>-0.11999999999999966</v>
      </c>
      <c r="F16">
        <f t="shared" si="2"/>
        <v>-6.0924104959566478E-5</v>
      </c>
      <c r="H16">
        <f t="shared" si="3"/>
        <v>0.12599999999999989</v>
      </c>
      <c r="I16">
        <f t="shared" si="4"/>
        <v>6.3970310207544926E-5</v>
      </c>
    </row>
    <row r="17" spans="1:15" x14ac:dyDescent="0.35">
      <c r="A17">
        <v>0.60104907975460098</v>
      </c>
      <c r="B17">
        <v>13974.6191198786</v>
      </c>
      <c r="C17">
        <v>3.98</v>
      </c>
      <c r="D17">
        <f t="shared" si="0"/>
        <v>2066.3738998483004</v>
      </c>
      <c r="E17">
        <f t="shared" si="1"/>
        <v>6.0000000000002274E-3</v>
      </c>
      <c r="F17">
        <f t="shared" si="2"/>
        <v>2.9036371396486898E-6</v>
      </c>
      <c r="H17">
        <f t="shared" si="3"/>
        <v>7.999999999999563E-3</v>
      </c>
      <c r="I17">
        <f t="shared" si="4"/>
        <v>3.871516186197895E-6</v>
      </c>
    </row>
    <row r="18" spans="1:15" x14ac:dyDescent="0.35">
      <c r="A18">
        <v>0.68992392638036804</v>
      </c>
      <c r="B18">
        <v>16040.9930197269</v>
      </c>
      <c r="C18">
        <v>3.9860000000000002</v>
      </c>
      <c r="D18">
        <f t="shared" si="0"/>
        <v>1824.5984825492978</v>
      </c>
      <c r="E18">
        <f t="shared" si="1"/>
        <v>1.399999999999979E-2</v>
      </c>
      <c r="F18">
        <f t="shared" si="2"/>
        <v>7.6729209926992975E-6</v>
      </c>
      <c r="H18">
        <f t="shared" si="3"/>
        <v>-4.0000000000000036E-3</v>
      </c>
      <c r="I18">
        <f t="shared" si="4"/>
        <v>-2.1922631407712628E-6</v>
      </c>
    </row>
    <row r="19" spans="1:15" x14ac:dyDescent="0.35">
      <c r="A19">
        <v>0.76839999999999997</v>
      </c>
      <c r="B19">
        <v>17865.591502276198</v>
      </c>
      <c r="C19">
        <v>4</v>
      </c>
      <c r="D19">
        <f t="shared" si="0"/>
        <v>1224.9954476479033</v>
      </c>
      <c r="E19">
        <f t="shared" si="1"/>
        <v>9.9999999999997868E-3</v>
      </c>
      <c r="F19">
        <f t="shared" si="2"/>
        <v>8.1632956426088332E-6</v>
      </c>
      <c r="H19">
        <f t="shared" si="3"/>
        <v>2.0000000000000462E-2</v>
      </c>
      <c r="I19">
        <f t="shared" si="4"/>
        <v>1.6326591285218391E-5</v>
      </c>
      <c r="O19" t="s">
        <v>20</v>
      </c>
    </row>
    <row r="20" spans="1:15" x14ac:dyDescent="0.35">
      <c r="A20">
        <v>0.82108711656441702</v>
      </c>
      <c r="B20">
        <v>19090.586949924102</v>
      </c>
      <c r="C20">
        <v>4.01</v>
      </c>
      <c r="D20">
        <f t="shared" si="0"/>
        <v>1489.3365705614997</v>
      </c>
      <c r="E20">
        <f t="shared" si="1"/>
        <v>3.0000000000000249E-2</v>
      </c>
      <c r="F20">
        <f t="shared" si="2"/>
        <v>2.0143197040202839E-5</v>
      </c>
      <c r="H20">
        <f t="shared" si="3"/>
        <v>-1.0000000000000675E-2</v>
      </c>
      <c r="I20">
        <f t="shared" si="4"/>
        <v>-6.7143990134013439E-6</v>
      </c>
      <c r="O20">
        <v>179223.28</v>
      </c>
    </row>
    <row r="21" spans="1:15" x14ac:dyDescent="0.35">
      <c r="A21">
        <v>0.88514355828220903</v>
      </c>
      <c r="B21">
        <v>20579.923520485601</v>
      </c>
      <c r="C21">
        <v>4.04</v>
      </c>
      <c r="D21">
        <f t="shared" si="0"/>
        <v>1212.1007587252971</v>
      </c>
      <c r="E21">
        <f t="shared" si="1"/>
        <v>1.9999999999999574E-2</v>
      </c>
      <c r="F21">
        <f t="shared" si="2"/>
        <v>1.6500278426549727E-5</v>
      </c>
      <c r="H21">
        <f t="shared" si="3"/>
        <v>-1.2999999999999012E-2</v>
      </c>
      <c r="I21">
        <f t="shared" si="4"/>
        <v>-1.0725180977256735E-5</v>
      </c>
      <c r="O21">
        <v>189358.20699999999</v>
      </c>
    </row>
    <row r="22" spans="1:15" x14ac:dyDescent="0.35">
      <c r="A22">
        <v>0.93727607361963206</v>
      </c>
      <c r="B22">
        <v>21792.024279210898</v>
      </c>
      <c r="C22">
        <v>4.0599999999999996</v>
      </c>
      <c r="D22">
        <f t="shared" si="0"/>
        <v>1360.3896813354004</v>
      </c>
      <c r="E22">
        <f t="shared" si="1"/>
        <v>7.0000000000005613E-3</v>
      </c>
      <c r="F22">
        <f t="shared" si="2"/>
        <v>5.1455844571896093E-6</v>
      </c>
      <c r="H22">
        <f t="shared" si="3"/>
        <v>-4.0000000000004476E-3</v>
      </c>
      <c r="I22">
        <f t="shared" si="4"/>
        <v>-2.9403339755370127E-6</v>
      </c>
    </row>
    <row r="23" spans="1:15" x14ac:dyDescent="0.35">
      <c r="A23">
        <v>0.99578650306748495</v>
      </c>
      <c r="B23">
        <v>23152.413960546299</v>
      </c>
      <c r="C23">
        <v>4.0670000000000002</v>
      </c>
      <c r="D23">
        <f t="shared" si="0"/>
        <v>1173.4166919575</v>
      </c>
      <c r="E23">
        <f t="shared" si="1"/>
        <v>3.0000000000001137E-3</v>
      </c>
      <c r="F23">
        <f t="shared" si="2"/>
        <v>2.5566365474105348E-6</v>
      </c>
      <c r="H23">
        <f t="shared" si="3"/>
        <v>1.2999999999999901E-2</v>
      </c>
      <c r="I23">
        <f t="shared" si="4"/>
        <v>1.1078758372111812E-5</v>
      </c>
    </row>
    <row r="24" spans="1:15" x14ac:dyDescent="0.35">
      <c r="A24">
        <v>1.0462552147239299</v>
      </c>
      <c r="B24">
        <v>24325.830652503799</v>
      </c>
      <c r="C24">
        <v>4.07</v>
      </c>
      <c r="D24">
        <f t="shared" si="0"/>
        <v>1179.8640364187995</v>
      </c>
      <c r="E24">
        <f t="shared" si="1"/>
        <v>1.6000000000000014E-2</v>
      </c>
      <c r="F24">
        <f t="shared" si="2"/>
        <v>1.3560884564770921E-5</v>
      </c>
      <c r="H24">
        <f t="shared" si="3"/>
        <v>-1.2000000000000455E-2</v>
      </c>
      <c r="I24">
        <f t="shared" si="4"/>
        <v>-1.0170663423578567E-5</v>
      </c>
    </row>
    <row r="25" spans="1:15" x14ac:dyDescent="0.35">
      <c r="A25">
        <v>1.09700122699386</v>
      </c>
      <c r="B25">
        <v>25505.694688922598</v>
      </c>
      <c r="C25">
        <v>4.0860000000000003</v>
      </c>
      <c r="D25">
        <f t="shared" si="0"/>
        <v>876.83884673750072</v>
      </c>
      <c r="E25">
        <f t="shared" si="1"/>
        <v>3.9999999999995595E-3</v>
      </c>
      <c r="F25">
        <f t="shared" si="2"/>
        <v>4.5618416826336614E-6</v>
      </c>
      <c r="H25">
        <f t="shared" si="3"/>
        <v>6.0000000000002274E-3</v>
      </c>
      <c r="I25">
        <f t="shared" si="4"/>
        <v>6.8427625239515048E-6</v>
      </c>
    </row>
    <row r="26" spans="1:15" x14ac:dyDescent="0.35">
      <c r="A26">
        <v>1.13471411042945</v>
      </c>
      <c r="B26">
        <v>26382.533535660099</v>
      </c>
      <c r="C26">
        <v>4.09</v>
      </c>
      <c r="D26">
        <f t="shared" si="0"/>
        <v>1099.2722306524993</v>
      </c>
      <c r="E26">
        <f t="shared" si="1"/>
        <v>9.9999999999997868E-3</v>
      </c>
      <c r="F26">
        <f t="shared" si="2"/>
        <v>9.0969276955755058E-6</v>
      </c>
      <c r="H26">
        <f t="shared" si="3"/>
        <v>8.8817841970012523E-16</v>
      </c>
      <c r="I26">
        <f t="shared" si="4"/>
        <v>8.0796948647827275E-19</v>
      </c>
    </row>
    <row r="27" spans="1:15" x14ac:dyDescent="0.35">
      <c r="A27">
        <v>1.1819938650306701</v>
      </c>
      <c r="B27">
        <v>27481.805766312598</v>
      </c>
      <c r="C27">
        <v>4.0999999999999996</v>
      </c>
      <c r="D27">
        <f t="shared" si="0"/>
        <v>764.01031866460107</v>
      </c>
      <c r="E27">
        <f t="shared" si="1"/>
        <v>1.0000000000000675E-2</v>
      </c>
      <c r="F27">
        <f t="shared" si="2"/>
        <v>1.3088828456504989E-5</v>
      </c>
      <c r="H27">
        <f t="shared" si="3"/>
        <v>9.9999999999988987E-3</v>
      </c>
      <c r="I27">
        <f t="shared" si="4"/>
        <v>1.3088828456502663E-5</v>
      </c>
    </row>
    <row r="28" spans="1:15" x14ac:dyDescent="0.35">
      <c r="A28">
        <v>1.2148539877300599</v>
      </c>
      <c r="B28">
        <v>28245.816084977199</v>
      </c>
      <c r="C28">
        <v>4.1100000000000003</v>
      </c>
      <c r="D28">
        <f t="shared" si="0"/>
        <v>1260.4558421852016</v>
      </c>
      <c r="E28">
        <f t="shared" si="1"/>
        <v>1.9999999999999574E-2</v>
      </c>
      <c r="F28">
        <f t="shared" si="2"/>
        <v>1.5867275417857065E-5</v>
      </c>
      <c r="H28">
        <f t="shared" si="3"/>
        <v>-9.9999999999997868E-3</v>
      </c>
      <c r="I28">
        <f t="shared" si="4"/>
        <v>-7.9336377089285325E-6</v>
      </c>
    </row>
    <row r="29" spans="1:15" x14ac:dyDescent="0.35">
      <c r="A29">
        <v>1.26906625766871</v>
      </c>
      <c r="B29">
        <v>29506.271927162401</v>
      </c>
      <c r="C29">
        <v>4.13</v>
      </c>
      <c r="D29">
        <f t="shared" si="0"/>
        <v>1002.5620637328975</v>
      </c>
      <c r="E29">
        <f t="shared" si="1"/>
        <v>9.9999999999997868E-3</v>
      </c>
      <c r="F29">
        <f t="shared" si="2"/>
        <v>9.9744448366280751E-6</v>
      </c>
      <c r="H29">
        <f t="shared" si="3"/>
        <v>8.8817841970012523E-16</v>
      </c>
      <c r="I29">
        <f t="shared" si="4"/>
        <v>8.8590866523825872E-19</v>
      </c>
    </row>
    <row r="30" spans="1:15" x14ac:dyDescent="0.35">
      <c r="A30">
        <v>1.31218650306748</v>
      </c>
      <c r="B30">
        <v>30508.833990895298</v>
      </c>
      <c r="C30">
        <v>4.1399999999999997</v>
      </c>
      <c r="D30">
        <f t="shared" si="0"/>
        <v>715.65523520480201</v>
      </c>
      <c r="E30">
        <f t="shared" si="1"/>
        <v>1.0000000000000675E-2</v>
      </c>
      <c r="F30">
        <f t="shared" si="2"/>
        <v>1.3973208757620468E-5</v>
      </c>
      <c r="H30">
        <f t="shared" si="3"/>
        <v>-8.8817841970012523E-16</v>
      </c>
      <c r="I30">
        <f t="shared" si="4"/>
        <v>-1.2410702472482459E-18</v>
      </c>
    </row>
    <row r="31" spans="1:15" x14ac:dyDescent="0.35">
      <c r="A31">
        <v>1.34296687116564</v>
      </c>
      <c r="B31">
        <v>31224.4892261001</v>
      </c>
      <c r="C31">
        <v>4.1500000000000004</v>
      </c>
      <c r="D31">
        <f t="shared" si="0"/>
        <v>1076.7065250380001</v>
      </c>
      <c r="E31">
        <f t="shared" si="1"/>
        <v>9.9999999999997868E-3</v>
      </c>
      <c r="F31">
        <f t="shared" si="2"/>
        <v>9.2875818688354825E-6</v>
      </c>
      <c r="H31">
        <f t="shared" si="3"/>
        <v>9.9999999999997868E-3</v>
      </c>
      <c r="I31">
        <f t="shared" si="4"/>
        <v>9.2875818688354825E-6</v>
      </c>
    </row>
    <row r="32" spans="1:15" x14ac:dyDescent="0.35">
      <c r="A32">
        <v>1.3892760736196299</v>
      </c>
      <c r="B32">
        <v>32301.195751138101</v>
      </c>
      <c r="C32">
        <v>4.16</v>
      </c>
      <c r="D32">
        <f t="shared" si="0"/>
        <v>876.83884673750072</v>
      </c>
      <c r="E32">
        <f t="shared" si="1"/>
        <v>1.9999999999999574E-2</v>
      </c>
      <c r="F32">
        <f t="shared" si="2"/>
        <v>2.2809208413170332E-5</v>
      </c>
      <c r="H32">
        <f t="shared" si="3"/>
        <v>-9.9999999999988987E-3</v>
      </c>
      <c r="I32">
        <f t="shared" si="4"/>
        <v>-1.1404604206584153E-5</v>
      </c>
    </row>
    <row r="33" spans="1:9" x14ac:dyDescent="0.35">
      <c r="A33">
        <v>1.4269889570552099</v>
      </c>
      <c r="B33">
        <v>33178.034597875601</v>
      </c>
      <c r="C33">
        <v>4.18</v>
      </c>
      <c r="D33">
        <f t="shared" si="0"/>
        <v>1276.5742033384013</v>
      </c>
      <c r="E33">
        <f t="shared" si="1"/>
        <v>1.0000000000000675E-2</v>
      </c>
      <c r="F33">
        <f t="shared" si="2"/>
        <v>7.8334655156350672E-6</v>
      </c>
      <c r="H33">
        <f t="shared" si="3"/>
        <v>-8.8817841970012523E-16</v>
      </c>
      <c r="I33">
        <f t="shared" si="4"/>
        <v>-6.957515022451711E-19</v>
      </c>
    </row>
    <row r="34" spans="1:9" x14ac:dyDescent="0.35">
      <c r="A34">
        <v>1.48189447852761</v>
      </c>
      <c r="B34">
        <v>34454.608801214003</v>
      </c>
      <c r="C34">
        <v>4.1900000000000004</v>
      </c>
      <c r="D34">
        <f t="shared" si="0"/>
        <v>757.56297420329793</v>
      </c>
      <c r="E34">
        <f t="shared" si="1"/>
        <v>9.9999999999997868E-3</v>
      </c>
      <c r="F34">
        <f t="shared" si="2"/>
        <v>1.3200222741240002E-5</v>
      </c>
      <c r="H34">
        <f t="shared" si="3"/>
        <v>4.0000000000000036E-2</v>
      </c>
      <c r="I34">
        <f t="shared" si="4"/>
        <v>5.2800890964961181E-5</v>
      </c>
    </row>
    <row r="35" spans="1:9" x14ac:dyDescent="0.35">
      <c r="A35">
        <v>1.5144773006134999</v>
      </c>
      <c r="B35">
        <v>35212.171775417301</v>
      </c>
      <c r="C35">
        <v>4.2</v>
      </c>
      <c r="D35">
        <f t="shared" si="0"/>
        <v>957.43065250379732</v>
      </c>
      <c r="E35">
        <f t="shared" si="1"/>
        <v>4.9999999999999822E-2</v>
      </c>
      <c r="F35">
        <f t="shared" si="2"/>
        <v>5.2223103437563607E-5</v>
      </c>
      <c r="H35">
        <f t="shared" si="3"/>
        <v>-8.9999999999999858E-2</v>
      </c>
      <c r="I35">
        <f t="shared" si="4"/>
        <v>-9.4001586187614667E-5</v>
      </c>
    </row>
    <row r="36" spans="1:9" x14ac:dyDescent="0.35">
      <c r="A36">
        <v>1.5556564417177901</v>
      </c>
      <c r="B36">
        <v>36169.602427921098</v>
      </c>
      <c r="C36">
        <v>4.25</v>
      </c>
      <c r="D36">
        <f t="shared" si="0"/>
        <v>1176.6403641881989</v>
      </c>
      <c r="E36">
        <f t="shared" si="1"/>
        <v>-4.0000000000000036E-2</v>
      </c>
      <c r="F36">
        <f t="shared" si="2"/>
        <v>-3.3995094182917388E-5</v>
      </c>
      <c r="H36">
        <f t="shared" si="3"/>
        <v>4.1999999999999815E-2</v>
      </c>
      <c r="I36">
        <f t="shared" si="4"/>
        <v>3.5694848892063069E-5</v>
      </c>
    </row>
    <row r="37" spans="1:9" x14ac:dyDescent="0.35">
      <c r="A37">
        <v>1.60626380368098</v>
      </c>
      <c r="B37">
        <v>37346.242792109297</v>
      </c>
      <c r="C37">
        <v>4.21</v>
      </c>
      <c r="D37">
        <f t="shared" si="0"/>
        <v>602.82670713200059</v>
      </c>
      <c r="E37">
        <f t="shared" si="1"/>
        <v>1.9999999999997797E-3</v>
      </c>
      <c r="F37">
        <f t="shared" si="2"/>
        <v>3.3177030419155617E-6</v>
      </c>
      <c r="H37">
        <f t="shared" si="3"/>
        <v>-2.3999999999999133E-2</v>
      </c>
      <c r="I37">
        <f t="shared" si="4"/>
        <v>-3.9812436502989682E-5</v>
      </c>
    </row>
    <row r="38" spans="1:9" x14ac:dyDescent="0.35">
      <c r="A38">
        <v>1.6321914110429401</v>
      </c>
      <c r="B38">
        <v>37949.069499241297</v>
      </c>
      <c r="C38">
        <v>4.2119999999999997</v>
      </c>
      <c r="D38">
        <f t="shared" si="0"/>
        <v>1292.6925644916046</v>
      </c>
      <c r="E38">
        <f t="shared" si="1"/>
        <v>-2.1999999999999353E-2</v>
      </c>
      <c r="F38">
        <f t="shared" si="2"/>
        <v>-1.7018741040451179E-5</v>
      </c>
      <c r="H38">
        <f t="shared" si="3"/>
        <v>2.5999999999998913E-2</v>
      </c>
      <c r="I38">
        <f t="shared" si="4"/>
        <v>2.0113057593260234E-5</v>
      </c>
    </row>
    <row r="39" spans="1:9" x14ac:dyDescent="0.35">
      <c r="A39">
        <v>1.6877901840490801</v>
      </c>
      <c r="B39">
        <v>39241.762063732902</v>
      </c>
      <c r="C39">
        <v>4.1900000000000004</v>
      </c>
      <c r="D39">
        <f t="shared" si="0"/>
        <v>1060.5881638846986</v>
      </c>
      <c r="E39">
        <f t="shared" si="1"/>
        <v>3.9999999999995595E-3</v>
      </c>
      <c r="F39">
        <f t="shared" si="2"/>
        <v>3.7714922117822333E-6</v>
      </c>
      <c r="H39">
        <f t="shared" si="3"/>
        <v>-1.7999999999999794E-2</v>
      </c>
      <c r="I39">
        <f t="shared" si="4"/>
        <v>-1.6971714953021723E-5</v>
      </c>
    </row>
    <row r="40" spans="1:9" x14ac:dyDescent="0.35">
      <c r="A40">
        <v>1.7334061349693299</v>
      </c>
      <c r="B40">
        <v>40302.3502276176</v>
      </c>
      <c r="C40">
        <v>4.194</v>
      </c>
      <c r="D40">
        <f t="shared" si="0"/>
        <v>683.41851289830083</v>
      </c>
      <c r="E40">
        <f t="shared" si="1"/>
        <v>-1.4000000000000234E-2</v>
      </c>
      <c r="F40">
        <f t="shared" si="2"/>
        <v>-2.0485251329566436E-5</v>
      </c>
      <c r="H40">
        <f t="shared" si="3"/>
        <v>-5.9999999999993392E-3</v>
      </c>
      <c r="I40">
        <f t="shared" si="4"/>
        <v>-8.7793934269559307E-6</v>
      </c>
    </row>
    <row r="41" spans="1:9" x14ac:dyDescent="0.35">
      <c r="A41">
        <v>1.7627999999999999</v>
      </c>
      <c r="B41">
        <v>40985.768740515901</v>
      </c>
      <c r="C41">
        <v>4.18</v>
      </c>
      <c r="D41">
        <f t="shared" si="0"/>
        <v>1308.8109256448952</v>
      </c>
      <c r="E41">
        <f t="shared" si="1"/>
        <v>-1.9999999999999574E-2</v>
      </c>
      <c r="F41">
        <f t="shared" si="2"/>
        <v>-1.5281046030498943E-5</v>
      </c>
      <c r="H41">
        <f t="shared" si="3"/>
        <v>1.3999999999999346E-2</v>
      </c>
      <c r="I41">
        <f t="shared" si="4"/>
        <v>1.0696732221348989E-5</v>
      </c>
    </row>
    <row r="42" spans="1:9" x14ac:dyDescent="0.35">
      <c r="A42">
        <v>1.8190920245398801</v>
      </c>
      <c r="B42">
        <v>42294.579666160796</v>
      </c>
      <c r="C42">
        <v>4.16</v>
      </c>
      <c r="D42">
        <f t="shared" si="0"/>
        <v>1586.0467374811051</v>
      </c>
      <c r="E42">
        <f t="shared" si="1"/>
        <v>-6.0000000000002274E-3</v>
      </c>
      <c r="F42">
        <f t="shared" si="2"/>
        <v>-3.7829906636478969E-6</v>
      </c>
      <c r="H42">
        <f t="shared" si="3"/>
        <v>-3.0000000000001137E-3</v>
      </c>
      <c r="I42">
        <f t="shared" si="4"/>
        <v>-1.8914953318239485E-6</v>
      </c>
    </row>
    <row r="43" spans="1:9" x14ac:dyDescent="0.35">
      <c r="A43">
        <v>1.8873079754601201</v>
      </c>
      <c r="B43">
        <v>43880.626403641902</v>
      </c>
      <c r="C43">
        <v>4.1539999999999999</v>
      </c>
      <c r="D43">
        <f t="shared" si="0"/>
        <v>1070.2591805765987</v>
      </c>
      <c r="E43">
        <f t="shared" si="1"/>
        <v>-9.0000000000003411E-3</v>
      </c>
      <c r="F43">
        <f t="shared" si="2"/>
        <v>-8.4091780414830173E-6</v>
      </c>
      <c r="H43">
        <f t="shared" si="3"/>
        <v>1.4000000000001123E-2</v>
      </c>
      <c r="I43">
        <f t="shared" si="4"/>
        <v>1.3080943620085246E-5</v>
      </c>
    </row>
    <row r="44" spans="1:9" x14ac:dyDescent="0.35">
      <c r="A44">
        <v>1.9333398773006101</v>
      </c>
      <c r="B44">
        <v>44950.8855842185</v>
      </c>
      <c r="C44">
        <v>4.1449999999999996</v>
      </c>
      <c r="D44">
        <f t="shared" si="0"/>
        <v>931.64127465859929</v>
      </c>
      <c r="E44">
        <f t="shared" si="1"/>
        <v>5.0000000000007816E-3</v>
      </c>
      <c r="F44">
        <f t="shared" si="2"/>
        <v>5.36687256780571E-6</v>
      </c>
      <c r="H44">
        <f t="shared" si="3"/>
        <v>-1.5000000000001457E-2</v>
      </c>
      <c r="I44">
        <f t="shared" si="4"/>
        <v>-1.6100617703416176E-5</v>
      </c>
    </row>
    <row r="45" spans="1:9" x14ac:dyDescent="0.35">
      <c r="A45">
        <v>1.9734098159509199</v>
      </c>
      <c r="B45">
        <v>45882.5268588771</v>
      </c>
      <c r="C45">
        <v>4.1500000000000004</v>
      </c>
      <c r="D45">
        <f t="shared" si="0"/>
        <v>783.35235204850323</v>
      </c>
      <c r="E45">
        <f t="shared" si="1"/>
        <v>-1.0000000000000675E-2</v>
      </c>
      <c r="F45">
        <f t="shared" si="2"/>
        <v>-1.2765647506961847E-5</v>
      </c>
      <c r="H45">
        <f t="shared" si="3"/>
        <v>5.0000000000000711E-2</v>
      </c>
      <c r="I45">
        <f t="shared" si="4"/>
        <v>6.3828237534805843E-5</v>
      </c>
    </row>
    <row r="46" spans="1:9" x14ac:dyDescent="0.35">
      <c r="A46">
        <v>2.0071018404908001</v>
      </c>
      <c r="B46">
        <v>46665.879210925603</v>
      </c>
      <c r="C46">
        <v>4.1399999999999997</v>
      </c>
      <c r="D46">
        <f t="shared" si="0"/>
        <v>1205.6534142640958</v>
      </c>
      <c r="E46">
        <f t="shared" si="1"/>
        <v>4.0000000000000036E-2</v>
      </c>
      <c r="F46">
        <f t="shared" si="2"/>
        <v>3.3177030419156693E-5</v>
      </c>
      <c r="H46">
        <f t="shared" si="3"/>
        <v>-2.9999999999999361E-2</v>
      </c>
      <c r="I46">
        <f t="shared" si="4"/>
        <v>-2.4882772814366971E-5</v>
      </c>
    </row>
    <row r="47" spans="1:9" x14ac:dyDescent="0.35">
      <c r="A47">
        <v>2.0589570552147198</v>
      </c>
      <c r="B47">
        <v>47871.532625189699</v>
      </c>
      <c r="C47">
        <v>4.18</v>
      </c>
      <c r="D47">
        <f t="shared" si="0"/>
        <v>1360.3896813352985</v>
      </c>
      <c r="E47">
        <f t="shared" si="1"/>
        <v>1.0000000000000675E-2</v>
      </c>
      <c r="F47">
        <f t="shared" si="2"/>
        <v>7.3508349388427557E-6</v>
      </c>
      <c r="H47">
        <f t="shared" si="3"/>
        <v>1.9999999999998685E-2</v>
      </c>
      <c r="I47">
        <f t="shared" si="4"/>
        <v>1.4701669877683553E-5</v>
      </c>
    </row>
    <row r="48" spans="1:9" x14ac:dyDescent="0.35">
      <c r="A48">
        <v>2.1174674846625798</v>
      </c>
      <c r="B48">
        <v>49231.922306524997</v>
      </c>
      <c r="C48">
        <v>4.1900000000000004</v>
      </c>
      <c r="D48">
        <f t="shared" si="0"/>
        <v>615.72139605470147</v>
      </c>
      <c r="E48">
        <f t="shared" si="1"/>
        <v>2.9999999999999361E-2</v>
      </c>
      <c r="F48">
        <f t="shared" si="2"/>
        <v>4.8723335249071194E-5</v>
      </c>
      <c r="H48">
        <f t="shared" si="3"/>
        <v>1.0000000000000675E-2</v>
      </c>
      <c r="I48">
        <f t="shared" si="4"/>
        <v>1.6241111749691839E-5</v>
      </c>
    </row>
    <row r="49" spans="1:9" x14ac:dyDescent="0.35">
      <c r="A49">
        <v>2.1439496932515301</v>
      </c>
      <c r="B49">
        <v>49847.643702579699</v>
      </c>
      <c r="C49">
        <v>4.22</v>
      </c>
      <c r="D49">
        <f t="shared" si="0"/>
        <v>1524.7969650985979</v>
      </c>
      <c r="E49">
        <f t="shared" si="1"/>
        <v>4.0000000000000036E-2</v>
      </c>
      <c r="F49">
        <f t="shared" si="2"/>
        <v>2.6233000796544421E-5</v>
      </c>
      <c r="H49">
        <f t="shared" si="3"/>
        <v>-1.9999999999999574E-2</v>
      </c>
      <c r="I49">
        <f t="shared" si="4"/>
        <v>-1.3116500398271919E-5</v>
      </c>
    </row>
    <row r="50" spans="1:9" x14ac:dyDescent="0.35">
      <c r="A50">
        <v>2.2095312883435598</v>
      </c>
      <c r="B50">
        <v>51372.440667678296</v>
      </c>
      <c r="C50">
        <v>4.26</v>
      </c>
      <c r="D50">
        <f t="shared" si="0"/>
        <v>912.2992412747044</v>
      </c>
      <c r="E50">
        <f t="shared" si="1"/>
        <v>2.0000000000000462E-2</v>
      </c>
      <c r="F50">
        <f t="shared" si="2"/>
        <v>2.1922631407711781E-5</v>
      </c>
      <c r="H50">
        <f t="shared" si="3"/>
        <v>-1.6600000000000392E-2</v>
      </c>
      <c r="I50">
        <f t="shared" si="4"/>
        <v>-1.8195784068400786E-5</v>
      </c>
    </row>
    <row r="51" spans="1:9" x14ac:dyDescent="0.35">
      <c r="A51">
        <v>2.2487693251533698</v>
      </c>
      <c r="B51">
        <v>52284.739908953001</v>
      </c>
      <c r="C51">
        <v>4.28</v>
      </c>
      <c r="D51">
        <f t="shared" si="0"/>
        <v>583.48467374809843</v>
      </c>
      <c r="E51">
        <f t="shared" si="1"/>
        <v>3.4000000000000696E-3</v>
      </c>
      <c r="F51">
        <f t="shared" si="2"/>
        <v>5.8270596520722242E-6</v>
      </c>
      <c r="H51">
        <f t="shared" si="3"/>
        <v>-2.5000000000003908E-3</v>
      </c>
      <c r="I51">
        <f t="shared" si="4"/>
        <v>-4.284602685347806E-6</v>
      </c>
    </row>
    <row r="52" spans="1:9" x14ac:dyDescent="0.35">
      <c r="A52">
        <v>2.27386503067485</v>
      </c>
      <c r="B52">
        <v>52868.224582701099</v>
      </c>
      <c r="C52">
        <v>4.2834000000000003</v>
      </c>
      <c r="D52">
        <f t="shared" si="0"/>
        <v>1550.5863429438032</v>
      </c>
      <c r="E52">
        <f t="shared" si="1"/>
        <v>8.9999999999967883E-4</v>
      </c>
      <c r="F52">
        <f t="shared" si="2"/>
        <v>5.8042559454704095E-7</v>
      </c>
      <c r="H52">
        <f t="shared" si="3"/>
        <v>-2.1999999999993136E-3</v>
      </c>
      <c r="I52">
        <f t="shared" si="4"/>
        <v>-1.4188181200039414E-6</v>
      </c>
    </row>
    <row r="53" spans="1:9" x14ac:dyDescent="0.35">
      <c r="A53">
        <v>2.3405558282208601</v>
      </c>
      <c r="B53">
        <v>54418.810925644902</v>
      </c>
      <c r="C53">
        <v>4.2843</v>
      </c>
      <c r="D53">
        <f t="shared" si="0"/>
        <v>1234.6664643398981</v>
      </c>
      <c r="E53">
        <f t="shared" si="1"/>
        <v>-1.2999999999996348E-3</v>
      </c>
      <c r="F53">
        <f t="shared" si="2"/>
        <v>-1.0529159392813562E-6</v>
      </c>
      <c r="H53">
        <f t="shared" si="3"/>
        <v>8.2999999999993079E-3</v>
      </c>
      <c r="I53">
        <f t="shared" si="4"/>
        <v>6.7224633046438326E-6</v>
      </c>
    </row>
    <row r="54" spans="1:9" x14ac:dyDescent="0.35">
      <c r="A54">
        <v>2.3936588957055198</v>
      </c>
      <c r="B54">
        <v>55653.477389984801</v>
      </c>
      <c r="C54">
        <v>4.2830000000000004</v>
      </c>
      <c r="D54">
        <f t="shared" si="0"/>
        <v>557.6952959029004</v>
      </c>
      <c r="E54">
        <f t="shared" si="1"/>
        <v>6.9999999999996732E-3</v>
      </c>
      <c r="F54">
        <f t="shared" si="2"/>
        <v>1.2551656884010071E-5</v>
      </c>
      <c r="H54">
        <f t="shared" si="3"/>
        <v>-1.9999999999997797E-3</v>
      </c>
      <c r="I54">
        <f t="shared" si="4"/>
        <v>-3.5861876811455069E-6</v>
      </c>
    </row>
    <row r="55" spans="1:9" x14ac:dyDescent="0.35">
      <c r="A55">
        <v>2.41764539877301</v>
      </c>
      <c r="B55">
        <v>56211.172685887701</v>
      </c>
      <c r="C55">
        <v>4.29</v>
      </c>
      <c r="D55">
        <f t="shared" si="0"/>
        <v>1582.8230652503989</v>
      </c>
      <c r="E55">
        <f t="shared" si="1"/>
        <v>4.9999999999998934E-3</v>
      </c>
      <c r="F55">
        <f t="shared" si="2"/>
        <v>3.1589127741254548E-6</v>
      </c>
      <c r="H55">
        <f t="shared" si="3"/>
        <v>9.9999999999997868E-3</v>
      </c>
      <c r="I55">
        <f t="shared" si="4"/>
        <v>6.3178255482509096E-6</v>
      </c>
    </row>
    <row r="56" spans="1:9" x14ac:dyDescent="0.35">
      <c r="A56">
        <v>2.4857226993864998</v>
      </c>
      <c r="B56">
        <v>57793.9957511381</v>
      </c>
      <c r="C56">
        <v>4.2949999999999999</v>
      </c>
      <c r="D56">
        <f t="shared" si="0"/>
        <v>361.05128983309987</v>
      </c>
      <c r="E56">
        <f t="shared" si="1"/>
        <v>1.499999999999968E-2</v>
      </c>
      <c r="F56">
        <f t="shared" si="2"/>
        <v>4.1545343895416087E-5</v>
      </c>
      <c r="H56">
        <f t="shared" si="3"/>
        <v>-4.9999999999990052E-3</v>
      </c>
      <c r="I56">
        <f t="shared" si="4"/>
        <v>-1.3848447965136236E-5</v>
      </c>
    </row>
    <row r="57" spans="1:9" x14ac:dyDescent="0.35">
      <c r="A57">
        <v>2.5012515337423298</v>
      </c>
      <c r="B57">
        <v>58155.0470409712</v>
      </c>
      <c r="C57">
        <v>4.3099999999999996</v>
      </c>
      <c r="D57">
        <f t="shared" si="0"/>
        <v>876.83884673740249</v>
      </c>
      <c r="E57">
        <f t="shared" si="1"/>
        <v>1.0000000000000675E-2</v>
      </c>
      <c r="F57">
        <f t="shared" si="2"/>
        <v>1.1404604206587457E-5</v>
      </c>
      <c r="H57">
        <f t="shared" si="3"/>
        <v>2.9999999999999361E-2</v>
      </c>
      <c r="I57">
        <f t="shared" si="4"/>
        <v>3.4213812619759331E-5</v>
      </c>
    </row>
    <row r="58" spans="1:9" x14ac:dyDescent="0.35">
      <c r="A58">
        <v>2.53896441717791</v>
      </c>
      <c r="B58">
        <v>59031.885887708602</v>
      </c>
      <c r="C58">
        <v>4.32</v>
      </c>
      <c r="D58">
        <f t="shared" si="0"/>
        <v>1421.6394537177985</v>
      </c>
      <c r="E58">
        <f t="shared" si="1"/>
        <v>4.0000000000000036E-2</v>
      </c>
      <c r="F58">
        <f t="shared" si="2"/>
        <v>2.8136529199013217E-5</v>
      </c>
      <c r="H58">
        <f t="shared" si="3"/>
        <v>-1.6000000000000014E-2</v>
      </c>
      <c r="I58">
        <f t="shared" si="4"/>
        <v>-1.1254611679605287E-5</v>
      </c>
    </row>
    <row r="59" spans="1:9" x14ac:dyDescent="0.35">
      <c r="A59">
        <v>2.6001092024539898</v>
      </c>
      <c r="B59">
        <v>60453.525341426401</v>
      </c>
      <c r="C59">
        <v>4.3600000000000003</v>
      </c>
      <c r="D59">
        <f t="shared" si="0"/>
        <v>873.61517450679821</v>
      </c>
      <c r="E59">
        <f t="shared" si="1"/>
        <v>2.4000000000000021E-2</v>
      </c>
      <c r="F59">
        <f t="shared" si="2"/>
        <v>2.7472050280661945E-5</v>
      </c>
      <c r="H59">
        <f t="shared" si="3"/>
        <v>-3.3000000000000362E-2</v>
      </c>
      <c r="I59">
        <f t="shared" si="4"/>
        <v>-3.777406913591056E-5</v>
      </c>
    </row>
    <row r="60" spans="1:9" x14ac:dyDescent="0.35">
      <c r="A60">
        <v>2.63768343558282</v>
      </c>
      <c r="B60">
        <v>61327.140515933199</v>
      </c>
      <c r="C60">
        <v>4.3840000000000003</v>
      </c>
      <c r="D60">
        <f t="shared" si="0"/>
        <v>1437.7578148710018</v>
      </c>
      <c r="E60">
        <f t="shared" si="1"/>
        <v>-9.0000000000003411E-3</v>
      </c>
      <c r="F60">
        <f t="shared" si="2"/>
        <v>-6.2597468828975466E-6</v>
      </c>
      <c r="H60">
        <f t="shared" si="3"/>
        <v>1.7000000000000348E-2</v>
      </c>
      <c r="I60">
        <f t="shared" si="4"/>
        <v>1.1823966334361827E-5</v>
      </c>
    </row>
    <row r="61" spans="1:9" x14ac:dyDescent="0.35">
      <c r="A61">
        <v>2.69952147239264</v>
      </c>
      <c r="B61">
        <v>62764.898330804201</v>
      </c>
      <c r="C61">
        <v>4.375</v>
      </c>
      <c r="D61">
        <f t="shared" si="0"/>
        <v>1644.072837632797</v>
      </c>
      <c r="E61">
        <f t="shared" si="1"/>
        <v>8.0000000000000071E-3</v>
      </c>
      <c r="F61">
        <f t="shared" si="2"/>
        <v>4.8659644614764952E-6</v>
      </c>
      <c r="H61">
        <f t="shared" si="3"/>
        <v>-1.000000000000334E-3</v>
      </c>
      <c r="I61">
        <f t="shared" si="4"/>
        <v>-6.0824555768476456E-7</v>
      </c>
    </row>
    <row r="62" spans="1:9" x14ac:dyDescent="0.35">
      <c r="A62">
        <v>2.7702331288343598</v>
      </c>
      <c r="B62">
        <v>64408.971168436998</v>
      </c>
      <c r="C62">
        <v>4.383</v>
      </c>
      <c r="D62">
        <f t="shared" si="0"/>
        <v>483.5508345979033</v>
      </c>
      <c r="E62">
        <f t="shared" si="1"/>
        <v>6.9999999999996732E-3</v>
      </c>
      <c r="F62">
        <f t="shared" si="2"/>
        <v>1.4476244272891233E-5</v>
      </c>
      <c r="H62">
        <f t="shared" si="3"/>
        <v>-1.699999999999946E-2</v>
      </c>
      <c r="I62">
        <f t="shared" si="4"/>
        <v>-3.5156593234164944E-5</v>
      </c>
    </row>
    <row r="63" spans="1:9" x14ac:dyDescent="0.35">
      <c r="A63">
        <v>2.7910306748466298</v>
      </c>
      <c r="B63">
        <v>64892.522003034901</v>
      </c>
      <c r="C63">
        <v>4.3899999999999997</v>
      </c>
      <c r="D63">
        <f t="shared" si="0"/>
        <v>1463.5471927161998</v>
      </c>
      <c r="E63">
        <f t="shared" si="1"/>
        <v>-9.9999999999997868E-3</v>
      </c>
      <c r="F63">
        <f t="shared" si="2"/>
        <v>-6.8327144145183111E-6</v>
      </c>
      <c r="H63">
        <f t="shared" si="3"/>
        <v>-2.0000000000000462E-2</v>
      </c>
      <c r="I63">
        <f t="shared" si="4"/>
        <v>-1.3665428829037229E-5</v>
      </c>
    </row>
    <row r="64" spans="1:9" x14ac:dyDescent="0.35">
      <c r="A64">
        <v>2.85397791411043</v>
      </c>
      <c r="B64">
        <v>66356.069195751101</v>
      </c>
      <c r="C64">
        <v>4.38</v>
      </c>
      <c r="D64">
        <f t="shared" si="0"/>
        <v>664.07647951440595</v>
      </c>
      <c r="E64">
        <f t="shared" si="1"/>
        <v>-3.0000000000000249E-2</v>
      </c>
      <c r="F64">
        <f t="shared" si="2"/>
        <v>-4.5175519575602513E-5</v>
      </c>
      <c r="H64">
        <f t="shared" si="3"/>
        <v>2.0000000000000462E-2</v>
      </c>
      <c r="I64">
        <f t="shared" si="4"/>
        <v>3.0117013050402122E-5</v>
      </c>
    </row>
    <row r="65" spans="1:9" x14ac:dyDescent="0.35">
      <c r="A65">
        <v>2.8825398773006099</v>
      </c>
      <c r="B65">
        <v>67020.145675265507</v>
      </c>
      <c r="C65">
        <v>4.3499999999999996</v>
      </c>
      <c r="D65">
        <f t="shared" si="0"/>
        <v>1063.8118361153902</v>
      </c>
      <c r="E65">
        <f t="shared" si="1"/>
        <v>-9.9999999999997868E-3</v>
      </c>
      <c r="F65">
        <f t="shared" si="2"/>
        <v>-9.4001586187607531E-6</v>
      </c>
      <c r="H65">
        <f t="shared" si="3"/>
        <v>3.0000000000000249E-2</v>
      </c>
      <c r="I65">
        <f t="shared" si="4"/>
        <v>2.8200475856283093E-5</v>
      </c>
    </row>
    <row r="66" spans="1:9" x14ac:dyDescent="0.35">
      <c r="A66">
        <v>2.9282944785276102</v>
      </c>
      <c r="B66">
        <v>68083.957511380897</v>
      </c>
      <c r="C66">
        <v>4.34</v>
      </c>
      <c r="D66">
        <f t="shared" si="0"/>
        <v>1692.4279210925015</v>
      </c>
      <c r="E66">
        <f t="shared" si="1"/>
        <v>2.0000000000000462E-2</v>
      </c>
      <c r="F66">
        <f t="shared" si="2"/>
        <v>1.1817342263586622E-5</v>
      </c>
      <c r="H66">
        <f t="shared" si="3"/>
        <v>-8.8817841970012523E-16</v>
      </c>
      <c r="I66">
        <f t="shared" si="4"/>
        <v>-5.2479541883638116E-19</v>
      </c>
    </row>
    <row r="67" spans="1:9" x14ac:dyDescent="0.35">
      <c r="A67">
        <v>3.0010858895705499</v>
      </c>
      <c r="B67">
        <v>69776.385432473398</v>
      </c>
      <c r="C67">
        <v>4.3600000000000003</v>
      </c>
      <c r="D67">
        <f t="shared" ref="D67:D110" si="5">ABS(B68-B67)</f>
        <v>1073.4828528072976</v>
      </c>
      <c r="E67">
        <f t="shared" ref="E67:E110" si="6">(C68-C67)</f>
        <v>1.9999999999999574E-2</v>
      </c>
      <c r="F67">
        <f t="shared" ref="F67:F110" si="7">E67/D67</f>
        <v>1.8630945010157326E-5</v>
      </c>
      <c r="H67">
        <f t="shared" ref="H67:H109" si="8">(E68-E67)</f>
        <v>-9.9999999999997868E-3</v>
      </c>
      <c r="I67">
        <f t="shared" ref="I67:I109" si="9">H67/D67</f>
        <v>-9.3154725050786628E-6</v>
      </c>
    </row>
    <row r="68" spans="1:9" x14ac:dyDescent="0.35">
      <c r="A68">
        <v>3.0472564417177899</v>
      </c>
      <c r="B68">
        <v>70849.868285280696</v>
      </c>
      <c r="C68">
        <v>4.38</v>
      </c>
      <c r="D68">
        <f t="shared" si="5"/>
        <v>425.52473444610951</v>
      </c>
      <c r="E68">
        <f t="shared" si="6"/>
        <v>9.9999999999997868E-3</v>
      </c>
      <c r="F68">
        <f t="shared" si="7"/>
        <v>2.3500396546904456E-5</v>
      </c>
      <c r="H68">
        <f t="shared" si="8"/>
        <v>1.0000000000000675E-2</v>
      </c>
      <c r="I68">
        <f t="shared" si="9"/>
        <v>2.3500396546906543E-5</v>
      </c>
    </row>
    <row r="69" spans="1:9" x14ac:dyDescent="0.35">
      <c r="A69">
        <v>3.0655582822085901</v>
      </c>
      <c r="B69">
        <v>71275.393019726806</v>
      </c>
      <c r="C69">
        <v>4.3899999999999997</v>
      </c>
      <c r="D69">
        <f t="shared" si="5"/>
        <v>1283.0215477996971</v>
      </c>
      <c r="E69">
        <f t="shared" si="6"/>
        <v>2.0000000000000462E-2</v>
      </c>
      <c r="F69">
        <f t="shared" si="7"/>
        <v>1.5588202734630005E-5</v>
      </c>
      <c r="H69">
        <f t="shared" si="8"/>
        <v>-3.0000000000000249E-2</v>
      </c>
      <c r="I69">
        <f t="shared" si="9"/>
        <v>-2.3382304101944663E-5</v>
      </c>
    </row>
    <row r="70" spans="1:9" x14ac:dyDescent="0.35">
      <c r="A70">
        <v>3.1207411042944799</v>
      </c>
      <c r="B70">
        <v>72558.414567526503</v>
      </c>
      <c r="C70">
        <v>4.41</v>
      </c>
      <c r="D70">
        <f t="shared" si="5"/>
        <v>622.16874051600462</v>
      </c>
      <c r="E70">
        <f t="shared" si="6"/>
        <v>-9.9999999999997868E-3</v>
      </c>
      <c r="F70">
        <f t="shared" si="7"/>
        <v>-1.6072810073527871E-5</v>
      </c>
      <c r="H70">
        <f t="shared" si="8"/>
        <v>-1.0000000000000675E-2</v>
      </c>
      <c r="I70">
        <f t="shared" si="9"/>
        <v>-1.6072810073529297E-5</v>
      </c>
    </row>
    <row r="71" spans="1:9" x14ac:dyDescent="0.35">
      <c r="A71">
        <v>3.1475006134969301</v>
      </c>
      <c r="B71">
        <v>73180.583308042507</v>
      </c>
      <c r="C71">
        <v>4.4000000000000004</v>
      </c>
      <c r="D71">
        <f t="shared" si="5"/>
        <v>1963.2163884673937</v>
      </c>
      <c r="E71">
        <f t="shared" si="6"/>
        <v>-2.0000000000000462E-2</v>
      </c>
      <c r="F71">
        <f t="shared" si="7"/>
        <v>-1.0187364020332817E-5</v>
      </c>
      <c r="H71">
        <f t="shared" si="8"/>
        <v>1.0000000000000675E-2</v>
      </c>
      <c r="I71">
        <f t="shared" si="9"/>
        <v>5.0936820101666349E-6</v>
      </c>
    </row>
    <row r="72" spans="1:9" x14ac:dyDescent="0.35">
      <c r="A72">
        <v>3.2319386503067502</v>
      </c>
      <c r="B72">
        <v>75143.799696509901</v>
      </c>
      <c r="C72">
        <v>4.38</v>
      </c>
      <c r="D72">
        <f t="shared" si="5"/>
        <v>1531.244309559901</v>
      </c>
      <c r="E72">
        <f t="shared" si="6"/>
        <v>-9.9999999999997868E-3</v>
      </c>
      <c r="F72">
        <f t="shared" si="7"/>
        <v>-6.5306365140869741E-6</v>
      </c>
      <c r="H72">
        <f t="shared" si="8"/>
        <v>-2.0000000000000462E-2</v>
      </c>
      <c r="I72">
        <f t="shared" si="9"/>
        <v>-1.3061273028174528E-5</v>
      </c>
    </row>
    <row r="73" spans="1:9" x14ac:dyDescent="0.35">
      <c r="A73">
        <v>3.2977975460122702</v>
      </c>
      <c r="B73">
        <v>76675.044006069802</v>
      </c>
      <c r="C73">
        <v>4.37</v>
      </c>
      <c r="D73">
        <f t="shared" si="5"/>
        <v>847.8257966615929</v>
      </c>
      <c r="E73">
        <f t="shared" si="6"/>
        <v>-3.0000000000000249E-2</v>
      </c>
      <c r="F73">
        <f t="shared" si="7"/>
        <v>-3.5384627500281945E-5</v>
      </c>
      <c r="H73">
        <f t="shared" si="8"/>
        <v>3.3000000000000362E-2</v>
      </c>
      <c r="I73">
        <f t="shared" si="9"/>
        <v>3.8923090250310243E-5</v>
      </c>
    </row>
    <row r="74" spans="1:9" x14ac:dyDescent="0.35">
      <c r="A74">
        <v>3.3342625766871201</v>
      </c>
      <c r="B74">
        <v>77522.869802731395</v>
      </c>
      <c r="C74">
        <v>4.34</v>
      </c>
      <c r="D74">
        <f t="shared" si="5"/>
        <v>1312.0345978756086</v>
      </c>
      <c r="E74">
        <f t="shared" si="6"/>
        <v>3.0000000000001137E-3</v>
      </c>
      <c r="F74">
        <f t="shared" si="7"/>
        <v>2.2865250694284952E-6</v>
      </c>
      <c r="H74">
        <f t="shared" si="8"/>
        <v>0.12399999999999967</v>
      </c>
      <c r="I74">
        <f t="shared" si="9"/>
        <v>9.4509702869707301E-5</v>
      </c>
    </row>
    <row r="75" spans="1:9" x14ac:dyDescent="0.35">
      <c r="A75">
        <v>3.3906932515337398</v>
      </c>
      <c r="B75">
        <v>78834.904400607003</v>
      </c>
      <c r="C75">
        <v>4.343</v>
      </c>
      <c r="D75">
        <f t="shared" si="5"/>
        <v>2272.6889226100029</v>
      </c>
      <c r="E75">
        <f t="shared" si="6"/>
        <v>0.12699999999999978</v>
      </c>
      <c r="F75">
        <f t="shared" si="7"/>
        <v>5.5880942937914423E-5</v>
      </c>
      <c r="H75">
        <f t="shared" si="8"/>
        <v>-4.6999999999999709E-2</v>
      </c>
      <c r="I75">
        <f t="shared" si="9"/>
        <v>-2.0680348961275324E-5</v>
      </c>
    </row>
    <row r="76" spans="1:9" x14ac:dyDescent="0.35">
      <c r="A76">
        <v>3.4884417177914102</v>
      </c>
      <c r="B76">
        <v>81107.593323217006</v>
      </c>
      <c r="C76">
        <v>4.47</v>
      </c>
      <c r="D76">
        <f t="shared" si="5"/>
        <v>1702.0989377844962</v>
      </c>
      <c r="E76">
        <f t="shared" si="6"/>
        <v>8.0000000000000071E-2</v>
      </c>
      <c r="F76">
        <f t="shared" si="7"/>
        <v>4.7000793093808343E-5</v>
      </c>
      <c r="H76">
        <f t="shared" si="8"/>
        <v>-3.0000000000000249E-2</v>
      </c>
      <c r="I76">
        <f t="shared" si="9"/>
        <v>-1.762529741017826E-5</v>
      </c>
    </row>
    <row r="77" spans="1:9" x14ac:dyDescent="0.35">
      <c r="A77">
        <v>3.5616490797545999</v>
      </c>
      <c r="B77">
        <v>82809.692261001503</v>
      </c>
      <c r="C77">
        <v>4.55</v>
      </c>
      <c r="D77">
        <f t="shared" si="5"/>
        <v>5186.8886191198981</v>
      </c>
      <c r="E77">
        <f t="shared" si="6"/>
        <v>4.9999999999999822E-2</v>
      </c>
      <c r="F77">
        <f t="shared" si="7"/>
        <v>9.6396903175614623E-6</v>
      </c>
      <c r="H77">
        <f t="shared" si="8"/>
        <v>-3.7999999999999368E-2</v>
      </c>
      <c r="I77">
        <f t="shared" si="9"/>
        <v>-7.3261646413466154E-6</v>
      </c>
    </row>
    <row r="78" spans="1:9" x14ac:dyDescent="0.35">
      <c r="A78">
        <v>3.7847374233128801</v>
      </c>
      <c r="B78">
        <v>87996.580880121401</v>
      </c>
      <c r="C78">
        <v>4.5999999999999996</v>
      </c>
      <c r="D78">
        <f t="shared" si="5"/>
        <v>3768.4728376327985</v>
      </c>
      <c r="E78">
        <f t="shared" si="6"/>
        <v>1.2000000000000455E-2</v>
      </c>
      <c r="F78">
        <f t="shared" si="7"/>
        <v>3.1843137836010959E-6</v>
      </c>
      <c r="H78">
        <f t="shared" si="8"/>
        <v>1.5999999999999126E-2</v>
      </c>
      <c r="I78">
        <f t="shared" si="9"/>
        <v>4.2457517114677349E-6</v>
      </c>
    </row>
    <row r="79" spans="1:9" x14ac:dyDescent="0.35">
      <c r="A79">
        <v>3.9468196319018398</v>
      </c>
      <c r="B79">
        <v>91765.053717754199</v>
      </c>
      <c r="C79">
        <v>4.6120000000000001</v>
      </c>
      <c r="D79">
        <f t="shared" si="5"/>
        <v>2108.2816388467036</v>
      </c>
      <c r="E79">
        <f t="shared" si="6"/>
        <v>2.7999999999999581E-2</v>
      </c>
      <c r="F79">
        <f t="shared" si="7"/>
        <v>1.3280958048525463E-5</v>
      </c>
      <c r="H79">
        <f t="shared" si="8"/>
        <v>-5.7999999999998941E-2</v>
      </c>
      <c r="I79">
        <f t="shared" si="9"/>
        <v>-2.7510555957659798E-5</v>
      </c>
    </row>
    <row r="80" spans="1:9" x14ac:dyDescent="0.35">
      <c r="A80">
        <v>4.0374969325153396</v>
      </c>
      <c r="B80">
        <v>93873.335356600903</v>
      </c>
      <c r="C80">
        <v>4.6399999999999997</v>
      </c>
      <c r="D80">
        <f t="shared" si="5"/>
        <v>3919.9854324734915</v>
      </c>
      <c r="E80">
        <f t="shared" si="6"/>
        <v>-2.9999999999999361E-2</v>
      </c>
      <c r="F80">
        <f t="shared" si="7"/>
        <v>-7.6530896649453898E-6</v>
      </c>
      <c r="H80">
        <f t="shared" si="8"/>
        <v>3.2999999999999474E-2</v>
      </c>
      <c r="I80">
        <f t="shared" si="9"/>
        <v>8.4183986314399739E-6</v>
      </c>
    </row>
    <row r="81" spans="1:9" x14ac:dyDescent="0.35">
      <c r="A81">
        <v>4.2060957055214701</v>
      </c>
      <c r="B81">
        <v>97793.320789074394</v>
      </c>
      <c r="C81">
        <v>4.6100000000000003</v>
      </c>
      <c r="D81">
        <f t="shared" si="5"/>
        <v>9651.6746585736109</v>
      </c>
      <c r="E81">
        <f t="shared" si="6"/>
        <v>3.0000000000001137E-3</v>
      </c>
      <c r="F81">
        <f t="shared" si="7"/>
        <v>3.1082688819553245E-7</v>
      </c>
      <c r="H81">
        <f t="shared" si="8"/>
        <v>6.3999999999999169E-2</v>
      </c>
      <c r="I81">
        <f t="shared" si="9"/>
        <v>6.6309736148376884E-6</v>
      </c>
    </row>
    <row r="82" spans="1:9" x14ac:dyDescent="0.35">
      <c r="A82">
        <v>4.6212147239263803</v>
      </c>
      <c r="B82">
        <v>107444.99544764801</v>
      </c>
      <c r="C82">
        <v>4.6130000000000004</v>
      </c>
      <c r="D82">
        <f t="shared" si="5"/>
        <v>5319.0591805769945</v>
      </c>
      <c r="E82">
        <f t="shared" si="6"/>
        <v>6.6999999999999282E-2</v>
      </c>
      <c r="F82">
        <f t="shared" si="7"/>
        <v>1.259621254913944E-5</v>
      </c>
      <c r="H82">
        <f t="shared" si="8"/>
        <v>2.3000000000000576E-2</v>
      </c>
      <c r="I82">
        <f t="shared" si="9"/>
        <v>4.3240729646301116E-6</v>
      </c>
    </row>
    <row r="83" spans="1:9" x14ac:dyDescent="0.35">
      <c r="A83">
        <v>4.8499877300613496</v>
      </c>
      <c r="B83">
        <v>112764.054628225</v>
      </c>
      <c r="C83">
        <v>4.68</v>
      </c>
      <c r="D83">
        <f t="shared" si="5"/>
        <v>3529.9210925640073</v>
      </c>
      <c r="E83">
        <f t="shared" si="6"/>
        <v>8.9999999999999858E-2</v>
      </c>
      <c r="F83">
        <f t="shared" si="7"/>
        <v>2.5496320637192234E-5</v>
      </c>
      <c r="H83">
        <f t="shared" si="8"/>
        <v>-0.12999999999999901</v>
      </c>
      <c r="I83">
        <f t="shared" si="9"/>
        <v>-3.6828018698166334E-5</v>
      </c>
    </row>
    <row r="84" spans="1:9" x14ac:dyDescent="0.35">
      <c r="A84">
        <v>5.0018098159509199</v>
      </c>
      <c r="B84">
        <v>116293.97572078901</v>
      </c>
      <c r="C84">
        <v>4.7699999999999996</v>
      </c>
      <c r="D84">
        <f t="shared" si="5"/>
        <v>4116.6294385429937</v>
      </c>
      <c r="E84">
        <f t="shared" si="6"/>
        <v>-3.9999999999999147E-2</v>
      </c>
      <c r="F84">
        <f t="shared" si="7"/>
        <v>-9.7166870608971838E-6</v>
      </c>
      <c r="H84">
        <f t="shared" si="8"/>
        <v>8.999999999999897E-2</v>
      </c>
      <c r="I84">
        <f t="shared" si="9"/>
        <v>2.1862545887018882E-5</v>
      </c>
    </row>
    <row r="85" spans="1:9" x14ac:dyDescent="0.35">
      <c r="A85">
        <v>5.1788662576687097</v>
      </c>
      <c r="B85">
        <v>120410.605159332</v>
      </c>
      <c r="C85">
        <v>4.7300000000000004</v>
      </c>
      <c r="D85">
        <f t="shared" si="5"/>
        <v>4800.0479514420003</v>
      </c>
      <c r="E85">
        <f t="shared" si="6"/>
        <v>4.9999999999999822E-2</v>
      </c>
      <c r="F85">
        <f t="shared" si="7"/>
        <v>1.0416562606417117E-5</v>
      </c>
      <c r="H85">
        <f t="shared" si="8"/>
        <v>-7.0000000000000284E-2</v>
      </c>
      <c r="I85">
        <f t="shared" si="9"/>
        <v>-1.4583187648984073E-5</v>
      </c>
    </row>
    <row r="86" spans="1:9" x14ac:dyDescent="0.35">
      <c r="A86">
        <v>5.3853165644171801</v>
      </c>
      <c r="B86">
        <v>125210.653110774</v>
      </c>
      <c r="C86">
        <v>4.78</v>
      </c>
      <c r="D86">
        <f t="shared" si="5"/>
        <v>1924.5323216989927</v>
      </c>
      <c r="E86">
        <f t="shared" si="6"/>
        <v>-2.0000000000000462E-2</v>
      </c>
      <c r="F86">
        <f t="shared" si="7"/>
        <v>-1.039213515642299E-5</v>
      </c>
      <c r="H86">
        <f t="shared" si="8"/>
        <v>8.0000000000000959E-2</v>
      </c>
      <c r="I86">
        <f t="shared" si="9"/>
        <v>4.1568540625691498E-5</v>
      </c>
    </row>
    <row r="87" spans="1:9" x14ac:dyDescent="0.35">
      <c r="A87">
        <v>5.4680907975460098</v>
      </c>
      <c r="B87">
        <v>127135.18543247299</v>
      </c>
      <c r="C87">
        <v>4.76</v>
      </c>
      <c r="D87">
        <f t="shared" si="5"/>
        <v>3778.1438543250115</v>
      </c>
      <c r="E87">
        <f t="shared" si="6"/>
        <v>6.0000000000000497E-2</v>
      </c>
      <c r="F87">
        <f t="shared" si="7"/>
        <v>1.5880814048759893E-5</v>
      </c>
      <c r="H87">
        <f t="shared" si="8"/>
        <v>-0.10000000000000053</v>
      </c>
      <c r="I87">
        <f t="shared" si="9"/>
        <v>-2.6468023414599745E-5</v>
      </c>
    </row>
    <row r="88" spans="1:9" x14ac:dyDescent="0.35">
      <c r="A88">
        <v>5.6305889570552097</v>
      </c>
      <c r="B88">
        <v>130913.32928679801</v>
      </c>
      <c r="C88">
        <v>4.82</v>
      </c>
      <c r="D88">
        <f t="shared" si="5"/>
        <v>4558.2725341429905</v>
      </c>
      <c r="E88">
        <f t="shared" si="6"/>
        <v>-4.0000000000000036E-2</v>
      </c>
      <c r="F88">
        <f t="shared" si="7"/>
        <v>-8.7752541561274842E-6</v>
      </c>
      <c r="H88">
        <f t="shared" si="8"/>
        <v>0.13999999999999968</v>
      </c>
      <c r="I88">
        <f t="shared" si="9"/>
        <v>3.0713389546446094E-5</v>
      </c>
    </row>
    <row r="89" spans="1:9" x14ac:dyDescent="0.35">
      <c r="A89">
        <v>5.8266404907975504</v>
      </c>
      <c r="B89">
        <v>135471.601820941</v>
      </c>
      <c r="C89">
        <v>4.78</v>
      </c>
      <c r="D89">
        <f t="shared" si="5"/>
        <v>4526.0358118360164</v>
      </c>
      <c r="E89">
        <f t="shared" si="6"/>
        <v>9.9999999999999645E-2</v>
      </c>
      <c r="F89">
        <f t="shared" si="7"/>
        <v>2.2094389915892863E-5</v>
      </c>
      <c r="H89">
        <f t="shared" si="8"/>
        <v>-4.9999999999999822E-2</v>
      </c>
      <c r="I89">
        <f t="shared" si="9"/>
        <v>-1.1047194957946432E-5</v>
      </c>
    </row>
    <row r="90" spans="1:9" x14ac:dyDescent="0.35">
      <c r="A90">
        <v>6.0213055214723896</v>
      </c>
      <c r="B90">
        <v>139997.63763277701</v>
      </c>
      <c r="C90">
        <v>4.88</v>
      </c>
      <c r="D90">
        <f t="shared" si="5"/>
        <v>7788.3921092559758</v>
      </c>
      <c r="E90">
        <f t="shared" si="6"/>
        <v>4.9999999999999822E-2</v>
      </c>
      <c r="F90">
        <f t="shared" si="7"/>
        <v>6.419810314965808E-6</v>
      </c>
      <c r="H90">
        <f t="shared" si="8"/>
        <v>-4.7999999999999154E-2</v>
      </c>
      <c r="I90">
        <f t="shared" si="9"/>
        <v>-6.1630179023670897E-6</v>
      </c>
    </row>
    <row r="91" spans="1:9" x14ac:dyDescent="0.35">
      <c r="A91">
        <v>6.35628466257669</v>
      </c>
      <c r="B91">
        <v>147786.02974203299</v>
      </c>
      <c r="C91">
        <v>4.93</v>
      </c>
      <c r="D91">
        <f t="shared" si="5"/>
        <v>10902.459484067018</v>
      </c>
      <c r="E91">
        <f t="shared" si="6"/>
        <v>2.0000000000006679E-3</v>
      </c>
      <c r="F91">
        <f t="shared" si="7"/>
        <v>1.8344484590137586E-7</v>
      </c>
      <c r="H91">
        <f t="shared" si="8"/>
        <v>-4.4000000000001371E-2</v>
      </c>
      <c r="I91">
        <f t="shared" si="9"/>
        <v>-4.0357866098290466E-6</v>
      </c>
    </row>
    <row r="92" spans="1:9" x14ac:dyDescent="0.35">
      <c r="A92">
        <v>6.8251999999999997</v>
      </c>
      <c r="B92">
        <v>158688.48922610001</v>
      </c>
      <c r="C92">
        <v>4.9320000000000004</v>
      </c>
      <c r="D92">
        <f t="shared" si="5"/>
        <v>20534.792109256989</v>
      </c>
      <c r="E92">
        <f t="shared" si="6"/>
        <v>-4.2000000000000703E-2</v>
      </c>
      <c r="F92">
        <f t="shared" si="7"/>
        <v>-2.0453092379283109E-6</v>
      </c>
      <c r="H92">
        <f t="shared" si="8"/>
        <v>0.46200000000000063</v>
      </c>
      <c r="I92">
        <f t="shared" si="9"/>
        <v>2.2498401617211073E-5</v>
      </c>
    </row>
    <row r="93" spans="1:9" x14ac:dyDescent="0.35">
      <c r="A93">
        <v>7.7084024539877296</v>
      </c>
      <c r="B93">
        <v>179223.28133535699</v>
      </c>
      <c r="C93">
        <v>4.8899999999999997</v>
      </c>
      <c r="D93">
        <f t="shared" si="5"/>
        <v>10135.225493171019</v>
      </c>
      <c r="E93">
        <f t="shared" si="6"/>
        <v>0.41999999999999993</v>
      </c>
      <c r="F93">
        <f t="shared" si="7"/>
        <v>4.1439630552175714E-5</v>
      </c>
      <c r="H93">
        <f t="shared" si="8"/>
        <v>-0.65999999999999925</v>
      </c>
      <c r="I93">
        <f t="shared" si="9"/>
        <v>-6.5119419439133204E-5</v>
      </c>
    </row>
    <row r="94" spans="1:9" x14ac:dyDescent="0.35">
      <c r="A94" s="3">
        <v>8.1443190184049108</v>
      </c>
      <c r="B94" s="3">
        <v>189358.50682852801</v>
      </c>
      <c r="C94" s="3">
        <v>5.31</v>
      </c>
      <c r="D94" s="3">
        <f t="shared" si="5"/>
        <v>1170.1930197270121</v>
      </c>
      <c r="E94">
        <f t="shared" si="6"/>
        <v>-0.23999999999999932</v>
      </c>
      <c r="F94" s="3">
        <f t="shared" si="7"/>
        <v>-2.0509436986386023E-4</v>
      </c>
      <c r="H94">
        <f t="shared" si="8"/>
        <v>0.11999999999999922</v>
      </c>
      <c r="I94">
        <f t="shared" si="9"/>
        <v>1.0254718493192973E-4</v>
      </c>
    </row>
    <row r="95" spans="1:9" x14ac:dyDescent="0.35">
      <c r="A95">
        <v>8.0939889570552097</v>
      </c>
      <c r="B95">
        <v>188188.313808801</v>
      </c>
      <c r="C95">
        <v>5.07</v>
      </c>
      <c r="D95">
        <f t="shared" si="5"/>
        <v>3323.6060698030051</v>
      </c>
      <c r="E95">
        <f t="shared" si="6"/>
        <v>-0.12000000000000011</v>
      </c>
      <c r="F95">
        <f t="shared" si="7"/>
        <v>-3.6105361911050032E-5</v>
      </c>
      <c r="H95">
        <f t="shared" si="8"/>
        <v>8.9999999999999858E-2</v>
      </c>
      <c r="I95">
        <f t="shared" si="9"/>
        <v>2.7079021433287456E-5</v>
      </c>
    </row>
    <row r="96" spans="1:9" x14ac:dyDescent="0.35">
      <c r="A96">
        <v>8.2369374233128791</v>
      </c>
      <c r="B96">
        <v>191511.91987860401</v>
      </c>
      <c r="C96">
        <v>4.95</v>
      </c>
      <c r="D96">
        <f t="shared" si="5"/>
        <v>2604.7271623669949</v>
      </c>
      <c r="E96">
        <f t="shared" si="6"/>
        <v>-3.0000000000000249E-2</v>
      </c>
      <c r="F96">
        <f t="shared" si="7"/>
        <v>-1.1517521079919302E-5</v>
      </c>
      <c r="H96">
        <f t="shared" si="8"/>
        <v>1.0000000000000675E-2</v>
      </c>
      <c r="I96">
        <f t="shared" si="9"/>
        <v>3.8391736933066613E-6</v>
      </c>
    </row>
    <row r="97" spans="1:9" x14ac:dyDescent="0.35">
      <c r="A97">
        <v>8.34896687116564</v>
      </c>
      <c r="B97">
        <v>194116.647040971</v>
      </c>
      <c r="C97">
        <v>4.92</v>
      </c>
      <c r="D97">
        <f t="shared" si="5"/>
        <v>3114.0673748099944</v>
      </c>
      <c r="E97">
        <f t="shared" si="6"/>
        <v>-1.9999999999999574E-2</v>
      </c>
      <c r="F97">
        <f t="shared" si="7"/>
        <v>-6.4224686215146127E-6</v>
      </c>
      <c r="H97">
        <f t="shared" si="8"/>
        <v>2.9999999999999361E-2</v>
      </c>
      <c r="I97">
        <f t="shared" si="9"/>
        <v>9.6337029322719186E-6</v>
      </c>
    </row>
    <row r="98" spans="1:9" x14ac:dyDescent="0.35">
      <c r="A98">
        <v>8.4829030674846599</v>
      </c>
      <c r="B98">
        <v>197230.714415781</v>
      </c>
      <c r="C98">
        <v>4.9000000000000004</v>
      </c>
      <c r="D98">
        <f t="shared" si="5"/>
        <v>3017.3572078910074</v>
      </c>
      <c r="E98">
        <f t="shared" si="6"/>
        <v>9.9999999999997868E-3</v>
      </c>
      <c r="F98">
        <f t="shared" si="7"/>
        <v>3.3141584873835084E-6</v>
      </c>
      <c r="H98">
        <f t="shared" si="8"/>
        <v>4.0000000000000036E-2</v>
      </c>
      <c r="I98">
        <f t="shared" si="9"/>
        <v>1.3256633949534327E-5</v>
      </c>
    </row>
    <row r="99" spans="1:9" x14ac:dyDescent="0.35">
      <c r="A99">
        <v>8.6126797546012295</v>
      </c>
      <c r="B99">
        <v>200248.071623672</v>
      </c>
      <c r="C99">
        <v>4.91</v>
      </c>
      <c r="D99">
        <f t="shared" si="5"/>
        <v>11985.613353566005</v>
      </c>
      <c r="E99">
        <f t="shared" si="6"/>
        <v>4.9999999999999822E-2</v>
      </c>
      <c r="F99">
        <f t="shared" si="7"/>
        <v>4.1716680260775841E-6</v>
      </c>
      <c r="H99">
        <f t="shared" si="8"/>
        <v>4.9999999999999822E-2</v>
      </c>
      <c r="I99">
        <f t="shared" si="9"/>
        <v>4.1716680260775841E-6</v>
      </c>
    </row>
    <row r="100" spans="1:9" x14ac:dyDescent="0.35">
      <c r="A100">
        <v>9.1281815950920304</v>
      </c>
      <c r="B100">
        <v>212233.68497723801</v>
      </c>
      <c r="C100">
        <v>4.96</v>
      </c>
      <c r="D100">
        <f t="shared" si="5"/>
        <v>15354.350834597979</v>
      </c>
      <c r="E100">
        <f t="shared" si="6"/>
        <v>9.9999999999999645E-2</v>
      </c>
      <c r="F100">
        <f t="shared" si="7"/>
        <v>6.5128119760471746E-6</v>
      </c>
      <c r="H100">
        <f t="shared" si="8"/>
        <v>-5.9999999999999609E-2</v>
      </c>
      <c r="I100">
        <f t="shared" si="9"/>
        <v>-3.9076871856282929E-6</v>
      </c>
    </row>
    <row r="101" spans="1:9" x14ac:dyDescent="0.35">
      <c r="A101">
        <v>9.7885730061349694</v>
      </c>
      <c r="B101">
        <v>227588.03581183599</v>
      </c>
      <c r="C101">
        <v>5.0599999999999996</v>
      </c>
      <c r="D101">
        <f t="shared" si="5"/>
        <v>21047.355993930018</v>
      </c>
      <c r="E101">
        <f t="shared" si="6"/>
        <v>4.0000000000000036E-2</v>
      </c>
      <c r="F101">
        <f t="shared" si="7"/>
        <v>1.9004762408891593E-6</v>
      </c>
      <c r="H101">
        <f t="shared" si="8"/>
        <v>-5.9999999999999609E-2</v>
      </c>
      <c r="I101">
        <f t="shared" si="9"/>
        <v>-2.8507143613337178E-6</v>
      </c>
    </row>
    <row r="102" spans="1:9" x14ac:dyDescent="0.35">
      <c r="A102">
        <v>10.6938208588957</v>
      </c>
      <c r="B102">
        <v>248635.391805766</v>
      </c>
      <c r="C102">
        <v>5.0999999999999996</v>
      </c>
      <c r="D102">
        <f t="shared" si="5"/>
        <v>11689.035508345987</v>
      </c>
      <c r="E102">
        <f t="shared" si="6"/>
        <v>-1.9999999999999574E-2</v>
      </c>
      <c r="F102">
        <f t="shared" si="7"/>
        <v>-1.7110051539940611E-6</v>
      </c>
      <c r="H102">
        <f t="shared" si="8"/>
        <v>9.9999999999997868E-3</v>
      </c>
      <c r="I102">
        <f t="shared" si="9"/>
        <v>8.5550257699703055E-7</v>
      </c>
    </row>
    <row r="103" spans="1:9" x14ac:dyDescent="0.35">
      <c r="A103">
        <v>11.196566871165601</v>
      </c>
      <c r="B103">
        <v>260324.42731411199</v>
      </c>
      <c r="C103">
        <v>5.08</v>
      </c>
      <c r="D103">
        <f t="shared" si="5"/>
        <v>42056.027921093017</v>
      </c>
      <c r="E103">
        <f t="shared" si="6"/>
        <v>-9.9999999999997868E-3</v>
      </c>
      <c r="F103">
        <f t="shared" si="7"/>
        <v>-2.3777804263308306E-7</v>
      </c>
      <c r="H103">
        <f t="shared" si="8"/>
        <v>-8.8817841970012523E-16</v>
      </c>
      <c r="I103">
        <f t="shared" si="9"/>
        <v>-2.1118932614524522E-20</v>
      </c>
    </row>
    <row r="104" spans="1:9" x14ac:dyDescent="0.35">
      <c r="A104">
        <v>13.0053987730061</v>
      </c>
      <c r="B104">
        <v>302380.45523520501</v>
      </c>
      <c r="C104">
        <v>5.07</v>
      </c>
      <c r="D104">
        <f t="shared" si="5"/>
        <v>27414.108649468981</v>
      </c>
      <c r="E104">
        <f t="shared" si="6"/>
        <v>-1.0000000000000675E-2</v>
      </c>
      <c r="F104">
        <f t="shared" si="7"/>
        <v>-3.6477567546936742E-7</v>
      </c>
      <c r="H104">
        <f t="shared" si="8"/>
        <v>5.0000000000000711E-2</v>
      </c>
      <c r="I104">
        <f t="shared" si="9"/>
        <v>1.8238783773467398E-6</v>
      </c>
    </row>
    <row r="105" spans="1:9" x14ac:dyDescent="0.35">
      <c r="A105">
        <v>14.184480981595099</v>
      </c>
      <c r="B105">
        <v>329794.56388467399</v>
      </c>
      <c r="C105">
        <v>5.0599999999999996</v>
      </c>
      <c r="D105">
        <f t="shared" si="5"/>
        <v>19290.454628224019</v>
      </c>
      <c r="E105">
        <f t="shared" si="6"/>
        <v>4.0000000000000036E-2</v>
      </c>
      <c r="F105">
        <f t="shared" si="7"/>
        <v>2.0735644011974564E-6</v>
      </c>
      <c r="H105">
        <f t="shared" si="8"/>
        <v>-1.9999999999999574E-2</v>
      </c>
      <c r="I105">
        <f t="shared" si="9"/>
        <v>-1.0367822005987051E-6</v>
      </c>
    </row>
    <row r="106" spans="1:9" x14ac:dyDescent="0.35">
      <c r="A106">
        <v>15.0141644171779</v>
      </c>
      <c r="B106">
        <v>349085.01851289801</v>
      </c>
      <c r="C106">
        <v>5.0999999999999996</v>
      </c>
      <c r="D106">
        <f t="shared" si="5"/>
        <v>15505.863429438963</v>
      </c>
      <c r="E106">
        <f t="shared" si="6"/>
        <v>2.0000000000000462E-2</v>
      </c>
      <c r="F106">
        <f t="shared" si="7"/>
        <v>1.2898346545493924E-6</v>
      </c>
      <c r="H106">
        <f t="shared" si="8"/>
        <v>-7.0000000000000284E-2</v>
      </c>
      <c r="I106">
        <f t="shared" si="9"/>
        <v>-4.5144212909227876E-6</v>
      </c>
    </row>
    <row r="107" spans="1:9" x14ac:dyDescent="0.35">
      <c r="A107">
        <v>15.681072392638001</v>
      </c>
      <c r="B107">
        <v>364590.88194233697</v>
      </c>
      <c r="C107">
        <v>5.12</v>
      </c>
      <c r="D107">
        <f t="shared" si="5"/>
        <v>15686.389074355015</v>
      </c>
      <c r="E107">
        <f t="shared" si="6"/>
        <v>-4.9999999999999822E-2</v>
      </c>
      <c r="F107">
        <f t="shared" si="7"/>
        <v>-3.1874767202952154E-6</v>
      </c>
      <c r="H107">
        <f t="shared" si="8"/>
        <v>5.9999999999999609E-2</v>
      </c>
      <c r="I107">
        <f t="shared" si="9"/>
        <v>3.8249720643542471E-6</v>
      </c>
    </row>
    <row r="108" spans="1:9" x14ac:dyDescent="0.35">
      <c r="A108">
        <v>16.355744785276102</v>
      </c>
      <c r="B108">
        <v>380277.27101669199</v>
      </c>
      <c r="C108">
        <v>5.07</v>
      </c>
      <c r="D108">
        <f t="shared" si="5"/>
        <v>9148.7817905920092</v>
      </c>
      <c r="E108">
        <f t="shared" si="6"/>
        <v>9.9999999999997868E-3</v>
      </c>
      <c r="F108">
        <f t="shared" si="7"/>
        <v>1.0930416998559428E-6</v>
      </c>
      <c r="H108">
        <f t="shared" si="8"/>
        <v>9.9999999999997868E-3</v>
      </c>
      <c r="I108">
        <f t="shared" si="9"/>
        <v>1.0930416998559428E-6</v>
      </c>
    </row>
    <row r="109" spans="1:9" x14ac:dyDescent="0.35">
      <c r="A109">
        <v>16.7492343558282</v>
      </c>
      <c r="B109">
        <v>389426.052807284</v>
      </c>
      <c r="C109">
        <v>5.08</v>
      </c>
      <c r="D109">
        <f t="shared" si="5"/>
        <v>52952.040060697997</v>
      </c>
      <c r="E109">
        <f t="shared" si="6"/>
        <v>1.9999999999999574E-2</v>
      </c>
      <c r="F109">
        <f t="shared" si="7"/>
        <v>3.7770027324865905E-7</v>
      </c>
      <c r="H109">
        <f t="shared" si="8"/>
        <v>-9.9999999999988987E-3</v>
      </c>
      <c r="I109">
        <f t="shared" si="9"/>
        <v>-1.8885013662431274E-7</v>
      </c>
    </row>
    <row r="110" spans="1:9" x14ac:dyDescent="0.35">
      <c r="A110">
        <v>19.026704294478499</v>
      </c>
      <c r="B110">
        <v>442378.09286798199</v>
      </c>
      <c r="C110">
        <v>5.0999999999999996</v>
      </c>
      <c r="D110">
        <f t="shared" si="5"/>
        <v>36701.508345979033</v>
      </c>
      <c r="E110">
        <f t="shared" si="6"/>
        <v>1.0000000000000675E-2</v>
      </c>
      <c r="F110">
        <f t="shared" si="7"/>
        <v>2.7246836576121978E-7</v>
      </c>
    </row>
    <row r="111" spans="1:9" x14ac:dyDescent="0.35">
      <c r="A111">
        <v>20.605238036809801</v>
      </c>
      <c r="B111">
        <v>479079.60121396102</v>
      </c>
      <c r="C111">
        <v>5.1100000000000003</v>
      </c>
    </row>
  </sheetData>
  <autoFilter ref="B93:B94" xr:uid="{00000000-0009-0000-0000-000002000000}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CO2PPM 07_16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2019-07-20T19:35:34Z</dcterms:created>
  <dcterms:modified xsi:type="dcterms:W3CDTF">2019-07-21T15:52:51Z</dcterms:modified>
</cp:coreProperties>
</file>