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phall/workspace/GWU_data_mining/03_regression/xlsx/"/>
    </mc:Choice>
  </mc:AlternateContent>
  <bookViews>
    <workbookView xWindow="0" yWindow="460" windowWidth="28800" windowHeight="16600" activeTab="1"/>
  </bookViews>
  <sheets>
    <sheet name="Lift" sheetId="2" r:id="rId1"/>
    <sheet name="ROC" sheetId="1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2" l="1"/>
  <c r="G8" i="2"/>
  <c r="G7" i="2"/>
  <c r="G5" i="2"/>
  <c r="G6" i="2"/>
  <c r="F9" i="2"/>
  <c r="F8" i="2"/>
  <c r="F7" i="2"/>
  <c r="F6" i="2"/>
  <c r="F5" i="2"/>
  <c r="AM13" i="1"/>
  <c r="AM12" i="1"/>
  <c r="AG13" i="1"/>
  <c r="AG12" i="1"/>
  <c r="AA13" i="1"/>
  <c r="AA12" i="1"/>
  <c r="U13" i="1"/>
  <c r="U12" i="1"/>
  <c r="O13" i="1"/>
  <c r="O12" i="1"/>
  <c r="I12" i="1"/>
  <c r="I13" i="1"/>
</calcChain>
</file>

<file path=xl/sharedStrings.xml><?xml version="1.0" encoding="utf-8"?>
<sst xmlns="http://schemas.openxmlformats.org/spreadsheetml/2006/main" count="77" uniqueCount="32">
  <si>
    <t>Actual</t>
  </si>
  <si>
    <t>Predicted</t>
  </si>
  <si>
    <t>Cutoff = 0</t>
  </si>
  <si>
    <t>TP</t>
  </si>
  <si>
    <t>FP</t>
  </si>
  <si>
    <t>FN</t>
  </si>
  <si>
    <t>TN</t>
  </si>
  <si>
    <t xml:space="preserve">Sens = </t>
  </si>
  <si>
    <t xml:space="preserve">1 - Spec = </t>
  </si>
  <si>
    <t>Cutoff = 0.2</t>
  </si>
  <si>
    <t>Cutoff = 0.4</t>
  </si>
  <si>
    <t>Cutoff = 0.6</t>
  </si>
  <si>
    <t>Cutoff = 0.8</t>
  </si>
  <si>
    <t>Cutoff = 1</t>
  </si>
  <si>
    <t>1 - Spec (x)</t>
  </si>
  <si>
    <t>Sens (y)</t>
  </si>
  <si>
    <t>Depth</t>
  </si>
  <si>
    <t>Lift</t>
  </si>
  <si>
    <t>Cumulative Lift</t>
  </si>
  <si>
    <t>Lift will decrease to 0</t>
  </si>
  <si>
    <t>Cumulative lift will decrease to 1</t>
  </si>
  <si>
    <t>Notes</t>
  </si>
  <si>
    <t>Note that the data is sorted by descending probabilities, this is required for lift calculations</t>
  </si>
  <si>
    <t xml:space="preserve">The divisor for cumulative lift changes because we are acumulating the expected responses and the actual responses </t>
  </si>
  <si>
    <t>The divisor for lift is 0.2 because I asked for lift every 20 percentiles; if I draw from the data randomly, I expect to get 20% of the total responses in 20% of the data</t>
  </si>
  <si>
    <t>(This will always be 1,1)</t>
  </si>
  <si>
    <t>(This will always be 0,0)</t>
  </si>
  <si>
    <t>The confusion matrix changes as we vary the probability cutoff</t>
  </si>
  <si>
    <t xml:space="preserve">This in turn changes the values of sensitivity (TP/(TP+FN)) and specificity (TN/(TN+FP)) </t>
  </si>
  <si>
    <t>We simply plot the values of 1-specificity on the x-axis and sensitivity on the y-axis</t>
  </si>
  <si>
    <t xml:space="preserve">The better the model, the higher the lift, particulary at low depths </t>
  </si>
  <si>
    <t>The better the model, the more area under the ROC curve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</si>
</sst>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1" xfId="0" applyBorder="1"/>
    <xf numFmtId="0" fontId="0" fillId="0" borderId="10" xfId="0" applyBorder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Lif</a:t>
            </a:r>
            <a:r>
              <a:rPr lang="en-US" baseline="0"/>
              <a:t>t and Cumulative Lift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Lift</c:v>
          </c:tx>
          <c:spPr>
            <a:ln w="19050" cap="rnd">
              <a:solidFill>
                <a:schemeClr val="accent1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Lift!$E$5:$E$9</c:f>
              <c:numCache>
                <c:formatCode>General</c:formatCode>
                <c:ptCount val="5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  <c:pt idx="3">
                  <c:v>80.0</c:v>
                </c:pt>
                <c:pt idx="4">
                  <c:v>100.0</c:v>
                </c:pt>
              </c:numCache>
            </c:numRef>
          </c:xVal>
          <c:yVal>
            <c:numRef>
              <c:f>Lift!$F$5:$F$9</c:f>
              <c:numCache>
                <c:formatCode>General</c:formatCode>
                <c:ptCount val="5"/>
                <c:pt idx="0">
                  <c:v>2.0</c:v>
                </c:pt>
                <c:pt idx="1">
                  <c:v>2.0</c:v>
                </c:pt>
                <c:pt idx="2">
                  <c:v>1.0</c:v>
                </c:pt>
                <c:pt idx="3">
                  <c:v>0.0</c:v>
                </c:pt>
                <c:pt idx="4">
                  <c:v>0.0</c:v>
                </c:pt>
              </c:numCache>
            </c:numRef>
          </c:yVal>
          <c:smooth val="0"/>
        </c:ser>
        <c:ser>
          <c:idx val="1"/>
          <c:order val="1"/>
          <c:tx>
            <c:v>Cumulative Lift</c:v>
          </c:tx>
          <c:spPr>
            <a:ln w="1905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Lift!$E$5:$E$9</c:f>
              <c:numCache>
                <c:formatCode>General</c:formatCode>
                <c:ptCount val="5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  <c:pt idx="3">
                  <c:v>80.0</c:v>
                </c:pt>
                <c:pt idx="4">
                  <c:v>100.0</c:v>
                </c:pt>
              </c:numCache>
            </c:numRef>
          </c:xVal>
          <c:yVal>
            <c:numRef>
              <c:f>Lift!$G$5:$G$9</c:f>
              <c:numCache>
                <c:formatCode>General</c:formatCode>
                <c:ptCount val="5"/>
                <c:pt idx="0">
                  <c:v>2.0</c:v>
                </c:pt>
                <c:pt idx="1">
                  <c:v>2.0</c:v>
                </c:pt>
                <c:pt idx="2">
                  <c:v>1.666666666666667</c:v>
                </c:pt>
                <c:pt idx="3">
                  <c:v>1.25</c:v>
                </c:pt>
                <c:pt idx="4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0421152"/>
        <c:axId val="2110429664"/>
      </c:scatterChart>
      <c:valAx>
        <c:axId val="211042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429664"/>
        <c:crosses val="autoZero"/>
        <c:crossBetween val="midCat"/>
      </c:valAx>
      <c:valAx>
        <c:axId val="211042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421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ROC</a:t>
            </a:r>
            <a:r>
              <a:rPr lang="en-US" baseline="0"/>
              <a:t> Plot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ROC!$B$20:$B$25</c:f>
              <c:numCache>
                <c:formatCode>General</c:formatCode>
                <c:ptCount val="6"/>
                <c:pt idx="0">
                  <c:v>1.0</c:v>
                </c:pt>
                <c:pt idx="1">
                  <c:v>0.8</c:v>
                </c:pt>
                <c:pt idx="2">
                  <c:v>0.6</c:v>
                </c:pt>
                <c:pt idx="3">
                  <c:v>0.2</c:v>
                </c:pt>
                <c:pt idx="4">
                  <c:v>0.0</c:v>
                </c:pt>
                <c:pt idx="5">
                  <c:v>0.0</c:v>
                </c:pt>
              </c:numCache>
            </c:numRef>
          </c:xVal>
          <c:yVal>
            <c:numRef>
              <c:f>ROC!$C$20:$C$25</c:f>
              <c:numCache>
                <c:formatCode>General</c:formatCode>
                <c:ptCount val="6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0.8</c:v>
                </c:pt>
                <c:pt idx="4">
                  <c:v>0.2</c:v>
                </c:pt>
                <c:pt idx="5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2516544"/>
        <c:axId val="2133298928"/>
      </c:scatterChart>
      <c:valAx>
        <c:axId val="2132516544"/>
        <c:scaling>
          <c:orientation val="minMax"/>
          <c:max val="1.05"/>
          <c:min val="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</a:t>
                </a:r>
                <a:r>
                  <a:rPr lang="en-US" baseline="0"/>
                  <a:t> - Specificity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298928"/>
        <c:crosses val="autoZero"/>
        <c:crossBetween val="midCat"/>
      </c:valAx>
      <c:valAx>
        <c:axId val="2133298928"/>
        <c:scaling>
          <c:orientation val="minMax"/>
          <c:max val="1.05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Sensitivity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516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228599</xdr:colOff>
      <xdr:row>3</xdr:row>
      <xdr:rowOff>23812</xdr:rowOff>
    </xdr:from>
    <xdr:to>
      <xdr:col>18</xdr:col>
      <xdr:colOff>9524</xdr:colOff>
      <xdr:row>17</xdr:row>
      <xdr:rowOff>71437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17</xdr:row>
      <xdr:rowOff>185737</xdr:rowOff>
    </xdr:from>
    <xdr:to>
      <xdr:col>11</xdr:col>
      <xdr:colOff>314325</xdr:colOff>
      <xdr:row>32</xdr:row>
      <xdr:rowOff>33337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27"/>
  <sheetViews>
    <sheetView workbookViewId="0">
      <selection activeCell="G8" sqref="G8"/>
    </sheetView>
  </sheetViews>
  <sheetFormatPr baseColWidth="10" defaultColWidth="8.83203125" defaultRowHeight="15" x14ac:dyDescent="0.2"/>
  <cols>
    <col min="7" max="7" width="14.83203125" customWidth="1"/>
  </cols>
  <sheetData>
    <row r="3" spans="2:7" ht="16" thickBot="1" x14ac:dyDescent="0.25"/>
    <row r="4" spans="2:7" ht="16" thickBot="1" x14ac:dyDescent="0.25">
      <c r="B4" s="8" t="s">
        <v>0</v>
      </c>
      <c r="C4" s="9" t="s">
        <v>1</v>
      </c>
      <c r="E4" s="11" t="s">
        <v>16</v>
      </c>
      <c r="F4" s="11" t="s">
        <v>17</v>
      </c>
      <c r="G4" s="11" t="s">
        <v>18</v>
      </c>
    </row>
    <row r="5" spans="2:7" ht="16" thickTop="1" x14ac:dyDescent="0.2">
      <c r="B5" s="6">
        <v>1</v>
      </c>
      <c r="C5" s="7">
        <v>0.85</v>
      </c>
      <c r="E5" s="10">
        <v>20</v>
      </c>
      <c r="F5" s="10">
        <f>(SUM(B5:B6)/5)/0.2</f>
        <v>2</v>
      </c>
      <c r="G5" s="10">
        <f>(SUM(B5:B6)/5)/0.2</f>
        <v>2</v>
      </c>
    </row>
    <row r="6" spans="2:7" x14ac:dyDescent="0.2">
      <c r="B6" s="2">
        <v>1</v>
      </c>
      <c r="C6" s="3">
        <v>0.75</v>
      </c>
      <c r="E6" s="1">
        <v>40</v>
      </c>
      <c r="F6" s="1">
        <f>(SUM(B7:B8)/5)/0.2</f>
        <v>2</v>
      </c>
      <c r="G6" s="1">
        <f>(SUM(B5:B8)/5)/0.4</f>
        <v>2</v>
      </c>
    </row>
    <row r="7" spans="2:7" x14ac:dyDescent="0.2">
      <c r="B7" s="2">
        <v>1</v>
      </c>
      <c r="C7" s="3">
        <v>0.7</v>
      </c>
      <c r="E7" s="1">
        <v>60</v>
      </c>
      <c r="F7" s="1">
        <f>(SUM(B9:B10)/5)/0.2</f>
        <v>1</v>
      </c>
      <c r="G7" s="1">
        <f>(SUM(B5:B10)/5)/0.6</f>
        <v>1.6666666666666667</v>
      </c>
    </row>
    <row r="8" spans="2:7" x14ac:dyDescent="0.2">
      <c r="B8" s="2">
        <v>1</v>
      </c>
      <c r="C8" s="3">
        <v>0.65</v>
      </c>
      <c r="E8" s="1">
        <v>80</v>
      </c>
      <c r="F8" s="1">
        <f>(SUM(B11:B12)/5)/0.2</f>
        <v>0</v>
      </c>
      <c r="G8" s="1">
        <f>(SUM(B5:B12)/5)/0.8</f>
        <v>1.25</v>
      </c>
    </row>
    <row r="9" spans="2:7" x14ac:dyDescent="0.2">
      <c r="B9" s="2">
        <v>0</v>
      </c>
      <c r="C9" s="3">
        <v>0.65</v>
      </c>
      <c r="E9" s="1">
        <v>100</v>
      </c>
      <c r="F9" s="1">
        <f>(SUM(B13:B14)/5)/0.2</f>
        <v>0</v>
      </c>
      <c r="G9" s="1">
        <f>(SUM(B5:B14)/5)/1</f>
        <v>1</v>
      </c>
    </row>
    <row r="10" spans="2:7" x14ac:dyDescent="0.2">
      <c r="B10" s="2">
        <v>1</v>
      </c>
      <c r="C10" s="3">
        <v>0.55000000000000004</v>
      </c>
    </row>
    <row r="11" spans="2:7" x14ac:dyDescent="0.2">
      <c r="B11" s="2">
        <v>0</v>
      </c>
      <c r="C11" s="3">
        <v>0.55000000000000004</v>
      </c>
    </row>
    <row r="12" spans="2:7" x14ac:dyDescent="0.2">
      <c r="B12" s="2">
        <v>0</v>
      </c>
      <c r="C12" s="3">
        <v>0.45</v>
      </c>
    </row>
    <row r="13" spans="2:7" x14ac:dyDescent="0.2">
      <c r="B13" s="2">
        <v>0</v>
      </c>
      <c r="C13" s="3">
        <v>0.3</v>
      </c>
    </row>
    <row r="14" spans="2:7" ht="16" thickBot="1" x14ac:dyDescent="0.25">
      <c r="B14" s="4">
        <v>0</v>
      </c>
      <c r="C14" s="5">
        <v>0.1</v>
      </c>
    </row>
    <row r="19" spans="2:12" x14ac:dyDescent="0.2">
      <c r="H19" s="12"/>
      <c r="I19" s="12"/>
      <c r="J19" s="12"/>
      <c r="K19" s="12"/>
      <c r="L19" s="12"/>
    </row>
    <row r="21" spans="2:12" x14ac:dyDescent="0.2">
      <c r="B21" s="13" t="s">
        <v>21</v>
      </c>
    </row>
    <row r="22" spans="2:12" x14ac:dyDescent="0.2">
      <c r="B22" s="12" t="s">
        <v>19</v>
      </c>
    </row>
    <row r="23" spans="2:12" x14ac:dyDescent="0.2">
      <c r="B23" s="12" t="s">
        <v>20</v>
      </c>
    </row>
    <row r="24" spans="2:12" x14ac:dyDescent="0.2">
      <c r="B24" s="12" t="s">
        <v>22</v>
      </c>
      <c r="C24" s="12"/>
      <c r="D24" s="12"/>
      <c r="E24" s="12"/>
      <c r="F24" s="12"/>
      <c r="G24" s="12"/>
      <c r="H24" s="12"/>
      <c r="I24" s="12"/>
    </row>
    <row r="25" spans="2:12" x14ac:dyDescent="0.2">
      <c r="B25" s="12" t="s">
        <v>24</v>
      </c>
    </row>
    <row r="26" spans="2:12" x14ac:dyDescent="0.2">
      <c r="B26" s="12" t="s">
        <v>23</v>
      </c>
    </row>
    <row r="27" spans="2:12" x14ac:dyDescent="0.2">
      <c r="B27" s="12" t="s">
        <v>30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AM38"/>
  <sheetViews>
    <sheetView tabSelected="1" workbookViewId="0">
      <selection activeCell="C29" sqref="C29"/>
    </sheetView>
  </sheetViews>
  <sheetFormatPr baseColWidth="10" defaultColWidth="8.83203125" defaultRowHeight="15" x14ac:dyDescent="0.2"/>
  <cols>
    <col min="2" max="2" width="10.33203125" customWidth="1"/>
  </cols>
  <sheetData>
    <row r="4" spans="2:39" ht="16" thickBot="1" x14ac:dyDescent="0.25">
      <c r="E4" t="s">
        <v>2</v>
      </c>
      <c r="K4" t="s">
        <v>9</v>
      </c>
      <c r="Q4" t="s">
        <v>10</v>
      </c>
      <c r="W4" t="s">
        <v>11</v>
      </c>
      <c r="AC4" t="s">
        <v>12</v>
      </c>
      <c r="AI4" t="s">
        <v>13</v>
      </c>
    </row>
    <row r="5" spans="2:39" ht="16" thickBot="1" x14ac:dyDescent="0.25">
      <c r="B5" s="8" t="s">
        <v>0</v>
      </c>
      <c r="C5" s="9" t="s">
        <v>1</v>
      </c>
      <c r="E5" s="8" t="s">
        <v>0</v>
      </c>
      <c r="F5" s="9" t="s">
        <v>1</v>
      </c>
      <c r="H5" s="1" t="s">
        <v>3</v>
      </c>
      <c r="I5" s="1" t="s">
        <v>4</v>
      </c>
      <c r="K5" s="8" t="s">
        <v>0</v>
      </c>
      <c r="L5" s="9" t="s">
        <v>1</v>
      </c>
      <c r="N5" s="1" t="s">
        <v>3</v>
      </c>
      <c r="O5" s="1" t="s">
        <v>4</v>
      </c>
      <c r="Q5" s="8" t="s">
        <v>0</v>
      </c>
      <c r="R5" s="9" t="s">
        <v>1</v>
      </c>
      <c r="T5" s="1" t="s">
        <v>3</v>
      </c>
      <c r="U5" s="1" t="s">
        <v>4</v>
      </c>
      <c r="W5" s="8" t="s">
        <v>0</v>
      </c>
      <c r="X5" s="9" t="s">
        <v>1</v>
      </c>
      <c r="Z5" s="1" t="s">
        <v>3</v>
      </c>
      <c r="AA5" s="1" t="s">
        <v>4</v>
      </c>
      <c r="AC5" s="8" t="s">
        <v>0</v>
      </c>
      <c r="AD5" s="9" t="s">
        <v>1</v>
      </c>
      <c r="AF5" s="1" t="s">
        <v>3</v>
      </c>
      <c r="AG5" s="1" t="s">
        <v>4</v>
      </c>
      <c r="AI5" s="8" t="s">
        <v>0</v>
      </c>
      <c r="AJ5" s="9" t="s">
        <v>1</v>
      </c>
      <c r="AL5" s="1" t="s">
        <v>3</v>
      </c>
      <c r="AM5" s="1" t="s">
        <v>4</v>
      </c>
    </row>
    <row r="6" spans="2:39" ht="16" thickTop="1" x14ac:dyDescent="0.2">
      <c r="B6" s="6">
        <v>1</v>
      </c>
      <c r="C6" s="7">
        <v>0.85</v>
      </c>
      <c r="E6" s="6">
        <v>1</v>
      </c>
      <c r="F6" s="7">
        <v>1</v>
      </c>
      <c r="H6" s="1" t="s">
        <v>5</v>
      </c>
      <c r="I6" s="1" t="s">
        <v>6</v>
      </c>
      <c r="K6" s="6">
        <v>1</v>
      </c>
      <c r="L6" s="7">
        <v>1</v>
      </c>
      <c r="N6" s="1" t="s">
        <v>5</v>
      </c>
      <c r="O6" s="1" t="s">
        <v>6</v>
      </c>
      <c r="Q6" s="6">
        <v>1</v>
      </c>
      <c r="R6" s="7">
        <v>1</v>
      </c>
      <c r="T6" s="1" t="s">
        <v>5</v>
      </c>
      <c r="U6" s="1" t="s">
        <v>6</v>
      </c>
      <c r="W6" s="6">
        <v>1</v>
      </c>
      <c r="X6" s="7">
        <v>1</v>
      </c>
      <c r="Z6" s="1" t="s">
        <v>5</v>
      </c>
      <c r="AA6" s="1" t="s">
        <v>6</v>
      </c>
      <c r="AC6" s="6">
        <v>1</v>
      </c>
      <c r="AD6" s="7">
        <v>1</v>
      </c>
      <c r="AF6" s="1" t="s">
        <v>5</v>
      </c>
      <c r="AG6" s="1" t="s">
        <v>6</v>
      </c>
      <c r="AI6" s="6">
        <v>1</v>
      </c>
      <c r="AJ6" s="7">
        <v>0</v>
      </c>
      <c r="AL6" s="1" t="s">
        <v>5</v>
      </c>
      <c r="AM6" s="1" t="s">
        <v>6</v>
      </c>
    </row>
    <row r="7" spans="2:39" x14ac:dyDescent="0.2">
      <c r="B7" s="2">
        <v>1</v>
      </c>
      <c r="C7" s="3">
        <v>0.75</v>
      </c>
      <c r="E7" s="2">
        <v>1</v>
      </c>
      <c r="F7" s="3">
        <v>1</v>
      </c>
      <c r="K7" s="2">
        <v>1</v>
      </c>
      <c r="L7" s="3">
        <v>1</v>
      </c>
      <c r="Q7" s="2">
        <v>1</v>
      </c>
      <c r="R7" s="3">
        <v>1</v>
      </c>
      <c r="W7" s="2">
        <v>1</v>
      </c>
      <c r="X7" s="3">
        <v>1</v>
      </c>
      <c r="AC7" s="2">
        <v>1</v>
      </c>
      <c r="AD7" s="3">
        <v>0</v>
      </c>
      <c r="AI7" s="2">
        <v>1</v>
      </c>
      <c r="AJ7" s="3">
        <v>0</v>
      </c>
    </row>
    <row r="8" spans="2:39" x14ac:dyDescent="0.2">
      <c r="B8" s="2">
        <v>1</v>
      </c>
      <c r="C8" s="3">
        <v>0.7</v>
      </c>
      <c r="E8" s="2">
        <v>1</v>
      </c>
      <c r="F8" s="3">
        <v>1</v>
      </c>
      <c r="H8" s="1">
        <v>5</v>
      </c>
      <c r="I8" s="1">
        <v>5</v>
      </c>
      <c r="K8" s="2">
        <v>1</v>
      </c>
      <c r="L8" s="3">
        <v>1</v>
      </c>
      <c r="N8" s="1">
        <v>5</v>
      </c>
      <c r="O8" s="1">
        <v>4</v>
      </c>
      <c r="Q8" s="2">
        <v>1</v>
      </c>
      <c r="R8" s="3">
        <v>1</v>
      </c>
      <c r="T8" s="1">
        <v>5</v>
      </c>
      <c r="U8" s="1">
        <v>3</v>
      </c>
      <c r="W8" s="2">
        <v>1</v>
      </c>
      <c r="X8" s="3">
        <v>1</v>
      </c>
      <c r="Z8" s="1">
        <v>4</v>
      </c>
      <c r="AA8" s="1">
        <v>1</v>
      </c>
      <c r="AC8" s="2">
        <v>1</v>
      </c>
      <c r="AD8" s="3">
        <v>0</v>
      </c>
      <c r="AF8" s="1">
        <v>1</v>
      </c>
      <c r="AG8" s="1">
        <v>0</v>
      </c>
      <c r="AI8" s="2">
        <v>1</v>
      </c>
      <c r="AJ8" s="3">
        <v>0</v>
      </c>
      <c r="AL8" s="1">
        <v>0</v>
      </c>
      <c r="AM8" s="1">
        <v>0</v>
      </c>
    </row>
    <row r="9" spans="2:39" x14ac:dyDescent="0.2">
      <c r="B9" s="2">
        <v>1</v>
      </c>
      <c r="C9" s="3">
        <v>0.65</v>
      </c>
      <c r="E9" s="2">
        <v>1</v>
      </c>
      <c r="F9" s="3">
        <v>1</v>
      </c>
      <c r="H9" s="1">
        <v>0</v>
      </c>
      <c r="I9" s="1">
        <v>0</v>
      </c>
      <c r="K9" s="2">
        <v>1</v>
      </c>
      <c r="L9" s="3">
        <v>1</v>
      </c>
      <c r="N9" s="1">
        <v>0</v>
      </c>
      <c r="O9" s="1">
        <v>1</v>
      </c>
      <c r="Q9" s="2">
        <v>1</v>
      </c>
      <c r="R9" s="3">
        <v>1</v>
      </c>
      <c r="T9" s="1">
        <v>0</v>
      </c>
      <c r="U9" s="1">
        <v>2</v>
      </c>
      <c r="W9" s="2">
        <v>1</v>
      </c>
      <c r="X9" s="3">
        <v>1</v>
      </c>
      <c r="Z9" s="1">
        <v>1</v>
      </c>
      <c r="AA9" s="1">
        <v>4</v>
      </c>
      <c r="AC9" s="2">
        <v>1</v>
      </c>
      <c r="AD9" s="3">
        <v>0</v>
      </c>
      <c r="AF9" s="1">
        <v>4</v>
      </c>
      <c r="AG9" s="1">
        <v>5</v>
      </c>
      <c r="AI9" s="2">
        <v>1</v>
      </c>
      <c r="AJ9" s="3">
        <v>0</v>
      </c>
      <c r="AL9" s="1">
        <v>5</v>
      </c>
      <c r="AM9" s="1">
        <v>5</v>
      </c>
    </row>
    <row r="10" spans="2:39" x14ac:dyDescent="0.2">
      <c r="B10" s="2">
        <v>0</v>
      </c>
      <c r="C10" s="3">
        <v>0.65</v>
      </c>
      <c r="E10" s="2">
        <v>0</v>
      </c>
      <c r="F10" s="3">
        <v>1</v>
      </c>
      <c r="K10" s="2">
        <v>0</v>
      </c>
      <c r="L10" s="3">
        <v>1</v>
      </c>
      <c r="Q10" s="2">
        <v>0</v>
      </c>
      <c r="R10" s="3">
        <v>1</v>
      </c>
      <c r="W10" s="2">
        <v>0</v>
      </c>
      <c r="X10" s="3">
        <v>1</v>
      </c>
      <c r="AC10" s="2">
        <v>0</v>
      </c>
      <c r="AD10" s="3">
        <v>0</v>
      </c>
      <c r="AI10" s="2">
        <v>0</v>
      </c>
      <c r="AJ10" s="3">
        <v>0</v>
      </c>
    </row>
    <row r="11" spans="2:39" x14ac:dyDescent="0.2">
      <c r="B11" s="2">
        <v>1</v>
      </c>
      <c r="C11" s="3">
        <v>0.55000000000000004</v>
      </c>
      <c r="E11" s="2">
        <v>1</v>
      </c>
      <c r="F11" s="3">
        <v>1</v>
      </c>
      <c r="K11" s="2">
        <v>1</v>
      </c>
      <c r="L11" s="3">
        <v>1</v>
      </c>
      <c r="Q11" s="2">
        <v>1</v>
      </c>
      <c r="R11" s="3">
        <v>1</v>
      </c>
      <c r="W11" s="2">
        <v>1</v>
      </c>
      <c r="X11" s="3">
        <v>0</v>
      </c>
      <c r="AC11" s="2">
        <v>1</v>
      </c>
      <c r="AD11" s="3">
        <v>0</v>
      </c>
      <c r="AI11" s="2">
        <v>1</v>
      </c>
      <c r="AJ11" s="3">
        <v>0</v>
      </c>
    </row>
    <row r="12" spans="2:39" x14ac:dyDescent="0.2">
      <c r="B12" s="2">
        <v>0</v>
      </c>
      <c r="C12" s="3">
        <v>0.55000000000000004</v>
      </c>
      <c r="E12" s="2">
        <v>0</v>
      </c>
      <c r="F12" s="3">
        <v>1</v>
      </c>
      <c r="H12" t="s">
        <v>8</v>
      </c>
      <c r="I12">
        <f xml:space="preserve"> 1 - (I9/(I9+I8))</f>
        <v>1</v>
      </c>
      <c r="K12" s="2">
        <v>0</v>
      </c>
      <c r="L12" s="3">
        <v>1</v>
      </c>
      <c r="N12" t="s">
        <v>8</v>
      </c>
      <c r="O12">
        <f xml:space="preserve"> 1 - (O9/(O9+O8))</f>
        <v>0.8</v>
      </c>
      <c r="Q12" s="2">
        <v>0</v>
      </c>
      <c r="R12" s="3">
        <v>1</v>
      </c>
      <c r="T12" t="s">
        <v>8</v>
      </c>
      <c r="U12">
        <f xml:space="preserve"> 1 - (U9/(U9+U8))</f>
        <v>0.6</v>
      </c>
      <c r="W12" s="2">
        <v>0</v>
      </c>
      <c r="X12" s="3">
        <v>0</v>
      </c>
      <c r="Z12" t="s">
        <v>8</v>
      </c>
      <c r="AA12">
        <f xml:space="preserve"> 1 - (AA9/(AA9+AA8))</f>
        <v>0.19999999999999996</v>
      </c>
      <c r="AC12" s="2">
        <v>0</v>
      </c>
      <c r="AD12" s="3">
        <v>0</v>
      </c>
      <c r="AF12" t="s">
        <v>8</v>
      </c>
      <c r="AG12">
        <f xml:space="preserve"> 1 - (AG9/(AG9+AG8))</f>
        <v>0</v>
      </c>
      <c r="AI12" s="2">
        <v>0</v>
      </c>
      <c r="AJ12" s="3">
        <v>0</v>
      </c>
      <c r="AL12" t="s">
        <v>8</v>
      </c>
      <c r="AM12">
        <f xml:space="preserve"> 1 - (AM9/(AM9+AM8))</f>
        <v>0</v>
      </c>
    </row>
    <row r="13" spans="2:39" x14ac:dyDescent="0.2">
      <c r="B13" s="2">
        <v>0</v>
      </c>
      <c r="C13" s="3">
        <v>0.45</v>
      </c>
      <c r="E13" s="2">
        <v>0</v>
      </c>
      <c r="F13" s="3">
        <v>1</v>
      </c>
      <c r="H13" t="s">
        <v>7</v>
      </c>
      <c r="I13">
        <f>H8/(H8+H9)</f>
        <v>1</v>
      </c>
      <c r="K13" s="2">
        <v>0</v>
      </c>
      <c r="L13" s="3">
        <v>1</v>
      </c>
      <c r="N13" t="s">
        <v>7</v>
      </c>
      <c r="O13">
        <f>N8/(N8+N9)</f>
        <v>1</v>
      </c>
      <c r="Q13" s="2">
        <v>0</v>
      </c>
      <c r="R13" s="3">
        <v>1</v>
      </c>
      <c r="T13" t="s">
        <v>7</v>
      </c>
      <c r="U13">
        <f>T8/(T8+T9)</f>
        <v>1</v>
      </c>
      <c r="W13" s="2">
        <v>0</v>
      </c>
      <c r="X13" s="3">
        <v>0</v>
      </c>
      <c r="Z13" t="s">
        <v>7</v>
      </c>
      <c r="AA13">
        <f>Z8/(Z8+Z9)</f>
        <v>0.8</v>
      </c>
      <c r="AC13" s="2">
        <v>0</v>
      </c>
      <c r="AD13" s="3">
        <v>0</v>
      </c>
      <c r="AF13" t="s">
        <v>7</v>
      </c>
      <c r="AG13">
        <f>AF8/(AF8+AF9)</f>
        <v>0.2</v>
      </c>
      <c r="AI13" s="2">
        <v>0</v>
      </c>
      <c r="AJ13" s="3">
        <v>0</v>
      </c>
      <c r="AL13" t="s">
        <v>7</v>
      </c>
      <c r="AM13">
        <f>AL8/(AL8+AL9)</f>
        <v>0</v>
      </c>
    </row>
    <row r="14" spans="2:39" x14ac:dyDescent="0.2">
      <c r="B14" s="2">
        <v>0</v>
      </c>
      <c r="C14" s="3">
        <v>0.3</v>
      </c>
      <c r="E14" s="2">
        <v>0</v>
      </c>
      <c r="F14" s="3">
        <v>1</v>
      </c>
      <c r="K14" s="2">
        <v>0</v>
      </c>
      <c r="L14" s="3">
        <v>1</v>
      </c>
      <c r="Q14" s="2">
        <v>0</v>
      </c>
      <c r="R14" s="3">
        <v>0</v>
      </c>
      <c r="W14" s="2">
        <v>0</v>
      </c>
      <c r="X14" s="3">
        <v>0</v>
      </c>
      <c r="AC14" s="2">
        <v>0</v>
      </c>
      <c r="AD14" s="3">
        <v>0</v>
      </c>
      <c r="AI14" s="2">
        <v>0</v>
      </c>
      <c r="AJ14" s="3">
        <v>0</v>
      </c>
    </row>
    <row r="15" spans="2:39" ht="16" thickBot="1" x14ac:dyDescent="0.25">
      <c r="B15" s="4">
        <v>0</v>
      </c>
      <c r="C15" s="5">
        <v>0.1</v>
      </c>
      <c r="E15" s="4">
        <v>0</v>
      </c>
      <c r="F15" s="5">
        <v>1</v>
      </c>
      <c r="H15" s="12" t="s">
        <v>25</v>
      </c>
      <c r="K15" s="4">
        <v>0</v>
      </c>
      <c r="L15" s="5">
        <v>0</v>
      </c>
      <c r="Q15" s="4">
        <v>0</v>
      </c>
      <c r="R15" s="5">
        <v>0</v>
      </c>
      <c r="W15" s="4">
        <v>0</v>
      </c>
      <c r="X15" s="5">
        <v>0</v>
      </c>
      <c r="AC15" s="4">
        <v>0</v>
      </c>
      <c r="AD15" s="5">
        <v>0</v>
      </c>
      <c r="AI15" s="4">
        <v>0</v>
      </c>
      <c r="AJ15" s="5">
        <v>0</v>
      </c>
      <c r="AL15" s="12" t="s">
        <v>26</v>
      </c>
    </row>
    <row r="18" spans="2:3" ht="16" thickBot="1" x14ac:dyDescent="0.25"/>
    <row r="19" spans="2:3" ht="16" thickBot="1" x14ac:dyDescent="0.25">
      <c r="B19" s="8" t="s">
        <v>14</v>
      </c>
      <c r="C19" s="9" t="s">
        <v>15</v>
      </c>
    </row>
    <row r="20" spans="2:3" ht="16" thickTop="1" x14ac:dyDescent="0.2">
      <c r="B20" s="6">
        <v>1</v>
      </c>
      <c r="C20" s="7">
        <v>1</v>
      </c>
    </row>
    <row r="21" spans="2:3" x14ac:dyDescent="0.2">
      <c r="B21" s="2">
        <v>0.8</v>
      </c>
      <c r="C21" s="3">
        <v>1</v>
      </c>
    </row>
    <row r="22" spans="2:3" x14ac:dyDescent="0.2">
      <c r="B22" s="2">
        <v>0.6</v>
      </c>
      <c r="C22" s="3">
        <v>1</v>
      </c>
    </row>
    <row r="23" spans="2:3" x14ac:dyDescent="0.2">
      <c r="B23" s="2">
        <v>0.2</v>
      </c>
      <c r="C23" s="3">
        <v>0.8</v>
      </c>
    </row>
    <row r="24" spans="2:3" x14ac:dyDescent="0.2">
      <c r="B24" s="2">
        <v>0</v>
      </c>
      <c r="C24" s="3">
        <v>0.2</v>
      </c>
    </row>
    <row r="25" spans="2:3" ht="16" thickBot="1" x14ac:dyDescent="0.25">
      <c r="B25" s="4">
        <v>0</v>
      </c>
      <c r="C25" s="5">
        <v>0</v>
      </c>
    </row>
    <row r="34" spans="2:2" x14ac:dyDescent="0.2">
      <c r="B34" s="13" t="s">
        <v>21</v>
      </c>
    </row>
    <row r="35" spans="2:2" x14ac:dyDescent="0.2">
      <c r="B35" s="12" t="s">
        <v>27</v>
      </c>
    </row>
    <row r="36" spans="2:2" x14ac:dyDescent="0.2">
      <c r="B36" s="12" t="s">
        <v>28</v>
      </c>
    </row>
    <row r="37" spans="2:2" x14ac:dyDescent="0.2">
      <c r="B37" s="12" t="s">
        <v>29</v>
      </c>
    </row>
    <row r="38" spans="2:2" x14ac:dyDescent="0.2">
      <c r="B38" s="12" t="s">
        <v>31</v>
      </c>
    </row>
  </sheetData>
  <sortState ref="B3:C12">
    <sortCondition descending="1" ref="C3:C1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Lift</vt:lpstr>
      <vt:lpstr>ROC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 h</dc:creator>
  <cp:lastModifiedBy>Microsoft Office User</cp:lastModifiedBy>
  <dcterms:created xsi:type="dcterms:W3CDTF">2016-02-23T22:58:09Z</dcterms:created>
  <dcterms:modified xsi:type="dcterms:W3CDTF">2017-02-21T00:46:21Z</dcterms:modified>
</cp:coreProperties>
</file>