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GIT\Todo_MUIT\ESC\OPTICA\"/>
    </mc:Choice>
  </mc:AlternateContent>
  <xr:revisionPtr revIDLastSave="0" documentId="13_ncr:1_{336C69A8-1068-468A-95D6-CEBE1D09A273}" xr6:coauthVersionLast="47" xr6:coauthVersionMax="47" xr10:uidLastSave="{00000000-0000-0000-0000-000000000000}"/>
  <bookViews>
    <workbookView xWindow="15675" yWindow="4260" windowWidth="21600" windowHeight="11295" xr2:uid="{3115BD1E-6648-4DFD-9A8F-F8BC6BDDAD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2" i="1"/>
  <c r="E21" i="1"/>
  <c r="E20" i="1"/>
  <c r="E18" i="1"/>
  <c r="E16" i="1"/>
  <c r="E15" i="1"/>
  <c r="E14" i="1"/>
  <c r="E12" i="1"/>
  <c r="E11" i="1"/>
  <c r="E9" i="1"/>
  <c r="E8" i="1"/>
  <c r="E6" i="1"/>
  <c r="E4" i="1"/>
</calcChain>
</file>

<file path=xl/sharedStrings.xml><?xml version="1.0" encoding="utf-8"?>
<sst xmlns="http://schemas.openxmlformats.org/spreadsheetml/2006/main" count="10" uniqueCount="10">
  <si>
    <t>DNI:</t>
  </si>
  <si>
    <t>Apertura numérica, ángulo crítico e índices
BxL de las MM de SI e IG
Cálculo de V y número de modos exactos</t>
  </si>
  <si>
    <t>Birrefrigencia</t>
  </si>
  <si>
    <t>Cálculo de D y Beta2, S y Beta3
Cálculo de los productos BxL de los 4 casos más importantes</t>
  </si>
  <si>
    <t>Cálculo de Eg y la longitus de onda de operación</t>
  </si>
  <si>
    <t>LEDS</t>
  </si>
  <si>
    <t>Láseres</t>
  </si>
  <si>
    <t>Detectores y receptores</t>
  </si>
  <si>
    <t>E.1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</si>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</sst>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1FF8-FDEE-461B-8E7B-984C5479ABE1}">
  <dimension ref="B2:E26"/>
  <sheetViews>
    <sheetView tabSelected="1" workbookViewId="0">
      <selection activeCell="E25" sqref="E25"/>
    </sheetView>
  </sheetViews>
  <sheetFormatPr baseColWidth="10" defaultRowHeight="15" x14ac:dyDescent="0.25"/>
  <cols>
    <col min="4" max="4" width="31.7109375" customWidth="1"/>
  </cols>
  <sheetData>
    <row r="2" spans="2:5" x14ac:dyDescent="0.25">
      <c r="B2" s="2" t="s">
        <v>0</v>
      </c>
      <c r="C2" s="3">
        <v>15</v>
      </c>
    </row>
    <row r="4" spans="2:5" ht="51" customHeight="1" x14ac:dyDescent="0.25">
      <c r="B4" s="7" t="s">
        <v>1</v>
      </c>
      <c r="C4" s="8"/>
      <c r="D4" s="8"/>
      <c r="E4" s="9">
        <f>1.44+0.02*($C$2/100)</f>
        <v>1.4429999999999998</v>
      </c>
    </row>
    <row r="5" spans="2:5" x14ac:dyDescent="0.25">
      <c r="E5" s="4"/>
    </row>
    <row r="6" spans="2:5" x14ac:dyDescent="0.25">
      <c r="B6" s="8" t="s">
        <v>2</v>
      </c>
      <c r="C6" s="8"/>
      <c r="D6" s="8"/>
      <c r="E6" s="4">
        <f>1+5*($C$2/100)</f>
        <v>1.75</v>
      </c>
    </row>
    <row r="7" spans="2:5" x14ac:dyDescent="0.25">
      <c r="E7" s="4"/>
    </row>
    <row r="8" spans="2:5" x14ac:dyDescent="0.25">
      <c r="B8" s="6" t="s">
        <v>3</v>
      </c>
      <c r="C8" s="5"/>
      <c r="D8" s="5"/>
      <c r="E8" s="4">
        <f>14+5*($C$2/100)</f>
        <v>14.75</v>
      </c>
    </row>
    <row r="9" spans="2:5" x14ac:dyDescent="0.25">
      <c r="B9" s="5"/>
      <c r="C9" s="5"/>
      <c r="D9" s="5"/>
      <c r="E9" s="4">
        <f>0.04+0.08*($C$2/100)</f>
        <v>5.2000000000000005E-2</v>
      </c>
    </row>
    <row r="10" spans="2:5" x14ac:dyDescent="0.25">
      <c r="E10" s="4"/>
    </row>
    <row r="11" spans="2:5" x14ac:dyDescent="0.25">
      <c r="B11" s="8" t="s">
        <v>4</v>
      </c>
      <c r="C11" s="8"/>
      <c r="D11" s="8"/>
      <c r="E11" s="4">
        <f>0.1+0.1*($C$2/100)</f>
        <v>0.115</v>
      </c>
    </row>
    <row r="12" spans="2:5" x14ac:dyDescent="0.25">
      <c r="B12" s="8"/>
      <c r="C12" s="8"/>
      <c r="D12" s="8"/>
      <c r="E12" s="4">
        <f>1530+40*($C$2/100)</f>
        <v>1536</v>
      </c>
    </row>
    <row r="13" spans="2:5" x14ac:dyDescent="0.25">
      <c r="E13" s="4"/>
    </row>
    <row r="14" spans="2:5" x14ac:dyDescent="0.25">
      <c r="B14" s="8" t="s">
        <v>5</v>
      </c>
      <c r="C14" s="8"/>
      <c r="D14" s="8"/>
      <c r="E14" s="4">
        <f>25+50*($C$2/100)</f>
        <v>32.5</v>
      </c>
    </row>
    <row r="15" spans="2:5" x14ac:dyDescent="0.25">
      <c r="B15" s="8"/>
      <c r="C15" s="8"/>
      <c r="D15" s="8"/>
      <c r="E15" s="4">
        <f>20+20*($C$2/100)</f>
        <v>23</v>
      </c>
    </row>
    <row r="16" spans="2:5" x14ac:dyDescent="0.25">
      <c r="B16" s="8"/>
      <c r="C16" s="8"/>
      <c r="D16" s="8"/>
      <c r="E16" s="4">
        <f>1+3*($C$2/100)</f>
        <v>1.45</v>
      </c>
    </row>
    <row r="17" spans="2:5" x14ac:dyDescent="0.25">
      <c r="E17" s="4"/>
    </row>
    <row r="18" spans="2:5" x14ac:dyDescent="0.25">
      <c r="B18" s="5" t="s">
        <v>6</v>
      </c>
      <c r="C18" s="5"/>
      <c r="D18" s="5"/>
      <c r="E18" s="4">
        <f>100+200*($C$2/100)</f>
        <v>130</v>
      </c>
    </row>
    <row r="19" spans="2:5" x14ac:dyDescent="0.25">
      <c r="E19" s="4"/>
    </row>
    <row r="20" spans="2:5" x14ac:dyDescent="0.25">
      <c r="B20" s="8" t="s">
        <v>7</v>
      </c>
      <c r="C20" s="8"/>
      <c r="D20" s="8"/>
      <c r="E20" s="4">
        <f>10+20*($C$2/100)</f>
        <v>13</v>
      </c>
    </row>
    <row r="21" spans="2:5" x14ac:dyDescent="0.25">
      <c r="B21" s="8"/>
      <c r="C21" s="8"/>
      <c r="D21" s="8"/>
      <c r="E21" s="4">
        <f>0.5+1*($C$2/100)</f>
        <v>0.65</v>
      </c>
    </row>
    <row r="22" spans="2:5" x14ac:dyDescent="0.25">
      <c r="B22" s="8"/>
      <c r="C22" s="8"/>
      <c r="D22" s="8"/>
      <c r="E22" s="4">
        <f>7+10*($C$2/100)</f>
        <v>8.5</v>
      </c>
    </row>
    <row r="25" spans="2:5" x14ac:dyDescent="0.25">
      <c r="B25" s="10" t="s">
        <v>8</v>
      </c>
      <c r="C25" s="10"/>
      <c r="D25" s="1" t="s">
        <v>9</v>
      </c>
      <c r="E25">
        <f>(E4-1.47)/E4</f>
        <v>-1.8711018711018806E-2</v>
      </c>
    </row>
    <row r="26" spans="2:5" x14ac:dyDescent="0.25">
      <c r="B26" s="10"/>
      <c r="C26" s="10"/>
    </row>
  </sheetData>
  <mergeCells count="8">
    <mergeCell ref="B20:D22"/>
    <mergeCell ref="B25:C26"/>
    <mergeCell ref="B4:D4"/>
    <mergeCell ref="B6:D6"/>
    <mergeCell ref="B8:D9"/>
    <mergeCell ref="B11:D12"/>
    <mergeCell ref="B14:D16"/>
    <mergeCell ref="B18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Ruz Nieto</dc:creator>
  <cp:lastModifiedBy>Andrés Ruz Nieto</cp:lastModifiedBy>
  <dcterms:created xsi:type="dcterms:W3CDTF">2021-11-30T17:51:53Z</dcterms:created>
  <dcterms:modified xsi:type="dcterms:W3CDTF">2021-11-30T18:05:02Z</dcterms:modified>
</cp:coreProperties>
</file>