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cribella_upv_edu_es/Documents/"/>
    </mc:Choice>
  </mc:AlternateContent>
  <xr:revisionPtr revIDLastSave="2803" documentId="8_{6E9563CF-F49F-40F4-A4B4-1887230ABF35}" xr6:coauthVersionLast="47" xr6:coauthVersionMax="47" xr10:uidLastSave="{100ECE31-CAAD-41BA-A14D-C6EC05C249F9}"/>
  <bookViews>
    <workbookView xWindow="2120" yWindow="2120" windowWidth="14400" windowHeight="7270" xr2:uid="{4347C519-B6F4-4BE5-85E3-94D0FBA9924D}"/>
  </bookViews>
  <sheets>
    <sheet name="Network" sheetId="1" r:id="rId1"/>
    <sheet name="Antenna +Headend" sheetId="2" r:id="rId2"/>
    <sheet name="Support anten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5" i="1" l="1"/>
  <c r="K124" i="1"/>
  <c r="K123" i="1"/>
  <c r="G125" i="1"/>
  <c r="G124" i="1"/>
  <c r="G123" i="1"/>
  <c r="G149" i="1"/>
  <c r="G164" i="1"/>
  <c r="G19" i="1" l="1"/>
  <c r="K104" i="1"/>
  <c r="K105" i="1"/>
  <c r="K106" i="1"/>
  <c r="K107" i="1"/>
  <c r="K103" i="1"/>
  <c r="K98" i="1"/>
  <c r="K99" i="1"/>
  <c r="K100" i="1"/>
  <c r="K101" i="1"/>
  <c r="K97" i="1"/>
  <c r="K78" i="1"/>
  <c r="K79" i="1"/>
  <c r="K80" i="1"/>
  <c r="K81" i="1"/>
  <c r="K77" i="1"/>
  <c r="K72" i="1"/>
  <c r="K73" i="1"/>
  <c r="K74" i="1"/>
  <c r="K75" i="1"/>
  <c r="K71" i="1"/>
  <c r="K52" i="1"/>
  <c r="K53" i="1"/>
  <c r="K54" i="1"/>
  <c r="K55" i="1"/>
  <c r="K51" i="1"/>
  <c r="K46" i="1"/>
  <c r="K47" i="1"/>
  <c r="K48" i="1"/>
  <c r="K49" i="1"/>
  <c r="K45" i="1"/>
  <c r="K19" i="1"/>
  <c r="K117" i="1"/>
  <c r="K118" i="1"/>
  <c r="K119" i="1"/>
  <c r="K120" i="1"/>
  <c r="K121" i="1"/>
  <c r="K116" i="1"/>
  <c r="K110" i="1"/>
  <c r="K111" i="1"/>
  <c r="K112" i="1"/>
  <c r="K113" i="1"/>
  <c r="K114" i="1"/>
  <c r="K109" i="1"/>
  <c r="K91" i="1"/>
  <c r="K92" i="1"/>
  <c r="K93" i="1"/>
  <c r="K94" i="1"/>
  <c r="K95" i="1"/>
  <c r="K90" i="1"/>
  <c r="K84" i="1"/>
  <c r="K85" i="1"/>
  <c r="K86" i="1"/>
  <c r="K87" i="1"/>
  <c r="K88" i="1"/>
  <c r="K83" i="1"/>
  <c r="K65" i="1"/>
  <c r="K66" i="1"/>
  <c r="K67" i="1"/>
  <c r="K68" i="1"/>
  <c r="K69" i="1"/>
  <c r="K64" i="1"/>
  <c r="K58" i="1"/>
  <c r="K59" i="1"/>
  <c r="K60" i="1"/>
  <c r="K61" i="1"/>
  <c r="K62" i="1"/>
  <c r="K57" i="1"/>
  <c r="K38" i="1"/>
  <c r="K39" i="1"/>
  <c r="K40" i="1"/>
  <c r="K41" i="1"/>
  <c r="K42" i="1"/>
  <c r="K43" i="1"/>
  <c r="K31" i="1"/>
  <c r="K32" i="1"/>
  <c r="K33" i="1"/>
  <c r="K34" i="1"/>
  <c r="K35" i="1"/>
  <c r="K36" i="1"/>
  <c r="K25" i="1"/>
  <c r="G58" i="1"/>
  <c r="G59" i="1"/>
  <c r="G60" i="1"/>
  <c r="G61" i="1"/>
  <c r="G62" i="1"/>
  <c r="G65" i="1"/>
  <c r="G66" i="1"/>
  <c r="G67" i="1"/>
  <c r="G68" i="1"/>
  <c r="G69" i="1"/>
  <c r="G72" i="1"/>
  <c r="G73" i="1"/>
  <c r="G74" i="1"/>
  <c r="G75" i="1"/>
  <c r="G78" i="1"/>
  <c r="G79" i="1"/>
  <c r="G80" i="1"/>
  <c r="G81" i="1"/>
  <c r="G84" i="1"/>
  <c r="G85" i="1"/>
  <c r="G86" i="1"/>
  <c r="G87" i="1"/>
  <c r="G88" i="1"/>
  <c r="G91" i="1"/>
  <c r="G92" i="1"/>
  <c r="G93" i="1"/>
  <c r="G94" i="1"/>
  <c r="G95" i="1"/>
  <c r="G98" i="1"/>
  <c r="G99" i="1"/>
  <c r="G100" i="1"/>
  <c r="G101" i="1"/>
  <c r="G104" i="1"/>
  <c r="G105" i="1"/>
  <c r="G106" i="1"/>
  <c r="G107" i="1"/>
  <c r="G110" i="1"/>
  <c r="G111" i="1"/>
  <c r="G112" i="1"/>
  <c r="G113" i="1"/>
  <c r="G114" i="1"/>
  <c r="G117" i="1"/>
  <c r="G118" i="1"/>
  <c r="G119" i="1"/>
  <c r="G120" i="1"/>
  <c r="G121" i="1"/>
  <c r="G116" i="1"/>
  <c r="G109" i="1"/>
  <c r="G90" i="1"/>
  <c r="G83" i="1"/>
  <c r="G64" i="1"/>
  <c r="G57" i="1"/>
  <c r="G52" i="1"/>
  <c r="G53" i="1"/>
  <c r="G54" i="1"/>
  <c r="G55" i="1"/>
  <c r="G46" i="1"/>
  <c r="G47" i="1"/>
  <c r="G48" i="1"/>
  <c r="G49" i="1"/>
  <c r="G45" i="1"/>
  <c r="G39" i="1"/>
  <c r="G40" i="1"/>
  <c r="G41" i="1"/>
  <c r="G42" i="1"/>
  <c r="G43" i="1"/>
  <c r="G38" i="1"/>
  <c r="G31" i="1"/>
  <c r="G34" i="1"/>
  <c r="G32" i="1"/>
  <c r="G33" i="1"/>
  <c r="G35" i="1"/>
  <c r="G36" i="1"/>
  <c r="G103" i="1"/>
  <c r="G97" i="1"/>
  <c r="G71" i="1"/>
  <c r="G51" i="1"/>
  <c r="G77" i="1"/>
  <c r="G25" i="1"/>
  <c r="K26" i="1"/>
  <c r="K27" i="1"/>
  <c r="K28" i="1"/>
  <c r="K29" i="1"/>
  <c r="K20" i="1"/>
  <c r="K21" i="1"/>
  <c r="K22" i="1"/>
  <c r="K23" i="1"/>
  <c r="G26" i="1"/>
  <c r="G27" i="1"/>
  <c r="G28" i="1"/>
  <c r="G29" i="1"/>
  <c r="G23" i="1"/>
  <c r="G21" i="1"/>
  <c r="G20" i="1"/>
  <c r="G22" i="1"/>
  <c r="H161" i="1"/>
  <c r="I161" i="1"/>
  <c r="J161" i="1"/>
  <c r="K161" i="1"/>
  <c r="L161" i="1"/>
  <c r="M161" i="1"/>
  <c r="H158" i="1"/>
  <c r="I158" i="1"/>
  <c r="J158" i="1"/>
  <c r="K158" i="1"/>
  <c r="L158" i="1"/>
  <c r="M158" i="1"/>
  <c r="H155" i="1"/>
  <c r="I155" i="1"/>
  <c r="J155" i="1"/>
  <c r="K155" i="1"/>
  <c r="L155" i="1"/>
  <c r="M155" i="1"/>
  <c r="H152" i="1"/>
  <c r="I152" i="1"/>
  <c r="J152" i="1"/>
  <c r="K152" i="1"/>
  <c r="L152" i="1"/>
  <c r="M152" i="1"/>
  <c r="G152" i="1"/>
  <c r="G155" i="1"/>
  <c r="G158" i="1"/>
  <c r="G161" i="1"/>
  <c r="H149" i="1"/>
  <c r="I149" i="1"/>
  <c r="J149" i="1"/>
  <c r="K149" i="1"/>
  <c r="L149" i="1"/>
  <c r="M149" i="1"/>
  <c r="H164" i="1"/>
  <c r="I164" i="1"/>
  <c r="J164" i="1"/>
  <c r="K164" i="1"/>
  <c r="L164" i="1"/>
  <c r="M164" i="1"/>
</calcChain>
</file>

<file path=xl/sharedStrings.xml><?xml version="1.0" encoding="utf-8"?>
<sst xmlns="http://schemas.openxmlformats.org/spreadsheetml/2006/main" count="351" uniqueCount="213">
  <si>
    <t>TECHNICAL CHARACTERISTICS OF ELEMENTS FROM CATALOGUE</t>
  </si>
  <si>
    <t>FRECUENCIAS (MHz)</t>
  </si>
  <si>
    <t>CABLE ATTENUATION (dB/m)</t>
  </si>
  <si>
    <t>Cable of interior network</t>
  </si>
  <si>
    <t>Cable of dispersion network</t>
  </si>
  <si>
    <t>Cable of distribution network</t>
  </si>
  <si>
    <t>Outdoor cable</t>
  </si>
  <si>
    <t>USER EQUIPMENT ATTENUATION (dB)</t>
  </si>
  <si>
    <t>MATV Variation</t>
  </si>
  <si>
    <t>IF Variation</t>
  </si>
  <si>
    <t>ATTENUATION OF EQUIPMENT IN COMMON AREAS (dB)</t>
  </si>
  <si>
    <t>RS-PAU length</t>
  </si>
  <si>
    <t>BAT Outlet</t>
  </si>
  <si>
    <t>Splitter/mixer</t>
  </si>
  <si>
    <t>Type A2-Tap</t>
  </si>
  <si>
    <t>ATTENUATION OF DISTRIBUTION (dB)</t>
  </si>
  <si>
    <t>Distr/mixer</t>
  </si>
  <si>
    <t>Headend-RS cable</t>
  </si>
  <si>
    <t>Length (m)</t>
  </si>
  <si>
    <t>TOTAL ATTENUATION NETWORK (FROM HEADEND OUTPUT)</t>
  </si>
  <si>
    <t>4-output tap-12dB</t>
  </si>
  <si>
    <t>CCSB190</t>
  </si>
  <si>
    <t>CCH-175</t>
  </si>
  <si>
    <t>CCTB125</t>
  </si>
  <si>
    <t>2-output tap 15dB</t>
  </si>
  <si>
    <t>Type B2-Through</t>
  </si>
  <si>
    <t>Type B2-Tap</t>
  </si>
  <si>
    <t>2-output tap 25dB</t>
  </si>
  <si>
    <t>ATTENUATION OF DISPERSION+INTERIOR. BEST AND WORST OUTLET ON EACH FLOOR(dB)</t>
  </si>
  <si>
    <t>RS-RS floors cable</t>
  </si>
  <si>
    <t>Floor 4</t>
  </si>
  <si>
    <t>Floor 3</t>
  </si>
  <si>
    <t>Floor 2</t>
  </si>
  <si>
    <t>Floor 1</t>
  </si>
  <si>
    <t>Ground Floor</t>
  </si>
  <si>
    <t>4-output tap 16dB</t>
  </si>
  <si>
    <t>Type A4-Through</t>
  </si>
  <si>
    <t>Type A4-Tap</t>
  </si>
  <si>
    <t>Type B4-Through</t>
  </si>
  <si>
    <t>Type B4-Tap</t>
  </si>
  <si>
    <t>4-output tap 19dB</t>
  </si>
  <si>
    <t>Type C4-Through</t>
  </si>
  <si>
    <t>Type C4-Tap</t>
  </si>
  <si>
    <t>4-output tap 24dB</t>
  </si>
  <si>
    <t>Type D4-Through</t>
  </si>
  <si>
    <t>Type D4-Tap</t>
  </si>
  <si>
    <t>Type A2-Throught</t>
  </si>
  <si>
    <t>Type B2-Throught</t>
  </si>
  <si>
    <t>CHANNELS</t>
  </si>
  <si>
    <t>Frequency (MHz)</t>
  </si>
  <si>
    <t>FM</t>
  </si>
  <si>
    <t>DAB</t>
  </si>
  <si>
    <t>SAT</t>
  </si>
  <si>
    <t>C57-58</t>
  </si>
  <si>
    <t>CATALOG</t>
  </si>
  <si>
    <t>Outdoor cable (Antennas-Headend)</t>
  </si>
  <si>
    <t>C22 (REG)</t>
  </si>
  <si>
    <t>Floor 5</t>
  </si>
  <si>
    <t>4-output tap 12dB</t>
  </si>
  <si>
    <t xml:space="preserve">PAU 5 outputs </t>
  </si>
  <si>
    <t>ATTENUATION OF DISPERSION+INTERIOR (dB)</t>
  </si>
  <si>
    <t>Cuarto del servicio apartment up left floor2</t>
  </si>
  <si>
    <t>Cuarto del servicio apartment down left floor2</t>
  </si>
  <si>
    <t>Cuarto del servicio apartment up right floor2</t>
  </si>
  <si>
    <t>Cuarto del servicio apartment up left floor3</t>
  </si>
  <si>
    <t>Cuarto del servicio apartment down left floor3</t>
  </si>
  <si>
    <t>Cuarto del servicio apartment up right floor3</t>
  </si>
  <si>
    <t>Cuarto del servicio apartment up right floor4</t>
  </si>
  <si>
    <t>Dormitorio 2 apartment down right floor4</t>
  </si>
  <si>
    <t>Dormitorio 1 apartment down right floor4</t>
  </si>
  <si>
    <t>Dormitorio 2 apartment up right floor4</t>
  </si>
  <si>
    <t>Dormitorio 1 apartment up right floor4</t>
  </si>
  <si>
    <t>Cuarto del servicio apartment down left floor4</t>
  </si>
  <si>
    <t>Dormitorio 2 apartment down left floor4</t>
  </si>
  <si>
    <t>Dormitorio 2 apartment up left floor4</t>
  </si>
  <si>
    <t>Cuarto del servicio apartment up left floor4</t>
  </si>
  <si>
    <t>47 MHz</t>
  </si>
  <si>
    <t>862 MHz</t>
  </si>
  <si>
    <t>PAU-BAT Length</t>
  </si>
  <si>
    <t>Dormitorio 2 apartment up left floor5</t>
  </si>
  <si>
    <t>Cuarto del servicio apartment up left floor5</t>
  </si>
  <si>
    <t>Dormitorio 2 apartment down left floor5</t>
  </si>
  <si>
    <t>Cuarto del servicio apartment down left floor5</t>
  </si>
  <si>
    <t>Dormitorio 1 apartment up right floor5</t>
  </si>
  <si>
    <t>Dormitorio 2 apartment up right floor5</t>
  </si>
  <si>
    <t>Cuarto del servicio apartment up right floor5</t>
  </si>
  <si>
    <t>Dormitorio 1 apartment down right floor5</t>
  </si>
  <si>
    <t>Dormitorio 2 apartment down right floor5</t>
  </si>
  <si>
    <t>Recepción floor 1</t>
  </si>
  <si>
    <t>Gimnasio 1 floor1</t>
  </si>
  <si>
    <t>Gimnasio 2 floor1</t>
  </si>
  <si>
    <t>PAU 2 outputs</t>
  </si>
  <si>
    <t>C28 (MPE4)</t>
  </si>
  <si>
    <t>C33 (MPE5)</t>
  </si>
  <si>
    <t>C40 (MPE2)</t>
  </si>
  <si>
    <t xml:space="preserve">C26 </t>
  </si>
  <si>
    <t>C43 (MPE3)</t>
  </si>
  <si>
    <t>C46 (MPE1)</t>
  </si>
  <si>
    <t>ANTENNA GAIN (dBi)</t>
  </si>
  <si>
    <t>FM antenna</t>
  </si>
  <si>
    <t>DAB antenna</t>
  </si>
  <si>
    <t>UHF antenna</t>
  </si>
  <si>
    <t>Mástiles</t>
  </si>
  <si>
    <t>Longitud (m)</t>
  </si>
  <si>
    <t>Diámetro (mm)</t>
  </si>
  <si>
    <t>Espesor (mm)</t>
  </si>
  <si>
    <t>Mmax (Nm)</t>
  </si>
  <si>
    <t>Masa (kg)</t>
  </si>
  <si>
    <t>A</t>
  </si>
  <si>
    <t>B</t>
  </si>
  <si>
    <t>C</t>
  </si>
  <si>
    <t>D</t>
  </si>
  <si>
    <t>E</t>
  </si>
  <si>
    <t>F</t>
  </si>
  <si>
    <t>Tramo de torreta</t>
  </si>
  <si>
    <t>Superf. Equivalente al viento (m²)</t>
  </si>
  <si>
    <t>Altura (m)</t>
  </si>
  <si>
    <t>Puntal</t>
  </si>
  <si>
    <t>Normal</t>
  </si>
  <si>
    <t>Carga al viento (N)</t>
  </si>
  <si>
    <t>Banda</t>
  </si>
  <si>
    <t>Antena</t>
  </si>
  <si>
    <t>Ganancia (dB)</t>
  </si>
  <si>
    <t>130 km/h (800 N/m²)</t>
  </si>
  <si>
    <t>150 km/h (1100 N/m²)</t>
  </si>
  <si>
    <t>Toda</t>
  </si>
  <si>
    <t>Cada 6 canales</t>
  </si>
  <si>
    <t>UHF1</t>
  </si>
  <si>
    <t>(-1dB)</t>
  </si>
  <si>
    <t>UHF2</t>
  </si>
  <si>
    <t>UHF3</t>
  </si>
  <si>
    <t>UHF4</t>
  </si>
  <si>
    <t>UHF+DAB</t>
  </si>
  <si>
    <t xml:space="preserve">16/8,5 </t>
  </si>
  <si>
    <t>Primer caso UHF y el segundo DAB</t>
  </si>
  <si>
    <t>Parabólicas</t>
  </si>
  <si>
    <t>Diametro (m)</t>
  </si>
  <si>
    <t>Ganancia (dBi)</t>
  </si>
  <si>
    <t>Carga viento @130 km/h (N)</t>
  </si>
  <si>
    <t>Carga viento @150 km/h (N)</t>
  </si>
  <si>
    <t>G</t>
  </si>
  <si>
    <t>H</t>
  </si>
  <si>
    <t>Altura RITU (m)</t>
  </si>
  <si>
    <t>Altura mínima antena TDT</t>
  </si>
  <si>
    <t>@130 km/h</t>
  </si>
  <si>
    <t>menos de 20 m</t>
  </si>
  <si>
    <t>Presión del viento</t>
  </si>
  <si>
    <t>PAU 7 outputs</t>
  </si>
  <si>
    <t>Living room apartment up left floor2</t>
  </si>
  <si>
    <t>Living room apartment down left floor2</t>
  </si>
  <si>
    <t>Living room apartment up right floor2</t>
  </si>
  <si>
    <t>Living room apartment down right floor2</t>
  </si>
  <si>
    <t>Living room apartment up left floor3</t>
  </si>
  <si>
    <t>Living room apartment down left floor3</t>
  </si>
  <si>
    <t>Living room apartment up right floor3</t>
  </si>
  <si>
    <t>Living room apartment down right floor3</t>
  </si>
  <si>
    <t>Living room apartment up left floor4</t>
  </si>
  <si>
    <t>Living room apartment down left floor4</t>
  </si>
  <si>
    <t>Living room apartment up right floor4</t>
  </si>
  <si>
    <t>Living room apartment down right floor4</t>
  </si>
  <si>
    <t>Living room apartment up left floor5</t>
  </si>
  <si>
    <t>Living room apartment down left floor5</t>
  </si>
  <si>
    <t>Living room apartment up right floor5</t>
  </si>
  <si>
    <t>Living room apartment down right floor5</t>
  </si>
  <si>
    <t>Kitchen apartment down right floor5</t>
  </si>
  <si>
    <t>Kitchen apartment up right floor5</t>
  </si>
  <si>
    <t>Kitchen apartment down left floor5</t>
  </si>
  <si>
    <t>Kitchen apartment up left floor5</t>
  </si>
  <si>
    <t>Kitchen apartment down right floor4</t>
  </si>
  <si>
    <t>Kitchen apartment up right floor4</t>
  </si>
  <si>
    <t>Kitchen apartment down left floor4</t>
  </si>
  <si>
    <t>Kitchen apartment up left floor4</t>
  </si>
  <si>
    <t>Kitchen apartment down right floor3</t>
  </si>
  <si>
    <t>Kitchen apartment up right floor3</t>
  </si>
  <si>
    <t>Kitchen apartment down left floor3</t>
  </si>
  <si>
    <t>Kitchen apartment up left floor3</t>
  </si>
  <si>
    <t>Kitchen apartment down right floor2</t>
  </si>
  <si>
    <t>Kitchen apartment up right floor2</t>
  </si>
  <si>
    <t>Kitchen apartment down left floor2</t>
  </si>
  <si>
    <t>Kitchen apartment up left floor2</t>
  </si>
  <si>
    <t>Main bedroom apartment up left floor2</t>
  </si>
  <si>
    <t>Main bedroom apartment down left floor2</t>
  </si>
  <si>
    <t>Main bedroom apartment up right floor2</t>
  </si>
  <si>
    <t>Main bedroom apartment down right floor2</t>
  </si>
  <si>
    <t>Main bedroom apartment up left floor3</t>
  </si>
  <si>
    <t>Main bedroom apartment down left floor3</t>
  </si>
  <si>
    <t>Main bedroom apartment up right floor3</t>
  </si>
  <si>
    <t>Main bedroom apartment down right floor3</t>
  </si>
  <si>
    <t>Main bedroom apartment up left floor4</t>
  </si>
  <si>
    <t>Main bedroom apartment down left floor4</t>
  </si>
  <si>
    <t>Main bedroom apartment up right floor4</t>
  </si>
  <si>
    <t>Main bedroom apartment down right floor4</t>
  </si>
  <si>
    <t>Main bedroom apartment up left floor5</t>
  </si>
  <si>
    <t>Main bedroom apartment down left floor5</t>
  </si>
  <si>
    <t>Main bedroom apartment up right floor5</t>
  </si>
  <si>
    <t>Main bedroom apartment down right floor5</t>
  </si>
  <si>
    <t>Bedroom 2 apartment up left floor2</t>
  </si>
  <si>
    <t>Bedroom 2 apartment down left floor2</t>
  </si>
  <si>
    <t>Bedroom 2 apartment up right floor2</t>
  </si>
  <si>
    <t>Bedroom 1 apartment up right floor2</t>
  </si>
  <si>
    <t>Bedroom 1 apartment down right floor2</t>
  </si>
  <si>
    <t>Bedroom 2 apartment down right floor2</t>
  </si>
  <si>
    <t>Bedroom 2 apartment up left floor3</t>
  </si>
  <si>
    <t>Bedroom 2 apartment down left floor3</t>
  </si>
  <si>
    <t>Bedroom 2 apartment up right floor3</t>
  </si>
  <si>
    <t>Bedroom 1 apartment up right floor3</t>
  </si>
  <si>
    <t>Bedroom 1 apartment down right floor3</t>
  </si>
  <si>
    <t>Bedroom 2  apartment down right floor3</t>
  </si>
  <si>
    <t>100 MHz</t>
  </si>
  <si>
    <t>230 MHz</t>
  </si>
  <si>
    <t>470 MHz</t>
  </si>
  <si>
    <t>950 MHz</t>
  </si>
  <si>
    <t>2150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</si>
</sst>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EF4"/>
        <bgColor rgb="FFE5D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theme="9" tint="0.79998168889431442"/>
        <bgColor rgb="FFFFF2CC"/>
      </patternFill>
    </fill>
    <fill>
      <patternFill patternType="solid">
        <fgColor rgb="FFC9DAF8"/>
        <bgColor rgb="FFC9DAF8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0" fillId="3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7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3" borderId="8" xfId="0" applyFill="1" applyBorder="1"/>
    <xf numFmtId="0" fontId="4" fillId="5" borderId="4" xfId="0" applyFont="1" applyFill="1" applyBorder="1" applyAlignment="1">
      <alignment horizontal="center"/>
    </xf>
    <xf numFmtId="0" fontId="0" fillId="9" borderId="4" xfId="0" applyFill="1" applyBorder="1"/>
    <xf numFmtId="0" fontId="0" fillId="10" borderId="4" xfId="0" applyFill="1" applyBorder="1"/>
    <xf numFmtId="0" fontId="3" fillId="5" borderId="1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right"/>
    </xf>
    <xf numFmtId="0" fontId="0" fillId="11" borderId="4" xfId="0" applyFill="1" applyBorder="1"/>
    <xf numFmtId="0" fontId="0" fillId="7" borderId="0" xfId="0" applyFill="1"/>
    <xf numFmtId="0" fontId="1" fillId="10" borderId="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6" borderId="6" xfId="0" applyFont="1" applyFill="1" applyBorder="1"/>
    <xf numFmtId="0" fontId="0" fillId="6" borderId="6" xfId="0" applyFill="1" applyBorder="1"/>
    <xf numFmtId="0" fontId="0" fillId="6" borderId="2" xfId="0" applyFill="1" applyBorder="1"/>
    <xf numFmtId="0" fontId="0" fillId="1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6" xfId="0" applyFill="1" applyBorder="1"/>
    <xf numFmtId="0" fontId="4" fillId="5" borderId="10" xfId="0" applyFont="1" applyFill="1" applyBorder="1"/>
    <xf numFmtId="0" fontId="5" fillId="10" borderId="4" xfId="0" applyFont="1" applyFill="1" applyBorder="1"/>
    <xf numFmtId="0" fontId="6" fillId="10" borderId="0" xfId="0" applyFont="1" applyFill="1" applyAlignment="1">
      <alignment horizontal="center"/>
    </xf>
    <xf numFmtId="0" fontId="5" fillId="11" borderId="4" xfId="0" applyFont="1" applyFill="1" applyBorder="1"/>
    <xf numFmtId="0" fontId="6" fillId="10" borderId="8" xfId="0" applyFont="1" applyFill="1" applyBorder="1" applyAlignment="1">
      <alignment horizontal="center"/>
    </xf>
    <xf numFmtId="0" fontId="5" fillId="11" borderId="8" xfId="0" applyFont="1" applyFill="1" applyBorder="1"/>
    <xf numFmtId="0" fontId="5" fillId="0" borderId="0" xfId="0" applyFont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5" fillId="7" borderId="6" xfId="0" applyFont="1" applyFill="1" applyBorder="1"/>
    <xf numFmtId="0" fontId="7" fillId="5" borderId="10" xfId="0" applyFont="1" applyFill="1" applyBorder="1"/>
    <xf numFmtId="0" fontId="5" fillId="3" borderId="4" xfId="0" applyFont="1" applyFill="1" applyBorder="1"/>
    <xf numFmtId="0" fontId="7" fillId="5" borderId="7" xfId="0" applyFont="1" applyFill="1" applyBorder="1"/>
    <xf numFmtId="0" fontId="6" fillId="0" borderId="0" xfId="0" applyFont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0" borderId="18" xfId="0" applyBorder="1"/>
    <xf numFmtId="0" fontId="0" fillId="9" borderId="2" xfId="0" applyFill="1" applyBorder="1"/>
    <xf numFmtId="0" fontId="1" fillId="7" borderId="15" xfId="0" applyFont="1" applyFill="1" applyBorder="1"/>
    <xf numFmtId="0" fontId="5" fillId="9" borderId="14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9" borderId="15" xfId="0" applyFont="1" applyFill="1" applyBorder="1" applyAlignment="1">
      <alignment horizontal="right"/>
    </xf>
    <xf numFmtId="0" fontId="5" fillId="9" borderId="16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9" fillId="14" borderId="7" xfId="0" applyFont="1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9" fillId="17" borderId="7" xfId="0" applyFont="1" applyFill="1" applyBorder="1" applyAlignment="1">
      <alignment horizontal="center"/>
    </xf>
    <xf numFmtId="0" fontId="9" fillId="17" borderId="7" xfId="0" applyFont="1" applyFill="1" applyBorder="1"/>
    <xf numFmtId="0" fontId="9" fillId="0" borderId="0" xfId="0" applyFont="1"/>
    <xf numFmtId="0" fontId="0" fillId="15" borderId="20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4" fillId="19" borderId="7" xfId="0" applyFont="1" applyFill="1" applyBorder="1" applyAlignment="1">
      <alignment horizontal="center"/>
    </xf>
    <xf numFmtId="0" fontId="3" fillId="19" borderId="7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5" fillId="9" borderId="21" xfId="0" applyFont="1" applyFill="1" applyBorder="1" applyAlignment="1">
      <alignment horizontal="right"/>
    </xf>
    <xf numFmtId="0" fontId="5" fillId="9" borderId="5" xfId="0" applyFont="1" applyFill="1" applyBorder="1" applyAlignment="1">
      <alignment horizontal="right"/>
    </xf>
    <xf numFmtId="0" fontId="9" fillId="17" borderId="19" xfId="0" applyFont="1" applyFill="1" applyBorder="1" applyAlignment="1">
      <alignment horizontal="center"/>
    </xf>
    <xf numFmtId="0" fontId="10" fillId="0" borderId="20" xfId="0" applyFont="1" applyBorder="1"/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9" borderId="3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8AA-6603-4FF7-9150-EEA00320E63B}">
  <dimension ref="A1:O276"/>
  <sheetViews>
    <sheetView tabSelected="1" topLeftCell="B168" zoomScale="73" zoomScaleNormal="55" workbookViewId="0">
      <selection activeCell="I278" sqref="I278"/>
    </sheetView>
  </sheetViews>
  <sheetFormatPr baseColWidth="10" defaultRowHeight="14.5" x14ac:dyDescent="0.35"/>
  <cols>
    <col min="1" max="1" width="54.1796875" customWidth="1"/>
    <col min="2" max="2" width="16.08984375" customWidth="1"/>
    <col min="3" max="3" width="16.26953125" customWidth="1"/>
    <col min="4" max="4" width="16.54296875" customWidth="1"/>
    <col min="5" max="5" width="14.54296875" customWidth="1"/>
    <col min="7" max="7" width="12.7265625" customWidth="1"/>
    <col min="14" max="14" width="15.26953125" customWidth="1"/>
  </cols>
  <sheetData>
    <row r="1" spans="1:15" ht="15" thickBot="1" x14ac:dyDescent="0.4">
      <c r="A1" s="5" t="s">
        <v>1</v>
      </c>
      <c r="G1" s="6">
        <v>47</v>
      </c>
      <c r="H1" s="4">
        <v>100</v>
      </c>
      <c r="I1" s="4">
        <v>230</v>
      </c>
      <c r="J1" s="4">
        <v>470</v>
      </c>
      <c r="K1" s="4">
        <v>862</v>
      </c>
      <c r="L1" s="4">
        <v>950</v>
      </c>
      <c r="M1" s="7">
        <v>2150</v>
      </c>
      <c r="N1" s="18" t="s">
        <v>8</v>
      </c>
      <c r="O1" s="18" t="s">
        <v>9</v>
      </c>
    </row>
    <row r="2" spans="1:15" x14ac:dyDescent="0.35">
      <c r="A2" s="1" t="s">
        <v>0</v>
      </c>
      <c r="B2" s="1"/>
      <c r="C2" s="1"/>
      <c r="D2" s="1"/>
      <c r="E2" s="1"/>
    </row>
    <row r="3" spans="1:15" ht="15" thickBot="1" x14ac:dyDescent="0.4"/>
    <row r="4" spans="1:15" ht="15" thickBot="1" x14ac:dyDescent="0.4">
      <c r="A4" s="15" t="s">
        <v>2</v>
      </c>
    </row>
    <row r="5" spans="1:15" x14ac:dyDescent="0.35">
      <c r="A5" s="14" t="s">
        <v>3</v>
      </c>
      <c r="B5" s="9" t="s">
        <v>21</v>
      </c>
      <c r="G5" s="2">
        <v>4.9000000000000002E-2</v>
      </c>
      <c r="H5" s="2">
        <v>6.5000000000000002E-2</v>
      </c>
      <c r="I5" s="2">
        <v>9.5000000000000001E-2</v>
      </c>
      <c r="J5" s="2">
        <v>0.14000000000000001</v>
      </c>
      <c r="K5" s="2">
        <v>0.19600000000000001</v>
      </c>
      <c r="L5" s="2">
        <v>0.21</v>
      </c>
      <c r="M5" s="19">
        <v>0.32500000000000001</v>
      </c>
      <c r="N5" s="20">
        <v>0.14699999999999999</v>
      </c>
      <c r="O5" s="20">
        <v>0.115</v>
      </c>
    </row>
    <row r="6" spans="1:15" x14ac:dyDescent="0.35">
      <c r="A6" s="3" t="s">
        <v>4</v>
      </c>
      <c r="B6" s="9" t="s">
        <v>21</v>
      </c>
      <c r="G6" s="2">
        <v>4.9000000000000002E-2</v>
      </c>
      <c r="H6" s="2">
        <v>6.5000000000000002E-2</v>
      </c>
      <c r="I6" s="2">
        <v>9.5000000000000001E-2</v>
      </c>
      <c r="J6" s="2">
        <v>0.14000000000000001</v>
      </c>
      <c r="K6" s="2">
        <v>0.19600000000000001</v>
      </c>
      <c r="L6" s="2">
        <v>0.21</v>
      </c>
      <c r="M6" s="19">
        <v>0.32500000000000001</v>
      </c>
      <c r="N6" s="20">
        <v>0.14699999999999999</v>
      </c>
      <c r="O6" s="20">
        <v>0.115</v>
      </c>
    </row>
    <row r="7" spans="1:15" x14ac:dyDescent="0.35">
      <c r="A7" s="3" t="s">
        <v>5</v>
      </c>
      <c r="B7" s="9" t="s">
        <v>22</v>
      </c>
      <c r="G7" s="2">
        <v>3.6999999999999998E-2</v>
      </c>
      <c r="H7" s="2">
        <v>5.2999999999999999E-2</v>
      </c>
      <c r="I7" s="2">
        <v>0.08</v>
      </c>
      <c r="J7" s="2">
        <v>0.11899999999999999</v>
      </c>
      <c r="K7" s="2">
        <v>0.16600000000000001</v>
      </c>
      <c r="L7" s="2">
        <v>0.17499999999999999</v>
      </c>
      <c r="M7" s="19">
        <v>0.27500000000000002</v>
      </c>
      <c r="N7" s="20">
        <v>0.129</v>
      </c>
      <c r="O7" s="20">
        <v>0.1</v>
      </c>
    </row>
    <row r="8" spans="1:15" x14ac:dyDescent="0.35">
      <c r="A8" s="3" t="s">
        <v>6</v>
      </c>
      <c r="B8" s="9" t="s">
        <v>23</v>
      </c>
      <c r="G8" s="2">
        <v>3.9E-2</v>
      </c>
      <c r="H8" s="2">
        <v>4.5999999999999999E-2</v>
      </c>
      <c r="I8" s="2">
        <v>6.5000000000000002E-2</v>
      </c>
      <c r="J8" s="2">
        <v>9.8000000000000004E-2</v>
      </c>
      <c r="K8" s="2">
        <v>0.13100000000000001</v>
      </c>
      <c r="L8" s="2">
        <v>0.152</v>
      </c>
      <c r="M8" s="19">
        <v>0.23</v>
      </c>
      <c r="N8" s="20">
        <v>9.1999999999999998E-2</v>
      </c>
      <c r="O8" s="20">
        <v>7.8E-2</v>
      </c>
    </row>
    <row r="9" spans="1:15" ht="15" thickBot="1" x14ac:dyDescent="0.4"/>
    <row r="10" spans="1:15" ht="15" thickBot="1" x14ac:dyDescent="0.4">
      <c r="A10" s="17" t="s">
        <v>7</v>
      </c>
      <c r="C10" s="18" t="s">
        <v>8</v>
      </c>
      <c r="D10" s="18" t="s">
        <v>9</v>
      </c>
    </row>
    <row r="11" spans="1:15" x14ac:dyDescent="0.35">
      <c r="A11" s="16" t="s">
        <v>59</v>
      </c>
      <c r="C11" s="51">
        <v>0.5</v>
      </c>
      <c r="D11" s="51">
        <v>1</v>
      </c>
      <c r="E11" s="42"/>
      <c r="F11" s="42"/>
      <c r="G11" s="52">
        <v>10</v>
      </c>
      <c r="H11" s="52">
        <v>10</v>
      </c>
      <c r="I11" s="52">
        <v>10</v>
      </c>
      <c r="J11" s="52">
        <v>10</v>
      </c>
      <c r="K11" s="52">
        <v>10</v>
      </c>
      <c r="L11" s="52">
        <v>12</v>
      </c>
      <c r="M11" s="52">
        <v>12</v>
      </c>
    </row>
    <row r="12" spans="1:15" x14ac:dyDescent="0.35">
      <c r="A12" s="9" t="s">
        <v>147</v>
      </c>
      <c r="C12" s="53">
        <v>0.5</v>
      </c>
      <c r="D12" s="53">
        <v>1</v>
      </c>
      <c r="E12" s="42"/>
      <c r="F12" s="42"/>
      <c r="G12" s="52">
        <v>12</v>
      </c>
      <c r="H12" s="52">
        <v>12</v>
      </c>
      <c r="I12" s="52">
        <v>12</v>
      </c>
      <c r="J12" s="52">
        <v>12</v>
      </c>
      <c r="K12" s="52">
        <v>12</v>
      </c>
      <c r="L12" s="52">
        <v>15</v>
      </c>
      <c r="M12" s="52">
        <v>15</v>
      </c>
    </row>
    <row r="13" spans="1:15" x14ac:dyDescent="0.35">
      <c r="A13" s="9" t="s">
        <v>12</v>
      </c>
      <c r="C13" s="10">
        <v>1</v>
      </c>
      <c r="D13" s="10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1.5</v>
      </c>
      <c r="M13" s="2">
        <v>1.5</v>
      </c>
    </row>
    <row r="14" spans="1:15" x14ac:dyDescent="0.35">
      <c r="A14" s="9" t="s">
        <v>91</v>
      </c>
      <c r="C14" s="10"/>
      <c r="D14" s="10"/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</row>
    <row r="15" spans="1:15" ht="15" thickBot="1" x14ac:dyDescent="0.4"/>
    <row r="16" spans="1:15" ht="15" thickBot="1" x14ac:dyDescent="0.4">
      <c r="A16" s="29" t="s">
        <v>28</v>
      </c>
      <c r="B16" s="30"/>
      <c r="C16" s="31"/>
    </row>
    <row r="17" spans="1:11" ht="15" thickBot="1" x14ac:dyDescent="0.4"/>
    <row r="18" spans="1:11" ht="16" thickBot="1" x14ac:dyDescent="0.4">
      <c r="A18" s="55" t="s">
        <v>60</v>
      </c>
      <c r="D18" s="59" t="s">
        <v>78</v>
      </c>
      <c r="E18" s="8" t="s">
        <v>11</v>
      </c>
      <c r="G18" s="8" t="s">
        <v>76</v>
      </c>
      <c r="K18" s="8" t="s">
        <v>77</v>
      </c>
    </row>
    <row r="19" spans="1:11" ht="15" thickBot="1" x14ac:dyDescent="0.4">
      <c r="A19" s="56" t="s">
        <v>148</v>
      </c>
      <c r="D19" s="60">
        <v>22</v>
      </c>
      <c r="E19" s="65">
        <v>7</v>
      </c>
      <c r="G19" s="60">
        <f>(D19*G$6)+G$11+(E$19*G$5)+G$13</f>
        <v>12.420999999999999</v>
      </c>
      <c r="K19" s="60">
        <f>(D19*K$6)+K$11+(E$19*K$5)+K$13</f>
        <v>16.684000000000001</v>
      </c>
    </row>
    <row r="20" spans="1:11" ht="15" thickBot="1" x14ac:dyDescent="0.4">
      <c r="A20" s="57" t="s">
        <v>180</v>
      </c>
      <c r="D20" s="61">
        <v>19</v>
      </c>
      <c r="G20" s="60">
        <f>(D20*G$6)+G$11+(E$19*G$5)+G$13</f>
        <v>12.274000000000001</v>
      </c>
      <c r="K20" s="60">
        <f>(D20*K$6)+K$11+(E$19*K$5)+K$13</f>
        <v>16.096</v>
      </c>
    </row>
    <row r="21" spans="1:11" ht="15" thickBot="1" x14ac:dyDescent="0.4">
      <c r="A21" s="57" t="s">
        <v>196</v>
      </c>
      <c r="D21" s="61">
        <v>15</v>
      </c>
      <c r="G21" s="60">
        <f>(D21*G$6)+G$11+(E$19*G$5)+G$13</f>
        <v>12.077999999999999</v>
      </c>
      <c r="K21" s="60">
        <f>(D21*K$6)+K$11+(E$19*K$5)+K$13</f>
        <v>15.311999999999999</v>
      </c>
    </row>
    <row r="22" spans="1:11" ht="15" thickBot="1" x14ac:dyDescent="0.4">
      <c r="A22" s="57" t="s">
        <v>61</v>
      </c>
      <c r="D22" s="61">
        <v>2</v>
      </c>
      <c r="G22" s="60">
        <f>(D22*G$6)+G$11+(E$19*G$5)+G$13</f>
        <v>11.441000000000001</v>
      </c>
      <c r="K22" s="60">
        <f>(D22*K$6)+K$11+(E$19*K$5)+K$13</f>
        <v>12.763999999999999</v>
      </c>
    </row>
    <row r="23" spans="1:11" ht="15" thickBot="1" x14ac:dyDescent="0.4">
      <c r="A23" s="58" t="s">
        <v>179</v>
      </c>
      <c r="D23" s="62">
        <v>17</v>
      </c>
      <c r="G23" s="65">
        <f>(D23*G$6)+G$11+(E$19*G$5)+G$13</f>
        <v>12.176</v>
      </c>
      <c r="K23" s="65">
        <f>(D23*K$6)+K$11+(E$19*K$5)+K$13</f>
        <v>15.704000000000001</v>
      </c>
    </row>
    <row r="24" spans="1:11" ht="15" thickBot="1" x14ac:dyDescent="0.4">
      <c r="A24" s="54"/>
    </row>
    <row r="25" spans="1:11" ht="15" thickBot="1" x14ac:dyDescent="0.4">
      <c r="A25" s="56" t="s">
        <v>149</v>
      </c>
      <c r="D25" s="60">
        <v>22</v>
      </c>
      <c r="E25" s="65">
        <v>7</v>
      </c>
      <c r="G25" s="60">
        <f>(D25*G$6)+G$11+(E$25*G$5)+G$13</f>
        <v>12.420999999999999</v>
      </c>
      <c r="K25" s="60">
        <f>(D25*K$6)+K$11+(E$25*K$5)+K$13</f>
        <v>16.684000000000001</v>
      </c>
    </row>
    <row r="26" spans="1:11" ht="15" thickBot="1" x14ac:dyDescent="0.4">
      <c r="A26" s="57" t="s">
        <v>181</v>
      </c>
      <c r="D26" s="61">
        <v>15</v>
      </c>
      <c r="G26" s="60">
        <f>(D26*G$6)+G$11+(E$25*G$5)+G$13</f>
        <v>12.077999999999999</v>
      </c>
      <c r="K26" s="60">
        <f>(D26*K$6)+K$11+(E$25*K$5)+K$13</f>
        <v>15.311999999999999</v>
      </c>
    </row>
    <row r="27" spans="1:11" ht="15" thickBot="1" x14ac:dyDescent="0.4">
      <c r="A27" s="57" t="s">
        <v>197</v>
      </c>
      <c r="D27" s="61">
        <v>15</v>
      </c>
      <c r="G27" s="60">
        <f>(D27*G$6)+G$11+(E$25*G$5)+G$13</f>
        <v>12.077999999999999</v>
      </c>
      <c r="K27" s="60">
        <f>(D27*K$6)+K$11+(E$25*K$5)+K$13</f>
        <v>15.311999999999999</v>
      </c>
    </row>
    <row r="28" spans="1:11" ht="15" thickBot="1" x14ac:dyDescent="0.4">
      <c r="A28" s="57" t="s">
        <v>62</v>
      </c>
      <c r="D28" s="61">
        <v>2</v>
      </c>
      <c r="G28" s="60">
        <f>(D28*G$6)+G$11+(E$25*G$5)+G$13</f>
        <v>11.441000000000001</v>
      </c>
      <c r="K28" s="60">
        <f>(D28*K$6)+K$11+(E$25*K$5)+K$13</f>
        <v>12.763999999999999</v>
      </c>
    </row>
    <row r="29" spans="1:11" ht="15" thickBot="1" x14ac:dyDescent="0.4">
      <c r="A29" s="58" t="s">
        <v>178</v>
      </c>
      <c r="D29" s="62">
        <v>17</v>
      </c>
      <c r="G29" s="65">
        <f>(D29*G$6)+G$11+(E$25*G$5)+G$13</f>
        <v>12.176</v>
      </c>
      <c r="K29" s="65">
        <f>(D29*K$6)+K$11+(E$25*K$5)+K$13</f>
        <v>15.704000000000001</v>
      </c>
    </row>
    <row r="30" spans="1:11" ht="15" thickBot="1" x14ac:dyDescent="0.4">
      <c r="A30" s="54"/>
    </row>
    <row r="31" spans="1:11" ht="15" thickBot="1" x14ac:dyDescent="0.4">
      <c r="A31" s="56" t="s">
        <v>150</v>
      </c>
      <c r="D31" s="60">
        <v>14</v>
      </c>
      <c r="E31" s="65">
        <v>6</v>
      </c>
      <c r="G31" s="60">
        <f t="shared" ref="G31:G36" si="0">(D31*G$6)+G$12+(E$31*G$5)+G$13</f>
        <v>13.98</v>
      </c>
      <c r="K31" s="60">
        <f t="shared" ref="K31:K36" si="1">(D31*K$6)+K$12+(E$31*K$5)+K$13</f>
        <v>16.920000000000002</v>
      </c>
    </row>
    <row r="32" spans="1:11" ht="15" thickBot="1" x14ac:dyDescent="0.4">
      <c r="A32" s="57" t="s">
        <v>182</v>
      </c>
      <c r="D32" s="61">
        <v>32</v>
      </c>
      <c r="G32" s="60">
        <f t="shared" si="0"/>
        <v>14.862</v>
      </c>
      <c r="K32" s="60">
        <f t="shared" si="1"/>
        <v>20.448</v>
      </c>
    </row>
    <row r="33" spans="1:11" ht="15" thickBot="1" x14ac:dyDescent="0.4">
      <c r="A33" s="57" t="s">
        <v>199</v>
      </c>
      <c r="D33" s="61">
        <v>13</v>
      </c>
      <c r="E33" s="64"/>
      <c r="G33" s="60">
        <f t="shared" si="0"/>
        <v>13.931000000000001</v>
      </c>
      <c r="K33" s="60">
        <f t="shared" si="1"/>
        <v>16.724</v>
      </c>
    </row>
    <row r="34" spans="1:11" ht="15" thickBot="1" x14ac:dyDescent="0.4">
      <c r="A34" s="57" t="s">
        <v>198</v>
      </c>
      <c r="D34" s="61">
        <v>34</v>
      </c>
      <c r="G34" s="60">
        <f t="shared" si="0"/>
        <v>14.96</v>
      </c>
      <c r="K34" s="60">
        <f t="shared" si="1"/>
        <v>20.840000000000003</v>
      </c>
    </row>
    <row r="35" spans="1:11" ht="15" thickBot="1" x14ac:dyDescent="0.4">
      <c r="A35" s="57" t="s">
        <v>63</v>
      </c>
      <c r="D35" s="63">
        <v>13</v>
      </c>
      <c r="G35" s="60">
        <f t="shared" si="0"/>
        <v>13.931000000000001</v>
      </c>
      <c r="K35" s="60">
        <f t="shared" si="1"/>
        <v>16.724</v>
      </c>
    </row>
    <row r="36" spans="1:11" ht="15" thickBot="1" x14ac:dyDescent="0.4">
      <c r="A36" s="58" t="s">
        <v>177</v>
      </c>
      <c r="D36" s="62">
        <v>4</v>
      </c>
      <c r="G36" s="65">
        <f t="shared" si="0"/>
        <v>13.49</v>
      </c>
      <c r="K36" s="65">
        <f t="shared" si="1"/>
        <v>14.96</v>
      </c>
    </row>
    <row r="37" spans="1:11" ht="15" thickBot="1" x14ac:dyDescent="0.4">
      <c r="A37" s="54"/>
    </row>
    <row r="38" spans="1:11" ht="15" thickBot="1" x14ac:dyDescent="0.4">
      <c r="A38" s="56" t="s">
        <v>151</v>
      </c>
      <c r="D38" s="60">
        <v>14</v>
      </c>
      <c r="E38" s="65">
        <v>6</v>
      </c>
      <c r="G38" s="60">
        <f t="shared" ref="G38:G43" si="2">(D38*G$6)+G$12+(E$38*G$5)+G$13</f>
        <v>13.98</v>
      </c>
      <c r="K38" s="60">
        <f t="shared" ref="K38:K43" si="3">(D38*K$6)+K$12+(E$38*K$5)+K$13</f>
        <v>16.920000000000002</v>
      </c>
    </row>
    <row r="39" spans="1:11" ht="15" thickBot="1" x14ac:dyDescent="0.4">
      <c r="A39" s="57" t="s">
        <v>183</v>
      </c>
      <c r="D39" s="61">
        <v>32</v>
      </c>
      <c r="G39" s="60">
        <f t="shared" si="2"/>
        <v>14.862</v>
      </c>
      <c r="K39" s="60">
        <f t="shared" si="3"/>
        <v>20.448</v>
      </c>
    </row>
    <row r="40" spans="1:11" ht="15" thickBot="1" x14ac:dyDescent="0.4">
      <c r="A40" s="57" t="s">
        <v>200</v>
      </c>
      <c r="D40" s="61">
        <v>13</v>
      </c>
      <c r="G40" s="60">
        <f t="shared" si="2"/>
        <v>13.931000000000001</v>
      </c>
      <c r="K40" s="60">
        <f t="shared" si="3"/>
        <v>16.724</v>
      </c>
    </row>
    <row r="41" spans="1:11" ht="15" thickBot="1" x14ac:dyDescent="0.4">
      <c r="A41" s="57" t="s">
        <v>201</v>
      </c>
      <c r="D41" s="61">
        <v>34</v>
      </c>
      <c r="G41" s="60">
        <f t="shared" si="2"/>
        <v>14.96</v>
      </c>
      <c r="K41" s="60">
        <f t="shared" si="3"/>
        <v>20.840000000000003</v>
      </c>
    </row>
    <row r="42" spans="1:11" ht="15" thickBot="1" x14ac:dyDescent="0.4">
      <c r="A42" s="57" t="s">
        <v>63</v>
      </c>
      <c r="D42" s="63">
        <v>13</v>
      </c>
      <c r="G42" s="60">
        <f t="shared" si="2"/>
        <v>13.931000000000001</v>
      </c>
      <c r="K42" s="60">
        <f t="shared" si="3"/>
        <v>16.724</v>
      </c>
    </row>
    <row r="43" spans="1:11" ht="15" thickBot="1" x14ac:dyDescent="0.4">
      <c r="A43" s="58" t="s">
        <v>176</v>
      </c>
      <c r="D43" s="62">
        <v>4</v>
      </c>
      <c r="G43" s="65">
        <f t="shared" si="2"/>
        <v>13.49</v>
      </c>
      <c r="K43" s="65">
        <f t="shared" si="3"/>
        <v>14.96</v>
      </c>
    </row>
    <row r="44" spans="1:11" ht="15" thickBot="1" x14ac:dyDescent="0.4">
      <c r="A44" s="54"/>
    </row>
    <row r="45" spans="1:11" ht="15" thickBot="1" x14ac:dyDescent="0.4">
      <c r="A45" s="56" t="s">
        <v>152</v>
      </c>
      <c r="D45" s="60">
        <v>22</v>
      </c>
      <c r="E45" s="65">
        <v>7</v>
      </c>
      <c r="G45" s="60">
        <f>(D45*G$6)+G$11+(E$45*G$5)+G$13</f>
        <v>12.420999999999999</v>
      </c>
      <c r="K45" s="60">
        <f>(D45*K$6)+K$11+(E$45*K$5)+K$13</f>
        <v>16.684000000000001</v>
      </c>
    </row>
    <row r="46" spans="1:11" ht="15" thickBot="1" x14ac:dyDescent="0.4">
      <c r="A46" s="57" t="s">
        <v>184</v>
      </c>
      <c r="D46" s="61">
        <v>19</v>
      </c>
      <c r="G46" s="60">
        <f>(D46*G$6)+G$11+(E$45*G$5)+G$13</f>
        <v>12.274000000000001</v>
      </c>
      <c r="K46" s="60">
        <f>(D46*K$6)+K$11+(E$45*K$5)+K$13</f>
        <v>16.096</v>
      </c>
    </row>
    <row r="47" spans="1:11" ht="15" thickBot="1" x14ac:dyDescent="0.4">
      <c r="A47" s="57" t="s">
        <v>202</v>
      </c>
      <c r="D47" s="61">
        <v>15</v>
      </c>
      <c r="G47" s="60">
        <f>(D47*G$6)+G$11+(E$45*G$5)+G$13</f>
        <v>12.077999999999999</v>
      </c>
      <c r="K47" s="60">
        <f>(D47*K$6)+K$11+(E$45*K$5)+K$13</f>
        <v>15.311999999999999</v>
      </c>
    </row>
    <row r="48" spans="1:11" ht="15" thickBot="1" x14ac:dyDescent="0.4">
      <c r="A48" s="57" t="s">
        <v>64</v>
      </c>
      <c r="D48" s="61">
        <v>2</v>
      </c>
      <c r="G48" s="60">
        <f>(D48*G$6)+G$11+(E$45*G$5)+G$13</f>
        <v>11.441000000000001</v>
      </c>
      <c r="K48" s="60">
        <f>(D48*K$6)+K$11+(E$45*K$5)+K$13</f>
        <v>12.763999999999999</v>
      </c>
    </row>
    <row r="49" spans="1:11" ht="15" thickBot="1" x14ac:dyDescent="0.4">
      <c r="A49" s="58" t="s">
        <v>175</v>
      </c>
      <c r="D49" s="62">
        <v>17</v>
      </c>
      <c r="G49" s="65">
        <f>(D49*G$6)+G$11+(E$45*G$5)+G$13</f>
        <v>12.176</v>
      </c>
      <c r="K49" s="65">
        <f>(D49*K$6)+K$11+(E$45*K$5)+K$13</f>
        <v>15.704000000000001</v>
      </c>
    </row>
    <row r="50" spans="1:11" ht="15" thickBot="1" x14ac:dyDescent="0.4">
      <c r="A50" s="54"/>
    </row>
    <row r="51" spans="1:11" ht="15" thickBot="1" x14ac:dyDescent="0.4">
      <c r="A51" s="56" t="s">
        <v>153</v>
      </c>
      <c r="D51" s="60">
        <v>22</v>
      </c>
      <c r="E51" s="65">
        <v>7</v>
      </c>
      <c r="G51" s="60">
        <f>(D51*G$6)+G$11+(E$51*G$5)+G$13</f>
        <v>12.420999999999999</v>
      </c>
      <c r="K51" s="60">
        <f>(D51*K$6)+K$11+(E$51*K$5)+K$13</f>
        <v>16.684000000000001</v>
      </c>
    </row>
    <row r="52" spans="1:11" ht="15" thickBot="1" x14ac:dyDescent="0.4">
      <c r="A52" s="57" t="s">
        <v>185</v>
      </c>
      <c r="D52" s="61">
        <v>15</v>
      </c>
      <c r="G52" s="60">
        <f>(D52*G$6)+G$11+(E$51*G$5)+G$13</f>
        <v>12.077999999999999</v>
      </c>
      <c r="K52" s="60">
        <f>(D52*K$6)+K$11+(E$51*K$5)+K$13</f>
        <v>15.311999999999999</v>
      </c>
    </row>
    <row r="53" spans="1:11" ht="15" thickBot="1" x14ac:dyDescent="0.4">
      <c r="A53" s="57" t="s">
        <v>203</v>
      </c>
      <c r="D53" s="61">
        <v>15</v>
      </c>
      <c r="G53" s="60">
        <f>(D53*G$6)+G$11+(E$51*G$5)+G$13</f>
        <v>12.077999999999999</v>
      </c>
      <c r="K53" s="60">
        <f>(D53*K$6)+K$11+(E$51*K$5)+K$13</f>
        <v>15.311999999999999</v>
      </c>
    </row>
    <row r="54" spans="1:11" ht="15" thickBot="1" x14ac:dyDescent="0.4">
      <c r="A54" s="57" t="s">
        <v>65</v>
      </c>
      <c r="D54" s="61">
        <v>2</v>
      </c>
      <c r="G54" s="60">
        <f>(D54*G$6)+G$11+(E$51*G$5)+G$13</f>
        <v>11.441000000000001</v>
      </c>
      <c r="K54" s="60">
        <f>(D54*K$6)+K$11+(E$51*K$5)+K$13</f>
        <v>12.763999999999999</v>
      </c>
    </row>
    <row r="55" spans="1:11" ht="15" thickBot="1" x14ac:dyDescent="0.4">
      <c r="A55" s="58" t="s">
        <v>174</v>
      </c>
      <c r="D55" s="62">
        <v>17</v>
      </c>
      <c r="G55" s="60">
        <f>(D55*G$6)+G$11+(E$51*G$5)+G$13</f>
        <v>12.176</v>
      </c>
      <c r="K55" s="65">
        <f>(D55*K$6)+K$11+(E$51*K$5)+K$13</f>
        <v>15.704000000000001</v>
      </c>
    </row>
    <row r="56" spans="1:11" ht="15" thickBot="1" x14ac:dyDescent="0.4">
      <c r="A56" s="54"/>
    </row>
    <row r="57" spans="1:11" ht="15" thickBot="1" x14ac:dyDescent="0.4">
      <c r="A57" s="56" t="s">
        <v>154</v>
      </c>
      <c r="D57" s="60">
        <v>14</v>
      </c>
      <c r="E57" s="65">
        <v>6</v>
      </c>
      <c r="G57" s="60">
        <f t="shared" ref="G57:G62" si="4">(D57*G$6)+G$12+(E$57*G$5)+G$13</f>
        <v>13.98</v>
      </c>
      <c r="K57" s="60">
        <f t="shared" ref="K57:K62" si="5">(D57*K$6)+K$12+(E$57*K$5)+K$13</f>
        <v>16.920000000000002</v>
      </c>
    </row>
    <row r="58" spans="1:11" ht="15" thickBot="1" x14ac:dyDescent="0.4">
      <c r="A58" s="57" t="s">
        <v>186</v>
      </c>
      <c r="D58" s="61">
        <v>32</v>
      </c>
      <c r="G58" s="60">
        <f t="shared" si="4"/>
        <v>14.862</v>
      </c>
      <c r="K58" s="60">
        <f t="shared" si="5"/>
        <v>20.448</v>
      </c>
    </row>
    <row r="59" spans="1:11" ht="15" thickBot="1" x14ac:dyDescent="0.4">
      <c r="A59" s="57" t="s">
        <v>205</v>
      </c>
      <c r="D59" s="61">
        <v>13</v>
      </c>
      <c r="G59" s="60">
        <f t="shared" si="4"/>
        <v>13.931000000000001</v>
      </c>
      <c r="K59" s="60">
        <f t="shared" si="5"/>
        <v>16.724</v>
      </c>
    </row>
    <row r="60" spans="1:11" ht="15" thickBot="1" x14ac:dyDescent="0.4">
      <c r="A60" s="57" t="s">
        <v>204</v>
      </c>
      <c r="D60" s="61">
        <v>34</v>
      </c>
      <c r="G60" s="60">
        <f t="shared" si="4"/>
        <v>14.96</v>
      </c>
      <c r="K60" s="60">
        <f t="shared" si="5"/>
        <v>20.840000000000003</v>
      </c>
    </row>
    <row r="61" spans="1:11" ht="15" thickBot="1" x14ac:dyDescent="0.4">
      <c r="A61" s="57" t="s">
        <v>66</v>
      </c>
      <c r="D61" s="63">
        <v>13</v>
      </c>
      <c r="G61" s="60">
        <f t="shared" si="4"/>
        <v>13.931000000000001</v>
      </c>
      <c r="K61" s="60">
        <f t="shared" si="5"/>
        <v>16.724</v>
      </c>
    </row>
    <row r="62" spans="1:11" ht="15" thickBot="1" x14ac:dyDescent="0.4">
      <c r="A62" s="58" t="s">
        <v>173</v>
      </c>
      <c r="D62" s="62">
        <v>4</v>
      </c>
      <c r="G62" s="65">
        <f t="shared" si="4"/>
        <v>13.49</v>
      </c>
      <c r="K62" s="65">
        <f t="shared" si="5"/>
        <v>14.96</v>
      </c>
    </row>
    <row r="63" spans="1:11" ht="15" thickBot="1" x14ac:dyDescent="0.4">
      <c r="A63" s="54"/>
    </row>
    <row r="64" spans="1:11" ht="15" thickBot="1" x14ac:dyDescent="0.4">
      <c r="A64" s="56" t="s">
        <v>155</v>
      </c>
      <c r="D64" s="60">
        <v>14</v>
      </c>
      <c r="E64" s="65">
        <v>6</v>
      </c>
      <c r="G64" s="60">
        <f t="shared" ref="G64:G69" si="6">(D64*G$6)+G$12+(E$64*G$5)+G$13</f>
        <v>13.98</v>
      </c>
      <c r="K64" s="60">
        <f t="shared" ref="K64:K69" si="7">(D64*K$6)+K$12+(E$64*K$5)+K$13</f>
        <v>16.920000000000002</v>
      </c>
    </row>
    <row r="65" spans="1:11" ht="15" thickBot="1" x14ac:dyDescent="0.4">
      <c r="A65" s="57" t="s">
        <v>187</v>
      </c>
      <c r="D65" s="61">
        <v>32</v>
      </c>
      <c r="G65" s="60">
        <f t="shared" si="6"/>
        <v>14.862</v>
      </c>
      <c r="K65" s="60">
        <f t="shared" si="7"/>
        <v>20.448</v>
      </c>
    </row>
    <row r="66" spans="1:11" ht="15" thickBot="1" x14ac:dyDescent="0.4">
      <c r="A66" s="57" t="s">
        <v>206</v>
      </c>
      <c r="D66" s="61">
        <v>13</v>
      </c>
      <c r="G66" s="60">
        <f t="shared" si="6"/>
        <v>13.931000000000001</v>
      </c>
      <c r="K66" s="60">
        <f t="shared" si="7"/>
        <v>16.724</v>
      </c>
    </row>
    <row r="67" spans="1:11" ht="15" thickBot="1" x14ac:dyDescent="0.4">
      <c r="A67" s="57" t="s">
        <v>207</v>
      </c>
      <c r="D67" s="61">
        <v>32</v>
      </c>
      <c r="G67" s="60">
        <f t="shared" si="6"/>
        <v>14.862</v>
      </c>
      <c r="K67" s="60">
        <f t="shared" si="7"/>
        <v>20.448</v>
      </c>
    </row>
    <row r="68" spans="1:11" ht="15" thickBot="1" x14ac:dyDescent="0.4">
      <c r="A68" s="57" t="s">
        <v>63</v>
      </c>
      <c r="D68" s="63">
        <v>13</v>
      </c>
      <c r="G68" s="60">
        <f t="shared" si="6"/>
        <v>13.931000000000001</v>
      </c>
      <c r="K68" s="60">
        <f t="shared" si="7"/>
        <v>16.724</v>
      </c>
    </row>
    <row r="69" spans="1:11" ht="15" thickBot="1" x14ac:dyDescent="0.4">
      <c r="A69" s="58" t="s">
        <v>172</v>
      </c>
      <c r="D69" s="62">
        <v>4</v>
      </c>
      <c r="G69" s="65">
        <f t="shared" si="6"/>
        <v>13.49</v>
      </c>
      <c r="K69" s="65">
        <f t="shared" si="7"/>
        <v>14.96</v>
      </c>
    </row>
    <row r="70" spans="1:11" ht="15" thickBot="1" x14ac:dyDescent="0.4">
      <c r="A70" s="54"/>
    </row>
    <row r="71" spans="1:11" ht="15" thickBot="1" x14ac:dyDescent="0.4">
      <c r="A71" s="56" t="s">
        <v>156</v>
      </c>
      <c r="D71" s="60">
        <v>22</v>
      </c>
      <c r="E71" s="65">
        <v>7</v>
      </c>
      <c r="G71" s="60">
        <f>(D71*G$6)+G$11+(E$71*G$5)+G$13</f>
        <v>12.420999999999999</v>
      </c>
      <c r="K71" s="60">
        <f>(D71*K$6)+K$11+(E$71*K$5)+K$13</f>
        <v>16.684000000000001</v>
      </c>
    </row>
    <row r="72" spans="1:11" ht="15" thickBot="1" x14ac:dyDescent="0.4">
      <c r="A72" s="57" t="s">
        <v>188</v>
      </c>
      <c r="D72" s="61">
        <v>19</v>
      </c>
      <c r="G72" s="60">
        <f>(D72*G$6)+G$11+(E$71*G$5)+G$13</f>
        <v>12.274000000000001</v>
      </c>
      <c r="K72" s="60">
        <f>(D72*K$6)+K$11+(E$71*K$5)+K$13</f>
        <v>16.096</v>
      </c>
    </row>
    <row r="73" spans="1:11" ht="15" thickBot="1" x14ac:dyDescent="0.4">
      <c r="A73" s="57" t="s">
        <v>74</v>
      </c>
      <c r="D73" s="61">
        <v>15</v>
      </c>
      <c r="G73" s="60">
        <f>(D73*G$6)+G$11+(E$71*G$5)+G$13</f>
        <v>12.077999999999999</v>
      </c>
      <c r="K73" s="60">
        <f>(D73*K$6)+K$11+(E$71*K$5)+K$13</f>
        <v>15.311999999999999</v>
      </c>
    </row>
    <row r="74" spans="1:11" ht="15" thickBot="1" x14ac:dyDescent="0.4">
      <c r="A74" s="57" t="s">
        <v>75</v>
      </c>
      <c r="D74" s="61">
        <v>2</v>
      </c>
      <c r="G74" s="60">
        <f>(D74*G$6)+G$11+(E$71*G$5)+G$13</f>
        <v>11.441000000000001</v>
      </c>
      <c r="K74" s="60">
        <f>(D74*K$6)+K$11+(E$71*K$5)+K$13</f>
        <v>12.763999999999999</v>
      </c>
    </row>
    <row r="75" spans="1:11" ht="15" thickBot="1" x14ac:dyDescent="0.4">
      <c r="A75" s="58" t="s">
        <v>171</v>
      </c>
      <c r="D75" s="62">
        <v>17</v>
      </c>
      <c r="G75" s="65">
        <f>(D75*G$6)+G$11+(E$71*G$5)+G$13</f>
        <v>12.176</v>
      </c>
      <c r="K75" s="65">
        <f>(D75*K$6)+K$11+(E$71*K$5)+K$13</f>
        <v>15.704000000000001</v>
      </c>
    </row>
    <row r="76" spans="1:11" ht="15" thickBot="1" x14ac:dyDescent="0.4">
      <c r="A76" s="54"/>
    </row>
    <row r="77" spans="1:11" ht="15" thickBot="1" x14ac:dyDescent="0.4">
      <c r="A77" s="56" t="s">
        <v>157</v>
      </c>
      <c r="D77" s="60">
        <v>22</v>
      </c>
      <c r="E77" s="65">
        <v>7</v>
      </c>
      <c r="G77" s="60">
        <f>(D25*G$6)+G$11+(E$25*G$5)+G$13</f>
        <v>12.420999999999999</v>
      </c>
      <c r="K77" s="60">
        <f>(D77*K$6)+K$11+(E$77*K$5)+K$13</f>
        <v>16.684000000000001</v>
      </c>
    </row>
    <row r="78" spans="1:11" ht="15" thickBot="1" x14ac:dyDescent="0.4">
      <c r="A78" s="57" t="s">
        <v>189</v>
      </c>
      <c r="D78" s="61">
        <v>15</v>
      </c>
      <c r="G78" s="60">
        <f>(D26*G$6)+G$11+(E$25*G$5)+G$13</f>
        <v>12.077999999999999</v>
      </c>
      <c r="K78" s="60">
        <f>(D78*K$6)+K$11+(E$77*K$5)+K$13</f>
        <v>15.311999999999999</v>
      </c>
    </row>
    <row r="79" spans="1:11" ht="15" thickBot="1" x14ac:dyDescent="0.4">
      <c r="A79" s="57" t="s">
        <v>73</v>
      </c>
      <c r="D79" s="61">
        <v>15</v>
      </c>
      <c r="G79" s="60">
        <f>(D27*G$6)+G$11+(E$25*G$5)+G$13</f>
        <v>12.077999999999999</v>
      </c>
      <c r="K79" s="60">
        <f>(D79*K$6)+K$11+(E$77*K$5)+K$13</f>
        <v>15.311999999999999</v>
      </c>
    </row>
    <row r="80" spans="1:11" ht="15" thickBot="1" x14ac:dyDescent="0.4">
      <c r="A80" s="57" t="s">
        <v>72</v>
      </c>
      <c r="D80" s="61">
        <v>2</v>
      </c>
      <c r="G80" s="60">
        <f>(D28*G$6)+G$11+(E$25*G$5)+G$13</f>
        <v>11.441000000000001</v>
      </c>
      <c r="K80" s="60">
        <f>(D80*K$6)+K$11+(E$77*K$5)+K$13</f>
        <v>12.763999999999999</v>
      </c>
    </row>
    <row r="81" spans="1:12" ht="15" thickBot="1" x14ac:dyDescent="0.4">
      <c r="A81" s="58" t="s">
        <v>170</v>
      </c>
      <c r="D81" s="62">
        <v>17</v>
      </c>
      <c r="G81" s="65">
        <f>(D29*G$6)+G$11+(E$25*G$5)+G$13</f>
        <v>12.176</v>
      </c>
      <c r="K81" s="65">
        <f>(D81*K$6)+K$11+(E$77*K$5)+K$13</f>
        <v>15.704000000000001</v>
      </c>
    </row>
    <row r="82" spans="1:12" ht="15" thickBot="1" x14ac:dyDescent="0.4">
      <c r="A82" s="54"/>
    </row>
    <row r="83" spans="1:12" ht="15" thickBot="1" x14ac:dyDescent="0.4">
      <c r="A83" s="56" t="s">
        <v>158</v>
      </c>
      <c r="D83" s="60">
        <v>14</v>
      </c>
      <c r="E83" s="65">
        <v>6</v>
      </c>
      <c r="G83" s="60">
        <f t="shared" ref="G83:G88" si="8">(D83*G$6)+G$12+(E$83*G$5)+G$13</f>
        <v>13.98</v>
      </c>
      <c r="K83" s="60">
        <f t="shared" ref="K83:K88" si="9">(D83*K$6)+K$12+(E$83*K$5)+K$13</f>
        <v>16.920000000000002</v>
      </c>
    </row>
    <row r="84" spans="1:12" ht="15" thickBot="1" x14ac:dyDescent="0.4">
      <c r="A84" s="57" t="s">
        <v>190</v>
      </c>
      <c r="D84" s="61">
        <v>32</v>
      </c>
      <c r="G84" s="60">
        <f t="shared" si="8"/>
        <v>14.862</v>
      </c>
      <c r="K84" s="60">
        <f t="shared" si="9"/>
        <v>20.448</v>
      </c>
    </row>
    <row r="85" spans="1:12" ht="15" thickBot="1" x14ac:dyDescent="0.4">
      <c r="A85" s="57" t="s">
        <v>71</v>
      </c>
      <c r="B85" s="54"/>
      <c r="C85" s="54"/>
      <c r="D85" s="61">
        <v>13</v>
      </c>
      <c r="E85" s="54"/>
      <c r="F85" s="54"/>
      <c r="G85" s="60">
        <f t="shared" si="8"/>
        <v>13.931000000000001</v>
      </c>
      <c r="H85" s="54"/>
      <c r="I85" s="54"/>
      <c r="J85" s="54"/>
      <c r="K85" s="60">
        <f t="shared" si="9"/>
        <v>16.724</v>
      </c>
      <c r="L85" s="54"/>
    </row>
    <row r="86" spans="1:12" ht="15" thickBot="1" x14ac:dyDescent="0.4">
      <c r="A86" s="57" t="s">
        <v>70</v>
      </c>
      <c r="B86" s="54"/>
      <c r="C86" s="54"/>
      <c r="D86" s="61">
        <v>34</v>
      </c>
      <c r="E86" s="54"/>
      <c r="F86" s="54"/>
      <c r="G86" s="60">
        <f t="shared" si="8"/>
        <v>14.96</v>
      </c>
      <c r="H86" s="54"/>
      <c r="I86" s="54"/>
      <c r="J86" s="54"/>
      <c r="K86" s="60">
        <f t="shared" si="9"/>
        <v>20.840000000000003</v>
      </c>
      <c r="L86" s="54"/>
    </row>
    <row r="87" spans="1:12" ht="15" thickBot="1" x14ac:dyDescent="0.4">
      <c r="A87" s="57" t="s">
        <v>67</v>
      </c>
      <c r="B87" s="54"/>
      <c r="C87" s="54"/>
      <c r="D87" s="63">
        <v>13</v>
      </c>
      <c r="E87" s="54"/>
      <c r="F87" s="54"/>
      <c r="G87" s="60">
        <f t="shared" si="8"/>
        <v>13.931000000000001</v>
      </c>
      <c r="H87" s="54"/>
      <c r="I87" s="54"/>
      <c r="J87" s="54"/>
      <c r="K87" s="60">
        <f t="shared" si="9"/>
        <v>16.724</v>
      </c>
      <c r="L87" s="54"/>
    </row>
    <row r="88" spans="1:12" ht="15" thickBot="1" x14ac:dyDescent="0.4">
      <c r="A88" s="58" t="s">
        <v>169</v>
      </c>
      <c r="B88" s="54"/>
      <c r="C88" s="54"/>
      <c r="D88" s="62">
        <v>4</v>
      </c>
      <c r="E88" s="54"/>
      <c r="F88" s="54"/>
      <c r="G88" s="65">
        <f t="shared" si="8"/>
        <v>13.49</v>
      </c>
      <c r="H88" s="54"/>
      <c r="I88" s="54"/>
      <c r="J88" s="54"/>
      <c r="K88" s="65">
        <f t="shared" si="9"/>
        <v>14.96</v>
      </c>
      <c r="L88" s="54"/>
    </row>
    <row r="89" spans="1:12" ht="15" thickBot="1" x14ac:dyDescent="0.4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</row>
    <row r="90" spans="1:12" ht="15" thickBot="1" x14ac:dyDescent="0.4">
      <c r="A90" s="56" t="s">
        <v>159</v>
      </c>
      <c r="B90" s="54"/>
      <c r="C90" s="54"/>
      <c r="D90" s="60">
        <v>14</v>
      </c>
      <c r="E90" s="65">
        <v>6</v>
      </c>
      <c r="F90" s="54"/>
      <c r="G90" s="60">
        <f t="shared" ref="G90:G95" si="10">(D90*G$6)+G$12+(E$90*G$5)+G$13</f>
        <v>13.98</v>
      </c>
      <c r="H90" s="54"/>
      <c r="I90" s="54"/>
      <c r="J90" s="54"/>
      <c r="K90" s="60">
        <f t="shared" ref="K90:K95" si="11">(D90*K$6)+K$12+(E$90*K$5)+K$13</f>
        <v>16.920000000000002</v>
      </c>
      <c r="L90" s="54"/>
    </row>
    <row r="91" spans="1:12" ht="15" thickBot="1" x14ac:dyDescent="0.4">
      <c r="A91" s="57" t="s">
        <v>191</v>
      </c>
      <c r="B91" s="54"/>
      <c r="C91" s="54"/>
      <c r="D91" s="61">
        <v>32</v>
      </c>
      <c r="E91" s="54"/>
      <c r="F91" s="54"/>
      <c r="G91" s="60">
        <f t="shared" si="10"/>
        <v>14.862</v>
      </c>
      <c r="H91" s="54"/>
      <c r="I91" s="54"/>
      <c r="J91" s="54"/>
      <c r="K91" s="60">
        <f t="shared" si="11"/>
        <v>20.448</v>
      </c>
      <c r="L91" s="54"/>
    </row>
    <row r="92" spans="1:12" s="54" customFormat="1" ht="15" thickBot="1" x14ac:dyDescent="0.4">
      <c r="A92" s="57" t="s">
        <v>69</v>
      </c>
      <c r="D92" s="61">
        <v>13</v>
      </c>
      <c r="G92" s="60">
        <f t="shared" si="10"/>
        <v>13.931000000000001</v>
      </c>
      <c r="K92" s="60">
        <f t="shared" si="11"/>
        <v>16.724</v>
      </c>
    </row>
    <row r="93" spans="1:12" s="54" customFormat="1" ht="15" thickBot="1" x14ac:dyDescent="0.4">
      <c r="A93" s="57" t="s">
        <v>68</v>
      </c>
      <c r="D93" s="61">
        <v>32</v>
      </c>
      <c r="G93" s="60">
        <f t="shared" si="10"/>
        <v>14.862</v>
      </c>
      <c r="K93" s="60">
        <f t="shared" si="11"/>
        <v>20.448</v>
      </c>
    </row>
    <row r="94" spans="1:12" s="54" customFormat="1" ht="15" thickBot="1" x14ac:dyDescent="0.4">
      <c r="A94" s="57" t="s">
        <v>67</v>
      </c>
      <c r="D94" s="63">
        <v>13</v>
      </c>
      <c r="G94" s="60">
        <f t="shared" si="10"/>
        <v>13.931000000000001</v>
      </c>
      <c r="K94" s="60">
        <f t="shared" si="11"/>
        <v>16.724</v>
      </c>
    </row>
    <row r="95" spans="1:12" s="54" customFormat="1" ht="15" thickBot="1" x14ac:dyDescent="0.4">
      <c r="A95" s="58" t="s">
        <v>168</v>
      </c>
      <c r="D95" s="62">
        <v>4</v>
      </c>
      <c r="G95" s="65">
        <f t="shared" si="10"/>
        <v>13.49</v>
      </c>
      <c r="K95" s="65">
        <f t="shared" si="11"/>
        <v>14.96</v>
      </c>
    </row>
    <row r="96" spans="1:12" s="54" customFormat="1" ht="15" thickBot="1" x14ac:dyDescent="0.4"/>
    <row r="97" spans="1:11" s="54" customFormat="1" ht="15" thickBot="1" x14ac:dyDescent="0.4">
      <c r="A97" s="56" t="s">
        <v>160</v>
      </c>
      <c r="D97" s="60">
        <v>22</v>
      </c>
      <c r="E97" s="65">
        <v>7</v>
      </c>
      <c r="G97" s="60">
        <f>(D97*G$6)+G$11+(E$97*G$5)+G$13</f>
        <v>12.420999999999999</v>
      </c>
      <c r="K97" s="60">
        <f>(D97*K$6)+K$11+(E$97*K$5)+K$13</f>
        <v>16.684000000000001</v>
      </c>
    </row>
    <row r="98" spans="1:11" s="54" customFormat="1" ht="15" thickBot="1" x14ac:dyDescent="0.4">
      <c r="A98" s="57" t="s">
        <v>192</v>
      </c>
      <c r="D98" s="61">
        <v>15</v>
      </c>
      <c r="G98" s="60">
        <f>(D98*G$6)+G$11+(E$97*G$5)+G$13</f>
        <v>12.077999999999999</v>
      </c>
      <c r="K98" s="60">
        <f>(D98*K$6)+K$11+(E$97*K$5)+K$13</f>
        <v>15.311999999999999</v>
      </c>
    </row>
    <row r="99" spans="1:11" s="54" customFormat="1" ht="15" thickBot="1" x14ac:dyDescent="0.4">
      <c r="A99" s="57" t="s">
        <v>79</v>
      </c>
      <c r="D99" s="61">
        <v>15</v>
      </c>
      <c r="G99" s="60">
        <f>(D99*G$6)+G$11+(E$97*G$5)+G$13</f>
        <v>12.077999999999999</v>
      </c>
      <c r="K99" s="60">
        <f>(D99*K$6)+K$11+(E$97*K$5)+K$13</f>
        <v>15.311999999999999</v>
      </c>
    </row>
    <row r="100" spans="1:11" s="54" customFormat="1" ht="15" thickBot="1" x14ac:dyDescent="0.4">
      <c r="A100" s="57" t="s">
        <v>80</v>
      </c>
      <c r="D100" s="61">
        <v>2</v>
      </c>
      <c r="G100" s="60">
        <f>(D100*G$6)+G$11+(E$97*G$5)+G$13</f>
        <v>11.441000000000001</v>
      </c>
      <c r="K100" s="60">
        <f>(D100*K$6)+K$11+(E$97*K$5)+K$13</f>
        <v>12.763999999999999</v>
      </c>
    </row>
    <row r="101" spans="1:11" s="54" customFormat="1" ht="15" thickBot="1" x14ac:dyDescent="0.4">
      <c r="A101" s="58" t="s">
        <v>167</v>
      </c>
      <c r="D101" s="62">
        <v>17</v>
      </c>
      <c r="G101" s="65">
        <f>(D101*G$6)+G$11+(E$97*G$5)+G$13</f>
        <v>12.176</v>
      </c>
      <c r="K101" s="60">
        <f>(D101*K$6)+K$11+(E$97*K$5)+K$13</f>
        <v>15.704000000000001</v>
      </c>
    </row>
    <row r="102" spans="1:11" s="54" customFormat="1" ht="15" thickBot="1" x14ac:dyDescent="0.4"/>
    <row r="103" spans="1:11" s="54" customFormat="1" ht="15" thickBot="1" x14ac:dyDescent="0.4">
      <c r="A103" s="56" t="s">
        <v>161</v>
      </c>
      <c r="D103" s="60">
        <v>22</v>
      </c>
      <c r="E103" s="65">
        <v>7</v>
      </c>
      <c r="G103" s="60">
        <f>(D103*G$6)+G$11+(E$103*G$5)+G$13</f>
        <v>12.420999999999999</v>
      </c>
      <c r="K103" s="60">
        <f>(D103*K$6)+K$11+(E$103*K$5)+K$13</f>
        <v>16.684000000000001</v>
      </c>
    </row>
    <row r="104" spans="1:11" s="54" customFormat="1" ht="15" thickBot="1" x14ac:dyDescent="0.4">
      <c r="A104" s="57" t="s">
        <v>193</v>
      </c>
      <c r="D104" s="61">
        <v>15</v>
      </c>
      <c r="G104" s="60">
        <f>(D104*G$6)+G$11+(E$103*G$5)+G$13</f>
        <v>12.077999999999999</v>
      </c>
      <c r="K104" s="60">
        <f>(D104*K$6)+K$11+(E$103*K$5)+K$13</f>
        <v>15.311999999999999</v>
      </c>
    </row>
    <row r="105" spans="1:11" s="54" customFormat="1" ht="15" thickBot="1" x14ac:dyDescent="0.4">
      <c r="A105" s="57" t="s">
        <v>81</v>
      </c>
      <c r="D105" s="61">
        <v>15</v>
      </c>
      <c r="G105" s="60">
        <f>(D105*G$6)+G$11+(E$103*G$5)+G$13</f>
        <v>12.077999999999999</v>
      </c>
      <c r="K105" s="60">
        <f>(D105*K$6)+K$11+(E$103*K$5)+K$13</f>
        <v>15.311999999999999</v>
      </c>
    </row>
    <row r="106" spans="1:11" s="54" customFormat="1" ht="15" thickBot="1" x14ac:dyDescent="0.4">
      <c r="A106" s="57" t="s">
        <v>82</v>
      </c>
      <c r="D106" s="61">
        <v>2</v>
      </c>
      <c r="G106" s="60">
        <f>(D106*G$6)+G$11+(E$103*G$5)+G$13</f>
        <v>11.441000000000001</v>
      </c>
      <c r="K106" s="60">
        <f>(D106*K$6)+K$11+(E$103*K$5)+K$13</f>
        <v>12.763999999999999</v>
      </c>
    </row>
    <row r="107" spans="1:11" s="54" customFormat="1" ht="15" thickBot="1" x14ac:dyDescent="0.4">
      <c r="A107" s="58" t="s">
        <v>166</v>
      </c>
      <c r="D107" s="62">
        <v>17</v>
      </c>
      <c r="G107" s="65">
        <f>(D107*G$6)+G$11+(E$103*G$5)+G$13</f>
        <v>12.176</v>
      </c>
      <c r="K107" s="65">
        <f>(D107*K$6)+K$11+(E$103*K$5)+K$13</f>
        <v>15.704000000000001</v>
      </c>
    </row>
    <row r="108" spans="1:11" s="54" customFormat="1" ht="15" thickBot="1" x14ac:dyDescent="0.4"/>
    <row r="109" spans="1:11" s="54" customFormat="1" ht="15" thickBot="1" x14ac:dyDescent="0.4">
      <c r="A109" s="56" t="s">
        <v>162</v>
      </c>
      <c r="D109" s="60">
        <v>14</v>
      </c>
      <c r="E109" s="65">
        <v>6</v>
      </c>
      <c r="G109" s="60">
        <f t="shared" ref="G109:G114" si="12">(D109*G$6)+G$12+(E$109*G$5)+G$13</f>
        <v>13.98</v>
      </c>
      <c r="K109" s="60">
        <f t="shared" ref="K109:K114" si="13">(D109*K$6)+K$12+(E$109*K$5)+K$13</f>
        <v>16.920000000000002</v>
      </c>
    </row>
    <row r="110" spans="1:11" s="54" customFormat="1" ht="15" thickBot="1" x14ac:dyDescent="0.4">
      <c r="A110" s="57" t="s">
        <v>194</v>
      </c>
      <c r="D110" s="61">
        <v>32</v>
      </c>
      <c r="G110" s="60">
        <f t="shared" si="12"/>
        <v>14.862</v>
      </c>
      <c r="K110" s="60">
        <f t="shared" si="13"/>
        <v>20.448</v>
      </c>
    </row>
    <row r="111" spans="1:11" s="54" customFormat="1" ht="15" thickBot="1" x14ac:dyDescent="0.4">
      <c r="A111" s="57" t="s">
        <v>83</v>
      </c>
      <c r="D111" s="61">
        <v>13</v>
      </c>
      <c r="G111" s="60">
        <f t="shared" si="12"/>
        <v>13.931000000000001</v>
      </c>
      <c r="K111" s="60">
        <f t="shared" si="13"/>
        <v>16.724</v>
      </c>
    </row>
    <row r="112" spans="1:11" s="54" customFormat="1" ht="15" thickBot="1" x14ac:dyDescent="0.4">
      <c r="A112" s="57" t="s">
        <v>84</v>
      </c>
      <c r="D112" s="61">
        <v>34</v>
      </c>
      <c r="G112" s="60">
        <f t="shared" si="12"/>
        <v>14.96</v>
      </c>
      <c r="K112" s="60">
        <f t="shared" si="13"/>
        <v>20.840000000000003</v>
      </c>
    </row>
    <row r="113" spans="1:12" s="54" customFormat="1" ht="15" thickBot="1" x14ac:dyDescent="0.4">
      <c r="A113" s="57" t="s">
        <v>85</v>
      </c>
      <c r="D113" s="63">
        <v>13</v>
      </c>
      <c r="G113" s="60">
        <f t="shared" si="12"/>
        <v>13.931000000000001</v>
      </c>
      <c r="K113" s="60">
        <f t="shared" si="13"/>
        <v>16.724</v>
      </c>
    </row>
    <row r="114" spans="1:12" s="54" customFormat="1" ht="15" thickBot="1" x14ac:dyDescent="0.4">
      <c r="A114" s="58" t="s">
        <v>165</v>
      </c>
      <c r="D114" s="70">
        <v>4</v>
      </c>
      <c r="G114" s="65">
        <f t="shared" si="12"/>
        <v>13.49</v>
      </c>
      <c r="K114" s="65">
        <f t="shared" si="13"/>
        <v>14.96</v>
      </c>
    </row>
    <row r="115" spans="1:12" s="54" customFormat="1" ht="15" thickBot="1" x14ac:dyDescent="0.4"/>
    <row r="116" spans="1:12" s="54" customFormat="1" ht="15" thickBot="1" x14ac:dyDescent="0.4">
      <c r="A116" s="56" t="s">
        <v>163</v>
      </c>
      <c r="D116" s="60">
        <v>14</v>
      </c>
      <c r="E116" s="65">
        <v>6</v>
      </c>
      <c r="G116" s="60">
        <f t="shared" ref="G116:G121" si="14">(D116*G$6)+G$12+(E$116*G$5)+G$13</f>
        <v>13.98</v>
      </c>
      <c r="K116" s="60">
        <f t="shared" ref="K116:K121" si="15">(D116*K$6)+K$12+(E$116*K$5)+K$13</f>
        <v>16.920000000000002</v>
      </c>
    </row>
    <row r="117" spans="1:12" s="54" customFormat="1" ht="15" thickBot="1" x14ac:dyDescent="0.4">
      <c r="A117" s="57" t="s">
        <v>195</v>
      </c>
      <c r="D117" s="61">
        <v>32</v>
      </c>
      <c r="G117" s="60">
        <f t="shared" si="14"/>
        <v>14.862</v>
      </c>
      <c r="K117" s="60">
        <f t="shared" si="15"/>
        <v>20.448</v>
      </c>
    </row>
    <row r="118" spans="1:12" s="54" customFormat="1" ht="15" thickBot="1" x14ac:dyDescent="0.4">
      <c r="A118" s="57" t="s">
        <v>86</v>
      </c>
      <c r="D118" s="61">
        <v>13</v>
      </c>
      <c r="G118" s="60">
        <f t="shared" si="14"/>
        <v>13.931000000000001</v>
      </c>
      <c r="K118" s="60">
        <f t="shared" si="15"/>
        <v>16.724</v>
      </c>
    </row>
    <row r="119" spans="1:12" s="54" customFormat="1" ht="15" thickBot="1" x14ac:dyDescent="0.4">
      <c r="A119" s="57" t="s">
        <v>87</v>
      </c>
      <c r="D119" s="61">
        <v>34</v>
      </c>
      <c r="G119" s="60">
        <f t="shared" si="14"/>
        <v>14.96</v>
      </c>
      <c r="K119" s="60">
        <f t="shared" si="15"/>
        <v>20.840000000000003</v>
      </c>
    </row>
    <row r="120" spans="1:12" s="54" customFormat="1" ht="15" thickBot="1" x14ac:dyDescent="0.4">
      <c r="A120" s="57" t="s">
        <v>85</v>
      </c>
      <c r="D120" s="63">
        <v>13</v>
      </c>
      <c r="G120" s="60">
        <f t="shared" si="14"/>
        <v>13.931000000000001</v>
      </c>
      <c r="K120" s="60">
        <f t="shared" si="15"/>
        <v>16.724</v>
      </c>
    </row>
    <row r="121" spans="1:12" s="54" customFormat="1" ht="15" thickBot="1" x14ac:dyDescent="0.4">
      <c r="A121" s="58" t="s">
        <v>164</v>
      </c>
      <c r="D121" s="62">
        <v>4</v>
      </c>
      <c r="G121" s="65">
        <f t="shared" si="14"/>
        <v>13.49</v>
      </c>
      <c r="K121" s="65">
        <f t="shared" si="15"/>
        <v>14.96</v>
      </c>
    </row>
    <row r="122" spans="1:12" s="54" customFormat="1" ht="15" thickBot="1" x14ac:dyDescent="0.4"/>
    <row r="123" spans="1:12" s="54" customFormat="1" ht="15" thickBot="1" x14ac:dyDescent="0.4">
      <c r="A123" s="56" t="s">
        <v>88</v>
      </c>
      <c r="D123" s="67">
        <v>2</v>
      </c>
      <c r="E123" s="68">
        <v>13</v>
      </c>
      <c r="G123" s="67">
        <f>(D123*G6)+G11+(E123*G5)+G14</f>
        <v>14.735000000000001</v>
      </c>
      <c r="K123" s="89">
        <f>(D123*K$6)+K$12+(E$123*K$5)+K$14</f>
        <v>18.939999999999998</v>
      </c>
    </row>
    <row r="124" spans="1:12" s="54" customFormat="1" ht="15" thickBot="1" x14ac:dyDescent="0.4">
      <c r="A124" s="57" t="s">
        <v>89</v>
      </c>
      <c r="D124" s="69">
        <v>14</v>
      </c>
      <c r="E124" s="68">
        <v>5</v>
      </c>
      <c r="G124" s="69">
        <f>(D124*G6)+G11+(E124*G5)+G14</f>
        <v>14.930999999999999</v>
      </c>
      <c r="K124" s="68">
        <f>(D124*K$6)+K$12+(E$124*K$5)+K$14</f>
        <v>19.724</v>
      </c>
    </row>
    <row r="125" spans="1:12" s="54" customFormat="1" ht="15" thickBot="1" x14ac:dyDescent="0.4">
      <c r="A125" s="58" t="s">
        <v>90</v>
      </c>
      <c r="D125" s="70">
        <v>17</v>
      </c>
      <c r="E125" s="71"/>
      <c r="G125" s="70">
        <f>(D125*G6)+G11+(E124*G5)+G14</f>
        <v>15.077999999999999</v>
      </c>
      <c r="K125" s="88">
        <f>(D125*K$6)+K$12+(E$124*K$5)+K$14</f>
        <v>20.312000000000001</v>
      </c>
    </row>
    <row r="126" spans="1:12" s="54" customFormat="1" x14ac:dyDescent="0.35">
      <c r="B126"/>
      <c r="C126"/>
      <c r="D126"/>
      <c r="E126"/>
      <c r="F126"/>
      <c r="G126"/>
      <c r="H126"/>
      <c r="I126"/>
      <c r="J126"/>
      <c r="K126"/>
      <c r="L126"/>
    </row>
    <row r="127" spans="1:12" s="54" customFormat="1" x14ac:dyDescent="0.35">
      <c r="B127"/>
      <c r="C127"/>
      <c r="D127"/>
      <c r="E127"/>
      <c r="F127"/>
      <c r="G127"/>
      <c r="H127"/>
      <c r="I127"/>
      <c r="J127"/>
      <c r="K127"/>
      <c r="L127"/>
    </row>
    <row r="128" spans="1:12" s="54" customFormat="1" x14ac:dyDescent="0.35">
      <c r="B128"/>
      <c r="C128"/>
      <c r="D128"/>
      <c r="E128"/>
      <c r="F128"/>
      <c r="G128"/>
      <c r="H128"/>
      <c r="I128"/>
      <c r="J128"/>
      <c r="K128"/>
      <c r="L128"/>
    </row>
    <row r="129" spans="1:13" s="54" customFormat="1" x14ac:dyDescent="0.35">
      <c r="A129" s="66" t="s">
        <v>10</v>
      </c>
      <c r="B129"/>
      <c r="C129"/>
      <c r="D129" s="23" t="s">
        <v>8</v>
      </c>
      <c r="E129" s="23" t="s">
        <v>9</v>
      </c>
      <c r="F129"/>
      <c r="G129"/>
      <c r="H129"/>
      <c r="I129"/>
      <c r="J129"/>
      <c r="K129"/>
      <c r="L129"/>
    </row>
    <row r="130" spans="1:13" s="54" customFormat="1" x14ac:dyDescent="0.35">
      <c r="A130" s="27" t="s">
        <v>13</v>
      </c>
      <c r="B130"/>
      <c r="C130"/>
      <c r="D130" s="24">
        <v>0.6</v>
      </c>
      <c r="E130" s="24">
        <v>1</v>
      </c>
      <c r="F130"/>
      <c r="G130" s="22">
        <v>3.7</v>
      </c>
      <c r="H130" s="22">
        <v>3.7</v>
      </c>
      <c r="I130" s="22">
        <v>3.7</v>
      </c>
      <c r="J130" s="22">
        <v>3.7</v>
      </c>
      <c r="K130" s="22">
        <v>3.7</v>
      </c>
      <c r="L130" s="22">
        <v>1.5</v>
      </c>
      <c r="M130" s="22">
        <v>1.5</v>
      </c>
    </row>
    <row r="131" spans="1:13" s="54" customFormat="1" x14ac:dyDescent="0.35">
      <c r="A131" s="28" t="s">
        <v>20</v>
      </c>
      <c r="B131" s="22" t="s">
        <v>36</v>
      </c>
      <c r="C131"/>
      <c r="D131" s="24">
        <v>0.5</v>
      </c>
      <c r="E131" s="24">
        <v>0.5</v>
      </c>
      <c r="F131"/>
      <c r="G131" s="22">
        <v>4.5</v>
      </c>
      <c r="H131" s="22">
        <v>4.5</v>
      </c>
      <c r="I131" s="22">
        <v>4.5</v>
      </c>
      <c r="J131" s="22">
        <v>4.5</v>
      </c>
      <c r="K131" s="22">
        <v>4.5</v>
      </c>
      <c r="L131" s="22">
        <v>5</v>
      </c>
      <c r="M131" s="22">
        <v>5</v>
      </c>
    </row>
    <row r="132" spans="1:13" s="54" customFormat="1" x14ac:dyDescent="0.35">
      <c r="A132" s="25"/>
      <c r="B132" s="22" t="s">
        <v>37</v>
      </c>
      <c r="C132"/>
      <c r="D132" s="24">
        <v>0.5</v>
      </c>
      <c r="E132" s="24">
        <v>0.5</v>
      </c>
      <c r="F132"/>
      <c r="G132" s="22">
        <v>12</v>
      </c>
      <c r="H132" s="22">
        <v>12</v>
      </c>
      <c r="I132" s="22">
        <v>12</v>
      </c>
      <c r="J132" s="22">
        <v>12</v>
      </c>
      <c r="K132" s="22">
        <v>12</v>
      </c>
      <c r="L132" s="22">
        <v>12</v>
      </c>
      <c r="M132" s="22">
        <v>12</v>
      </c>
    </row>
    <row r="133" spans="1:13" x14ac:dyDescent="0.35">
      <c r="A133" s="38" t="s">
        <v>35</v>
      </c>
      <c r="B133" s="37" t="s">
        <v>38</v>
      </c>
      <c r="D133" s="24">
        <v>0.5</v>
      </c>
      <c r="E133" s="24">
        <v>0.5</v>
      </c>
      <c r="G133" s="37">
        <v>2.2999999999999998</v>
      </c>
      <c r="H133" s="37">
        <v>2.2999999999999998</v>
      </c>
      <c r="I133" s="37">
        <v>2.2999999999999998</v>
      </c>
      <c r="J133" s="37">
        <v>2.2999999999999998</v>
      </c>
      <c r="K133" s="37">
        <v>2.2999999999999998</v>
      </c>
      <c r="L133" s="37">
        <v>3.4</v>
      </c>
      <c r="M133" s="37">
        <v>3.4</v>
      </c>
    </row>
    <row r="134" spans="1:13" x14ac:dyDescent="0.35">
      <c r="A134" s="39"/>
      <c r="B134" s="37" t="s">
        <v>39</v>
      </c>
      <c r="D134" s="24">
        <v>0.5</v>
      </c>
      <c r="E134" s="24">
        <v>0.5</v>
      </c>
      <c r="G134" s="37">
        <v>16</v>
      </c>
      <c r="H134" s="37">
        <v>16</v>
      </c>
      <c r="I134" s="37">
        <v>16</v>
      </c>
      <c r="J134" s="37">
        <v>16</v>
      </c>
      <c r="K134" s="37">
        <v>16</v>
      </c>
      <c r="L134" s="37">
        <v>16</v>
      </c>
      <c r="M134" s="37">
        <v>16</v>
      </c>
    </row>
    <row r="135" spans="1:13" x14ac:dyDescent="0.35">
      <c r="A135" s="40" t="s">
        <v>40</v>
      </c>
      <c r="B135" s="37" t="s">
        <v>41</v>
      </c>
      <c r="D135" s="24">
        <v>0.5</v>
      </c>
      <c r="E135" s="24">
        <v>0.5</v>
      </c>
      <c r="G135" s="37">
        <v>1.5</v>
      </c>
      <c r="H135" s="37">
        <v>1.5</v>
      </c>
      <c r="I135" s="37">
        <v>1.5</v>
      </c>
      <c r="J135" s="37">
        <v>1.5</v>
      </c>
      <c r="K135" s="37">
        <v>1.5</v>
      </c>
      <c r="L135" s="37">
        <v>1.5</v>
      </c>
      <c r="M135" s="37">
        <v>1.5</v>
      </c>
    </row>
    <row r="136" spans="1:13" x14ac:dyDescent="0.35">
      <c r="A136" s="41"/>
      <c r="B136" s="37" t="s">
        <v>42</v>
      </c>
      <c r="D136" s="24">
        <v>0.5</v>
      </c>
      <c r="E136" s="24">
        <v>0.5</v>
      </c>
      <c r="G136" s="37">
        <v>19</v>
      </c>
      <c r="H136" s="37">
        <v>19</v>
      </c>
      <c r="I136" s="37">
        <v>19</v>
      </c>
      <c r="J136" s="37">
        <v>19</v>
      </c>
      <c r="K136" s="37">
        <v>19</v>
      </c>
      <c r="L136" s="37">
        <v>20</v>
      </c>
      <c r="M136" s="37">
        <v>20</v>
      </c>
    </row>
    <row r="137" spans="1:13" x14ac:dyDescent="0.35">
      <c r="A137" s="40" t="s">
        <v>43</v>
      </c>
      <c r="B137" s="37" t="s">
        <v>44</v>
      </c>
      <c r="D137" s="24">
        <v>0.5</v>
      </c>
      <c r="E137" s="24">
        <v>0.5</v>
      </c>
      <c r="G137" s="37">
        <v>2.5</v>
      </c>
      <c r="H137" s="37">
        <v>2.5</v>
      </c>
      <c r="I137" s="37">
        <v>2.5</v>
      </c>
      <c r="J137" s="37">
        <v>2.5</v>
      </c>
      <c r="K137" s="37">
        <v>2.5</v>
      </c>
      <c r="L137" s="37">
        <v>2.5</v>
      </c>
      <c r="M137" s="37">
        <v>2.5</v>
      </c>
    </row>
    <row r="138" spans="1:13" x14ac:dyDescent="0.35">
      <c r="A138" s="41"/>
      <c r="B138" s="37" t="s">
        <v>45</v>
      </c>
      <c r="D138" s="24">
        <v>0.5</v>
      </c>
      <c r="E138" s="24">
        <v>0.5</v>
      </c>
      <c r="G138" s="37">
        <v>24</v>
      </c>
      <c r="H138" s="37">
        <v>24</v>
      </c>
      <c r="I138" s="37">
        <v>24</v>
      </c>
      <c r="J138" s="37">
        <v>24</v>
      </c>
      <c r="K138" s="37">
        <v>24</v>
      </c>
      <c r="L138" s="37">
        <v>24</v>
      </c>
      <c r="M138" s="37">
        <v>24</v>
      </c>
    </row>
    <row r="139" spans="1:13" x14ac:dyDescent="0.35">
      <c r="A139" s="40" t="s">
        <v>24</v>
      </c>
      <c r="B139" s="37" t="s">
        <v>46</v>
      </c>
      <c r="D139" s="24">
        <v>0.6</v>
      </c>
      <c r="E139" s="24">
        <v>1</v>
      </c>
      <c r="G139" s="37">
        <v>1.4</v>
      </c>
      <c r="H139" s="37">
        <v>1.4</v>
      </c>
      <c r="I139" s="37">
        <v>1.4</v>
      </c>
      <c r="J139" s="37">
        <v>1.4</v>
      </c>
      <c r="K139" s="37">
        <v>1.4</v>
      </c>
      <c r="L139" s="37">
        <v>2.2000000000000002</v>
      </c>
      <c r="M139" s="37">
        <v>2.2000000000000002</v>
      </c>
    </row>
    <row r="140" spans="1:13" x14ac:dyDescent="0.35">
      <c r="A140" s="41"/>
      <c r="B140" s="37" t="s">
        <v>14</v>
      </c>
      <c r="D140" s="24">
        <v>1</v>
      </c>
      <c r="E140" s="24">
        <v>1.4</v>
      </c>
      <c r="G140" s="37">
        <v>15</v>
      </c>
      <c r="H140" s="37">
        <v>15</v>
      </c>
      <c r="I140" s="37">
        <v>15</v>
      </c>
      <c r="J140" s="37">
        <v>15</v>
      </c>
      <c r="K140" s="37">
        <v>15</v>
      </c>
      <c r="L140" s="37">
        <v>15</v>
      </c>
      <c r="M140" s="37">
        <v>15</v>
      </c>
    </row>
    <row r="141" spans="1:13" x14ac:dyDescent="0.35">
      <c r="A141" s="40" t="s">
        <v>27</v>
      </c>
      <c r="B141" s="37" t="s">
        <v>47</v>
      </c>
      <c r="D141" s="24">
        <v>0.4</v>
      </c>
      <c r="E141" s="24">
        <v>0.6</v>
      </c>
      <c r="G141" s="37">
        <v>0.9</v>
      </c>
      <c r="H141" s="37">
        <v>0.9</v>
      </c>
      <c r="I141" s="37">
        <v>0.9</v>
      </c>
      <c r="J141" s="37">
        <v>0.9</v>
      </c>
      <c r="K141" s="37">
        <v>0.9</v>
      </c>
      <c r="L141" s="37">
        <v>2.1</v>
      </c>
      <c r="M141" s="37">
        <v>2.1</v>
      </c>
    </row>
    <row r="142" spans="1:13" x14ac:dyDescent="0.35">
      <c r="A142" s="41"/>
      <c r="B142" s="37" t="s">
        <v>26</v>
      </c>
      <c r="D142" s="24">
        <v>1</v>
      </c>
      <c r="E142" s="24">
        <v>1.4</v>
      </c>
      <c r="G142" s="37">
        <v>20</v>
      </c>
      <c r="H142" s="37">
        <v>20</v>
      </c>
      <c r="I142" s="37">
        <v>20</v>
      </c>
      <c r="J142" s="37">
        <v>20</v>
      </c>
      <c r="K142" s="37">
        <v>20</v>
      </c>
      <c r="L142" s="37">
        <v>20</v>
      </c>
      <c r="M142" s="37">
        <v>20</v>
      </c>
    </row>
    <row r="144" spans="1:13" ht="15" thickBot="1" x14ac:dyDescent="0.4"/>
    <row r="145" spans="1:13" ht="15" thickBot="1" x14ac:dyDescent="0.4">
      <c r="A145" s="12" t="s">
        <v>15</v>
      </c>
      <c r="C145" s="11" t="s">
        <v>18</v>
      </c>
    </row>
    <row r="146" spans="1:13" ht="15" thickBot="1" x14ac:dyDescent="0.4">
      <c r="A146" s="34" t="s">
        <v>29</v>
      </c>
      <c r="C146" s="22">
        <v>3</v>
      </c>
    </row>
    <row r="147" spans="1:13" ht="15" thickBot="1" x14ac:dyDescent="0.4">
      <c r="A147" s="49" t="s">
        <v>58</v>
      </c>
      <c r="B147" s="37" t="s">
        <v>36</v>
      </c>
      <c r="D147" s="32" t="s">
        <v>57</v>
      </c>
      <c r="G147" s="22">
        <v>4.5</v>
      </c>
      <c r="H147" s="22">
        <v>4.5</v>
      </c>
      <c r="I147" s="22">
        <v>4.5</v>
      </c>
      <c r="J147" s="22">
        <v>4.5</v>
      </c>
      <c r="K147" s="22">
        <v>4.5</v>
      </c>
      <c r="L147" s="22">
        <v>5</v>
      </c>
      <c r="M147" s="22">
        <v>5</v>
      </c>
    </row>
    <row r="148" spans="1:13" ht="15" thickBot="1" x14ac:dyDescent="0.4">
      <c r="A148" s="50"/>
      <c r="B148" s="37" t="s">
        <v>37</v>
      </c>
      <c r="G148" s="22">
        <v>12</v>
      </c>
      <c r="H148" s="22">
        <v>12</v>
      </c>
      <c r="I148" s="22">
        <v>12</v>
      </c>
      <c r="J148" s="22">
        <v>12</v>
      </c>
      <c r="K148" s="22">
        <v>12</v>
      </c>
      <c r="L148" s="22">
        <v>12</v>
      </c>
      <c r="M148" s="22">
        <v>12</v>
      </c>
    </row>
    <row r="149" spans="1:13" ht="15" thickBot="1" x14ac:dyDescent="0.4">
      <c r="A149" s="34" t="s">
        <v>29</v>
      </c>
      <c r="C149" s="22">
        <v>3</v>
      </c>
      <c r="G149" s="22">
        <f>$C149*G$7</f>
        <v>0.11099999999999999</v>
      </c>
      <c r="H149" s="22">
        <f t="shared" ref="H149:L149" si="16">$C149*H$7</f>
        <v>0.159</v>
      </c>
      <c r="I149" s="22">
        <f t="shared" si="16"/>
        <v>0.24</v>
      </c>
      <c r="J149" s="22">
        <f t="shared" si="16"/>
        <v>0.35699999999999998</v>
      </c>
      <c r="K149" s="22">
        <f t="shared" si="16"/>
        <v>0.498</v>
      </c>
      <c r="L149" s="22">
        <f t="shared" si="16"/>
        <v>0.52499999999999991</v>
      </c>
      <c r="M149" s="22">
        <f>$C149*M$7</f>
        <v>0.82500000000000007</v>
      </c>
    </row>
    <row r="150" spans="1:13" ht="15" thickBot="1" x14ac:dyDescent="0.4">
      <c r="A150" s="49" t="s">
        <v>35</v>
      </c>
      <c r="B150" s="37" t="s">
        <v>38</v>
      </c>
      <c r="D150" s="32" t="s">
        <v>30</v>
      </c>
      <c r="G150" s="22">
        <v>2.2999999999999998</v>
      </c>
      <c r="H150" s="22">
        <v>2.2999999999999998</v>
      </c>
      <c r="I150" s="22">
        <v>2.2999999999999998</v>
      </c>
      <c r="J150" s="22">
        <v>2.2999999999999998</v>
      </c>
      <c r="K150" s="22">
        <v>2.2999999999999998</v>
      </c>
      <c r="L150" s="22">
        <v>3.4</v>
      </c>
      <c r="M150" s="22">
        <v>3.4</v>
      </c>
    </row>
    <row r="151" spans="1:13" ht="15" thickBot="1" x14ac:dyDescent="0.4">
      <c r="A151" s="26"/>
      <c r="B151" s="37" t="s">
        <v>39</v>
      </c>
      <c r="G151" s="22">
        <v>16</v>
      </c>
      <c r="H151" s="22">
        <v>16</v>
      </c>
      <c r="I151" s="22">
        <v>16</v>
      </c>
      <c r="J151" s="22">
        <v>16</v>
      </c>
      <c r="K151" s="22">
        <v>16</v>
      </c>
      <c r="L151" s="22">
        <v>16</v>
      </c>
      <c r="M151" s="22">
        <v>16</v>
      </c>
    </row>
    <row r="152" spans="1:13" ht="15" thickBot="1" x14ac:dyDescent="0.4">
      <c r="A152" s="34" t="s">
        <v>29</v>
      </c>
      <c r="C152" s="22">
        <v>3</v>
      </c>
      <c r="G152" s="22">
        <f>$C152*G$7</f>
        <v>0.11099999999999999</v>
      </c>
      <c r="H152" s="22">
        <f t="shared" ref="H152:L152" si="17">$C152*H$7</f>
        <v>0.159</v>
      </c>
      <c r="I152" s="22">
        <f t="shared" si="17"/>
        <v>0.24</v>
      </c>
      <c r="J152" s="22">
        <f t="shared" si="17"/>
        <v>0.35699999999999998</v>
      </c>
      <c r="K152" s="22">
        <f t="shared" si="17"/>
        <v>0.498</v>
      </c>
      <c r="L152" s="22">
        <f t="shared" si="17"/>
        <v>0.52499999999999991</v>
      </c>
      <c r="M152" s="22">
        <f>$C152*M$7</f>
        <v>0.82500000000000007</v>
      </c>
    </row>
    <row r="153" spans="1:13" ht="15" thickBot="1" x14ac:dyDescent="0.4">
      <c r="A153" s="49" t="s">
        <v>35</v>
      </c>
      <c r="B153" s="37" t="s">
        <v>38</v>
      </c>
      <c r="D153" s="32" t="s">
        <v>31</v>
      </c>
      <c r="G153" s="22">
        <v>2.2999999999999998</v>
      </c>
      <c r="H153" s="22">
        <v>2.2999999999999998</v>
      </c>
      <c r="I153" s="22">
        <v>2.2999999999999998</v>
      </c>
      <c r="J153" s="22">
        <v>2.2999999999999998</v>
      </c>
      <c r="K153" s="22">
        <v>2.2999999999999998</v>
      </c>
      <c r="L153" s="22">
        <v>3.4</v>
      </c>
      <c r="M153" s="22">
        <v>3.4</v>
      </c>
    </row>
    <row r="154" spans="1:13" ht="15" thickBot="1" x14ac:dyDescent="0.4">
      <c r="A154" s="50"/>
      <c r="B154" s="37" t="s">
        <v>39</v>
      </c>
      <c r="D154" s="33"/>
      <c r="G154" s="22">
        <v>16</v>
      </c>
      <c r="H154" s="22">
        <v>16</v>
      </c>
      <c r="I154" s="22">
        <v>16</v>
      </c>
      <c r="J154" s="22">
        <v>16</v>
      </c>
      <c r="K154" s="22">
        <v>16</v>
      </c>
      <c r="L154" s="22">
        <v>16</v>
      </c>
      <c r="M154" s="22">
        <v>16</v>
      </c>
    </row>
    <row r="155" spans="1:13" ht="15" thickBot="1" x14ac:dyDescent="0.4">
      <c r="A155" s="34" t="s">
        <v>29</v>
      </c>
      <c r="C155" s="22">
        <v>3</v>
      </c>
      <c r="G155" s="22">
        <f>$C155*G$7</f>
        <v>0.11099999999999999</v>
      </c>
      <c r="H155" s="22">
        <f t="shared" ref="H155:L155" si="18">$C155*H$7</f>
        <v>0.159</v>
      </c>
      <c r="I155" s="22">
        <f t="shared" si="18"/>
        <v>0.24</v>
      </c>
      <c r="J155" s="22">
        <f t="shared" si="18"/>
        <v>0.35699999999999998</v>
      </c>
      <c r="K155" s="22">
        <f t="shared" si="18"/>
        <v>0.498</v>
      </c>
      <c r="L155" s="22">
        <f t="shared" si="18"/>
        <v>0.52499999999999991</v>
      </c>
      <c r="M155" s="22">
        <f>$C155*M$7</f>
        <v>0.82500000000000007</v>
      </c>
    </row>
    <row r="156" spans="1:13" ht="15" thickBot="1" x14ac:dyDescent="0.4">
      <c r="A156" s="49" t="s">
        <v>40</v>
      </c>
      <c r="B156" s="37" t="s">
        <v>41</v>
      </c>
      <c r="D156" s="32" t="s">
        <v>32</v>
      </c>
      <c r="G156" s="22">
        <v>1.5</v>
      </c>
      <c r="H156" s="22">
        <v>1.5</v>
      </c>
      <c r="I156" s="22">
        <v>1.5</v>
      </c>
      <c r="J156" s="22">
        <v>1.5</v>
      </c>
      <c r="K156" s="22">
        <v>1.5</v>
      </c>
      <c r="L156" s="22">
        <v>1.5</v>
      </c>
      <c r="M156" s="22">
        <v>1.5</v>
      </c>
    </row>
    <row r="157" spans="1:13" ht="15" thickBot="1" x14ac:dyDescent="0.4">
      <c r="A157" s="35"/>
      <c r="B157" s="37" t="s">
        <v>42</v>
      </c>
      <c r="D157" s="33"/>
      <c r="G157" s="22">
        <v>19</v>
      </c>
      <c r="H157" s="22">
        <v>19</v>
      </c>
      <c r="I157" s="22">
        <v>19</v>
      </c>
      <c r="J157" s="22">
        <v>19</v>
      </c>
      <c r="K157" s="22">
        <v>19</v>
      </c>
      <c r="L157" s="22">
        <v>20</v>
      </c>
      <c r="M157" s="22">
        <v>20</v>
      </c>
    </row>
    <row r="158" spans="1:13" ht="15" thickBot="1" x14ac:dyDescent="0.4">
      <c r="A158" s="34" t="s">
        <v>29</v>
      </c>
      <c r="C158" s="22">
        <v>3</v>
      </c>
      <c r="G158" s="22">
        <f>$C158*G$7</f>
        <v>0.11099999999999999</v>
      </c>
      <c r="H158" s="22">
        <f t="shared" ref="H158:L158" si="19">$C158*H$7</f>
        <v>0.159</v>
      </c>
      <c r="I158" s="22">
        <f t="shared" si="19"/>
        <v>0.24</v>
      </c>
      <c r="J158" s="22">
        <f t="shared" si="19"/>
        <v>0.35699999999999998</v>
      </c>
      <c r="K158" s="22">
        <f t="shared" si="19"/>
        <v>0.498</v>
      </c>
      <c r="L158" s="22">
        <f t="shared" si="19"/>
        <v>0.52499999999999991</v>
      </c>
      <c r="M158" s="22">
        <f>$C158*M$7</f>
        <v>0.82500000000000007</v>
      </c>
    </row>
    <row r="159" spans="1:13" ht="15" thickBot="1" x14ac:dyDescent="0.4">
      <c r="A159" s="49" t="s">
        <v>43</v>
      </c>
      <c r="B159" s="37" t="s">
        <v>44</v>
      </c>
      <c r="D159" s="32" t="s">
        <v>33</v>
      </c>
      <c r="G159" s="22">
        <v>2.5</v>
      </c>
      <c r="H159" s="22">
        <v>2.5</v>
      </c>
      <c r="I159" s="22">
        <v>2.5</v>
      </c>
      <c r="J159" s="22">
        <v>2.5</v>
      </c>
      <c r="K159" s="22">
        <v>2.5</v>
      </c>
      <c r="L159" s="22">
        <v>2.5</v>
      </c>
      <c r="M159" s="22">
        <v>2.5</v>
      </c>
    </row>
    <row r="160" spans="1:13" ht="15" thickBot="1" x14ac:dyDescent="0.4">
      <c r="A160" s="35"/>
      <c r="B160" s="37" t="s">
        <v>45</v>
      </c>
      <c r="D160" s="33"/>
      <c r="G160" s="22">
        <v>24</v>
      </c>
      <c r="H160" s="22">
        <v>24</v>
      </c>
      <c r="I160" s="22">
        <v>24</v>
      </c>
      <c r="J160" s="22">
        <v>24</v>
      </c>
      <c r="K160" s="22">
        <v>24</v>
      </c>
      <c r="L160" s="22">
        <v>24</v>
      </c>
      <c r="M160" s="22">
        <v>24</v>
      </c>
    </row>
    <row r="161" spans="1:13" ht="15" thickBot="1" x14ac:dyDescent="0.4">
      <c r="A161" s="34" t="s">
        <v>29</v>
      </c>
      <c r="C161" s="22">
        <v>3</v>
      </c>
      <c r="G161" s="22">
        <f>$C161*G$7</f>
        <v>0.11099999999999999</v>
      </c>
      <c r="H161" s="22">
        <f t="shared" ref="H161:L161" si="20">$C161*H$7</f>
        <v>0.159</v>
      </c>
      <c r="I161" s="22">
        <f t="shared" si="20"/>
        <v>0.24</v>
      </c>
      <c r="J161" s="22">
        <f t="shared" si="20"/>
        <v>0.35699999999999998</v>
      </c>
      <c r="K161" s="22">
        <f t="shared" si="20"/>
        <v>0.498</v>
      </c>
      <c r="L161" s="22">
        <f t="shared" si="20"/>
        <v>0.52499999999999991</v>
      </c>
      <c r="M161" s="22">
        <f>$C161*M$7</f>
        <v>0.82500000000000007</v>
      </c>
    </row>
    <row r="162" spans="1:13" ht="15" thickBot="1" x14ac:dyDescent="0.4">
      <c r="A162" s="49" t="s">
        <v>27</v>
      </c>
      <c r="B162" s="37" t="s">
        <v>25</v>
      </c>
      <c r="D162" s="32" t="s">
        <v>34</v>
      </c>
      <c r="G162" s="22">
        <v>0.9</v>
      </c>
      <c r="H162" s="22">
        <v>0.9</v>
      </c>
      <c r="I162" s="22">
        <v>0.9</v>
      </c>
      <c r="J162" s="22">
        <v>0.9</v>
      </c>
      <c r="K162" s="22">
        <v>0.9</v>
      </c>
      <c r="L162" s="22">
        <v>2</v>
      </c>
      <c r="M162" s="22">
        <v>2</v>
      </c>
    </row>
    <row r="163" spans="1:13" ht="15" thickBot="1" x14ac:dyDescent="0.4">
      <c r="A163" s="50"/>
      <c r="B163" s="37" t="s">
        <v>26</v>
      </c>
      <c r="D163" s="33"/>
      <c r="G163" s="22">
        <v>25</v>
      </c>
      <c r="H163" s="22">
        <v>25</v>
      </c>
      <c r="I163" s="22">
        <v>25</v>
      </c>
      <c r="J163" s="22">
        <v>25</v>
      </c>
      <c r="K163" s="22">
        <v>25</v>
      </c>
      <c r="L163" s="22">
        <v>25</v>
      </c>
      <c r="M163" s="22">
        <v>25</v>
      </c>
    </row>
    <row r="164" spans="1:13" ht="15" thickBot="1" x14ac:dyDescent="0.4">
      <c r="A164" s="34" t="s">
        <v>17</v>
      </c>
      <c r="C164" s="22">
        <v>3</v>
      </c>
      <c r="G164" s="22">
        <f t="shared" ref="G164:M164" si="21">$C164*G$7</f>
        <v>0.11099999999999999</v>
      </c>
      <c r="H164" s="22">
        <f t="shared" si="21"/>
        <v>0.159</v>
      </c>
      <c r="I164" s="22">
        <f t="shared" si="21"/>
        <v>0.24</v>
      </c>
      <c r="J164" s="22">
        <f t="shared" si="21"/>
        <v>0.35699999999999998</v>
      </c>
      <c r="K164" s="22">
        <f t="shared" si="21"/>
        <v>0.498</v>
      </c>
      <c r="L164" s="22">
        <f t="shared" si="21"/>
        <v>0.52499999999999991</v>
      </c>
      <c r="M164" s="22">
        <f t="shared" si="21"/>
        <v>0.82500000000000007</v>
      </c>
    </row>
    <row r="165" spans="1:13" ht="15" thickBot="1" x14ac:dyDescent="0.4">
      <c r="A165" s="87" t="s">
        <v>16</v>
      </c>
      <c r="G165" s="22">
        <v>3.7</v>
      </c>
      <c r="H165" s="22">
        <v>3.7</v>
      </c>
      <c r="I165" s="22">
        <v>3.7</v>
      </c>
      <c r="J165" s="22">
        <v>3.7</v>
      </c>
      <c r="K165" s="22">
        <v>3.7</v>
      </c>
      <c r="L165" s="22">
        <v>1.5</v>
      </c>
      <c r="M165" s="22">
        <v>1.5</v>
      </c>
    </row>
    <row r="168" spans="1:13" ht="15" thickBot="1" x14ac:dyDescent="0.4"/>
    <row r="169" spans="1:13" ht="15" thickBot="1" x14ac:dyDescent="0.4">
      <c r="A169" s="13" t="s">
        <v>19</v>
      </c>
      <c r="D169" s="18" t="s">
        <v>8</v>
      </c>
      <c r="E169" s="18" t="s">
        <v>9</v>
      </c>
      <c r="G169" s="92" t="s">
        <v>76</v>
      </c>
      <c r="H169" s="93" t="s">
        <v>208</v>
      </c>
      <c r="I169" s="93" t="s">
        <v>209</v>
      </c>
      <c r="J169" s="93" t="s">
        <v>210</v>
      </c>
      <c r="K169" s="93" t="s">
        <v>77</v>
      </c>
      <c r="L169" s="93" t="s">
        <v>211</v>
      </c>
      <c r="M169" s="94" t="s">
        <v>212</v>
      </c>
    </row>
    <row r="170" spans="1:13" x14ac:dyDescent="0.35">
      <c r="A170" s="56" t="s">
        <v>148</v>
      </c>
      <c r="D170" s="36"/>
      <c r="E170" s="36"/>
      <c r="G170" s="95"/>
      <c r="H170" s="96"/>
      <c r="I170" s="96"/>
      <c r="J170" s="96"/>
      <c r="K170" s="96"/>
      <c r="L170" s="96"/>
      <c r="M170" s="97"/>
    </row>
    <row r="171" spans="1:13" x14ac:dyDescent="0.35">
      <c r="A171" s="57" t="s">
        <v>180</v>
      </c>
      <c r="D171" s="10"/>
      <c r="E171" s="10"/>
      <c r="G171" s="98"/>
      <c r="H171" s="21"/>
      <c r="I171" s="21"/>
      <c r="J171" s="21"/>
      <c r="K171" s="21"/>
      <c r="L171" s="21"/>
      <c r="M171" s="99"/>
    </row>
    <row r="172" spans="1:13" x14ac:dyDescent="0.35">
      <c r="A172" s="57" t="s">
        <v>196</v>
      </c>
      <c r="D172" s="10"/>
      <c r="E172" s="10"/>
      <c r="G172" s="98"/>
      <c r="H172" s="21"/>
      <c r="I172" s="21"/>
      <c r="J172" s="21"/>
      <c r="K172" s="21"/>
      <c r="L172" s="21"/>
      <c r="M172" s="99"/>
    </row>
    <row r="173" spans="1:13" x14ac:dyDescent="0.35">
      <c r="A173" s="57" t="s">
        <v>61</v>
      </c>
      <c r="D173" s="10"/>
      <c r="E173" s="10"/>
      <c r="G173" s="98"/>
      <c r="H173" s="21"/>
      <c r="I173" s="21"/>
      <c r="J173" s="21"/>
      <c r="K173" s="21"/>
      <c r="L173" s="21"/>
      <c r="M173" s="99"/>
    </row>
    <row r="174" spans="1:13" ht="15" thickBot="1" x14ac:dyDescent="0.4">
      <c r="A174" s="58" t="s">
        <v>179</v>
      </c>
      <c r="D174" s="10"/>
      <c r="E174" s="10"/>
      <c r="G174" s="100"/>
      <c r="H174" s="101"/>
      <c r="I174" s="101"/>
      <c r="J174" s="101"/>
      <c r="K174" s="101"/>
      <c r="L174" s="101"/>
      <c r="M174" s="102"/>
    </row>
    <row r="175" spans="1:13" ht="15" thickBot="1" x14ac:dyDescent="0.4">
      <c r="A175" s="54"/>
      <c r="D175" s="10"/>
      <c r="E175" s="10"/>
    </row>
    <row r="176" spans="1:13" x14ac:dyDescent="0.35">
      <c r="A176" s="56" t="s">
        <v>149</v>
      </c>
      <c r="D176" s="10"/>
      <c r="E176" s="10"/>
      <c r="G176" s="95"/>
      <c r="H176" s="96"/>
      <c r="I176" s="96"/>
      <c r="J176" s="96"/>
      <c r="K176" s="96"/>
      <c r="L176" s="96"/>
      <c r="M176" s="97"/>
    </row>
    <row r="177" spans="1:13" x14ac:dyDescent="0.35">
      <c r="A177" s="57" t="s">
        <v>181</v>
      </c>
      <c r="D177" s="10"/>
      <c r="E177" s="10"/>
      <c r="G177" s="98"/>
      <c r="H177" s="21"/>
      <c r="I177" s="21"/>
      <c r="J177" s="21"/>
      <c r="K177" s="21"/>
      <c r="L177" s="21"/>
      <c r="M177" s="99"/>
    </row>
    <row r="178" spans="1:13" x14ac:dyDescent="0.35">
      <c r="A178" s="57" t="s">
        <v>197</v>
      </c>
      <c r="D178" s="10"/>
      <c r="E178" s="10"/>
      <c r="G178" s="98"/>
      <c r="H178" s="21"/>
      <c r="I178" s="21"/>
      <c r="J178" s="21"/>
      <c r="K178" s="21"/>
      <c r="L178" s="21"/>
      <c r="M178" s="99"/>
    </row>
    <row r="179" spans="1:13" x14ac:dyDescent="0.35">
      <c r="A179" s="57" t="s">
        <v>62</v>
      </c>
      <c r="D179" s="10"/>
      <c r="E179" s="10"/>
      <c r="G179" s="98"/>
      <c r="H179" s="21"/>
      <c r="I179" s="21"/>
      <c r="J179" s="21"/>
      <c r="K179" s="21"/>
      <c r="L179" s="21"/>
      <c r="M179" s="99"/>
    </row>
    <row r="180" spans="1:13" ht="15" thickBot="1" x14ac:dyDescent="0.4">
      <c r="A180" s="58" t="s">
        <v>178</v>
      </c>
      <c r="D180" s="10"/>
      <c r="E180" s="10"/>
      <c r="G180" s="100"/>
      <c r="H180" s="101"/>
      <c r="I180" s="101"/>
      <c r="J180" s="101"/>
      <c r="K180" s="101"/>
      <c r="L180" s="101"/>
      <c r="M180" s="102"/>
    </row>
    <row r="181" spans="1:13" ht="15" thickBot="1" x14ac:dyDescent="0.4">
      <c r="A181" s="54"/>
      <c r="D181" s="10"/>
      <c r="E181" s="10"/>
    </row>
    <row r="182" spans="1:13" x14ac:dyDescent="0.35">
      <c r="A182" s="56" t="s">
        <v>150</v>
      </c>
      <c r="G182" s="95"/>
      <c r="H182" s="96"/>
      <c r="I182" s="96"/>
      <c r="J182" s="96"/>
      <c r="K182" s="96"/>
      <c r="L182" s="96"/>
      <c r="M182" s="97"/>
    </row>
    <row r="183" spans="1:13" x14ac:dyDescent="0.35">
      <c r="A183" s="57" t="s">
        <v>182</v>
      </c>
      <c r="G183" s="98"/>
      <c r="H183" s="21"/>
      <c r="I183" s="21"/>
      <c r="J183" s="21"/>
      <c r="K183" s="21"/>
      <c r="L183" s="21"/>
      <c r="M183" s="99"/>
    </row>
    <row r="184" spans="1:13" x14ac:dyDescent="0.35">
      <c r="A184" s="57" t="s">
        <v>199</v>
      </c>
      <c r="G184" s="98"/>
      <c r="H184" s="21"/>
      <c r="I184" s="21"/>
      <c r="J184" s="21"/>
      <c r="K184" s="21"/>
      <c r="L184" s="21"/>
      <c r="M184" s="99"/>
    </row>
    <row r="185" spans="1:13" x14ac:dyDescent="0.35">
      <c r="A185" s="57" t="s">
        <v>198</v>
      </c>
      <c r="G185" s="98"/>
      <c r="H185" s="21"/>
      <c r="I185" s="21"/>
      <c r="J185" s="21"/>
      <c r="K185" s="21"/>
      <c r="L185" s="21"/>
      <c r="M185" s="99"/>
    </row>
    <row r="186" spans="1:13" x14ac:dyDescent="0.35">
      <c r="A186" s="57" t="s">
        <v>63</v>
      </c>
      <c r="G186" s="98"/>
      <c r="H186" s="21"/>
      <c r="I186" s="21"/>
      <c r="J186" s="21"/>
      <c r="K186" s="21"/>
      <c r="L186" s="21"/>
      <c r="M186" s="99"/>
    </row>
    <row r="187" spans="1:13" ht="15" thickBot="1" x14ac:dyDescent="0.4">
      <c r="A187" s="58" t="s">
        <v>177</v>
      </c>
      <c r="G187" s="100"/>
      <c r="H187" s="101"/>
      <c r="I187" s="101"/>
      <c r="J187" s="101"/>
      <c r="K187" s="101"/>
      <c r="L187" s="101"/>
      <c r="M187" s="102"/>
    </row>
    <row r="188" spans="1:13" ht="15" thickBot="1" x14ac:dyDescent="0.4">
      <c r="A188" s="54"/>
    </row>
    <row r="189" spans="1:13" x14ac:dyDescent="0.35">
      <c r="A189" s="56" t="s">
        <v>151</v>
      </c>
      <c r="G189" s="95"/>
      <c r="H189" s="96"/>
      <c r="I189" s="96"/>
      <c r="J189" s="96"/>
      <c r="K189" s="96"/>
      <c r="L189" s="96"/>
      <c r="M189" s="97"/>
    </row>
    <row r="190" spans="1:13" x14ac:dyDescent="0.35">
      <c r="A190" s="57" t="s">
        <v>183</v>
      </c>
      <c r="G190" s="98"/>
      <c r="H190" s="21"/>
      <c r="I190" s="21"/>
      <c r="J190" s="21"/>
      <c r="K190" s="21"/>
      <c r="L190" s="21"/>
      <c r="M190" s="99"/>
    </row>
    <row r="191" spans="1:13" x14ac:dyDescent="0.35">
      <c r="A191" s="57" t="s">
        <v>200</v>
      </c>
      <c r="G191" s="98"/>
      <c r="H191" s="21"/>
      <c r="I191" s="21"/>
      <c r="J191" s="21"/>
      <c r="K191" s="21"/>
      <c r="L191" s="21"/>
      <c r="M191" s="99"/>
    </row>
    <row r="192" spans="1:13" x14ac:dyDescent="0.35">
      <c r="A192" s="57" t="s">
        <v>201</v>
      </c>
      <c r="G192" s="98"/>
      <c r="H192" s="21"/>
      <c r="I192" s="21"/>
      <c r="J192" s="21"/>
      <c r="K192" s="21"/>
      <c r="L192" s="21"/>
      <c r="M192" s="99"/>
    </row>
    <row r="193" spans="1:13" x14ac:dyDescent="0.35">
      <c r="A193" s="57" t="s">
        <v>63</v>
      </c>
      <c r="G193" s="98"/>
      <c r="H193" s="21"/>
      <c r="I193" s="21"/>
      <c r="J193" s="21"/>
      <c r="K193" s="21"/>
      <c r="L193" s="21"/>
      <c r="M193" s="99"/>
    </row>
    <row r="194" spans="1:13" ht="15" thickBot="1" x14ac:dyDescent="0.4">
      <c r="A194" s="58" t="s">
        <v>176</v>
      </c>
      <c r="G194" s="100"/>
      <c r="H194" s="101"/>
      <c r="I194" s="101"/>
      <c r="J194" s="101"/>
      <c r="K194" s="101"/>
      <c r="L194" s="101"/>
      <c r="M194" s="102"/>
    </row>
    <row r="195" spans="1:13" ht="15" thickBot="1" x14ac:dyDescent="0.4">
      <c r="A195" s="54"/>
    </row>
    <row r="196" spans="1:13" x14ac:dyDescent="0.35">
      <c r="A196" s="56" t="s">
        <v>152</v>
      </c>
      <c r="G196" s="95"/>
      <c r="H196" s="96"/>
      <c r="I196" s="96"/>
      <c r="J196" s="96"/>
      <c r="K196" s="96"/>
      <c r="L196" s="96"/>
      <c r="M196" s="97"/>
    </row>
    <row r="197" spans="1:13" x14ac:dyDescent="0.35">
      <c r="A197" s="57" t="s">
        <v>184</v>
      </c>
      <c r="G197" s="98"/>
      <c r="H197" s="21"/>
      <c r="I197" s="21"/>
      <c r="J197" s="21"/>
      <c r="K197" s="21"/>
      <c r="L197" s="21"/>
      <c r="M197" s="99"/>
    </row>
    <row r="198" spans="1:13" x14ac:dyDescent="0.35">
      <c r="A198" s="57" t="s">
        <v>202</v>
      </c>
      <c r="G198" s="98"/>
      <c r="H198" s="21"/>
      <c r="I198" s="21"/>
      <c r="J198" s="21"/>
      <c r="K198" s="21"/>
      <c r="L198" s="21"/>
      <c r="M198" s="99"/>
    </row>
    <row r="199" spans="1:13" x14ac:dyDescent="0.35">
      <c r="A199" s="57" t="s">
        <v>64</v>
      </c>
      <c r="G199" s="98"/>
      <c r="H199" s="21"/>
      <c r="I199" s="21"/>
      <c r="J199" s="21"/>
      <c r="K199" s="21"/>
      <c r="L199" s="21"/>
      <c r="M199" s="99"/>
    </row>
    <row r="200" spans="1:13" ht="15" thickBot="1" x14ac:dyDescent="0.4">
      <c r="A200" s="58" t="s">
        <v>175</v>
      </c>
      <c r="G200" s="100"/>
      <c r="H200" s="101"/>
      <c r="I200" s="101"/>
      <c r="J200" s="101"/>
      <c r="K200" s="101"/>
      <c r="L200" s="101"/>
      <c r="M200" s="102"/>
    </row>
    <row r="201" spans="1:13" ht="15" thickBot="1" x14ac:dyDescent="0.4">
      <c r="A201" s="54"/>
    </row>
    <row r="202" spans="1:13" x14ac:dyDescent="0.35">
      <c r="A202" s="56" t="s">
        <v>153</v>
      </c>
      <c r="G202" s="95"/>
      <c r="H202" s="96"/>
      <c r="I202" s="96"/>
      <c r="J202" s="96"/>
      <c r="K202" s="96"/>
      <c r="L202" s="96"/>
      <c r="M202" s="97"/>
    </row>
    <row r="203" spans="1:13" x14ac:dyDescent="0.35">
      <c r="A203" s="57" t="s">
        <v>185</v>
      </c>
      <c r="G203" s="98"/>
      <c r="H203" s="21"/>
      <c r="I203" s="21"/>
      <c r="J203" s="21"/>
      <c r="K203" s="21"/>
      <c r="L203" s="21"/>
      <c r="M203" s="99"/>
    </row>
    <row r="204" spans="1:13" x14ac:dyDescent="0.35">
      <c r="A204" s="57" t="s">
        <v>203</v>
      </c>
      <c r="G204" s="98"/>
      <c r="H204" s="21"/>
      <c r="I204" s="21"/>
      <c r="J204" s="21"/>
      <c r="K204" s="21"/>
      <c r="L204" s="21"/>
      <c r="M204" s="99"/>
    </row>
    <row r="205" spans="1:13" x14ac:dyDescent="0.35">
      <c r="A205" s="57" t="s">
        <v>65</v>
      </c>
      <c r="G205" s="98"/>
      <c r="H205" s="21"/>
      <c r="I205" s="21"/>
      <c r="J205" s="21"/>
      <c r="K205" s="21"/>
      <c r="L205" s="21"/>
      <c r="M205" s="99"/>
    </row>
    <row r="206" spans="1:13" ht="15" thickBot="1" x14ac:dyDescent="0.4">
      <c r="A206" s="58" t="s">
        <v>174</v>
      </c>
      <c r="G206" s="100"/>
      <c r="H206" s="101"/>
      <c r="I206" s="101"/>
      <c r="J206" s="101"/>
      <c r="K206" s="101"/>
      <c r="L206" s="101"/>
      <c r="M206" s="102"/>
    </row>
    <row r="207" spans="1:13" ht="15" thickBot="1" x14ac:dyDescent="0.4">
      <c r="A207" s="54"/>
    </row>
    <row r="208" spans="1:13" x14ac:dyDescent="0.35">
      <c r="A208" s="56" t="s">
        <v>154</v>
      </c>
      <c r="G208" s="95"/>
      <c r="H208" s="96"/>
      <c r="I208" s="96"/>
      <c r="J208" s="96"/>
      <c r="K208" s="96"/>
      <c r="L208" s="96"/>
      <c r="M208" s="97"/>
    </row>
    <row r="209" spans="1:13" x14ac:dyDescent="0.35">
      <c r="A209" s="57" t="s">
        <v>186</v>
      </c>
      <c r="G209" s="98"/>
      <c r="H209" s="21"/>
      <c r="I209" s="21"/>
      <c r="J209" s="21"/>
      <c r="K209" s="21"/>
      <c r="L209" s="21"/>
      <c r="M209" s="99"/>
    </row>
    <row r="210" spans="1:13" x14ac:dyDescent="0.35">
      <c r="A210" s="57" t="s">
        <v>205</v>
      </c>
      <c r="G210" s="98"/>
      <c r="H210" s="21"/>
      <c r="I210" s="21"/>
      <c r="J210" s="21"/>
      <c r="K210" s="21"/>
      <c r="L210" s="21"/>
      <c r="M210" s="99"/>
    </row>
    <row r="211" spans="1:13" x14ac:dyDescent="0.35">
      <c r="A211" s="57" t="s">
        <v>204</v>
      </c>
      <c r="G211" s="98"/>
      <c r="H211" s="21"/>
      <c r="I211" s="21"/>
      <c r="J211" s="21"/>
      <c r="K211" s="21"/>
      <c r="L211" s="21"/>
      <c r="M211" s="99"/>
    </row>
    <row r="212" spans="1:13" x14ac:dyDescent="0.35">
      <c r="A212" s="57" t="s">
        <v>66</v>
      </c>
      <c r="G212" s="98"/>
      <c r="H212" s="21"/>
      <c r="I212" s="21"/>
      <c r="J212" s="21"/>
      <c r="K212" s="21"/>
      <c r="L212" s="21"/>
      <c r="M212" s="99"/>
    </row>
    <row r="213" spans="1:13" ht="15" thickBot="1" x14ac:dyDescent="0.4">
      <c r="A213" s="58" t="s">
        <v>173</v>
      </c>
      <c r="G213" s="100"/>
      <c r="H213" s="101"/>
      <c r="I213" s="101"/>
      <c r="J213" s="101"/>
      <c r="K213" s="101"/>
      <c r="L213" s="101"/>
      <c r="M213" s="102"/>
    </row>
    <row r="214" spans="1:13" ht="15" thickBot="1" x14ac:dyDescent="0.4">
      <c r="A214" s="54"/>
    </row>
    <row r="215" spans="1:13" x14ac:dyDescent="0.35">
      <c r="A215" s="56" t="s">
        <v>155</v>
      </c>
      <c r="G215" s="95"/>
      <c r="H215" s="96"/>
      <c r="I215" s="96"/>
      <c r="J215" s="96"/>
      <c r="K215" s="96"/>
      <c r="L215" s="96"/>
      <c r="M215" s="97"/>
    </row>
    <row r="216" spans="1:13" x14ac:dyDescent="0.35">
      <c r="A216" s="57" t="s">
        <v>187</v>
      </c>
      <c r="G216" s="98"/>
      <c r="H216" s="21"/>
      <c r="I216" s="21"/>
      <c r="J216" s="21"/>
      <c r="K216" s="21"/>
      <c r="L216" s="21"/>
      <c r="M216" s="99"/>
    </row>
    <row r="217" spans="1:13" x14ac:dyDescent="0.35">
      <c r="A217" s="57" t="s">
        <v>206</v>
      </c>
      <c r="G217" s="98"/>
      <c r="H217" s="21"/>
      <c r="I217" s="21"/>
      <c r="J217" s="21"/>
      <c r="K217" s="21"/>
      <c r="L217" s="21"/>
      <c r="M217" s="99"/>
    </row>
    <row r="218" spans="1:13" x14ac:dyDescent="0.35">
      <c r="A218" s="57" t="s">
        <v>207</v>
      </c>
      <c r="G218" s="98"/>
      <c r="H218" s="21"/>
      <c r="I218" s="21"/>
      <c r="J218" s="21"/>
      <c r="K218" s="21"/>
      <c r="L218" s="21"/>
      <c r="M218" s="99"/>
    </row>
    <row r="219" spans="1:13" x14ac:dyDescent="0.35">
      <c r="A219" s="57" t="s">
        <v>63</v>
      </c>
      <c r="G219" s="98"/>
      <c r="H219" s="21"/>
      <c r="I219" s="21"/>
      <c r="J219" s="21"/>
      <c r="K219" s="21"/>
      <c r="L219" s="21"/>
      <c r="M219" s="99"/>
    </row>
    <row r="220" spans="1:13" ht="15" thickBot="1" x14ac:dyDescent="0.4">
      <c r="A220" s="58" t="s">
        <v>172</v>
      </c>
      <c r="G220" s="100"/>
      <c r="H220" s="101"/>
      <c r="I220" s="101"/>
      <c r="J220" s="101"/>
      <c r="K220" s="101"/>
      <c r="L220" s="101"/>
      <c r="M220" s="102"/>
    </row>
    <row r="221" spans="1:13" ht="15" thickBot="1" x14ac:dyDescent="0.4">
      <c r="A221" s="54"/>
    </row>
    <row r="222" spans="1:13" x14ac:dyDescent="0.35">
      <c r="A222" s="56" t="s">
        <v>156</v>
      </c>
      <c r="G222" s="95"/>
      <c r="H222" s="96"/>
      <c r="I222" s="96"/>
      <c r="J222" s="96"/>
      <c r="K222" s="96"/>
      <c r="L222" s="96"/>
      <c r="M222" s="97"/>
    </row>
    <row r="223" spans="1:13" x14ac:dyDescent="0.35">
      <c r="A223" s="57" t="s">
        <v>188</v>
      </c>
      <c r="G223" s="98"/>
      <c r="H223" s="21"/>
      <c r="I223" s="21"/>
      <c r="J223" s="21"/>
      <c r="K223" s="21"/>
      <c r="L223" s="21"/>
      <c r="M223" s="99"/>
    </row>
    <row r="224" spans="1:13" x14ac:dyDescent="0.35">
      <c r="A224" s="57" t="s">
        <v>74</v>
      </c>
      <c r="G224" s="98"/>
      <c r="H224" s="21"/>
      <c r="I224" s="21"/>
      <c r="J224" s="21"/>
      <c r="K224" s="21"/>
      <c r="L224" s="21"/>
      <c r="M224" s="99"/>
    </row>
    <row r="225" spans="1:13" x14ac:dyDescent="0.35">
      <c r="A225" s="57" t="s">
        <v>75</v>
      </c>
      <c r="G225" s="98"/>
      <c r="H225" s="21"/>
      <c r="I225" s="21"/>
      <c r="J225" s="21"/>
      <c r="K225" s="21"/>
      <c r="L225" s="21"/>
      <c r="M225" s="99"/>
    </row>
    <row r="226" spans="1:13" ht="15" thickBot="1" x14ac:dyDescent="0.4">
      <c r="A226" s="58" t="s">
        <v>171</v>
      </c>
      <c r="G226" s="100"/>
      <c r="H226" s="101"/>
      <c r="I226" s="101"/>
      <c r="J226" s="101"/>
      <c r="K226" s="101"/>
      <c r="L226" s="101"/>
      <c r="M226" s="102"/>
    </row>
    <row r="227" spans="1:13" ht="15" thickBot="1" x14ac:dyDescent="0.4">
      <c r="A227" s="54"/>
    </row>
    <row r="228" spans="1:13" x14ac:dyDescent="0.35">
      <c r="A228" s="56" t="s">
        <v>157</v>
      </c>
      <c r="G228" s="95"/>
      <c r="H228" s="96"/>
      <c r="I228" s="96"/>
      <c r="J228" s="96"/>
      <c r="K228" s="96"/>
      <c r="L228" s="96"/>
      <c r="M228" s="97"/>
    </row>
    <row r="229" spans="1:13" x14ac:dyDescent="0.35">
      <c r="A229" s="57" t="s">
        <v>189</v>
      </c>
      <c r="G229" s="98"/>
      <c r="H229" s="21"/>
      <c r="I229" s="21"/>
      <c r="J229" s="21"/>
      <c r="K229" s="21"/>
      <c r="L229" s="21"/>
      <c r="M229" s="99"/>
    </row>
    <row r="230" spans="1:13" x14ac:dyDescent="0.35">
      <c r="A230" s="57" t="s">
        <v>73</v>
      </c>
      <c r="G230" s="98"/>
      <c r="H230" s="21"/>
      <c r="I230" s="21"/>
      <c r="J230" s="21"/>
      <c r="K230" s="21"/>
      <c r="L230" s="21"/>
      <c r="M230" s="99"/>
    </row>
    <row r="231" spans="1:13" x14ac:dyDescent="0.35">
      <c r="A231" s="57" t="s">
        <v>72</v>
      </c>
      <c r="G231" s="98"/>
      <c r="H231" s="21"/>
      <c r="I231" s="21"/>
      <c r="J231" s="21"/>
      <c r="K231" s="21"/>
      <c r="L231" s="21"/>
      <c r="M231" s="99"/>
    </row>
    <row r="232" spans="1:13" ht="15" thickBot="1" x14ac:dyDescent="0.4">
      <c r="A232" s="58" t="s">
        <v>170</v>
      </c>
      <c r="G232" s="100"/>
      <c r="H232" s="101"/>
      <c r="I232" s="101"/>
      <c r="J232" s="101"/>
      <c r="K232" s="101"/>
      <c r="L232" s="101"/>
      <c r="M232" s="102"/>
    </row>
    <row r="233" spans="1:13" ht="15" thickBot="1" x14ac:dyDescent="0.4">
      <c r="A233" s="54"/>
    </row>
    <row r="234" spans="1:13" x14ac:dyDescent="0.35">
      <c r="A234" s="56" t="s">
        <v>158</v>
      </c>
      <c r="G234" s="95"/>
      <c r="H234" s="96"/>
      <c r="I234" s="96"/>
      <c r="J234" s="96"/>
      <c r="K234" s="96"/>
      <c r="L234" s="96"/>
      <c r="M234" s="97"/>
    </row>
    <row r="235" spans="1:13" x14ac:dyDescent="0.35">
      <c r="A235" s="57" t="s">
        <v>190</v>
      </c>
      <c r="G235" s="98"/>
      <c r="H235" s="21"/>
      <c r="I235" s="21"/>
      <c r="J235" s="21"/>
      <c r="K235" s="21"/>
      <c r="L235" s="21"/>
      <c r="M235" s="99"/>
    </row>
    <row r="236" spans="1:13" x14ac:dyDescent="0.35">
      <c r="A236" s="57" t="s">
        <v>71</v>
      </c>
      <c r="G236" s="98"/>
      <c r="H236" s="21"/>
      <c r="I236" s="21"/>
      <c r="J236" s="21"/>
      <c r="K236" s="21"/>
      <c r="L236" s="21"/>
      <c r="M236" s="99"/>
    </row>
    <row r="237" spans="1:13" x14ac:dyDescent="0.35">
      <c r="A237" s="57" t="s">
        <v>70</v>
      </c>
      <c r="G237" s="98"/>
      <c r="H237" s="21"/>
      <c r="I237" s="21"/>
      <c r="J237" s="21"/>
      <c r="K237" s="21"/>
      <c r="L237" s="21"/>
      <c r="M237" s="99"/>
    </row>
    <row r="238" spans="1:13" x14ac:dyDescent="0.35">
      <c r="A238" s="57" t="s">
        <v>67</v>
      </c>
      <c r="G238" s="98"/>
      <c r="H238" s="21"/>
      <c r="I238" s="21"/>
      <c r="J238" s="21"/>
      <c r="K238" s="21"/>
      <c r="L238" s="21"/>
      <c r="M238" s="99"/>
    </row>
    <row r="239" spans="1:13" ht="15" thickBot="1" x14ac:dyDescent="0.4">
      <c r="A239" s="58" t="s">
        <v>169</v>
      </c>
      <c r="G239" s="100"/>
      <c r="H239" s="101"/>
      <c r="I239" s="101"/>
      <c r="J239" s="101"/>
      <c r="K239" s="101"/>
      <c r="L239" s="101"/>
      <c r="M239" s="102"/>
    </row>
    <row r="240" spans="1:13" ht="15" thickBot="1" x14ac:dyDescent="0.4">
      <c r="A240" s="54"/>
    </row>
    <row r="241" spans="1:13" x14ac:dyDescent="0.35">
      <c r="A241" s="56" t="s">
        <v>159</v>
      </c>
      <c r="G241" s="95"/>
      <c r="H241" s="96"/>
      <c r="I241" s="96"/>
      <c r="J241" s="96"/>
      <c r="K241" s="96"/>
      <c r="L241" s="96"/>
      <c r="M241" s="97"/>
    </row>
    <row r="242" spans="1:13" x14ac:dyDescent="0.35">
      <c r="A242" s="57" t="s">
        <v>191</v>
      </c>
      <c r="G242" s="98"/>
      <c r="H242" s="21"/>
      <c r="I242" s="21"/>
      <c r="J242" s="21"/>
      <c r="K242" s="21"/>
      <c r="L242" s="21"/>
      <c r="M242" s="99"/>
    </row>
    <row r="243" spans="1:13" x14ac:dyDescent="0.35">
      <c r="A243" s="57" t="s">
        <v>69</v>
      </c>
      <c r="G243" s="98"/>
      <c r="H243" s="21"/>
      <c r="I243" s="21"/>
      <c r="J243" s="21"/>
      <c r="K243" s="21"/>
      <c r="L243" s="21"/>
      <c r="M243" s="99"/>
    </row>
    <row r="244" spans="1:13" x14ac:dyDescent="0.35">
      <c r="A244" s="57" t="s">
        <v>68</v>
      </c>
      <c r="G244" s="98"/>
      <c r="H244" s="21"/>
      <c r="I244" s="21"/>
      <c r="J244" s="21"/>
      <c r="K244" s="21"/>
      <c r="L244" s="21"/>
      <c r="M244" s="99"/>
    </row>
    <row r="245" spans="1:13" x14ac:dyDescent="0.35">
      <c r="A245" s="57" t="s">
        <v>67</v>
      </c>
      <c r="G245" s="98"/>
      <c r="H245" s="21"/>
      <c r="I245" s="21"/>
      <c r="J245" s="21"/>
      <c r="K245" s="21"/>
      <c r="L245" s="21"/>
      <c r="M245" s="99"/>
    </row>
    <row r="246" spans="1:13" ht="15" thickBot="1" x14ac:dyDescent="0.4">
      <c r="A246" s="58" t="s">
        <v>168</v>
      </c>
      <c r="G246" s="100"/>
      <c r="H246" s="101"/>
      <c r="I246" s="101"/>
      <c r="J246" s="101"/>
      <c r="K246" s="101"/>
      <c r="L246" s="101"/>
      <c r="M246" s="102"/>
    </row>
    <row r="247" spans="1:13" ht="15" thickBot="1" x14ac:dyDescent="0.4">
      <c r="A247" s="54"/>
    </row>
    <row r="248" spans="1:13" x14ac:dyDescent="0.35">
      <c r="A248" s="56" t="s">
        <v>160</v>
      </c>
      <c r="G248" s="95"/>
      <c r="H248" s="96"/>
      <c r="I248" s="96"/>
      <c r="J248" s="96"/>
      <c r="K248" s="96"/>
      <c r="L248" s="96"/>
      <c r="M248" s="97"/>
    </row>
    <row r="249" spans="1:13" x14ac:dyDescent="0.35">
      <c r="A249" s="57" t="s">
        <v>192</v>
      </c>
      <c r="G249" s="98"/>
      <c r="H249" s="21"/>
      <c r="I249" s="21"/>
      <c r="J249" s="21"/>
      <c r="K249" s="21"/>
      <c r="L249" s="21"/>
      <c r="M249" s="99"/>
    </row>
    <row r="250" spans="1:13" x14ac:dyDescent="0.35">
      <c r="A250" s="57" t="s">
        <v>79</v>
      </c>
      <c r="G250" s="98"/>
      <c r="H250" s="21"/>
      <c r="I250" s="21"/>
      <c r="J250" s="21"/>
      <c r="K250" s="21"/>
      <c r="L250" s="21"/>
      <c r="M250" s="99"/>
    </row>
    <row r="251" spans="1:13" x14ac:dyDescent="0.35">
      <c r="A251" s="57" t="s">
        <v>80</v>
      </c>
      <c r="G251" s="98"/>
      <c r="H251" s="21"/>
      <c r="I251" s="21"/>
      <c r="J251" s="21"/>
      <c r="K251" s="21"/>
      <c r="L251" s="21"/>
      <c r="M251" s="99"/>
    </row>
    <row r="252" spans="1:13" ht="15" thickBot="1" x14ac:dyDescent="0.4">
      <c r="A252" s="58" t="s">
        <v>167</v>
      </c>
      <c r="G252" s="100"/>
      <c r="H252" s="101"/>
      <c r="I252" s="101"/>
      <c r="J252" s="101"/>
      <c r="K252" s="101"/>
      <c r="L252" s="101"/>
      <c r="M252" s="102"/>
    </row>
    <row r="253" spans="1:13" ht="15" thickBot="1" x14ac:dyDescent="0.4">
      <c r="A253" s="54"/>
    </row>
    <row r="254" spans="1:13" x14ac:dyDescent="0.35">
      <c r="A254" s="56" t="s">
        <v>161</v>
      </c>
      <c r="G254" s="95"/>
      <c r="H254" s="96"/>
      <c r="I254" s="96"/>
      <c r="J254" s="96"/>
      <c r="K254" s="96"/>
      <c r="L254" s="96"/>
      <c r="M254" s="97"/>
    </row>
    <row r="255" spans="1:13" x14ac:dyDescent="0.35">
      <c r="A255" s="57" t="s">
        <v>193</v>
      </c>
      <c r="G255" s="98"/>
      <c r="H255" s="21"/>
      <c r="I255" s="21"/>
      <c r="J255" s="21"/>
      <c r="K255" s="21"/>
      <c r="L255" s="21"/>
      <c r="M255" s="99"/>
    </row>
    <row r="256" spans="1:13" x14ac:dyDescent="0.35">
      <c r="A256" s="57" t="s">
        <v>81</v>
      </c>
      <c r="G256" s="98"/>
      <c r="H256" s="21"/>
      <c r="I256" s="21"/>
      <c r="J256" s="21"/>
      <c r="K256" s="21"/>
      <c r="L256" s="21"/>
      <c r="M256" s="99"/>
    </row>
    <row r="257" spans="1:13" x14ac:dyDescent="0.35">
      <c r="A257" s="57" t="s">
        <v>82</v>
      </c>
      <c r="G257" s="98"/>
      <c r="H257" s="21"/>
      <c r="I257" s="21"/>
      <c r="J257" s="21"/>
      <c r="K257" s="21"/>
      <c r="L257" s="21"/>
      <c r="M257" s="99"/>
    </row>
    <row r="258" spans="1:13" ht="15" thickBot="1" x14ac:dyDescent="0.4">
      <c r="A258" s="58" t="s">
        <v>166</v>
      </c>
      <c r="G258" s="100"/>
      <c r="H258" s="101"/>
      <c r="I258" s="101"/>
      <c r="J258" s="101"/>
      <c r="K258" s="101"/>
      <c r="L258" s="101"/>
      <c r="M258" s="102"/>
    </row>
    <row r="259" spans="1:13" ht="15" thickBot="1" x14ac:dyDescent="0.4">
      <c r="A259" s="54"/>
    </row>
    <row r="260" spans="1:13" x14ac:dyDescent="0.35">
      <c r="A260" s="56" t="s">
        <v>162</v>
      </c>
      <c r="G260" s="95"/>
      <c r="H260" s="96"/>
      <c r="I260" s="96"/>
      <c r="J260" s="96"/>
      <c r="K260" s="96"/>
      <c r="L260" s="96"/>
      <c r="M260" s="97"/>
    </row>
    <row r="261" spans="1:13" x14ac:dyDescent="0.35">
      <c r="A261" s="57" t="s">
        <v>194</v>
      </c>
      <c r="G261" s="98"/>
      <c r="H261" s="21"/>
      <c r="I261" s="21"/>
      <c r="J261" s="21"/>
      <c r="K261" s="21"/>
      <c r="L261" s="21"/>
      <c r="M261" s="99"/>
    </row>
    <row r="262" spans="1:13" x14ac:dyDescent="0.35">
      <c r="A262" s="57" t="s">
        <v>83</v>
      </c>
      <c r="G262" s="98"/>
      <c r="H262" s="21"/>
      <c r="I262" s="21"/>
      <c r="J262" s="21"/>
      <c r="K262" s="21"/>
      <c r="L262" s="21"/>
      <c r="M262" s="99"/>
    </row>
    <row r="263" spans="1:13" x14ac:dyDescent="0.35">
      <c r="A263" s="57" t="s">
        <v>84</v>
      </c>
      <c r="G263" s="98"/>
      <c r="H263" s="21"/>
      <c r="I263" s="21"/>
      <c r="J263" s="21"/>
      <c r="K263" s="21"/>
      <c r="L263" s="21"/>
      <c r="M263" s="99"/>
    </row>
    <row r="264" spans="1:13" x14ac:dyDescent="0.35">
      <c r="A264" s="57" t="s">
        <v>85</v>
      </c>
      <c r="G264" s="98"/>
      <c r="H264" s="21"/>
      <c r="I264" s="21"/>
      <c r="J264" s="21"/>
      <c r="K264" s="21"/>
      <c r="L264" s="21"/>
      <c r="M264" s="99"/>
    </row>
    <row r="265" spans="1:13" ht="15" thickBot="1" x14ac:dyDescent="0.4">
      <c r="A265" s="58" t="s">
        <v>165</v>
      </c>
      <c r="G265" s="100"/>
      <c r="H265" s="101"/>
      <c r="I265" s="101"/>
      <c r="J265" s="101"/>
      <c r="K265" s="101"/>
      <c r="L265" s="101"/>
      <c r="M265" s="102"/>
    </row>
    <row r="266" spans="1:13" ht="15" thickBot="1" x14ac:dyDescent="0.4">
      <c r="A266" s="54"/>
    </row>
    <row r="267" spans="1:13" x14ac:dyDescent="0.35">
      <c r="A267" s="56" t="s">
        <v>163</v>
      </c>
      <c r="G267" s="95"/>
      <c r="H267" s="96"/>
      <c r="I267" s="96"/>
      <c r="J267" s="96"/>
      <c r="K267" s="96"/>
      <c r="L267" s="96"/>
      <c r="M267" s="97"/>
    </row>
    <row r="268" spans="1:13" x14ac:dyDescent="0.35">
      <c r="A268" s="57" t="s">
        <v>195</v>
      </c>
      <c r="G268" s="98"/>
      <c r="H268" s="21"/>
      <c r="I268" s="21"/>
      <c r="J268" s="21"/>
      <c r="K268" s="21"/>
      <c r="L268" s="21"/>
      <c r="M268" s="99"/>
    </row>
    <row r="269" spans="1:13" x14ac:dyDescent="0.35">
      <c r="A269" s="57" t="s">
        <v>86</v>
      </c>
      <c r="G269" s="98"/>
      <c r="H269" s="21"/>
      <c r="I269" s="21"/>
      <c r="J269" s="21"/>
      <c r="K269" s="21"/>
      <c r="L269" s="21"/>
      <c r="M269" s="99"/>
    </row>
    <row r="270" spans="1:13" x14ac:dyDescent="0.35">
      <c r="A270" s="57" t="s">
        <v>87</v>
      </c>
      <c r="G270" s="98"/>
      <c r="H270" s="21"/>
      <c r="I270" s="21"/>
      <c r="J270" s="21"/>
      <c r="K270" s="21"/>
      <c r="L270" s="21"/>
      <c r="M270" s="99"/>
    </row>
    <row r="271" spans="1:13" x14ac:dyDescent="0.35">
      <c r="A271" s="57" t="s">
        <v>85</v>
      </c>
      <c r="G271" s="98"/>
      <c r="H271" s="21"/>
      <c r="I271" s="21"/>
      <c r="J271" s="21"/>
      <c r="K271" s="21"/>
      <c r="L271" s="21"/>
      <c r="M271" s="99"/>
    </row>
    <row r="272" spans="1:13" ht="15" thickBot="1" x14ac:dyDescent="0.4">
      <c r="A272" s="58" t="s">
        <v>164</v>
      </c>
      <c r="G272" s="100"/>
      <c r="H272" s="101"/>
      <c r="I272" s="101"/>
      <c r="J272" s="101"/>
      <c r="K272" s="101"/>
      <c r="L272" s="101"/>
      <c r="M272" s="102"/>
    </row>
    <row r="273" spans="1:13" ht="15" thickBot="1" x14ac:dyDescent="0.4">
      <c r="A273" s="54"/>
    </row>
    <row r="274" spans="1:13" x14ac:dyDescent="0.35">
      <c r="A274" s="56" t="s">
        <v>88</v>
      </c>
      <c r="G274" s="95"/>
      <c r="H274" s="96"/>
      <c r="I274" s="96"/>
      <c r="J274" s="96"/>
      <c r="K274" s="96"/>
      <c r="L274" s="96"/>
      <c r="M274" s="97"/>
    </row>
    <row r="275" spans="1:13" x14ac:dyDescent="0.35">
      <c r="A275" s="57" t="s">
        <v>89</v>
      </c>
      <c r="G275" s="98"/>
      <c r="H275" s="21"/>
      <c r="I275" s="21"/>
      <c r="J275" s="21"/>
      <c r="K275" s="21"/>
      <c r="L275" s="21"/>
      <c r="M275" s="99"/>
    </row>
    <row r="276" spans="1:13" ht="15" thickBot="1" x14ac:dyDescent="0.4">
      <c r="A276" s="58" t="s">
        <v>90</v>
      </c>
      <c r="G276" s="100"/>
      <c r="H276" s="101"/>
      <c r="I276" s="101"/>
      <c r="J276" s="101"/>
      <c r="K276" s="101"/>
      <c r="L276" s="101"/>
      <c r="M276" s="10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DB39-8578-429A-9498-50C656F3D0E2}">
  <dimension ref="A1:P10"/>
  <sheetViews>
    <sheetView zoomScale="71" zoomScaleNormal="115" workbookViewId="0">
      <selection activeCell="A22" sqref="A22"/>
    </sheetView>
  </sheetViews>
  <sheetFormatPr baseColWidth="10" defaultRowHeight="14.5" x14ac:dyDescent="0.35"/>
  <cols>
    <col min="1" max="1" width="30.453125" customWidth="1"/>
  </cols>
  <sheetData>
    <row r="1" spans="1:16" x14ac:dyDescent="0.35">
      <c r="A1" s="73" t="s">
        <v>48</v>
      </c>
      <c r="B1" s="43"/>
      <c r="C1" s="43"/>
      <c r="D1" s="43"/>
      <c r="E1" s="43"/>
      <c r="F1" s="44" t="s">
        <v>50</v>
      </c>
      <c r="G1" s="44" t="s">
        <v>51</v>
      </c>
      <c r="H1" s="44" t="s">
        <v>56</v>
      </c>
      <c r="I1" s="44" t="s">
        <v>95</v>
      </c>
      <c r="J1" s="44" t="s">
        <v>92</v>
      </c>
      <c r="K1" s="44" t="s">
        <v>93</v>
      </c>
      <c r="L1" s="44" t="s">
        <v>94</v>
      </c>
      <c r="M1" s="44" t="s">
        <v>96</v>
      </c>
      <c r="N1" s="44" t="s">
        <v>97</v>
      </c>
      <c r="O1" s="44" t="s">
        <v>53</v>
      </c>
      <c r="P1" s="47" t="s">
        <v>52</v>
      </c>
    </row>
    <row r="2" spans="1:16" ht="15" thickBot="1" x14ac:dyDescent="0.4">
      <c r="A2" s="46" t="s">
        <v>49</v>
      </c>
      <c r="B2" s="45"/>
      <c r="C2" s="45"/>
      <c r="D2" s="45"/>
      <c r="E2" s="45"/>
      <c r="F2" s="46">
        <v>100</v>
      </c>
      <c r="G2" s="46">
        <v>210</v>
      </c>
      <c r="H2" s="46">
        <v>482</v>
      </c>
      <c r="I2" s="46">
        <v>514</v>
      </c>
      <c r="J2" s="46">
        <v>530</v>
      </c>
      <c r="K2" s="46">
        <v>570</v>
      </c>
      <c r="L2" s="46">
        <v>626</v>
      </c>
      <c r="M2" s="46">
        <v>650</v>
      </c>
      <c r="N2" s="46">
        <v>674</v>
      </c>
      <c r="O2" s="46">
        <v>770</v>
      </c>
      <c r="P2" s="48">
        <v>2150</v>
      </c>
    </row>
    <row r="3" spans="1:16" ht="15" thickBot="1" x14ac:dyDescent="0.4">
      <c r="A3" s="74" t="s">
        <v>54</v>
      </c>
    </row>
    <row r="4" spans="1:16" ht="15" thickBot="1" x14ac:dyDescent="0.4">
      <c r="A4" s="75" t="s">
        <v>2</v>
      </c>
    </row>
    <row r="5" spans="1:16" x14ac:dyDescent="0.35">
      <c r="A5" s="72" t="s">
        <v>55</v>
      </c>
      <c r="F5" s="2">
        <v>0.05</v>
      </c>
      <c r="G5" s="2">
        <v>0.06</v>
      </c>
      <c r="H5" s="2">
        <v>0.1</v>
      </c>
      <c r="I5" s="2">
        <v>0.1</v>
      </c>
      <c r="J5" s="2">
        <v>0.1</v>
      </c>
      <c r="K5" s="2">
        <v>0.1</v>
      </c>
      <c r="L5" s="2">
        <v>0.11</v>
      </c>
      <c r="M5" s="2">
        <v>0.11</v>
      </c>
      <c r="N5" s="2">
        <v>0.11</v>
      </c>
      <c r="O5" s="2">
        <v>0.12</v>
      </c>
      <c r="P5" s="2">
        <v>0.23</v>
      </c>
    </row>
    <row r="6" spans="1:16" ht="15" thickBot="1" x14ac:dyDescent="0.4">
      <c r="A6" s="33"/>
    </row>
    <row r="7" spans="1:16" ht="15" thickBot="1" x14ac:dyDescent="0.4">
      <c r="A7" s="75" t="s">
        <v>98</v>
      </c>
    </row>
    <row r="8" spans="1:16" x14ac:dyDescent="0.35">
      <c r="A8" s="72" t="s">
        <v>99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</row>
    <row r="9" spans="1:16" x14ac:dyDescent="0.35">
      <c r="A9" s="9" t="s">
        <v>100</v>
      </c>
      <c r="F9" s="2"/>
      <c r="G9" s="2">
        <v>8</v>
      </c>
      <c r="H9" s="2"/>
      <c r="I9" s="2"/>
      <c r="J9" s="2"/>
      <c r="K9" s="2"/>
      <c r="L9" s="2"/>
      <c r="M9" s="2"/>
      <c r="N9" s="2"/>
      <c r="O9" s="2"/>
    </row>
    <row r="10" spans="1:16" x14ac:dyDescent="0.35">
      <c r="A10" s="9" t="s">
        <v>101</v>
      </c>
      <c r="F10" s="2"/>
      <c r="G10" s="2"/>
      <c r="H10" s="2">
        <v>11.5</v>
      </c>
      <c r="I10" s="2">
        <v>12</v>
      </c>
      <c r="J10" s="2">
        <v>12</v>
      </c>
      <c r="K10" s="2">
        <v>12.5</v>
      </c>
      <c r="L10" s="2">
        <v>13</v>
      </c>
      <c r="M10" s="2">
        <v>13.5</v>
      </c>
      <c r="N10" s="2">
        <v>13.5</v>
      </c>
      <c r="O10" s="2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3863-E88E-4754-BC08-D95601504595}">
  <dimension ref="B1:G41"/>
  <sheetViews>
    <sheetView topLeftCell="B11" workbookViewId="0">
      <selection activeCell="E37" sqref="E37"/>
    </sheetView>
  </sheetViews>
  <sheetFormatPr baseColWidth="10" defaultRowHeight="14.5" x14ac:dyDescent="0.35"/>
  <cols>
    <col min="1" max="1" width="13.7265625" customWidth="1"/>
    <col min="2" max="2" width="25.08984375" customWidth="1"/>
    <col min="3" max="3" width="18.453125" customWidth="1"/>
    <col min="4" max="4" width="16.6328125" customWidth="1"/>
    <col min="5" max="5" width="22.6328125" customWidth="1"/>
    <col min="6" max="6" width="23" customWidth="1"/>
    <col min="7" max="7" width="19.08984375" customWidth="1"/>
  </cols>
  <sheetData>
    <row r="1" spans="2:7" x14ac:dyDescent="0.35">
      <c r="B1" s="76" t="s">
        <v>102</v>
      </c>
      <c r="C1" s="76" t="s">
        <v>103</v>
      </c>
      <c r="D1" s="76" t="s">
        <v>104</v>
      </c>
      <c r="E1" s="76" t="s">
        <v>105</v>
      </c>
      <c r="F1" s="76" t="s">
        <v>106</v>
      </c>
      <c r="G1" s="76" t="s">
        <v>107</v>
      </c>
    </row>
    <row r="2" spans="2:7" x14ac:dyDescent="0.35">
      <c r="B2" s="76" t="s">
        <v>108</v>
      </c>
      <c r="C2" s="77">
        <v>2.5</v>
      </c>
      <c r="D2" s="77">
        <v>35</v>
      </c>
      <c r="E2" s="77">
        <v>1.5</v>
      </c>
      <c r="F2" s="77">
        <v>300</v>
      </c>
      <c r="G2" s="77">
        <v>4</v>
      </c>
    </row>
    <row r="3" spans="2:7" x14ac:dyDescent="0.35">
      <c r="B3" s="76" t="s">
        <v>109</v>
      </c>
      <c r="C3" s="77">
        <v>2.5</v>
      </c>
      <c r="D3" s="77">
        <v>40</v>
      </c>
      <c r="E3" s="77">
        <v>2</v>
      </c>
      <c r="F3" s="77">
        <v>500</v>
      </c>
      <c r="G3" s="77">
        <v>5</v>
      </c>
    </row>
    <row r="4" spans="2:7" x14ac:dyDescent="0.35">
      <c r="B4" s="76" t="s">
        <v>110</v>
      </c>
      <c r="C4" s="77">
        <v>3</v>
      </c>
      <c r="D4" s="77">
        <v>40</v>
      </c>
      <c r="E4" s="77">
        <v>2</v>
      </c>
      <c r="F4" s="77">
        <v>500</v>
      </c>
      <c r="G4" s="77">
        <v>6</v>
      </c>
    </row>
    <row r="5" spans="2:7" x14ac:dyDescent="0.35">
      <c r="B5" s="76" t="s">
        <v>111</v>
      </c>
      <c r="C5" s="78">
        <v>3</v>
      </c>
      <c r="D5" s="78">
        <v>45</v>
      </c>
      <c r="E5" s="78">
        <v>2</v>
      </c>
      <c r="F5" s="78">
        <v>650</v>
      </c>
      <c r="G5" s="78">
        <v>6.5</v>
      </c>
    </row>
    <row r="6" spans="2:7" x14ac:dyDescent="0.35">
      <c r="B6" s="76" t="s">
        <v>112</v>
      </c>
      <c r="C6" s="77">
        <v>3</v>
      </c>
      <c r="D6" s="77">
        <v>45</v>
      </c>
      <c r="E6" s="77">
        <v>2</v>
      </c>
      <c r="F6" s="77">
        <v>650</v>
      </c>
      <c r="G6" s="77">
        <v>6.5</v>
      </c>
    </row>
    <row r="7" spans="2:7" x14ac:dyDescent="0.35">
      <c r="B7" s="76" t="s">
        <v>113</v>
      </c>
      <c r="C7" s="77">
        <v>0.75</v>
      </c>
      <c r="D7" s="77">
        <v>60</v>
      </c>
      <c r="E7" s="77">
        <v>2</v>
      </c>
      <c r="F7" s="77">
        <v>1200</v>
      </c>
      <c r="G7" s="77">
        <v>5</v>
      </c>
    </row>
    <row r="10" spans="2:7" x14ac:dyDescent="0.35">
      <c r="B10" s="79" t="s">
        <v>114</v>
      </c>
      <c r="C10" s="80" t="s">
        <v>115</v>
      </c>
      <c r="D10" s="79" t="s">
        <v>116</v>
      </c>
      <c r="E10" s="79" t="s">
        <v>107</v>
      </c>
    </row>
    <row r="11" spans="2:7" x14ac:dyDescent="0.35">
      <c r="B11" s="79" t="s">
        <v>117</v>
      </c>
      <c r="C11" s="77">
        <v>0.25</v>
      </c>
      <c r="D11" s="77">
        <v>1.5</v>
      </c>
      <c r="E11" s="77">
        <v>2</v>
      </c>
    </row>
    <row r="12" spans="2:7" x14ac:dyDescent="0.35">
      <c r="B12" s="79" t="s">
        <v>118</v>
      </c>
      <c r="C12" s="77">
        <v>0.35</v>
      </c>
      <c r="D12" s="77">
        <v>2</v>
      </c>
      <c r="E12" s="77">
        <v>3</v>
      </c>
    </row>
    <row r="15" spans="2:7" x14ac:dyDescent="0.35">
      <c r="E15" s="90" t="s">
        <v>119</v>
      </c>
      <c r="F15" s="91"/>
      <c r="G15" s="81"/>
    </row>
    <row r="16" spans="2:7" x14ac:dyDescent="0.35">
      <c r="B16" s="79" t="s">
        <v>120</v>
      </c>
      <c r="C16" s="79" t="s">
        <v>121</v>
      </c>
      <c r="D16" s="79" t="s">
        <v>122</v>
      </c>
      <c r="E16" s="79" t="s">
        <v>123</v>
      </c>
      <c r="F16" s="79" t="s">
        <v>124</v>
      </c>
      <c r="G16" s="79" t="s">
        <v>107</v>
      </c>
    </row>
    <row r="17" spans="2:7" x14ac:dyDescent="0.35">
      <c r="B17" s="77" t="s">
        <v>125</v>
      </c>
      <c r="C17" s="79" t="s">
        <v>50</v>
      </c>
      <c r="D17" s="77">
        <v>1</v>
      </c>
      <c r="E17" s="77">
        <v>30</v>
      </c>
      <c r="F17" s="77">
        <v>40</v>
      </c>
      <c r="G17" s="77">
        <v>1</v>
      </c>
    </row>
    <row r="18" spans="2:7" x14ac:dyDescent="0.35">
      <c r="B18" s="77" t="s">
        <v>125</v>
      </c>
      <c r="C18" s="79" t="s">
        <v>51</v>
      </c>
      <c r="D18" s="77">
        <v>2</v>
      </c>
      <c r="E18" s="77">
        <v>15</v>
      </c>
      <c r="F18" s="77">
        <v>20</v>
      </c>
      <c r="G18" s="77">
        <v>1</v>
      </c>
    </row>
    <row r="19" spans="2:7" x14ac:dyDescent="0.35">
      <c r="B19" s="77" t="s">
        <v>126</v>
      </c>
      <c r="C19" s="79" t="s">
        <v>127</v>
      </c>
      <c r="D19" s="77">
        <v>13</v>
      </c>
      <c r="E19" s="77">
        <v>70</v>
      </c>
      <c r="F19" s="77">
        <v>95</v>
      </c>
      <c r="G19" s="77">
        <v>1.5</v>
      </c>
    </row>
    <row r="20" spans="2:7" x14ac:dyDescent="0.35">
      <c r="B20" s="77" t="s">
        <v>128</v>
      </c>
      <c r="C20" s="79" t="s">
        <v>129</v>
      </c>
      <c r="D20" s="78">
        <v>15</v>
      </c>
      <c r="E20" s="78">
        <v>90</v>
      </c>
      <c r="F20" s="78">
        <v>125</v>
      </c>
      <c r="G20" s="78">
        <v>2.5</v>
      </c>
    </row>
    <row r="21" spans="2:7" x14ac:dyDescent="0.35">
      <c r="C21" s="79" t="s">
        <v>130</v>
      </c>
      <c r="D21" s="77">
        <v>17</v>
      </c>
      <c r="E21" s="77">
        <v>105</v>
      </c>
      <c r="F21" s="77">
        <v>150</v>
      </c>
      <c r="G21" s="77">
        <v>3</v>
      </c>
    </row>
    <row r="22" spans="2:7" x14ac:dyDescent="0.35">
      <c r="C22" s="79" t="s">
        <v>131</v>
      </c>
      <c r="D22" s="77">
        <v>19</v>
      </c>
      <c r="E22" s="77">
        <v>130</v>
      </c>
      <c r="F22" s="77">
        <v>175</v>
      </c>
      <c r="G22" s="77">
        <v>4</v>
      </c>
    </row>
    <row r="23" spans="2:7" x14ac:dyDescent="0.35">
      <c r="C23" s="79" t="s">
        <v>132</v>
      </c>
      <c r="D23" s="77" t="s">
        <v>133</v>
      </c>
      <c r="E23" s="77">
        <v>140</v>
      </c>
      <c r="F23" s="77">
        <v>190</v>
      </c>
      <c r="G23" s="77">
        <v>4</v>
      </c>
    </row>
    <row r="24" spans="2:7" x14ac:dyDescent="0.35">
      <c r="D24" t="s">
        <v>134</v>
      </c>
    </row>
    <row r="27" spans="2:7" x14ac:dyDescent="0.35">
      <c r="B27" s="79" t="s">
        <v>135</v>
      </c>
      <c r="C27" s="79" t="s">
        <v>136</v>
      </c>
      <c r="D27" s="79" t="s">
        <v>137</v>
      </c>
      <c r="E27" s="79" t="s">
        <v>138</v>
      </c>
      <c r="F27" s="79" t="s">
        <v>139</v>
      </c>
      <c r="G27" s="79" t="s">
        <v>107</v>
      </c>
    </row>
    <row r="28" spans="2:7" x14ac:dyDescent="0.35">
      <c r="B28" s="79" t="s">
        <v>108</v>
      </c>
      <c r="C28" s="82">
        <v>0.6</v>
      </c>
      <c r="D28" s="77">
        <v>36.200000000000003</v>
      </c>
      <c r="E28" s="77">
        <v>280</v>
      </c>
      <c r="F28" s="77">
        <v>380</v>
      </c>
      <c r="G28" s="77">
        <v>3</v>
      </c>
    </row>
    <row r="29" spans="2:7" x14ac:dyDescent="0.35">
      <c r="B29" s="79" t="s">
        <v>109</v>
      </c>
      <c r="C29" s="82">
        <v>0.65</v>
      </c>
      <c r="D29" s="77">
        <v>37</v>
      </c>
      <c r="E29" s="77">
        <v>345</v>
      </c>
      <c r="F29" s="77">
        <v>475</v>
      </c>
      <c r="G29" s="77">
        <v>5</v>
      </c>
    </row>
    <row r="30" spans="2:7" x14ac:dyDescent="0.35">
      <c r="B30" s="79" t="s">
        <v>110</v>
      </c>
      <c r="C30" s="83">
        <v>0.8</v>
      </c>
      <c r="D30" s="84">
        <v>39</v>
      </c>
      <c r="E30" s="84">
        <v>500</v>
      </c>
      <c r="F30" s="84">
        <v>690</v>
      </c>
      <c r="G30" s="84">
        <v>6.5</v>
      </c>
    </row>
    <row r="31" spans="2:7" x14ac:dyDescent="0.35">
      <c r="B31" s="79" t="s">
        <v>111</v>
      </c>
      <c r="C31" s="82">
        <v>0.9</v>
      </c>
      <c r="D31" s="77">
        <v>39.5</v>
      </c>
      <c r="E31" s="77">
        <v>700</v>
      </c>
      <c r="F31" s="77">
        <v>980</v>
      </c>
      <c r="G31" s="77">
        <v>7.5</v>
      </c>
    </row>
    <row r="32" spans="2:7" x14ac:dyDescent="0.35">
      <c r="B32" s="79" t="s">
        <v>112</v>
      </c>
      <c r="C32" s="82">
        <v>1</v>
      </c>
      <c r="D32" s="77">
        <v>40.5</v>
      </c>
      <c r="E32" s="77">
        <v>740</v>
      </c>
      <c r="F32" s="77">
        <v>1020</v>
      </c>
      <c r="G32" s="77">
        <v>8.5</v>
      </c>
    </row>
    <row r="33" spans="2:7" x14ac:dyDescent="0.35">
      <c r="B33" s="79" t="s">
        <v>113</v>
      </c>
      <c r="C33" s="82">
        <v>1.1000000000000001</v>
      </c>
      <c r="D33" s="77">
        <v>41.5</v>
      </c>
      <c r="E33" s="77">
        <v>910</v>
      </c>
      <c r="F33" s="77">
        <v>1250</v>
      </c>
      <c r="G33" s="77">
        <v>12</v>
      </c>
    </row>
    <row r="34" spans="2:7" x14ac:dyDescent="0.35">
      <c r="B34" s="79" t="s">
        <v>140</v>
      </c>
      <c r="C34" s="82">
        <v>1.25</v>
      </c>
      <c r="D34" s="77">
        <v>42</v>
      </c>
      <c r="E34" s="77">
        <v>1320</v>
      </c>
      <c r="F34" s="77">
        <v>1750</v>
      </c>
      <c r="G34" s="77">
        <v>15</v>
      </c>
    </row>
    <row r="35" spans="2:7" x14ac:dyDescent="0.35">
      <c r="B35" s="79" t="s">
        <v>141</v>
      </c>
      <c r="C35" s="82">
        <v>1.8</v>
      </c>
      <c r="D35" s="77">
        <v>46</v>
      </c>
      <c r="E35" s="77">
        <v>2650</v>
      </c>
      <c r="F35" s="77">
        <v>3640</v>
      </c>
      <c r="G35" s="77">
        <v>14.2</v>
      </c>
    </row>
    <row r="38" spans="2:7" x14ac:dyDescent="0.35">
      <c r="B38" s="79" t="s">
        <v>142</v>
      </c>
      <c r="C38" s="77">
        <v>3</v>
      </c>
    </row>
    <row r="39" spans="2:7" x14ac:dyDescent="0.35">
      <c r="B39" s="79" t="s">
        <v>143</v>
      </c>
      <c r="C39" s="77">
        <v>6</v>
      </c>
    </row>
    <row r="40" spans="2:7" x14ac:dyDescent="0.35">
      <c r="F40" s="85" t="s">
        <v>144</v>
      </c>
      <c r="G40" s="85" t="s">
        <v>145</v>
      </c>
    </row>
    <row r="41" spans="2:7" x14ac:dyDescent="0.35">
      <c r="F41" s="86" t="s">
        <v>146</v>
      </c>
      <c r="G41" s="85">
        <v>800</v>
      </c>
    </row>
  </sheetData>
  <mergeCells count="1"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Network</vt:lpstr>
      <vt:lpstr>Antenna +Headend</vt:lpstr>
      <vt:lpstr>Support antenna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Benacloche Llácer</dc:creator>
  <cp:lastModifiedBy>Cristina Benacloche Llácer</cp:lastModifiedBy>
  <dcterms:created xsi:type="dcterms:W3CDTF">2022-11-21T18:37:15Z</dcterms:created>
  <dcterms:modified xsi:type="dcterms:W3CDTF">2022-11-30T15:30:48Z</dcterms:modified>
</cp:coreProperties>
</file>