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.JARVIS\CloudStation\CloudStation\Excel Documents\DATA\TOM\"/>
    </mc:Choice>
  </mc:AlternateContent>
  <xr:revisionPtr revIDLastSave="0" documentId="13_ncr:1_{5087EC1F-5144-41B7-A8BD-963FD5862A25}" xr6:coauthVersionLast="45" xr6:coauthVersionMax="45" xr10:uidLastSave="{00000000-0000-0000-0000-000000000000}"/>
  <bookViews>
    <workbookView xWindow="-120" yWindow="-16320" windowWidth="29040" windowHeight="16440" xr2:uid="{AB4896C8-E080-4627-958F-79809EBDF55D}"/>
  </bookViews>
  <sheets>
    <sheet name="HF Wide" sheetId="1" r:id="rId1"/>
    <sheet name="HF 500" sheetId="4" r:id="rId2"/>
    <sheet name="FM" sheetId="2" r:id="rId3"/>
    <sheet name="HF Wide old" sheetId="6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8" i="4" l="1"/>
  <c r="G137" i="4"/>
  <c r="G136" i="4"/>
  <c r="G135" i="4"/>
  <c r="G134" i="4"/>
  <c r="G133" i="4"/>
  <c r="G132" i="4"/>
  <c r="G131" i="4"/>
  <c r="G130" i="4"/>
  <c r="E139" i="4"/>
  <c r="E138" i="4"/>
  <c r="E137" i="4"/>
  <c r="E136" i="4"/>
  <c r="E135" i="4"/>
  <c r="E134" i="4"/>
  <c r="E133" i="4"/>
  <c r="E132" i="4"/>
  <c r="E131" i="4"/>
  <c r="E130" i="4"/>
  <c r="E98" i="4"/>
  <c r="E97" i="4"/>
  <c r="E96" i="4"/>
  <c r="E95" i="4"/>
  <c r="E94" i="4"/>
  <c r="E93" i="4"/>
  <c r="E92" i="4"/>
  <c r="E91" i="4"/>
  <c r="E90" i="4"/>
  <c r="E89" i="4"/>
  <c r="G98" i="4"/>
  <c r="G97" i="4"/>
  <c r="G96" i="4"/>
  <c r="G95" i="4"/>
  <c r="G94" i="4"/>
  <c r="G93" i="4"/>
  <c r="G92" i="4"/>
  <c r="G91" i="4"/>
  <c r="G90" i="4"/>
  <c r="G89" i="4"/>
  <c r="I139" i="4" l="1"/>
  <c r="I138" i="4"/>
  <c r="I137" i="4"/>
  <c r="I136" i="4"/>
  <c r="I135" i="4"/>
  <c r="I134" i="4"/>
  <c r="I133" i="4"/>
  <c r="I132" i="4"/>
  <c r="I131" i="4"/>
  <c r="I130" i="4"/>
  <c r="I98" i="4"/>
  <c r="I97" i="4"/>
  <c r="I96" i="4"/>
  <c r="I95" i="4"/>
  <c r="I94" i="4"/>
  <c r="I93" i="4"/>
  <c r="I92" i="4"/>
  <c r="I91" i="4"/>
  <c r="I90" i="4"/>
  <c r="I89" i="4"/>
  <c r="I79" i="4"/>
  <c r="I78" i="4"/>
  <c r="I77" i="4"/>
  <c r="I76" i="4"/>
  <c r="I75" i="4"/>
  <c r="I74" i="4"/>
  <c r="I73" i="4"/>
  <c r="I72" i="4"/>
  <c r="I71" i="4"/>
  <c r="I70" i="4"/>
  <c r="U30" i="1"/>
  <c r="T29" i="1"/>
  <c r="T28" i="1"/>
  <c r="T27" i="1"/>
  <c r="T26" i="1"/>
  <c r="T25" i="1"/>
  <c r="T24" i="1"/>
  <c r="T23" i="1"/>
  <c r="T22" i="1"/>
  <c r="T21" i="1"/>
  <c r="T20" i="1"/>
  <c r="T30" i="1" s="1"/>
  <c r="H29" i="1"/>
  <c r="H28" i="1"/>
  <c r="H27" i="1"/>
  <c r="H26" i="1"/>
  <c r="H25" i="1"/>
  <c r="H24" i="1"/>
  <c r="H23" i="1"/>
  <c r="H22" i="1"/>
  <c r="H21" i="1"/>
  <c r="H20" i="1"/>
  <c r="H30" i="1" s="1"/>
  <c r="D30" i="1"/>
  <c r="D29" i="1"/>
  <c r="D28" i="1"/>
  <c r="D27" i="1"/>
  <c r="D26" i="1"/>
  <c r="D25" i="1"/>
  <c r="D24" i="1"/>
  <c r="D23" i="1"/>
  <c r="D22" i="1"/>
  <c r="D21" i="1"/>
  <c r="D20" i="1"/>
  <c r="G254" i="1" l="1"/>
  <c r="G253" i="1"/>
  <c r="G252" i="1"/>
  <c r="E252" i="1"/>
  <c r="G251" i="1"/>
  <c r="E251" i="1"/>
  <c r="G236" i="1"/>
  <c r="G235" i="1"/>
  <c r="G234" i="1"/>
  <c r="E234" i="1"/>
  <c r="I233" i="1"/>
  <c r="G233" i="1"/>
  <c r="E233" i="1"/>
  <c r="G154" i="1"/>
  <c r="I254" i="1" s="1"/>
  <c r="E154" i="1"/>
  <c r="I236" i="1" s="1"/>
  <c r="G153" i="1"/>
  <c r="I253" i="1" s="1"/>
  <c r="E153" i="1"/>
  <c r="I235" i="1" s="1"/>
  <c r="G152" i="1"/>
  <c r="I252" i="1" s="1"/>
  <c r="E152" i="1"/>
  <c r="I234" i="1" s="1"/>
  <c r="G151" i="1"/>
  <c r="I251" i="1" s="1"/>
  <c r="E151" i="1"/>
  <c r="G113" i="1"/>
  <c r="E254" i="1" s="1"/>
  <c r="E113" i="1"/>
  <c r="E236" i="1" s="1"/>
  <c r="G112" i="1"/>
  <c r="E253" i="1" s="1"/>
  <c r="E112" i="1"/>
  <c r="E235" i="1" s="1"/>
  <c r="G111" i="1"/>
  <c r="E111" i="1"/>
  <c r="G110" i="1"/>
  <c r="E110" i="1"/>
  <c r="G94" i="1"/>
  <c r="C254" i="1" s="1"/>
  <c r="G93" i="1"/>
  <c r="C253" i="1" s="1"/>
  <c r="G92" i="1"/>
  <c r="C252" i="1" s="1"/>
  <c r="G91" i="1"/>
  <c r="C251" i="1" s="1"/>
  <c r="E94" i="1"/>
  <c r="C236" i="1" s="1"/>
  <c r="E93" i="1"/>
  <c r="C235" i="1" s="1"/>
  <c r="E92" i="1"/>
  <c r="C234" i="1" s="1"/>
  <c r="E91" i="1"/>
  <c r="C233" i="1" s="1"/>
  <c r="I202" i="4" l="1"/>
  <c r="E179" i="4"/>
  <c r="E178" i="4"/>
  <c r="E177" i="4"/>
  <c r="E219" i="4"/>
  <c r="E218" i="4"/>
  <c r="E217" i="4"/>
  <c r="E201" i="4"/>
  <c r="E200" i="4"/>
  <c r="E199" i="4"/>
  <c r="C180" i="4"/>
  <c r="C179" i="4"/>
  <c r="C178" i="4"/>
  <c r="G79" i="4"/>
  <c r="C220" i="4" s="1"/>
  <c r="G78" i="4"/>
  <c r="C219" i="4" s="1"/>
  <c r="G77" i="4"/>
  <c r="C218" i="4" s="1"/>
  <c r="G76" i="4"/>
  <c r="C217" i="4" s="1"/>
  <c r="G75" i="4"/>
  <c r="G74" i="4"/>
  <c r="G73" i="4"/>
  <c r="G72" i="4"/>
  <c r="G71" i="4"/>
  <c r="E79" i="4"/>
  <c r="E78" i="4"/>
  <c r="C201" i="4" s="1"/>
  <c r="E77" i="4"/>
  <c r="C200" i="4" s="1"/>
  <c r="E76" i="4"/>
  <c r="C199" i="4" s="1"/>
  <c r="E75" i="4"/>
  <c r="E74" i="4"/>
  <c r="E73" i="4"/>
  <c r="E72" i="4"/>
  <c r="E71" i="4"/>
  <c r="C98" i="4"/>
  <c r="E159" i="4" s="1"/>
  <c r="C97" i="4"/>
  <c r="E158" i="4" s="1"/>
  <c r="C96" i="4"/>
  <c r="E157" i="4" s="1"/>
  <c r="C95" i="4"/>
  <c r="E156" i="4" s="1"/>
  <c r="C94" i="4"/>
  <c r="C93" i="4"/>
  <c r="C92" i="4"/>
  <c r="C91" i="4"/>
  <c r="C90" i="4"/>
  <c r="C89" i="4"/>
  <c r="G159" i="4"/>
  <c r="G158" i="4"/>
  <c r="G157" i="4"/>
  <c r="G156" i="4"/>
  <c r="I179" i="4"/>
  <c r="I178" i="4"/>
  <c r="I177" i="4"/>
  <c r="G139" i="4"/>
  <c r="I219" i="4" s="1"/>
  <c r="I218" i="4"/>
  <c r="I217" i="4"/>
  <c r="I201" i="4"/>
  <c r="I200" i="4"/>
  <c r="I199" i="4"/>
  <c r="I198" i="4"/>
  <c r="I197" i="4"/>
  <c r="I196" i="4"/>
  <c r="I195" i="4"/>
  <c r="I194" i="4"/>
  <c r="A59" i="4"/>
  <c r="A58" i="4"/>
  <c r="A57" i="4"/>
  <c r="A56" i="4"/>
  <c r="A55" i="4"/>
  <c r="A54" i="4"/>
  <c r="A53" i="4"/>
  <c r="A52" i="4"/>
  <c r="A51" i="4"/>
  <c r="A50" i="4"/>
  <c r="A46" i="4"/>
  <c r="A45" i="4"/>
  <c r="A44" i="4"/>
  <c r="A43" i="4"/>
  <c r="A42" i="4"/>
  <c r="A41" i="4"/>
  <c r="A40" i="4"/>
  <c r="A39" i="4"/>
  <c r="A38" i="4"/>
  <c r="A37" i="4"/>
  <c r="I220" i="4"/>
  <c r="G220" i="4"/>
  <c r="E220" i="4"/>
  <c r="G219" i="4"/>
  <c r="G218" i="4"/>
  <c r="G217" i="4"/>
  <c r="G202" i="4"/>
  <c r="G201" i="4"/>
  <c r="G200" i="4"/>
  <c r="G199" i="4"/>
  <c r="E202" i="4"/>
  <c r="C202" i="4"/>
  <c r="I180" i="4"/>
  <c r="G180" i="4"/>
  <c r="G179" i="4"/>
  <c r="G178" i="4"/>
  <c r="G177" i="4"/>
  <c r="E180" i="4"/>
  <c r="C177" i="4"/>
  <c r="A157" i="4"/>
  <c r="A178" i="4" s="1"/>
  <c r="A200" i="4" s="1"/>
  <c r="A218" i="4" s="1"/>
  <c r="C139" i="4"/>
  <c r="I159" i="4" s="1"/>
  <c r="C138" i="4"/>
  <c r="I158" i="4" s="1"/>
  <c r="C137" i="4"/>
  <c r="I157" i="4" s="1"/>
  <c r="C136" i="4"/>
  <c r="I156" i="4" s="1"/>
  <c r="C135" i="4"/>
  <c r="C134" i="4"/>
  <c r="C133" i="4"/>
  <c r="C132" i="4"/>
  <c r="C131" i="4"/>
  <c r="C130" i="4"/>
  <c r="A134" i="4"/>
  <c r="A132" i="4"/>
  <c r="A130" i="4"/>
  <c r="A111" i="4"/>
  <c r="A109" i="4"/>
  <c r="A107" i="4"/>
  <c r="A96" i="4"/>
  <c r="A114" i="4" s="1"/>
  <c r="A137" i="4" s="1"/>
  <c r="A94" i="4"/>
  <c r="A112" i="4" s="1"/>
  <c r="A135" i="4" s="1"/>
  <c r="A93" i="4"/>
  <c r="A92" i="4"/>
  <c r="A110" i="4" s="1"/>
  <c r="A133" i="4" s="1"/>
  <c r="A91" i="4"/>
  <c r="A89" i="4"/>
  <c r="C79" i="4"/>
  <c r="C159" i="4" s="1"/>
  <c r="C78" i="4"/>
  <c r="C158" i="4" s="1"/>
  <c r="C77" i="4"/>
  <c r="C157" i="4" s="1"/>
  <c r="C76" i="4"/>
  <c r="C156" i="4" s="1"/>
  <c r="C75" i="4"/>
  <c r="C74" i="4"/>
  <c r="C73" i="4"/>
  <c r="C72" i="4"/>
  <c r="C71" i="4"/>
  <c r="A79" i="4"/>
  <c r="A159" i="4" s="1"/>
  <c r="A180" i="4" s="1"/>
  <c r="A202" i="4" s="1"/>
  <c r="A220" i="4" s="1"/>
  <c r="A78" i="4"/>
  <c r="A158" i="4" s="1"/>
  <c r="A179" i="4" s="1"/>
  <c r="A201" i="4" s="1"/>
  <c r="A219" i="4" s="1"/>
  <c r="A77" i="4"/>
  <c r="A76" i="4"/>
  <c r="A95" i="4" s="1"/>
  <c r="A113" i="4" s="1"/>
  <c r="A136" i="4" s="1"/>
  <c r="A75" i="4"/>
  <c r="A74" i="4"/>
  <c r="A73" i="4"/>
  <c r="A72" i="4"/>
  <c r="A71" i="4"/>
  <c r="A90" i="4" s="1"/>
  <c r="A108" i="4" s="1"/>
  <c r="A131" i="4" s="1"/>
  <c r="A70" i="4"/>
  <c r="A97" i="4" l="1"/>
  <c r="A115" i="4" s="1"/>
  <c r="A138" i="4" s="1"/>
  <c r="A156" i="4"/>
  <c r="A177" i="4" s="1"/>
  <c r="A199" i="4" s="1"/>
  <c r="A217" i="4" s="1"/>
  <c r="A98" i="4"/>
  <c r="A116" i="4" s="1"/>
  <c r="A139" i="4" s="1"/>
  <c r="A215" i="1"/>
  <c r="A236" i="1" s="1"/>
  <c r="A254" i="1" s="1"/>
  <c r="A214" i="1"/>
  <c r="A235" i="1" s="1"/>
  <c r="A253" i="1" s="1"/>
  <c r="A213" i="1"/>
  <c r="A234" i="1" s="1"/>
  <c r="A252" i="1" s="1"/>
  <c r="A212" i="1"/>
  <c r="A233" i="1" s="1"/>
  <c r="A251" i="1" s="1"/>
  <c r="A211" i="1"/>
  <c r="A210" i="1"/>
  <c r="A209" i="1"/>
  <c r="A208" i="1"/>
  <c r="A207" i="1"/>
  <c r="A206" i="1"/>
  <c r="A195" i="1"/>
  <c r="A194" i="1"/>
  <c r="A193" i="1"/>
  <c r="A192" i="1"/>
  <c r="A191" i="1"/>
  <c r="A190" i="1"/>
  <c r="A189" i="1"/>
  <c r="A188" i="1"/>
  <c r="A187" i="1"/>
  <c r="A186" i="1"/>
  <c r="G195" i="1"/>
  <c r="I154" i="1"/>
  <c r="I195" i="1" s="1"/>
  <c r="I153" i="1"/>
  <c r="I194" i="1" s="1"/>
  <c r="I152" i="1"/>
  <c r="I193" i="1" s="1"/>
  <c r="I151" i="1"/>
  <c r="I192" i="1" s="1"/>
  <c r="I113" i="1"/>
  <c r="I112" i="1"/>
  <c r="I111" i="1"/>
  <c r="I110" i="1"/>
  <c r="I94" i="1"/>
  <c r="I93" i="1"/>
  <c r="I92" i="1"/>
  <c r="I91" i="1"/>
  <c r="I131" i="1" l="1"/>
  <c r="G194" i="1" s="1"/>
  <c r="I130" i="1"/>
  <c r="G193" i="1" s="1"/>
  <c r="I129" i="1"/>
  <c r="G192" i="1" s="1"/>
  <c r="I128" i="1"/>
  <c r="I127" i="1"/>
  <c r="I126" i="1"/>
  <c r="I125" i="1"/>
  <c r="I124" i="1"/>
  <c r="I123" i="1"/>
  <c r="I122" i="1"/>
  <c r="E195" i="1"/>
  <c r="E194" i="1"/>
  <c r="E193" i="1"/>
  <c r="E192" i="1"/>
  <c r="C195" i="1"/>
  <c r="C194" i="1"/>
  <c r="C193" i="1"/>
  <c r="C192" i="1"/>
  <c r="A174" i="1"/>
  <c r="A173" i="1"/>
  <c r="A172" i="1"/>
  <c r="A171" i="1"/>
  <c r="A170" i="1"/>
  <c r="A169" i="1"/>
  <c r="A168" i="1"/>
  <c r="A167" i="1"/>
  <c r="A166" i="1"/>
  <c r="A165" i="1"/>
  <c r="K154" i="1"/>
  <c r="I215" i="1" s="1"/>
  <c r="K153" i="1"/>
  <c r="I214" i="1" s="1"/>
  <c r="K152" i="1"/>
  <c r="I213" i="1" s="1"/>
  <c r="K151" i="1"/>
  <c r="I212" i="1" s="1"/>
  <c r="K150" i="1"/>
  <c r="I211" i="1" s="1"/>
  <c r="K149" i="1"/>
  <c r="I210" i="1" s="1"/>
  <c r="K148" i="1"/>
  <c r="I209" i="1" s="1"/>
  <c r="K147" i="1"/>
  <c r="I208" i="1" s="1"/>
  <c r="K146" i="1"/>
  <c r="I207" i="1" s="1"/>
  <c r="K131" i="1"/>
  <c r="G215" i="1" s="1"/>
  <c r="K130" i="1"/>
  <c r="G214" i="1" s="1"/>
  <c r="K129" i="1"/>
  <c r="G213" i="1" s="1"/>
  <c r="K128" i="1"/>
  <c r="G212" i="1" s="1"/>
  <c r="K127" i="1"/>
  <c r="G211" i="1" s="1"/>
  <c r="K126" i="1"/>
  <c r="G210" i="1" s="1"/>
  <c r="K125" i="1"/>
  <c r="G209" i="1" s="1"/>
  <c r="K124" i="1"/>
  <c r="G208" i="1" s="1"/>
  <c r="K123" i="1"/>
  <c r="G207" i="1" s="1"/>
  <c r="K113" i="1"/>
  <c r="E215" i="1" s="1"/>
  <c r="K112" i="1"/>
  <c r="E214" i="1" s="1"/>
  <c r="K111" i="1"/>
  <c r="E213" i="1" s="1"/>
  <c r="K110" i="1"/>
  <c r="E212" i="1" s="1"/>
  <c r="K109" i="1"/>
  <c r="E211" i="1" s="1"/>
  <c r="K108" i="1"/>
  <c r="E210" i="1" s="1"/>
  <c r="K107" i="1"/>
  <c r="E209" i="1" s="1"/>
  <c r="K106" i="1"/>
  <c r="E208" i="1" s="1"/>
  <c r="K105" i="1"/>
  <c r="E207" i="1" s="1"/>
  <c r="K104" i="1"/>
  <c r="C154" i="1"/>
  <c r="I174" i="1" s="1"/>
  <c r="C153" i="1"/>
  <c r="I173" i="1" s="1"/>
  <c r="C152" i="1"/>
  <c r="I172" i="1" s="1"/>
  <c r="C151" i="1"/>
  <c r="I171" i="1" s="1"/>
  <c r="C150" i="1"/>
  <c r="I170" i="1" s="1"/>
  <c r="C149" i="1"/>
  <c r="I169" i="1" s="1"/>
  <c r="C148" i="1"/>
  <c r="I168" i="1" s="1"/>
  <c r="C147" i="1"/>
  <c r="I167" i="1" s="1"/>
  <c r="C146" i="1"/>
  <c r="I166" i="1" s="1"/>
  <c r="C145" i="1"/>
  <c r="C131" i="1"/>
  <c r="G174" i="1" s="1"/>
  <c r="C130" i="1"/>
  <c r="G173" i="1" s="1"/>
  <c r="C129" i="1"/>
  <c r="G172" i="1" s="1"/>
  <c r="C128" i="1"/>
  <c r="G171" i="1" s="1"/>
  <c r="C127" i="1"/>
  <c r="G170" i="1" s="1"/>
  <c r="C126" i="1"/>
  <c r="G169" i="1" s="1"/>
  <c r="C125" i="1"/>
  <c r="G168" i="1" s="1"/>
  <c r="C124" i="1"/>
  <c r="G167" i="1" s="1"/>
  <c r="C123" i="1"/>
  <c r="G166" i="1" s="1"/>
  <c r="C122" i="1"/>
  <c r="C113" i="1"/>
  <c r="E174" i="1" s="1"/>
  <c r="C112" i="1"/>
  <c r="E173" i="1" s="1"/>
  <c r="C111" i="1"/>
  <c r="E172" i="1" s="1"/>
  <c r="C110" i="1"/>
  <c r="E171" i="1" s="1"/>
  <c r="C109" i="1"/>
  <c r="E170" i="1" s="1"/>
  <c r="C108" i="1"/>
  <c r="E169" i="1" s="1"/>
  <c r="C107" i="1"/>
  <c r="E168" i="1" s="1"/>
  <c r="C106" i="1"/>
  <c r="E167" i="1" s="1"/>
  <c r="C105" i="1"/>
  <c r="E166" i="1" s="1"/>
  <c r="C104" i="1"/>
  <c r="K94" i="1"/>
  <c r="C215" i="1" s="1"/>
  <c r="K93" i="1"/>
  <c r="C214" i="1" s="1"/>
  <c r="K92" i="1"/>
  <c r="C213" i="1" s="1"/>
  <c r="K91" i="1"/>
  <c r="C212" i="1" s="1"/>
  <c r="K90" i="1"/>
  <c r="C211" i="1" s="1"/>
  <c r="K89" i="1"/>
  <c r="C210" i="1" s="1"/>
  <c r="K88" i="1"/>
  <c r="C209" i="1" s="1"/>
  <c r="K87" i="1"/>
  <c r="C208" i="1" s="1"/>
  <c r="K86" i="1"/>
  <c r="C207" i="1" s="1"/>
  <c r="K85" i="1"/>
  <c r="C94" i="1"/>
  <c r="C174" i="1" s="1"/>
  <c r="C93" i="1"/>
  <c r="C173" i="1" s="1"/>
  <c r="C92" i="1"/>
  <c r="C172" i="1" s="1"/>
  <c r="C91" i="1"/>
  <c r="C171" i="1" s="1"/>
  <c r="C90" i="1"/>
  <c r="C170" i="1" s="1"/>
  <c r="C89" i="1"/>
  <c r="C169" i="1" s="1"/>
  <c r="C88" i="1"/>
  <c r="C168" i="1" s="1"/>
  <c r="C87" i="1"/>
  <c r="C167" i="1" s="1"/>
  <c r="C86" i="1"/>
  <c r="C166" i="1" s="1"/>
  <c r="C85" i="1"/>
  <c r="E240" i="6" l="1"/>
  <c r="D240" i="6"/>
  <c r="C240" i="6"/>
  <c r="B238" i="6"/>
  <c r="A238" i="6"/>
  <c r="E237" i="6"/>
  <c r="E235" i="6"/>
  <c r="B235" i="6"/>
  <c r="E222" i="6"/>
  <c r="D222" i="6"/>
  <c r="C222" i="6"/>
  <c r="A220" i="6"/>
  <c r="E219" i="6"/>
  <c r="D219" i="6"/>
  <c r="C219" i="6"/>
  <c r="E217" i="6"/>
  <c r="D217" i="6"/>
  <c r="E201" i="6"/>
  <c r="D201" i="6"/>
  <c r="C201" i="6"/>
  <c r="B201" i="6"/>
  <c r="A199" i="6"/>
  <c r="E198" i="6"/>
  <c r="D198" i="6"/>
  <c r="C198" i="6"/>
  <c r="A196" i="6"/>
  <c r="A217" i="6" s="1"/>
  <c r="A235" i="6" s="1"/>
  <c r="E181" i="6"/>
  <c r="D181" i="6"/>
  <c r="C181" i="6"/>
  <c r="B181" i="6"/>
  <c r="A181" i="6"/>
  <c r="A201" i="6" s="1"/>
  <c r="A222" i="6" s="1"/>
  <c r="A240" i="6" s="1"/>
  <c r="E180" i="6"/>
  <c r="A179" i="6"/>
  <c r="E178" i="6"/>
  <c r="C178" i="6"/>
  <c r="B178" i="6"/>
  <c r="A178" i="6"/>
  <c r="A198" i="6" s="1"/>
  <c r="A219" i="6" s="1"/>
  <c r="A237" i="6" s="1"/>
  <c r="E177" i="6"/>
  <c r="D177" i="6"/>
  <c r="A177" i="6"/>
  <c r="A197" i="6" s="1"/>
  <c r="A218" i="6" s="1"/>
  <c r="A236" i="6" s="1"/>
  <c r="A176" i="6"/>
  <c r="D160" i="6"/>
  <c r="C160" i="6"/>
  <c r="B160" i="6"/>
  <c r="A160" i="6"/>
  <c r="D159" i="6"/>
  <c r="C159" i="6"/>
  <c r="A159" i="6"/>
  <c r="A180" i="6" s="1"/>
  <c r="A200" i="6" s="1"/>
  <c r="A221" i="6" s="1"/>
  <c r="A239" i="6" s="1"/>
  <c r="A158" i="6"/>
  <c r="D157" i="6"/>
  <c r="C157" i="6"/>
  <c r="B157" i="6"/>
  <c r="A157" i="6"/>
  <c r="D156" i="6"/>
  <c r="C156" i="6"/>
  <c r="B156" i="6"/>
  <c r="A156" i="6"/>
  <c r="B155" i="6"/>
  <c r="A155" i="6"/>
  <c r="F140" i="6"/>
  <c r="E200" i="6" s="1"/>
  <c r="E140" i="6"/>
  <c r="D140" i="6"/>
  <c r="E239" i="6" s="1"/>
  <c r="C140" i="6"/>
  <c r="E221" i="6" s="1"/>
  <c r="B140" i="6"/>
  <c r="E160" i="6" s="1"/>
  <c r="F139" i="6"/>
  <c r="E199" i="6" s="1"/>
  <c r="E139" i="6"/>
  <c r="E179" i="6" s="1"/>
  <c r="D139" i="6"/>
  <c r="E238" i="6" s="1"/>
  <c r="C139" i="6"/>
  <c r="E220" i="6" s="1"/>
  <c r="B139" i="6"/>
  <c r="E159" i="6" s="1"/>
  <c r="F138" i="6"/>
  <c r="E138" i="6"/>
  <c r="D138" i="6"/>
  <c r="C138" i="6"/>
  <c r="B138" i="6"/>
  <c r="E158" i="6" s="1"/>
  <c r="F137" i="6"/>
  <c r="E137" i="6"/>
  <c r="D137" i="6"/>
  <c r="C137" i="6"/>
  <c r="B137" i="6"/>
  <c r="E157" i="6" s="1"/>
  <c r="F136" i="6"/>
  <c r="E197" i="6" s="1"/>
  <c r="E136" i="6"/>
  <c r="D136" i="6"/>
  <c r="E236" i="6" s="1"/>
  <c r="C136" i="6"/>
  <c r="E218" i="6" s="1"/>
  <c r="B136" i="6"/>
  <c r="E156" i="6" s="1"/>
  <c r="F135" i="6"/>
  <c r="E196" i="6" s="1"/>
  <c r="E135" i="6"/>
  <c r="E176" i="6" s="1"/>
  <c r="D135" i="6"/>
  <c r="C135" i="6"/>
  <c r="B135" i="6"/>
  <c r="E155" i="6" s="1"/>
  <c r="F117" i="6"/>
  <c r="E117" i="6"/>
  <c r="D180" i="6" s="1"/>
  <c r="D117" i="6"/>
  <c r="D239" i="6" s="1"/>
  <c r="C117" i="6"/>
  <c r="D221" i="6" s="1"/>
  <c r="B117" i="6"/>
  <c r="F116" i="6"/>
  <c r="D200" i="6" s="1"/>
  <c r="E116" i="6"/>
  <c r="D179" i="6" s="1"/>
  <c r="D116" i="6"/>
  <c r="D238" i="6" s="1"/>
  <c r="C116" i="6"/>
  <c r="D220" i="6" s="1"/>
  <c r="B116" i="6"/>
  <c r="F115" i="6"/>
  <c r="D199" i="6" s="1"/>
  <c r="E115" i="6"/>
  <c r="D178" i="6" s="1"/>
  <c r="D115" i="6"/>
  <c r="D237" i="6" s="1"/>
  <c r="C115" i="6"/>
  <c r="B115" i="6"/>
  <c r="D158" i="6" s="1"/>
  <c r="F114" i="6"/>
  <c r="E114" i="6"/>
  <c r="D114" i="6"/>
  <c r="C114" i="6"/>
  <c r="B114" i="6"/>
  <c r="F113" i="6"/>
  <c r="D197" i="6" s="1"/>
  <c r="E113" i="6"/>
  <c r="D113" i="6"/>
  <c r="D236" i="6" s="1"/>
  <c r="C113" i="6"/>
  <c r="D218" i="6" s="1"/>
  <c r="B113" i="6"/>
  <c r="F112" i="6"/>
  <c r="D196" i="6" s="1"/>
  <c r="E112" i="6"/>
  <c r="D176" i="6" s="1"/>
  <c r="D112" i="6"/>
  <c r="D235" i="6" s="1"/>
  <c r="C112" i="6"/>
  <c r="B112" i="6"/>
  <c r="D155" i="6" s="1"/>
  <c r="F99" i="6"/>
  <c r="E99" i="6"/>
  <c r="C180" i="6" s="1"/>
  <c r="D99" i="6"/>
  <c r="C99" i="6"/>
  <c r="C221" i="6" s="1"/>
  <c r="B99" i="6"/>
  <c r="F98" i="6"/>
  <c r="C200" i="6" s="1"/>
  <c r="E98" i="6"/>
  <c r="C179" i="6" s="1"/>
  <c r="D98" i="6"/>
  <c r="C239" i="6" s="1"/>
  <c r="C98" i="6"/>
  <c r="C220" i="6" s="1"/>
  <c r="B98" i="6"/>
  <c r="F97" i="6"/>
  <c r="C199" i="6" s="1"/>
  <c r="E97" i="6"/>
  <c r="D97" i="6"/>
  <c r="C238" i="6" s="1"/>
  <c r="C97" i="6"/>
  <c r="B97" i="6"/>
  <c r="C158" i="6" s="1"/>
  <c r="F96" i="6"/>
  <c r="E96" i="6"/>
  <c r="D96" i="6"/>
  <c r="C237" i="6" s="1"/>
  <c r="C96" i="6"/>
  <c r="B96" i="6"/>
  <c r="F95" i="6"/>
  <c r="C197" i="6" s="1"/>
  <c r="E95" i="6"/>
  <c r="C177" i="6" s="1"/>
  <c r="D95" i="6"/>
  <c r="C236" i="6" s="1"/>
  <c r="C95" i="6"/>
  <c r="C218" i="6" s="1"/>
  <c r="B95" i="6"/>
  <c r="F94" i="6"/>
  <c r="C196" i="6" s="1"/>
  <c r="E94" i="6"/>
  <c r="C176" i="6" s="1"/>
  <c r="D94" i="6"/>
  <c r="C235" i="6" s="1"/>
  <c r="C94" i="6"/>
  <c r="C217" i="6" s="1"/>
  <c r="B94" i="6"/>
  <c r="C155" i="6" s="1"/>
  <c r="F80" i="6"/>
  <c r="E80" i="6"/>
  <c r="D80" i="6"/>
  <c r="B240" i="6" s="1"/>
  <c r="C80" i="6"/>
  <c r="B222" i="6" s="1"/>
  <c r="B80" i="6"/>
  <c r="F79" i="6"/>
  <c r="B200" i="6" s="1"/>
  <c r="E79" i="6"/>
  <c r="B180" i="6" s="1"/>
  <c r="D79" i="6"/>
  <c r="B239" i="6" s="1"/>
  <c r="C79" i="6"/>
  <c r="B221" i="6" s="1"/>
  <c r="B79" i="6"/>
  <c r="B159" i="6" s="1"/>
  <c r="F78" i="6"/>
  <c r="B199" i="6" s="1"/>
  <c r="E78" i="6"/>
  <c r="B179" i="6" s="1"/>
  <c r="D78" i="6"/>
  <c r="C78" i="6"/>
  <c r="B220" i="6" s="1"/>
  <c r="B78" i="6"/>
  <c r="B158" i="6" s="1"/>
  <c r="F77" i="6"/>
  <c r="B198" i="6" s="1"/>
  <c r="E77" i="6"/>
  <c r="D77" i="6"/>
  <c r="B237" i="6" s="1"/>
  <c r="C77" i="6"/>
  <c r="B219" i="6" s="1"/>
  <c r="B77" i="6"/>
  <c r="F76" i="6"/>
  <c r="B197" i="6" s="1"/>
  <c r="E76" i="6"/>
  <c r="B177" i="6" s="1"/>
  <c r="D76" i="6"/>
  <c r="B236" i="6" s="1"/>
  <c r="C76" i="6"/>
  <c r="B218" i="6" s="1"/>
  <c r="B76" i="6"/>
  <c r="F75" i="6"/>
  <c r="B196" i="6" s="1"/>
  <c r="E75" i="6"/>
  <c r="B176" i="6" s="1"/>
  <c r="D75" i="6"/>
  <c r="C75" i="6"/>
  <c r="B217" i="6" s="1"/>
  <c r="B75" i="6"/>
  <c r="C112" i="4" l="1"/>
  <c r="C111" i="4"/>
  <c r="C110" i="4"/>
  <c r="C109" i="4"/>
  <c r="C108" i="4"/>
  <c r="C107" i="4"/>
  <c r="C70" i="4"/>
  <c r="I216" i="4" l="1"/>
  <c r="G216" i="4"/>
  <c r="E216" i="4"/>
  <c r="G198" i="4"/>
  <c r="E198" i="4"/>
  <c r="I176" i="4"/>
  <c r="G176" i="4"/>
  <c r="E176" i="4"/>
  <c r="A155" i="4"/>
  <c r="A176" i="4" s="1"/>
  <c r="A154" i="4"/>
  <c r="A175" i="4" s="1"/>
  <c r="A153" i="4"/>
  <c r="A174" i="4" s="1"/>
  <c r="A152" i="4"/>
  <c r="A173" i="4" s="1"/>
  <c r="A151" i="4"/>
  <c r="A172" i="4" s="1"/>
  <c r="A194" i="4" s="1"/>
  <c r="A212" i="4" s="1"/>
  <c r="A150" i="4"/>
  <c r="A171" i="4" s="1"/>
  <c r="A193" i="4" s="1"/>
  <c r="I175" i="4"/>
  <c r="I215" i="4"/>
  <c r="I155" i="4"/>
  <c r="I174" i="4"/>
  <c r="I214" i="4"/>
  <c r="I154" i="4"/>
  <c r="I173" i="4"/>
  <c r="I213" i="4"/>
  <c r="I153" i="4"/>
  <c r="I152" i="4"/>
  <c r="I172" i="4"/>
  <c r="I212" i="4"/>
  <c r="I151" i="4"/>
  <c r="I171" i="4"/>
  <c r="I211" i="4"/>
  <c r="I193" i="4"/>
  <c r="I150" i="4"/>
  <c r="I112" i="4"/>
  <c r="G175" i="4" s="1"/>
  <c r="G112" i="4"/>
  <c r="G215" i="4" s="1"/>
  <c r="E112" i="4"/>
  <c r="G197" i="4" s="1"/>
  <c r="G155" i="4"/>
  <c r="I111" i="4"/>
  <c r="G174" i="4" s="1"/>
  <c r="G111" i="4"/>
  <c r="G214" i="4" s="1"/>
  <c r="E111" i="4"/>
  <c r="G196" i="4" s="1"/>
  <c r="G154" i="4"/>
  <c r="I110" i="4"/>
  <c r="G173" i="4" s="1"/>
  <c r="G110" i="4"/>
  <c r="G213" i="4" s="1"/>
  <c r="E110" i="4"/>
  <c r="G195" i="4" s="1"/>
  <c r="G153" i="4"/>
  <c r="I109" i="4"/>
  <c r="G109" i="4"/>
  <c r="E109" i="4"/>
  <c r="G152" i="4"/>
  <c r="I108" i="4"/>
  <c r="G172" i="4" s="1"/>
  <c r="G108" i="4"/>
  <c r="G212" i="4" s="1"/>
  <c r="E108" i="4"/>
  <c r="G194" i="4" s="1"/>
  <c r="G151" i="4"/>
  <c r="I107" i="4"/>
  <c r="G171" i="4" s="1"/>
  <c r="G107" i="4"/>
  <c r="G211" i="4" s="1"/>
  <c r="E107" i="4"/>
  <c r="G193" i="4" s="1"/>
  <c r="G150" i="4"/>
  <c r="E175" i="4"/>
  <c r="E197" i="4"/>
  <c r="E155" i="4"/>
  <c r="E174" i="4"/>
  <c r="E215" i="4"/>
  <c r="E196" i="4"/>
  <c r="E154" i="4"/>
  <c r="E214" i="4"/>
  <c r="E153" i="4"/>
  <c r="E173" i="4"/>
  <c r="E213" i="4"/>
  <c r="E195" i="4"/>
  <c r="E152" i="4"/>
  <c r="E172" i="4"/>
  <c r="E212" i="4"/>
  <c r="E194" i="4"/>
  <c r="E151" i="4"/>
  <c r="E171" i="4"/>
  <c r="E211" i="4"/>
  <c r="E193" i="4"/>
  <c r="E150" i="4"/>
  <c r="C176" i="4"/>
  <c r="C216" i="4"/>
  <c r="C198" i="4"/>
  <c r="C155" i="4"/>
  <c r="C175" i="4"/>
  <c r="C215" i="4"/>
  <c r="C197" i="4"/>
  <c r="C154" i="4"/>
  <c r="C174" i="4"/>
  <c r="C214" i="4"/>
  <c r="C196" i="4"/>
  <c r="C153" i="4"/>
  <c r="C173" i="4"/>
  <c r="C213" i="4"/>
  <c r="C195" i="4"/>
  <c r="C152" i="4"/>
  <c r="C172" i="4"/>
  <c r="C212" i="4"/>
  <c r="C194" i="4"/>
  <c r="C151" i="4"/>
  <c r="C171" i="4"/>
  <c r="G70" i="4"/>
  <c r="C211" i="4" s="1"/>
  <c r="E70" i="4"/>
  <c r="C193" i="4" s="1"/>
  <c r="C150" i="4"/>
  <c r="A195" i="4" l="1"/>
  <c r="A213" i="4" s="1"/>
  <c r="A196" i="4"/>
  <c r="A214" i="4" s="1"/>
  <c r="A197" i="4"/>
  <c r="A215" i="4" s="1"/>
  <c r="A198" i="4"/>
  <c r="A216" i="4" s="1"/>
  <c r="A211" i="4"/>
  <c r="E109" i="1"/>
  <c r="E232" i="1" s="1"/>
  <c r="G232" i="1"/>
  <c r="G250" i="1"/>
  <c r="I150" i="1" l="1"/>
  <c r="I191" i="1" s="1"/>
  <c r="I149" i="1"/>
  <c r="I190" i="1" s="1"/>
  <c r="I148" i="1"/>
  <c r="I189" i="1" s="1"/>
  <c r="I147" i="1"/>
  <c r="I188" i="1" s="1"/>
  <c r="I146" i="1"/>
  <c r="I145" i="1"/>
  <c r="G150" i="1"/>
  <c r="I250" i="1" s="1"/>
  <c r="G149" i="1"/>
  <c r="I249" i="1" s="1"/>
  <c r="G148" i="1"/>
  <c r="I248" i="1" s="1"/>
  <c r="G147" i="1"/>
  <c r="I247" i="1" s="1"/>
  <c r="G146" i="1"/>
  <c r="G145" i="1"/>
  <c r="E150" i="1"/>
  <c r="I232" i="1" s="1"/>
  <c r="E149" i="1"/>
  <c r="I231" i="1" s="1"/>
  <c r="E148" i="1"/>
  <c r="I230" i="1" s="1"/>
  <c r="E147" i="1"/>
  <c r="I229" i="1" s="1"/>
  <c r="E146" i="1"/>
  <c r="E145" i="1"/>
  <c r="G127" i="1"/>
  <c r="G126" i="1"/>
  <c r="G125" i="1"/>
  <c r="G124" i="1"/>
  <c r="G123" i="1"/>
  <c r="G122" i="1"/>
  <c r="E127" i="1"/>
  <c r="G231" i="1" s="1"/>
  <c r="E126" i="1"/>
  <c r="G230" i="1" s="1"/>
  <c r="E125" i="1"/>
  <c r="E124" i="1"/>
  <c r="E123" i="1"/>
  <c r="E122" i="1"/>
  <c r="E108" i="1"/>
  <c r="E231" i="1" s="1"/>
  <c r="E107" i="1"/>
  <c r="E230" i="1" s="1"/>
  <c r="E106" i="1"/>
  <c r="E105" i="1"/>
  <c r="E104" i="1"/>
  <c r="G109" i="1"/>
  <c r="E250" i="1" s="1"/>
  <c r="G108" i="1"/>
  <c r="E249" i="1" s="1"/>
  <c r="G107" i="1"/>
  <c r="E248" i="1" s="1"/>
  <c r="G106" i="1"/>
  <c r="E247" i="1" s="1"/>
  <c r="G105" i="1"/>
  <c r="E246" i="1" s="1"/>
  <c r="G104" i="1"/>
  <c r="I109" i="1"/>
  <c r="E191" i="1" s="1"/>
  <c r="I108" i="1"/>
  <c r="E190" i="1" s="1"/>
  <c r="I107" i="1"/>
  <c r="E189" i="1" s="1"/>
  <c r="I106" i="1"/>
  <c r="E188" i="1" s="1"/>
  <c r="I105" i="1"/>
  <c r="E187" i="1" s="1"/>
  <c r="I104" i="1"/>
  <c r="K145" i="1"/>
  <c r="K122" i="1"/>
  <c r="G206" i="1" s="1"/>
  <c r="G90" i="1"/>
  <c r="C250" i="1" s="1"/>
  <c r="G89" i="1"/>
  <c r="G88" i="1"/>
  <c r="G87" i="1"/>
  <c r="G86" i="1"/>
  <c r="G85" i="1"/>
  <c r="E90" i="1"/>
  <c r="C232" i="1" s="1"/>
  <c r="E89" i="1"/>
  <c r="E88" i="1"/>
  <c r="E87" i="1"/>
  <c r="E86" i="1"/>
  <c r="E85" i="1"/>
  <c r="I90" i="1"/>
  <c r="C191" i="1" s="1"/>
  <c r="I89" i="1"/>
  <c r="C190" i="1" s="1"/>
  <c r="I88" i="1"/>
  <c r="C189" i="1" s="1"/>
  <c r="I87" i="1"/>
  <c r="C188" i="1" s="1"/>
  <c r="I86" i="1"/>
  <c r="C187" i="1" s="1"/>
  <c r="I85" i="1"/>
  <c r="C186" i="1" s="1"/>
  <c r="A232" i="1" l="1"/>
  <c r="A250" i="1" s="1"/>
  <c r="A231" i="1"/>
  <c r="A249" i="1" s="1"/>
  <c r="A230" i="1"/>
  <c r="A248" i="1" s="1"/>
  <c r="A229" i="1"/>
  <c r="A247" i="1" s="1"/>
  <c r="A228" i="1"/>
  <c r="A246" i="1" s="1"/>
  <c r="A227" i="1"/>
  <c r="A245" i="1" s="1"/>
  <c r="G249" i="1" l="1"/>
  <c r="C249" i="1"/>
  <c r="G248" i="1"/>
  <c r="C248" i="1"/>
  <c r="G247" i="1"/>
  <c r="C247" i="1"/>
  <c r="I246" i="1"/>
  <c r="G246" i="1"/>
  <c r="C246" i="1"/>
  <c r="I245" i="1"/>
  <c r="G245" i="1"/>
  <c r="E245" i="1"/>
  <c r="C245" i="1"/>
  <c r="C231" i="1"/>
  <c r="C230" i="1"/>
  <c r="G229" i="1"/>
  <c r="E229" i="1"/>
  <c r="C229" i="1"/>
  <c r="I228" i="1"/>
  <c r="G228" i="1"/>
  <c r="E228" i="1"/>
  <c r="C228" i="1"/>
  <c r="I227" i="1"/>
  <c r="G227" i="1"/>
  <c r="E227" i="1"/>
  <c r="C227" i="1"/>
  <c r="I206" i="1"/>
  <c r="E206" i="1"/>
  <c r="C206" i="1"/>
  <c r="G191" i="1"/>
  <c r="G190" i="1"/>
  <c r="G189" i="1"/>
  <c r="G188" i="1"/>
  <c r="I187" i="1"/>
  <c r="G187" i="1"/>
  <c r="I186" i="1"/>
  <c r="G186" i="1"/>
  <c r="E186" i="1"/>
  <c r="I165" i="1" l="1"/>
  <c r="G165" i="1"/>
  <c r="E165" i="1"/>
  <c r="C165" i="1"/>
</calcChain>
</file>

<file path=xl/sharedStrings.xml><?xml version="1.0" encoding="utf-8"?>
<sst xmlns="http://schemas.openxmlformats.org/spreadsheetml/2006/main" count="510" uniqueCount="62">
  <si>
    <t>SNR</t>
  </si>
  <si>
    <t>AX.25 Packet</t>
  </si>
  <si>
    <t>FX.25 Packet</t>
  </si>
  <si>
    <t>VARA FM V3.08</t>
  </si>
  <si>
    <t>Vara FM 3.06</t>
  </si>
  <si>
    <t>WGN</t>
  </si>
  <si>
    <t>Fade Depth</t>
  </si>
  <si>
    <t>Fade freq 0.1Hz</t>
  </si>
  <si>
    <t>Fade freq 1Hz</t>
  </si>
  <si>
    <t>Fade freq 3Hz</t>
  </si>
  <si>
    <t xml:space="preserve">HF </t>
  </si>
  <si>
    <t>WINMOR</t>
  </si>
  <si>
    <t>ARDOP</t>
  </si>
  <si>
    <t>MPG</t>
  </si>
  <si>
    <t>MPM</t>
  </si>
  <si>
    <t>MPP</t>
  </si>
  <si>
    <t>Fade freq 10Hz</t>
  </si>
  <si>
    <t>Fade freq 30Hz</t>
  </si>
  <si>
    <t>Pactor 3</t>
  </si>
  <si>
    <t>Pactor 4</t>
  </si>
  <si>
    <t>CH 1 In</t>
  </si>
  <si>
    <t>CH2 IN</t>
  </si>
  <si>
    <t>CH1 Out</t>
  </si>
  <si>
    <t>CH2 Out</t>
  </si>
  <si>
    <t>VARA HF</t>
  </si>
  <si>
    <t>-</t>
  </si>
  <si>
    <t>PACTOR 3</t>
  </si>
  <si>
    <t>PACTOR 4</t>
  </si>
  <si>
    <t>DO NOT OVERWRITE THESE CELLS</t>
  </si>
  <si>
    <t>Notes:</t>
  </si>
  <si>
    <t>Pactor  3</t>
  </si>
  <si>
    <t>v0.912</t>
  </si>
  <si>
    <t>VARA</t>
  </si>
  <si>
    <t>MPG 2</t>
  </si>
  <si>
    <t>MPG 3</t>
  </si>
  <si>
    <t>MPG 4</t>
  </si>
  <si>
    <t>MPM 2</t>
  </si>
  <si>
    <t>MPM 3</t>
  </si>
  <si>
    <t>MPM 4</t>
  </si>
  <si>
    <t>MPP 2</t>
  </si>
  <si>
    <t>MPP 3</t>
  </si>
  <si>
    <t>MPP 4</t>
  </si>
  <si>
    <t>MP Type</t>
  </si>
  <si>
    <t>&lt;- change to desired multipath number (2, 3 or 4)</t>
  </si>
  <si>
    <t>PACTOR 2</t>
  </si>
  <si>
    <t>VARA HF 500</t>
  </si>
  <si>
    <t>WINMOR 500</t>
  </si>
  <si>
    <t>ARDOP 500</t>
  </si>
  <si>
    <t>Pactor 2</t>
  </si>
  <si>
    <t>Historical data from Rick Muething ----------------------------------------------------------------------------------------------------------------------------------------------------------------------------------------------------------------&gt;</t>
  </si>
  <si>
    <t>V0.914A</t>
  </si>
  <si>
    <t>VARA 4.0</t>
  </si>
  <si>
    <t>HISTORICAL DATA ONLY</t>
  </si>
  <si>
    <t>VARA 2300 HF</t>
  </si>
  <si>
    <t>WINMOR 1600</t>
  </si>
  <si>
    <t>ARDOP 2000</t>
  </si>
  <si>
    <t>VARA HF 2300</t>
  </si>
  <si>
    <t>File  Size</t>
  </si>
  <si>
    <t>File Size</t>
  </si>
  <si>
    <t xml:space="preserve"> </t>
  </si>
  <si>
    <t>VARA 500</t>
  </si>
  <si>
    <t>P4 over 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</si>
</sst>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0" xfId="0" applyFont="1" applyFill="1"/>
    <xf numFmtId="0" fontId="2" fillId="2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/>
    <xf numFmtId="0" fontId="0" fillId="4" borderId="0" xfId="0" applyFont="1" applyFill="1"/>
    <xf numFmtId="0" fontId="0" fillId="0" borderId="0" xfId="0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right"/>
    </xf>
    <xf numFmtId="0" fontId="0" fillId="5" borderId="0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1"/>
    <xf numFmtId="0" fontId="0" fillId="0" borderId="0" xfId="0"/>
    <xf numFmtId="0" fontId="0" fillId="0" borderId="0" xfId="0"/>
    <xf numFmtId="0" fontId="0" fillId="5" borderId="0" xfId="0" applyFill="1" applyBorder="1" applyAlignment="1">
      <alignment horizontal="center"/>
    </xf>
    <xf numFmtId="0" fontId="0" fillId="2" borderId="0" xfId="0" applyFill="1" applyAlignment="1"/>
    <xf numFmtId="0" fontId="2" fillId="0" borderId="0" xfId="0" applyFont="1"/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1" xfId="0" applyFont="1" applyFill="1" applyBorder="1"/>
    <xf numFmtId="1" fontId="2" fillId="2" borderId="0" xfId="0" applyNumberFormat="1" applyFont="1" applyFill="1"/>
    <xf numFmtId="1" fontId="2" fillId="2" borderId="0" xfId="0" applyNumberFormat="1" applyFont="1" applyFill="1" applyBorder="1"/>
    <xf numFmtId="0" fontId="0" fillId="7" borderId="0" xfId="0" applyFill="1"/>
    <xf numFmtId="0" fontId="0" fillId="8" borderId="0" xfId="0" applyFill="1" applyAlignment="1"/>
    <xf numFmtId="10" fontId="0" fillId="4" borderId="0" xfId="0" applyNumberFormat="1" applyFont="1" applyFill="1"/>
    <xf numFmtId="10" fontId="0" fillId="4" borderId="0" xfId="0" applyNumberFormat="1" applyFill="1"/>
    <xf numFmtId="10" fontId="0" fillId="4" borderId="1" xfId="0" applyNumberFormat="1" applyFont="1" applyFill="1" applyBorder="1"/>
    <xf numFmtId="10" fontId="0" fillId="0" borderId="0" xfId="0" applyNumberFormat="1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CCE4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WGN</a:t>
            </a:r>
          </a:p>
        </c:rich>
      </c:tx>
      <c:layout>
        <c:manualLayout>
          <c:xMode val="edge"/>
          <c:yMode val="edge"/>
          <c:x val="0.22653319358970914"/>
          <c:y val="2.583012229854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2976360036905"/>
          <c:y val="0.18232126276694521"/>
          <c:w val="0.79104064210403713"/>
          <c:h val="0.63417518288937291"/>
        </c:manualLayout>
      </c:layout>
      <c:scatterChart>
        <c:scatterStyle val="lineMarker"/>
        <c:varyColors val="0"/>
        <c:ser>
          <c:idx val="4"/>
          <c:order val="0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Wide'!$A$85:$A$94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Wide'!$K$85:$K$94</c:f>
              <c:numCache>
                <c:formatCode>General</c:formatCode>
                <c:ptCount val="10"/>
                <c:pt idx="0">
                  <c:v>40326</c:v>
                </c:pt>
                <c:pt idx="1">
                  <c:v>40162</c:v>
                </c:pt>
                <c:pt idx="2">
                  <c:v>40336</c:v>
                </c:pt>
                <c:pt idx="3">
                  <c:v>40286</c:v>
                </c:pt>
                <c:pt idx="4">
                  <c:v>40249</c:v>
                </c:pt>
                <c:pt idx="5">
                  <c:v>24261</c:v>
                </c:pt>
                <c:pt idx="6">
                  <c:v>15872</c:v>
                </c:pt>
                <c:pt idx="7">
                  <c:v>3994</c:v>
                </c:pt>
                <c:pt idx="8">
                  <c:v>1635</c:v>
                </c:pt>
                <c:pt idx="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1-4F37-A11F-BA10D18F1EDA}"/>
            </c:ext>
          </c:extLst>
        </c:ser>
        <c:ser>
          <c:idx val="1"/>
          <c:order val="1"/>
          <c:tx>
            <c:strRef>
              <c:f>'HF Wide'!$C$84</c:f>
              <c:strCache>
                <c:ptCount val="1"/>
                <c:pt idx="0">
                  <c:v>VARA 2300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Wide'!$A$85:$A$94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Wide'!$C$85:$C$94</c:f>
              <c:numCache>
                <c:formatCode>General</c:formatCode>
                <c:ptCount val="10"/>
                <c:pt idx="0">
                  <c:v>46227</c:v>
                </c:pt>
                <c:pt idx="1">
                  <c:v>46055</c:v>
                </c:pt>
                <c:pt idx="2">
                  <c:v>46208</c:v>
                </c:pt>
                <c:pt idx="3">
                  <c:v>37490</c:v>
                </c:pt>
                <c:pt idx="4">
                  <c:v>23511</c:v>
                </c:pt>
                <c:pt idx="5">
                  <c:v>11446</c:v>
                </c:pt>
                <c:pt idx="6">
                  <c:v>5456</c:v>
                </c:pt>
                <c:pt idx="7">
                  <c:v>2331</c:v>
                </c:pt>
                <c:pt idx="8">
                  <c:v>1158</c:v>
                </c:pt>
                <c:pt idx="9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E-4D06-BD42-294EC8DC207F}"/>
            </c:ext>
          </c:extLst>
        </c:ser>
        <c:ser>
          <c:idx val="0"/>
          <c:order val="2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Wide'!$A$85:$A$94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Wide'!$I$85:$I$94</c:f>
              <c:numCache>
                <c:formatCode>General</c:formatCode>
                <c:ptCount val="10"/>
                <c:pt idx="0">
                  <c:v>19346</c:v>
                </c:pt>
                <c:pt idx="1">
                  <c:v>19396</c:v>
                </c:pt>
                <c:pt idx="2">
                  <c:v>19384</c:v>
                </c:pt>
                <c:pt idx="3">
                  <c:v>19366</c:v>
                </c:pt>
                <c:pt idx="4">
                  <c:v>19228</c:v>
                </c:pt>
                <c:pt idx="5">
                  <c:v>14517</c:v>
                </c:pt>
                <c:pt idx="6">
                  <c:v>8420</c:v>
                </c:pt>
                <c:pt idx="7">
                  <c:v>4034</c:v>
                </c:pt>
                <c:pt idx="8">
                  <c:v>1503</c:v>
                </c:pt>
                <c:pt idx="9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F37-A11F-BA10D18F1EDA}"/>
            </c:ext>
          </c:extLst>
        </c:ser>
        <c:ser>
          <c:idx val="3"/>
          <c:order val="3"/>
          <c:tx>
            <c:strRef>
              <c:f>'HF Wide'!$G$84</c:f>
              <c:strCache>
                <c:ptCount val="1"/>
                <c:pt idx="0">
                  <c:v>ARDOP 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Wide'!$A$85:$A$94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Wide'!$G$85:$G$94</c:f>
              <c:numCache>
                <c:formatCode>General</c:formatCode>
                <c:ptCount val="10"/>
                <c:pt idx="0">
                  <c:v>10138</c:v>
                </c:pt>
                <c:pt idx="1">
                  <c:v>10185</c:v>
                </c:pt>
                <c:pt idx="2">
                  <c:v>10234</c:v>
                </c:pt>
                <c:pt idx="3">
                  <c:v>5911</c:v>
                </c:pt>
                <c:pt idx="4">
                  <c:v>5825</c:v>
                </c:pt>
                <c:pt idx="5">
                  <c:v>2527</c:v>
                </c:pt>
                <c:pt idx="6">
                  <c:v>1269</c:v>
                </c:pt>
                <c:pt idx="7">
                  <c:v>723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E-4D06-BD42-294EC8DC207F}"/>
            </c:ext>
          </c:extLst>
        </c:ser>
        <c:ser>
          <c:idx val="2"/>
          <c:order val="4"/>
          <c:tx>
            <c:strRef>
              <c:f>'HF Wide'!$E$84</c:f>
              <c:strCache>
                <c:ptCount val="1"/>
                <c:pt idx="0">
                  <c:v>WINMOR 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Wide'!$A$85:$A$94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Wide'!$E$85:$E$94</c:f>
              <c:numCache>
                <c:formatCode>General</c:formatCode>
                <c:ptCount val="10"/>
                <c:pt idx="0">
                  <c:v>7791</c:v>
                </c:pt>
                <c:pt idx="1">
                  <c:v>7792</c:v>
                </c:pt>
                <c:pt idx="2">
                  <c:v>7790</c:v>
                </c:pt>
                <c:pt idx="3">
                  <c:v>4431</c:v>
                </c:pt>
                <c:pt idx="4">
                  <c:v>1904</c:v>
                </c:pt>
                <c:pt idx="5">
                  <c:v>1173</c:v>
                </c:pt>
                <c:pt idx="6">
                  <c:v>1383</c:v>
                </c:pt>
                <c:pt idx="7">
                  <c:v>344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E-4D06-BD42-294EC8DC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18637857981054"/>
              <c:y val="0.89611799854805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5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VARA HF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70078740157481"/>
          <c:y val="0.18999519102128934"/>
          <c:w val="0.76122948917099653"/>
          <c:h val="0.5968831673818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500'!$C$149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500'!$A$150:$A$159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500'!$C$150:$C$159</c:f>
              <c:numCache>
                <c:formatCode>General</c:formatCode>
                <c:ptCount val="10"/>
                <c:pt idx="0">
                  <c:v>10377</c:v>
                </c:pt>
                <c:pt idx="1">
                  <c:v>10388</c:v>
                </c:pt>
                <c:pt idx="2">
                  <c:v>10402</c:v>
                </c:pt>
                <c:pt idx="3">
                  <c:v>10322</c:v>
                </c:pt>
                <c:pt idx="4">
                  <c:v>7853</c:v>
                </c:pt>
                <c:pt idx="5">
                  <c:v>5897</c:v>
                </c:pt>
                <c:pt idx="6">
                  <c:v>3199</c:v>
                </c:pt>
                <c:pt idx="7">
                  <c:v>1183</c:v>
                </c:pt>
                <c:pt idx="8">
                  <c:v>462</c:v>
                </c:pt>
                <c:pt idx="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7-428E-875D-24AE5B4E0333}"/>
            </c:ext>
          </c:extLst>
        </c:ser>
        <c:ser>
          <c:idx val="1"/>
          <c:order val="1"/>
          <c:tx>
            <c:strRef>
              <c:f>'HF 500'!$E$149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500'!$A$150:$A$159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500'!$E$150:$E$159</c:f>
              <c:numCache>
                <c:formatCode>General</c:formatCode>
                <c:ptCount val="10"/>
                <c:pt idx="0">
                  <c:v>7640</c:v>
                </c:pt>
                <c:pt idx="1">
                  <c:v>7344</c:v>
                </c:pt>
                <c:pt idx="2">
                  <c:v>6955</c:v>
                </c:pt>
                <c:pt idx="3">
                  <c:v>5443</c:v>
                </c:pt>
                <c:pt idx="4">
                  <c:v>4749</c:v>
                </c:pt>
                <c:pt idx="5">
                  <c:v>2389</c:v>
                </c:pt>
                <c:pt idx="6">
                  <c:v>1382</c:v>
                </c:pt>
                <c:pt idx="7">
                  <c:v>526</c:v>
                </c:pt>
                <c:pt idx="8">
                  <c:v>193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7-428E-875D-24AE5B4E0333}"/>
            </c:ext>
          </c:extLst>
        </c:ser>
        <c:ser>
          <c:idx val="3"/>
          <c:order val="3"/>
          <c:tx>
            <c:strRef>
              <c:f>'HF 500'!$I$149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500'!$A$150:$A$159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500'!$I$150:$I$159</c:f>
              <c:numCache>
                <c:formatCode>General</c:formatCode>
                <c:ptCount val="10"/>
                <c:pt idx="0">
                  <c:v>6269</c:v>
                </c:pt>
                <c:pt idx="1">
                  <c:v>5883</c:v>
                </c:pt>
                <c:pt idx="2">
                  <c:v>5072</c:v>
                </c:pt>
                <c:pt idx="3">
                  <c:v>4897</c:v>
                </c:pt>
                <c:pt idx="4">
                  <c:v>4336</c:v>
                </c:pt>
                <c:pt idx="5">
                  <c:v>2590</c:v>
                </c:pt>
                <c:pt idx="6">
                  <c:v>1601</c:v>
                </c:pt>
                <c:pt idx="7">
                  <c:v>839</c:v>
                </c:pt>
                <c:pt idx="8">
                  <c:v>312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B7-428E-875D-24AE5B4E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500'!$G$149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500'!$A$150:$A$159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500'!$G$150:$G$159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7B7-428E-875D-24AE5B4E0333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12769832342386"/>
              <c:y val="0.87901790054021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12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Hz Performance Versus SNR: MPG</a:t>
            </a:r>
          </a:p>
        </c:rich>
      </c:tx>
      <c:layout>
        <c:manualLayout>
          <c:xMode val="edge"/>
          <c:yMode val="edge"/>
          <c:x val="0.21051490804736001"/>
          <c:y val="2.228409448818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8897726918261"/>
          <c:y val="0.18397536307961504"/>
          <c:w val="0.76601224846894145"/>
          <c:h val="0.659586631671041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500'!$C$88</c:f>
              <c:strCache>
                <c:ptCount val="1"/>
                <c:pt idx="0">
                  <c:v>VARA HF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500'!$A$89:$A$98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500'!$C$89:$C$98</c:f>
              <c:numCache>
                <c:formatCode>General</c:formatCode>
                <c:ptCount val="10"/>
                <c:pt idx="0">
                  <c:v>7640</c:v>
                </c:pt>
                <c:pt idx="1">
                  <c:v>7344</c:v>
                </c:pt>
                <c:pt idx="2">
                  <c:v>6955</c:v>
                </c:pt>
                <c:pt idx="3">
                  <c:v>5443</c:v>
                </c:pt>
                <c:pt idx="4">
                  <c:v>4749</c:v>
                </c:pt>
                <c:pt idx="5">
                  <c:v>2389</c:v>
                </c:pt>
                <c:pt idx="6">
                  <c:v>1382</c:v>
                </c:pt>
                <c:pt idx="7">
                  <c:v>526</c:v>
                </c:pt>
                <c:pt idx="8">
                  <c:v>193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8-4593-B064-DB4E6A87B52A}"/>
            </c:ext>
          </c:extLst>
        </c:ser>
        <c:ser>
          <c:idx val="0"/>
          <c:order val="1"/>
          <c:tx>
            <c:strRef>
              <c:f>'HF 500'!$I$88</c:f>
              <c:strCache>
                <c:ptCount val="1"/>
                <c:pt idx="0">
                  <c:v>Pactor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500'!$A$89:$A$98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500'!$I$89:$I$98</c:f>
              <c:numCache>
                <c:formatCode>General</c:formatCode>
                <c:ptCount val="10"/>
                <c:pt idx="0">
                  <c:v>3416</c:v>
                </c:pt>
                <c:pt idx="1">
                  <c:v>3450</c:v>
                </c:pt>
                <c:pt idx="2">
                  <c:v>3544</c:v>
                </c:pt>
                <c:pt idx="3">
                  <c:v>3283</c:v>
                </c:pt>
                <c:pt idx="4">
                  <c:v>2691</c:v>
                </c:pt>
                <c:pt idx="5">
                  <c:v>2480</c:v>
                </c:pt>
                <c:pt idx="6">
                  <c:v>1731</c:v>
                </c:pt>
                <c:pt idx="7">
                  <c:v>1353</c:v>
                </c:pt>
                <c:pt idx="8">
                  <c:v>726</c:v>
                </c:pt>
                <c:pt idx="9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8-4593-B064-DB4E6A87B52A}"/>
            </c:ext>
          </c:extLst>
        </c:ser>
        <c:ser>
          <c:idx val="3"/>
          <c:order val="2"/>
          <c:tx>
            <c:strRef>
              <c:f>'HF 500'!$G$88</c:f>
              <c:strCache>
                <c:ptCount val="1"/>
                <c:pt idx="0">
                  <c:v>ARDOP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500'!$A$89:$A$98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500'!$G$89:$G$98</c:f>
              <c:numCache>
                <c:formatCode>General</c:formatCode>
                <c:ptCount val="10"/>
                <c:pt idx="0">
                  <c:v>2687</c:v>
                </c:pt>
                <c:pt idx="1">
                  <c:v>2609</c:v>
                </c:pt>
                <c:pt idx="2">
                  <c:v>2724</c:v>
                </c:pt>
                <c:pt idx="3">
                  <c:v>2474</c:v>
                </c:pt>
                <c:pt idx="4">
                  <c:v>2204</c:v>
                </c:pt>
                <c:pt idx="5">
                  <c:v>1387</c:v>
                </c:pt>
                <c:pt idx="6">
                  <c:v>817</c:v>
                </c:pt>
                <c:pt idx="7">
                  <c:v>476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68-4593-B064-DB4E6A87B52A}"/>
            </c:ext>
          </c:extLst>
        </c:ser>
        <c:ser>
          <c:idx val="2"/>
          <c:order val="3"/>
          <c:tx>
            <c:strRef>
              <c:f>'HF 500'!$E$88</c:f>
              <c:strCache>
                <c:ptCount val="1"/>
                <c:pt idx="0">
                  <c:v>WINMOR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500'!$A$89:$A$98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500'!$E$89:$E$98</c:f>
              <c:numCache>
                <c:formatCode>General</c:formatCode>
                <c:ptCount val="10"/>
                <c:pt idx="0">
                  <c:v>2125</c:v>
                </c:pt>
                <c:pt idx="1">
                  <c:v>2136</c:v>
                </c:pt>
                <c:pt idx="2">
                  <c:v>2082</c:v>
                </c:pt>
                <c:pt idx="3">
                  <c:v>1870</c:v>
                </c:pt>
                <c:pt idx="4">
                  <c:v>1201</c:v>
                </c:pt>
                <c:pt idx="5">
                  <c:v>733</c:v>
                </c:pt>
                <c:pt idx="6">
                  <c:v>346</c:v>
                </c:pt>
                <c:pt idx="7">
                  <c:v>217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68-4593-B064-DB4E6A87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42662281815799"/>
              <c:y val="0.91271307086614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8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Hz Performance Versus SNR: MPP</a:t>
            </a:r>
          </a:p>
        </c:rich>
      </c:tx>
      <c:layout>
        <c:manualLayout>
          <c:xMode val="edge"/>
          <c:yMode val="edge"/>
          <c:x val="0.18892665674030951"/>
          <c:y val="2.2284017129437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8896117542381"/>
          <c:y val="0.17985826771653543"/>
          <c:w val="0.76601224846894145"/>
          <c:h val="0.62758669093939856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500'!$C$129</c:f>
              <c:strCache>
                <c:ptCount val="1"/>
                <c:pt idx="0">
                  <c:v>VARA HF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500'!$A$132:$A$139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</c:numCache>
            </c:numRef>
          </c:xVal>
          <c:yVal>
            <c:numRef>
              <c:f>'HF 500'!$C$132:$C$139</c:f>
              <c:numCache>
                <c:formatCode>General</c:formatCode>
                <c:ptCount val="8"/>
                <c:pt idx="0">
                  <c:v>5072</c:v>
                </c:pt>
                <c:pt idx="1">
                  <c:v>4897</c:v>
                </c:pt>
                <c:pt idx="2">
                  <c:v>4336</c:v>
                </c:pt>
                <c:pt idx="3">
                  <c:v>2590</c:v>
                </c:pt>
                <c:pt idx="4">
                  <c:v>1601</c:v>
                </c:pt>
                <c:pt idx="5">
                  <c:v>839</c:v>
                </c:pt>
                <c:pt idx="6">
                  <c:v>312</c:v>
                </c:pt>
                <c:pt idx="7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B-4089-BBE6-FD7BE9A1EC43}"/>
            </c:ext>
          </c:extLst>
        </c:ser>
        <c:ser>
          <c:idx val="0"/>
          <c:order val="1"/>
          <c:tx>
            <c:strRef>
              <c:f>'HF 500'!$I$129</c:f>
              <c:strCache>
                <c:ptCount val="1"/>
                <c:pt idx="0">
                  <c:v>Pactor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500'!$A$132:$A$139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</c:numCache>
            </c:numRef>
          </c:xVal>
          <c:yVal>
            <c:numRef>
              <c:f>'HF 500'!$I$132:$I$139</c:f>
              <c:numCache>
                <c:formatCode>General</c:formatCode>
                <c:ptCount val="8"/>
                <c:pt idx="0">
                  <c:v>2028</c:v>
                </c:pt>
                <c:pt idx="1">
                  <c:v>1825</c:v>
                </c:pt>
                <c:pt idx="2">
                  <c:v>1497</c:v>
                </c:pt>
                <c:pt idx="3">
                  <c:v>1432</c:v>
                </c:pt>
                <c:pt idx="4">
                  <c:v>1282</c:v>
                </c:pt>
                <c:pt idx="5">
                  <c:v>894</c:v>
                </c:pt>
                <c:pt idx="6">
                  <c:v>672</c:v>
                </c:pt>
                <c:pt idx="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B-4089-BBE6-FD7BE9A1EC43}"/>
            </c:ext>
          </c:extLst>
        </c:ser>
        <c:ser>
          <c:idx val="3"/>
          <c:order val="2"/>
          <c:tx>
            <c:strRef>
              <c:f>'HF 500'!$G$129</c:f>
              <c:strCache>
                <c:ptCount val="1"/>
                <c:pt idx="0">
                  <c:v>ARDOP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500'!$A$132:$A$139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</c:numCache>
            </c:numRef>
          </c:xVal>
          <c:yVal>
            <c:numRef>
              <c:f>'HF 500'!$G$132:$G$139</c:f>
              <c:numCache>
                <c:formatCode>General</c:formatCode>
                <c:ptCount val="8"/>
                <c:pt idx="0">
                  <c:v>1208</c:v>
                </c:pt>
                <c:pt idx="1">
                  <c:v>1208</c:v>
                </c:pt>
                <c:pt idx="2">
                  <c:v>1265</c:v>
                </c:pt>
                <c:pt idx="3">
                  <c:v>930</c:v>
                </c:pt>
                <c:pt idx="4">
                  <c:v>653</c:v>
                </c:pt>
                <c:pt idx="5">
                  <c:v>325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B-4089-BBE6-FD7BE9A1EC43}"/>
            </c:ext>
          </c:extLst>
        </c:ser>
        <c:ser>
          <c:idx val="2"/>
          <c:order val="3"/>
          <c:tx>
            <c:strRef>
              <c:f>'HF 500'!$E$129</c:f>
              <c:strCache>
                <c:ptCount val="1"/>
                <c:pt idx="0">
                  <c:v>WINMOR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500'!$A$132:$A$139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</c:numCache>
            </c:numRef>
          </c:xVal>
          <c:yVal>
            <c:numRef>
              <c:f>'HF 500'!$E$132:$E$139</c:f>
              <c:numCache>
                <c:formatCode>General</c:formatCode>
                <c:ptCount val="8"/>
                <c:pt idx="0">
                  <c:v>1684</c:v>
                </c:pt>
                <c:pt idx="1">
                  <c:v>1203</c:v>
                </c:pt>
                <c:pt idx="2">
                  <c:v>893</c:v>
                </c:pt>
                <c:pt idx="3">
                  <c:v>502</c:v>
                </c:pt>
                <c:pt idx="4">
                  <c:v>317</c:v>
                </c:pt>
                <c:pt idx="5">
                  <c:v>106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3B-4089-BBE6-FD7BE9A1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975286947734602"/>
              <c:y val="0.88712253073628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6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PACTOR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00560766081713"/>
          <c:y val="0.2242319332684741"/>
          <c:w val="0.78367292825598167"/>
          <c:h val="0.571155353043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500'!$C$170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500'!$A$171:$A$180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500'!$C$171:$C$180</c:f>
              <c:numCache>
                <c:formatCode>General</c:formatCode>
                <c:ptCount val="10"/>
                <c:pt idx="0">
                  <c:v>4060</c:v>
                </c:pt>
                <c:pt idx="1">
                  <c:v>4052</c:v>
                </c:pt>
                <c:pt idx="2">
                  <c:v>4074</c:v>
                </c:pt>
                <c:pt idx="3">
                  <c:v>4163</c:v>
                </c:pt>
                <c:pt idx="4">
                  <c:v>4183</c:v>
                </c:pt>
                <c:pt idx="5">
                  <c:v>4049</c:v>
                </c:pt>
                <c:pt idx="6">
                  <c:v>2372</c:v>
                </c:pt>
                <c:pt idx="7">
                  <c:v>2362</c:v>
                </c:pt>
                <c:pt idx="8">
                  <c:v>1161</c:v>
                </c:pt>
                <c:pt idx="9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4-4D1E-84C7-CE9BCE8779CE}"/>
            </c:ext>
          </c:extLst>
        </c:ser>
        <c:ser>
          <c:idx val="1"/>
          <c:order val="1"/>
          <c:tx>
            <c:strRef>
              <c:f>'HF 500'!$E$170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500'!$A$171:$A$180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500'!$E$171:$E$180</c:f>
              <c:numCache>
                <c:formatCode>General</c:formatCode>
                <c:ptCount val="10"/>
                <c:pt idx="0">
                  <c:v>3416</c:v>
                </c:pt>
                <c:pt idx="1">
                  <c:v>3450</c:v>
                </c:pt>
                <c:pt idx="2">
                  <c:v>3544</c:v>
                </c:pt>
                <c:pt idx="3">
                  <c:v>2691</c:v>
                </c:pt>
                <c:pt idx="4">
                  <c:v>2480</c:v>
                </c:pt>
                <c:pt idx="5">
                  <c:v>1731</c:v>
                </c:pt>
                <c:pt idx="6">
                  <c:v>1353</c:v>
                </c:pt>
                <c:pt idx="7">
                  <c:v>726</c:v>
                </c:pt>
                <c:pt idx="8">
                  <c:v>355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4-4D1E-84C7-CE9BCE8779CE}"/>
            </c:ext>
          </c:extLst>
        </c:ser>
        <c:ser>
          <c:idx val="3"/>
          <c:order val="3"/>
          <c:tx>
            <c:strRef>
              <c:f>'HF 500'!$I$170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500'!$A$171:$A$180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500'!$I$171:$I$180</c:f>
              <c:numCache>
                <c:formatCode>General</c:formatCode>
                <c:ptCount val="10"/>
                <c:pt idx="0">
                  <c:v>1031</c:v>
                </c:pt>
                <c:pt idx="1">
                  <c:v>1037</c:v>
                </c:pt>
                <c:pt idx="2">
                  <c:v>1825</c:v>
                </c:pt>
                <c:pt idx="3">
                  <c:v>1497</c:v>
                </c:pt>
                <c:pt idx="4">
                  <c:v>1432</c:v>
                </c:pt>
                <c:pt idx="5">
                  <c:v>1282</c:v>
                </c:pt>
                <c:pt idx="6">
                  <c:v>894</c:v>
                </c:pt>
                <c:pt idx="7">
                  <c:v>672</c:v>
                </c:pt>
                <c:pt idx="8">
                  <c:v>250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D4-4D1E-84C7-CE9BCE87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500'!$G$170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3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500'!$A$171:$A$180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500'!$G$171:$G$180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9D4-4D1E-84C7-CE9BCE8779CE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303888635081031"/>
              <c:y val="0.8983834714387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4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WINMOR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5247910564083"/>
          <c:y val="0.18999519102128934"/>
          <c:w val="0.82235324679978139"/>
          <c:h val="0.59778398280431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500'!$C$210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500'!$A$193:$A$202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500'!$C$193:$C$202</c:f>
              <c:numCache>
                <c:formatCode>General</c:formatCode>
                <c:ptCount val="10"/>
                <c:pt idx="0">
                  <c:v>2241</c:v>
                </c:pt>
                <c:pt idx="1">
                  <c:v>2155</c:v>
                </c:pt>
                <c:pt idx="2">
                  <c:v>2152</c:v>
                </c:pt>
                <c:pt idx="3">
                  <c:v>2149</c:v>
                </c:pt>
                <c:pt idx="4">
                  <c:v>1135</c:v>
                </c:pt>
                <c:pt idx="5">
                  <c:v>1115</c:v>
                </c:pt>
                <c:pt idx="6">
                  <c:v>496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D-4D6F-9EFD-1A704B916FC0}"/>
            </c:ext>
          </c:extLst>
        </c:ser>
        <c:ser>
          <c:idx val="1"/>
          <c:order val="1"/>
          <c:tx>
            <c:strRef>
              <c:f>'HF 500'!$E$192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500'!$A$193:$A$202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500'!$E$193:$E$202</c:f>
              <c:numCache>
                <c:formatCode>General</c:formatCode>
                <c:ptCount val="10"/>
                <c:pt idx="0">
                  <c:v>2125</c:v>
                </c:pt>
                <c:pt idx="1">
                  <c:v>2136</c:v>
                </c:pt>
                <c:pt idx="2">
                  <c:v>2082</c:v>
                </c:pt>
                <c:pt idx="3">
                  <c:v>1201</c:v>
                </c:pt>
                <c:pt idx="4">
                  <c:v>733</c:v>
                </c:pt>
                <c:pt idx="5">
                  <c:v>346</c:v>
                </c:pt>
                <c:pt idx="6">
                  <c:v>217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D-4D6F-9EFD-1A704B916FC0}"/>
            </c:ext>
          </c:extLst>
        </c:ser>
        <c:ser>
          <c:idx val="3"/>
          <c:order val="3"/>
          <c:tx>
            <c:strRef>
              <c:f>'HF 500'!$I$192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500'!$A$193:$A$202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500'!$I$193:$I$202</c:f>
              <c:numCache>
                <c:formatCode>General</c:formatCode>
                <c:ptCount val="10"/>
                <c:pt idx="0">
                  <c:v>1554</c:v>
                </c:pt>
                <c:pt idx="1">
                  <c:v>1661</c:v>
                </c:pt>
                <c:pt idx="2">
                  <c:v>1684</c:v>
                </c:pt>
                <c:pt idx="3">
                  <c:v>1203</c:v>
                </c:pt>
                <c:pt idx="4">
                  <c:v>893</c:v>
                </c:pt>
                <c:pt idx="5">
                  <c:v>502</c:v>
                </c:pt>
                <c:pt idx="6">
                  <c:v>317</c:v>
                </c:pt>
                <c:pt idx="7">
                  <c:v>106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FD-4D6F-9EFD-1A704B91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500'!$G$192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500'!$A$193:$A$202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500'!$G$193:$G$202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1FD-4D6F-9EFD-1A704B916FC0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8229546576438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2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ARDOP 500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0060197253499"/>
          <c:y val="0.18999519102128934"/>
          <c:w val="0.83600512393288728"/>
          <c:h val="0.59017580287265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500'!$C$210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500'!$A$211:$A$220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500'!$C$211:$C$220</c:f>
              <c:numCache>
                <c:formatCode>General</c:formatCode>
                <c:ptCount val="10"/>
                <c:pt idx="0">
                  <c:v>2888</c:v>
                </c:pt>
                <c:pt idx="1">
                  <c:v>2887</c:v>
                </c:pt>
                <c:pt idx="2">
                  <c:v>2879</c:v>
                </c:pt>
                <c:pt idx="3">
                  <c:v>2460</c:v>
                </c:pt>
                <c:pt idx="4">
                  <c:v>2878</c:v>
                </c:pt>
                <c:pt idx="5">
                  <c:v>2320</c:v>
                </c:pt>
                <c:pt idx="6">
                  <c:v>2076</c:v>
                </c:pt>
                <c:pt idx="7">
                  <c:v>647</c:v>
                </c:pt>
                <c:pt idx="8">
                  <c:v>413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D-4372-BFB0-07C914153369}"/>
            </c:ext>
          </c:extLst>
        </c:ser>
        <c:ser>
          <c:idx val="1"/>
          <c:order val="1"/>
          <c:tx>
            <c:strRef>
              <c:f>'HF 500'!$E$210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500'!$A$211:$A$220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500'!$E$211:$E$220</c:f>
              <c:numCache>
                <c:formatCode>General</c:formatCode>
                <c:ptCount val="10"/>
                <c:pt idx="0">
                  <c:v>2687</c:v>
                </c:pt>
                <c:pt idx="1">
                  <c:v>2609</c:v>
                </c:pt>
                <c:pt idx="2">
                  <c:v>2724</c:v>
                </c:pt>
                <c:pt idx="3">
                  <c:v>2474</c:v>
                </c:pt>
                <c:pt idx="4">
                  <c:v>2204</c:v>
                </c:pt>
                <c:pt idx="5">
                  <c:v>817</c:v>
                </c:pt>
                <c:pt idx="6">
                  <c:v>476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D-4372-BFB0-07C914153369}"/>
            </c:ext>
          </c:extLst>
        </c:ser>
        <c:ser>
          <c:idx val="3"/>
          <c:order val="3"/>
          <c:tx>
            <c:strRef>
              <c:f>'HF 500'!$I$210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500'!$A$211:$A$220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500'!$I$211:$I$220</c:f>
              <c:numCache>
                <c:formatCode>General</c:formatCode>
                <c:ptCount val="10"/>
                <c:pt idx="0">
                  <c:v>1205</c:v>
                </c:pt>
                <c:pt idx="1">
                  <c:v>1207</c:v>
                </c:pt>
                <c:pt idx="2">
                  <c:v>1208</c:v>
                </c:pt>
                <c:pt idx="3">
                  <c:v>1265</c:v>
                </c:pt>
                <c:pt idx="4">
                  <c:v>930</c:v>
                </c:pt>
                <c:pt idx="5">
                  <c:v>653</c:v>
                </c:pt>
                <c:pt idx="6">
                  <c:v>325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9D-4372-BFB0-07C91415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500'!$G$210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500'!$A$211:$A$220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500'!$G$211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69D-4372-BFB0-07C914153369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7498562233713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3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4423029032633717"/>
          <c:y val="0.11815503433865149"/>
          <c:w val="0.3115394193473256"/>
          <c:h val="6.4194467475330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 -WGN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46178199909544"/>
          <c:y val="0.16476598840986462"/>
          <c:w val="0.85247392244219133"/>
          <c:h val="0.72121867934824979"/>
        </c:manualLayout>
      </c:layout>
      <c:scatterChart>
        <c:scatterStyle val="lineMarker"/>
        <c:varyColors val="0"/>
        <c:ser>
          <c:idx val="1"/>
          <c:order val="1"/>
          <c:tx>
            <c:strRef>
              <c:f>FM!$D$1</c:f>
              <c:strCache>
                <c:ptCount val="1"/>
                <c:pt idx="0">
                  <c:v>AX.25 Packet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FM!$A$2:$A$10</c:f>
              <c:numCache>
                <c:formatCode>General</c:formatCode>
                <c:ptCount val="9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FM!$D$2:$D$13</c:f>
              <c:numCache>
                <c:formatCode>General</c:formatCode>
                <c:ptCount val="12"/>
                <c:pt idx="0">
                  <c:v>5047</c:v>
                </c:pt>
                <c:pt idx="1">
                  <c:v>5115</c:v>
                </c:pt>
                <c:pt idx="2">
                  <c:v>5030</c:v>
                </c:pt>
                <c:pt idx="3">
                  <c:v>5101</c:v>
                </c:pt>
                <c:pt idx="4">
                  <c:v>5020</c:v>
                </c:pt>
                <c:pt idx="5">
                  <c:v>5051</c:v>
                </c:pt>
                <c:pt idx="6">
                  <c:v>4613</c:v>
                </c:pt>
                <c:pt idx="7">
                  <c:v>4190</c:v>
                </c:pt>
                <c:pt idx="8">
                  <c:v>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6-4837-877F-3D261CCB7C9D}"/>
            </c:ext>
          </c:extLst>
        </c:ser>
        <c:ser>
          <c:idx val="2"/>
          <c:order val="2"/>
          <c:tx>
            <c:strRef>
              <c:f>FM!$E$1</c:f>
              <c:strCache>
                <c:ptCount val="1"/>
                <c:pt idx="0">
                  <c:v>FX.25 Packet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FM!$A$2:$A$13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</c:numCache>
            </c:numRef>
          </c:xVal>
          <c:yVal>
            <c:numRef>
              <c:f>FM!$E$2:$E$13</c:f>
              <c:numCache>
                <c:formatCode>General</c:formatCode>
                <c:ptCount val="12"/>
                <c:pt idx="0">
                  <c:v>3332</c:v>
                </c:pt>
                <c:pt idx="1">
                  <c:v>3332</c:v>
                </c:pt>
                <c:pt idx="2">
                  <c:v>3332</c:v>
                </c:pt>
                <c:pt idx="3">
                  <c:v>3332</c:v>
                </c:pt>
                <c:pt idx="4">
                  <c:v>3332</c:v>
                </c:pt>
                <c:pt idx="5">
                  <c:v>3332</c:v>
                </c:pt>
                <c:pt idx="6">
                  <c:v>3332</c:v>
                </c:pt>
                <c:pt idx="7">
                  <c:v>3325</c:v>
                </c:pt>
                <c:pt idx="8">
                  <c:v>3381</c:v>
                </c:pt>
                <c:pt idx="9">
                  <c:v>3160</c:v>
                </c:pt>
                <c:pt idx="10">
                  <c:v>3004</c:v>
                </c:pt>
                <c:pt idx="11">
                  <c:v>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6-4837-877F-3D261CCB7C9D}"/>
            </c:ext>
          </c:extLst>
        </c:ser>
        <c:ser>
          <c:idx val="3"/>
          <c:order val="3"/>
          <c:tx>
            <c:v>Vara FM V3.08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FM!$A$2:$A$12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FM!$C$2:$C$13</c:f>
              <c:numCache>
                <c:formatCode>General</c:formatCode>
                <c:ptCount val="12"/>
                <c:pt idx="0">
                  <c:v>155414</c:v>
                </c:pt>
                <c:pt idx="1">
                  <c:v>138412</c:v>
                </c:pt>
                <c:pt idx="2">
                  <c:v>97269</c:v>
                </c:pt>
                <c:pt idx="3">
                  <c:v>64227</c:v>
                </c:pt>
                <c:pt idx="4">
                  <c:v>35807</c:v>
                </c:pt>
                <c:pt idx="5">
                  <c:v>14736</c:v>
                </c:pt>
                <c:pt idx="6">
                  <c:v>10516</c:v>
                </c:pt>
                <c:pt idx="7">
                  <c:v>6866</c:v>
                </c:pt>
                <c:pt idx="8">
                  <c:v>6755</c:v>
                </c:pt>
                <c:pt idx="9">
                  <c:v>6584</c:v>
                </c:pt>
                <c:pt idx="10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6-4837-877F-3D261CC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3968"/>
        <c:axId val="678052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FM!$B$1</c15:sqref>
                        </c15:formulaRef>
                      </c:ext>
                    </c:extLst>
                    <c:strCache>
                      <c:ptCount val="1"/>
                      <c:pt idx="0">
                        <c:v>Vara FM 3.06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chemeClr val="accent1"/>
                      </a:solidFill>
                    </a:ln>
                    <a:effectLst/>
                  </c:spPr>
                  <c:trendlineType val="poly"/>
                  <c:order val="3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FM!$A$2:$A$12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30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114518</c:v>
                      </c:pt>
                      <c:pt idx="1">
                        <c:v>104518</c:v>
                      </c:pt>
                      <c:pt idx="2">
                        <c:v>76988</c:v>
                      </c:pt>
                      <c:pt idx="3">
                        <c:v>54795</c:v>
                      </c:pt>
                      <c:pt idx="4">
                        <c:v>35326</c:v>
                      </c:pt>
                      <c:pt idx="5">
                        <c:v>13820</c:v>
                      </c:pt>
                      <c:pt idx="6">
                        <c:v>9692</c:v>
                      </c:pt>
                      <c:pt idx="7">
                        <c:v>6480</c:v>
                      </c:pt>
                      <c:pt idx="8">
                        <c:v>6434</c:v>
                      </c:pt>
                      <c:pt idx="9">
                        <c:v>6332</c:v>
                      </c:pt>
                      <c:pt idx="10">
                        <c:v>4160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F6-4837-877F-3D261CCB7C9D}"/>
                  </c:ext>
                </c:extLst>
              </c15:ser>
            </c15:filteredScatterSeries>
          </c:ext>
        </c:extLst>
      </c:scatterChart>
      <c:valAx>
        <c:axId val="678053968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2984"/>
        <c:crossesAt val="40"/>
        <c:crossBetween val="midCat"/>
      </c:valAx>
      <c:valAx>
        <c:axId val="678052984"/>
        <c:scaling>
          <c:logBase val="10"/>
          <c:orientation val="minMax"/>
          <c:max val="16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7566640669237879E-2"/>
              <c:y val="0.4137911176944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3968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VARA FM Performance versus Fade WGN:30dB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4174091083566"/>
          <c:y val="0.16188101389564916"/>
          <c:w val="0.83172088678831668"/>
          <c:h val="0.71053580288117546"/>
        </c:manualLayout>
      </c:layout>
      <c:scatterChart>
        <c:scatterStyle val="lineMarker"/>
        <c:varyColors val="0"/>
        <c:ser>
          <c:idx val="3"/>
          <c:order val="0"/>
          <c:tx>
            <c:v>0,1Hz Fade Freq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FM!$B$32:$B$35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FM!$C$32:$C$35</c:f>
              <c:numCache>
                <c:formatCode>General</c:formatCode>
                <c:ptCount val="4"/>
                <c:pt idx="0">
                  <c:v>138412</c:v>
                </c:pt>
                <c:pt idx="1">
                  <c:v>36488</c:v>
                </c:pt>
                <c:pt idx="2">
                  <c:v>29617</c:v>
                </c:pt>
                <c:pt idx="3">
                  <c:v>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5-4C99-850F-02503D5E77AC}"/>
            </c:ext>
          </c:extLst>
        </c:ser>
        <c:ser>
          <c:idx val="0"/>
          <c:order val="1"/>
          <c:tx>
            <c:v>1Hz Fade Freq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FM!$B$32:$B$35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FM!$D$32:$D$35</c:f>
              <c:numCache>
                <c:formatCode>General</c:formatCode>
                <c:ptCount val="4"/>
                <c:pt idx="0">
                  <c:v>138412</c:v>
                </c:pt>
                <c:pt idx="1">
                  <c:v>122648</c:v>
                </c:pt>
                <c:pt idx="2">
                  <c:v>70448</c:v>
                </c:pt>
                <c:pt idx="3">
                  <c:v>14555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5-4C99-850F-02503D5E77AC}"/>
            </c:ext>
          </c:extLst>
        </c:ser>
        <c:ser>
          <c:idx val="1"/>
          <c:order val="2"/>
          <c:tx>
            <c:v>3Hz Fade Freq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FM!$B$32:$B$35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FM!$E$32:$E$35</c:f>
              <c:numCache>
                <c:formatCode>General</c:formatCode>
                <c:ptCount val="4"/>
                <c:pt idx="0">
                  <c:v>138412</c:v>
                </c:pt>
                <c:pt idx="1">
                  <c:v>122684</c:v>
                </c:pt>
                <c:pt idx="2">
                  <c:v>74594</c:v>
                </c:pt>
                <c:pt idx="3">
                  <c:v>17630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5-4C99-850F-02503D5E77AC}"/>
            </c:ext>
          </c:extLst>
        </c:ser>
        <c:ser>
          <c:idx val="2"/>
          <c:order val="3"/>
          <c:tx>
            <c:v>10Hz Fade Freq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FM!$B$32:$B$35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FM!$F$32:$F$35</c:f>
              <c:numCache>
                <c:formatCode>General</c:formatCode>
                <c:ptCount val="4"/>
                <c:pt idx="0">
                  <c:v>138412</c:v>
                </c:pt>
                <c:pt idx="1">
                  <c:v>122939</c:v>
                </c:pt>
                <c:pt idx="2">
                  <c:v>69322</c:v>
                </c:pt>
                <c:pt idx="3">
                  <c:v>28168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5-4C99-850F-02503D5E77AC}"/>
            </c:ext>
          </c:extLst>
        </c:ser>
        <c:ser>
          <c:idx val="4"/>
          <c:order val="4"/>
          <c:tx>
            <c:v>30Hz Fade Freq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FM!$B$32:$B$35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FM!$G$32:$G$35</c:f>
              <c:numCache>
                <c:formatCode>General</c:formatCode>
                <c:ptCount val="4"/>
                <c:pt idx="0">
                  <c:v>138412</c:v>
                </c:pt>
                <c:pt idx="1">
                  <c:v>118913</c:v>
                </c:pt>
                <c:pt idx="2">
                  <c:v>69248</c:v>
                </c:pt>
                <c:pt idx="3">
                  <c:v>26835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5-4C99-850F-02503D5E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3968"/>
        <c:axId val="678052984"/>
      </c:scatterChart>
      <c:valAx>
        <c:axId val="6780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 Depth</a:t>
                </a:r>
              </a:p>
            </c:rich>
          </c:tx>
          <c:layout>
            <c:manualLayout>
              <c:xMode val="edge"/>
              <c:yMode val="edge"/>
              <c:x val="0.4511730082889101"/>
              <c:y val="0.937781986331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2984"/>
        <c:crosses val="autoZero"/>
        <c:crossBetween val="midCat"/>
      </c:valAx>
      <c:valAx>
        <c:axId val="678052984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484640576581656E-2"/>
              <c:y val="0.41789462869463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3968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WGN</a:t>
            </a:r>
          </a:p>
        </c:rich>
      </c:tx>
      <c:layout>
        <c:manualLayout>
          <c:xMode val="edge"/>
          <c:yMode val="edge"/>
          <c:x val="0.22653319358970914"/>
          <c:y val="2.583012229854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2976360036905"/>
          <c:y val="0.18232126276694521"/>
          <c:w val="0.79104064210403713"/>
          <c:h val="0.63417518288937291"/>
        </c:manualLayout>
      </c:layout>
      <c:scatterChart>
        <c:scatterStyle val="lineMarker"/>
        <c:varyColors val="0"/>
        <c:ser>
          <c:idx val="4"/>
          <c:order val="0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old'!$A$75:$A$80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old'!$F$75:$F$80</c:f>
              <c:numCache>
                <c:formatCode>General</c:formatCode>
                <c:ptCount val="6"/>
                <c:pt idx="0">
                  <c:v>30924</c:v>
                </c:pt>
                <c:pt idx="1">
                  <c:v>31174</c:v>
                </c:pt>
                <c:pt idx="2">
                  <c:v>29149</c:v>
                </c:pt>
                <c:pt idx="3">
                  <c:v>18516</c:v>
                </c:pt>
                <c:pt idx="4">
                  <c:v>7755</c:v>
                </c:pt>
                <c:pt idx="5">
                  <c:v>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A-4FB1-8BBA-FB8D7F3B2704}"/>
            </c:ext>
          </c:extLst>
        </c:ser>
        <c:ser>
          <c:idx val="1"/>
          <c:order val="1"/>
          <c:tx>
            <c:strRef>
              <c:f>'HF Wide old'!$B$74</c:f>
              <c:strCache>
                <c:ptCount val="1"/>
                <c:pt idx="0">
                  <c:v>VARA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old'!$A$75:$A$80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old'!$B$75:$B$80</c:f>
              <c:numCache>
                <c:formatCode>General</c:formatCode>
                <c:ptCount val="6"/>
                <c:pt idx="0">
                  <c:v>39814</c:v>
                </c:pt>
                <c:pt idx="1">
                  <c:v>26316</c:v>
                </c:pt>
                <c:pt idx="2">
                  <c:v>17755</c:v>
                </c:pt>
                <c:pt idx="3">
                  <c:v>6027</c:v>
                </c:pt>
                <c:pt idx="4">
                  <c:v>3032</c:v>
                </c:pt>
                <c:pt idx="5">
                  <c:v>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A-4FB1-8BBA-FB8D7F3B2704}"/>
            </c:ext>
          </c:extLst>
        </c:ser>
        <c:ser>
          <c:idx val="0"/>
          <c:order val="2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old'!$A$75:$A$80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old'!$E$75:$E$80</c:f>
              <c:numCache>
                <c:formatCode>General</c:formatCode>
                <c:ptCount val="6"/>
                <c:pt idx="0">
                  <c:v>19276</c:v>
                </c:pt>
                <c:pt idx="1">
                  <c:v>19292</c:v>
                </c:pt>
                <c:pt idx="2">
                  <c:v>14622</c:v>
                </c:pt>
                <c:pt idx="3">
                  <c:v>11361</c:v>
                </c:pt>
                <c:pt idx="4">
                  <c:v>4223</c:v>
                </c:pt>
                <c:pt idx="5">
                  <c:v>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A-4FB1-8BBA-FB8D7F3B2704}"/>
            </c:ext>
          </c:extLst>
        </c:ser>
        <c:ser>
          <c:idx val="3"/>
          <c:order val="3"/>
          <c:tx>
            <c:v>ARDOP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'HF Wide old'!$A$75:$A$80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old'!$D$75:$D$80</c:f>
              <c:numCache>
                <c:formatCode>General</c:formatCode>
                <c:ptCount val="6"/>
                <c:pt idx="0">
                  <c:v>10449</c:v>
                </c:pt>
                <c:pt idx="1">
                  <c:v>9088</c:v>
                </c:pt>
                <c:pt idx="2">
                  <c:v>5640</c:v>
                </c:pt>
                <c:pt idx="3">
                  <c:v>2546</c:v>
                </c:pt>
                <c:pt idx="4">
                  <c:v>1306</c:v>
                </c:pt>
                <c:pt idx="5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6A-4FB1-8BBA-FB8D7F3B2704}"/>
            </c:ext>
          </c:extLst>
        </c:ser>
        <c:ser>
          <c:idx val="2"/>
          <c:order val="4"/>
          <c:tx>
            <c:strRef>
              <c:f>'HF Wide old'!$C$74</c:f>
              <c:strCache>
                <c:ptCount val="1"/>
                <c:pt idx="0">
                  <c:v>WINMOR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old'!$A$75:$A$80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old'!$C$75:$C$80</c:f>
              <c:numCache>
                <c:formatCode>General</c:formatCode>
                <c:ptCount val="6"/>
                <c:pt idx="0">
                  <c:v>2135</c:v>
                </c:pt>
                <c:pt idx="1">
                  <c:v>2050</c:v>
                </c:pt>
                <c:pt idx="2">
                  <c:v>2055</c:v>
                </c:pt>
                <c:pt idx="3">
                  <c:v>1752</c:v>
                </c:pt>
                <c:pt idx="4">
                  <c:v>1047</c:v>
                </c:pt>
                <c:pt idx="5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A-4FB1-8BBA-FB8D7F3B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20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18637857981054"/>
              <c:y val="0.89611799854805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4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VARA HF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8623954057022"/>
          <c:y val="0.18999519102128934"/>
          <c:w val="0.83141961101016237"/>
          <c:h val="0.59430745102670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old'!$B$154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old'!$B$155:$B$160</c:f>
              <c:numCache>
                <c:formatCode>General</c:formatCode>
                <c:ptCount val="6"/>
                <c:pt idx="0">
                  <c:v>39814</c:v>
                </c:pt>
                <c:pt idx="1">
                  <c:v>26316</c:v>
                </c:pt>
                <c:pt idx="2">
                  <c:v>17755</c:v>
                </c:pt>
                <c:pt idx="3">
                  <c:v>6027</c:v>
                </c:pt>
                <c:pt idx="4">
                  <c:v>3032</c:v>
                </c:pt>
                <c:pt idx="5">
                  <c:v>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E-402E-87BC-BCD756E8E6FF}"/>
            </c:ext>
          </c:extLst>
        </c:ser>
        <c:ser>
          <c:idx val="1"/>
          <c:order val="1"/>
          <c:tx>
            <c:strRef>
              <c:f>'HF Wide old'!$C$154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old'!$C$155:$C$160</c:f>
              <c:numCache>
                <c:formatCode>General</c:formatCode>
                <c:ptCount val="6"/>
                <c:pt idx="0">
                  <c:v>16948</c:v>
                </c:pt>
                <c:pt idx="1">
                  <c:v>13330</c:v>
                </c:pt>
                <c:pt idx="2">
                  <c:v>6611</c:v>
                </c:pt>
                <c:pt idx="3">
                  <c:v>3248</c:v>
                </c:pt>
                <c:pt idx="4">
                  <c:v>1109</c:v>
                </c:pt>
                <c:pt idx="5">
                  <c:v>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E-402E-87BC-BCD756E8E6FF}"/>
            </c:ext>
          </c:extLst>
        </c:ser>
        <c:ser>
          <c:idx val="2"/>
          <c:order val="2"/>
          <c:tx>
            <c:v>MPM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old'!$D$155:$D$160</c:f>
              <c:numCache>
                <c:formatCode>General</c:formatCode>
                <c:ptCount val="6"/>
                <c:pt idx="0">
                  <c:v>8959</c:v>
                </c:pt>
                <c:pt idx="1">
                  <c:v>6067</c:v>
                </c:pt>
                <c:pt idx="2">
                  <c:v>4151</c:v>
                </c:pt>
                <c:pt idx="3">
                  <c:v>2254</c:v>
                </c:pt>
                <c:pt idx="4">
                  <c:v>1648</c:v>
                </c:pt>
                <c:pt idx="5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0E-402E-87BC-BCD756E8E6FF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old'!$E$155:$E$160</c:f>
              <c:numCache>
                <c:formatCode>General</c:formatCode>
                <c:ptCount val="6"/>
                <c:pt idx="0">
                  <c:v>4252</c:v>
                </c:pt>
                <c:pt idx="1">
                  <c:v>2731</c:v>
                </c:pt>
                <c:pt idx="2">
                  <c:v>2353</c:v>
                </c:pt>
                <c:pt idx="3">
                  <c:v>1740</c:v>
                </c:pt>
                <c:pt idx="4">
                  <c:v>1732</c:v>
                </c:pt>
                <c:pt idx="5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0E-402E-87BC-BCD756E8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22652937613567"/>
              <c:y val="0.88809391401377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4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VARA HF 2300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8623954057022"/>
          <c:y val="0.18999519102128934"/>
          <c:w val="0.83141961101016237"/>
          <c:h val="0.59430745102670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Wide'!$C$164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Wide'!$A$165:$A$174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Wide'!$C$165:$C$174</c:f>
              <c:numCache>
                <c:formatCode>General</c:formatCode>
                <c:ptCount val="10"/>
                <c:pt idx="0">
                  <c:v>46227</c:v>
                </c:pt>
                <c:pt idx="1">
                  <c:v>46055</c:v>
                </c:pt>
                <c:pt idx="2">
                  <c:v>46208</c:v>
                </c:pt>
                <c:pt idx="3">
                  <c:v>37490</c:v>
                </c:pt>
                <c:pt idx="4">
                  <c:v>23511</c:v>
                </c:pt>
                <c:pt idx="5">
                  <c:v>11446</c:v>
                </c:pt>
                <c:pt idx="6">
                  <c:v>5456</c:v>
                </c:pt>
                <c:pt idx="7">
                  <c:v>2331</c:v>
                </c:pt>
                <c:pt idx="8">
                  <c:v>1158</c:v>
                </c:pt>
                <c:pt idx="9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C-4B12-9ABD-241C71640E8C}"/>
            </c:ext>
          </c:extLst>
        </c:ser>
        <c:ser>
          <c:idx val="1"/>
          <c:order val="1"/>
          <c:tx>
            <c:strRef>
              <c:f>'HF Wide'!$E$164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Wide'!$A$165:$A$174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Wide'!$E$165:$E$174</c:f>
              <c:numCache>
                <c:formatCode>General</c:formatCode>
                <c:ptCount val="10"/>
                <c:pt idx="0">
                  <c:v>31158</c:v>
                </c:pt>
                <c:pt idx="1">
                  <c:v>31284</c:v>
                </c:pt>
                <c:pt idx="2">
                  <c:v>28972</c:v>
                </c:pt>
                <c:pt idx="3">
                  <c:v>19282</c:v>
                </c:pt>
                <c:pt idx="4">
                  <c:v>11745</c:v>
                </c:pt>
                <c:pt idx="5">
                  <c:v>6829</c:v>
                </c:pt>
                <c:pt idx="6">
                  <c:v>3060</c:v>
                </c:pt>
                <c:pt idx="7">
                  <c:v>1482</c:v>
                </c:pt>
                <c:pt idx="8">
                  <c:v>839</c:v>
                </c:pt>
                <c:pt idx="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C-4B12-9ABD-241C71640E8C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Wide'!$A$165:$A$174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Wide'!$I$165:$I$174</c:f>
              <c:numCache>
                <c:formatCode>General</c:formatCode>
                <c:ptCount val="10"/>
                <c:pt idx="0">
                  <c:v>19711</c:v>
                </c:pt>
                <c:pt idx="1">
                  <c:v>21031</c:v>
                </c:pt>
                <c:pt idx="2">
                  <c:v>17911</c:v>
                </c:pt>
                <c:pt idx="3">
                  <c:v>17694</c:v>
                </c:pt>
                <c:pt idx="4">
                  <c:v>10945</c:v>
                </c:pt>
                <c:pt idx="5">
                  <c:v>7215</c:v>
                </c:pt>
                <c:pt idx="6">
                  <c:v>3672</c:v>
                </c:pt>
                <c:pt idx="7">
                  <c:v>1421</c:v>
                </c:pt>
                <c:pt idx="8">
                  <c:v>988</c:v>
                </c:pt>
                <c:pt idx="9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C-4B12-9ABD-241C7164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Wide'!$A$165:$A$174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Wide'!$G$165:$G$174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31054</c:v>
                      </c:pt>
                      <c:pt idx="1">
                        <c:v>29038</c:v>
                      </c:pt>
                      <c:pt idx="2">
                        <c:v>30374</c:v>
                      </c:pt>
                      <c:pt idx="3">
                        <c:v>29806</c:v>
                      </c:pt>
                      <c:pt idx="4">
                        <c:v>21141</c:v>
                      </c:pt>
                      <c:pt idx="5">
                        <c:v>18103</c:v>
                      </c:pt>
                      <c:pt idx="6">
                        <c:v>10157</c:v>
                      </c:pt>
                      <c:pt idx="7">
                        <c:v>5613</c:v>
                      </c:pt>
                      <c:pt idx="8">
                        <c:v>1977</c:v>
                      </c:pt>
                      <c:pt idx="9">
                        <c:v>629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8C-4B12-9ABD-241C71640E8C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22652937613567"/>
              <c:y val="0.88809391401377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5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MPG</a:t>
            </a:r>
          </a:p>
        </c:rich>
      </c:tx>
      <c:layout>
        <c:manualLayout>
          <c:xMode val="edge"/>
          <c:yMode val="edge"/>
          <c:x val="0.2290403682561751"/>
          <c:y val="2.583965004374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2429136086344"/>
          <c:y val="0.17686425196850394"/>
          <c:w val="0.78412202719142277"/>
          <c:h val="0.62758669093939856"/>
        </c:manualLayout>
      </c:layout>
      <c:scatterChart>
        <c:scatterStyle val="lineMarker"/>
        <c:varyColors val="0"/>
        <c:ser>
          <c:idx val="4"/>
          <c:order val="0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old'!$A$94:$A$99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old'!$F$94:$F$99</c:f>
              <c:numCache>
                <c:formatCode>General</c:formatCode>
                <c:ptCount val="6"/>
                <c:pt idx="0">
                  <c:v>17511</c:v>
                </c:pt>
                <c:pt idx="1">
                  <c:v>15541</c:v>
                </c:pt>
                <c:pt idx="2">
                  <c:v>13038</c:v>
                </c:pt>
                <c:pt idx="3">
                  <c:v>5044</c:v>
                </c:pt>
                <c:pt idx="4">
                  <c:v>2142</c:v>
                </c:pt>
                <c:pt idx="5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5-446A-A862-D058281748C9}"/>
            </c:ext>
          </c:extLst>
        </c:ser>
        <c:ser>
          <c:idx val="1"/>
          <c:order val="1"/>
          <c:tx>
            <c:strRef>
              <c:f>'HF Wide old'!$B$93</c:f>
              <c:strCache>
                <c:ptCount val="1"/>
                <c:pt idx="0">
                  <c:v>VARA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 old'!$A$94:$A$99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old'!$B$94:$B$99</c:f>
              <c:numCache>
                <c:formatCode>General</c:formatCode>
                <c:ptCount val="6"/>
                <c:pt idx="0">
                  <c:v>16948</c:v>
                </c:pt>
                <c:pt idx="1">
                  <c:v>13330</c:v>
                </c:pt>
                <c:pt idx="2">
                  <c:v>6611</c:v>
                </c:pt>
                <c:pt idx="3">
                  <c:v>3248</c:v>
                </c:pt>
                <c:pt idx="4">
                  <c:v>1109</c:v>
                </c:pt>
                <c:pt idx="5">
                  <c:v>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5-446A-A862-D058281748C9}"/>
            </c:ext>
          </c:extLst>
        </c:ser>
        <c:ser>
          <c:idx val="0"/>
          <c:order val="2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old'!$A$94:$A$99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old'!$E$94:$E$99</c:f>
              <c:numCache>
                <c:formatCode>General</c:formatCode>
                <c:ptCount val="6"/>
                <c:pt idx="0">
                  <c:v>6176</c:v>
                </c:pt>
                <c:pt idx="1">
                  <c:v>4931</c:v>
                </c:pt>
                <c:pt idx="2">
                  <c:v>4013</c:v>
                </c:pt>
                <c:pt idx="3">
                  <c:v>3069</c:v>
                </c:pt>
                <c:pt idx="4">
                  <c:v>1669</c:v>
                </c:pt>
                <c:pt idx="5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45-446A-A862-D058281748C9}"/>
            </c:ext>
          </c:extLst>
        </c:ser>
        <c:ser>
          <c:idx val="3"/>
          <c:order val="3"/>
          <c:tx>
            <c:v>ARDOP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old'!$A$94:$A$99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old'!$D$94:$D$99</c:f>
              <c:numCache>
                <c:formatCode>General</c:formatCode>
                <c:ptCount val="6"/>
                <c:pt idx="0">
                  <c:v>3305</c:v>
                </c:pt>
                <c:pt idx="1">
                  <c:v>2063</c:v>
                </c:pt>
                <c:pt idx="2">
                  <c:v>1516</c:v>
                </c:pt>
                <c:pt idx="3">
                  <c:v>821</c:v>
                </c:pt>
                <c:pt idx="4">
                  <c:v>428</c:v>
                </c:pt>
                <c:pt idx="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45-446A-A862-D058281748C9}"/>
            </c:ext>
          </c:extLst>
        </c:ser>
        <c:ser>
          <c:idx val="2"/>
          <c:order val="4"/>
          <c:tx>
            <c:strRef>
              <c:f>'HF Wide old'!$C$93</c:f>
              <c:strCache>
                <c:ptCount val="1"/>
                <c:pt idx="0">
                  <c:v>WINMOR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old'!$A$94:$A$99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old'!$C$94:$C$98</c:f>
              <c:numCache>
                <c:formatCode>General</c:formatCode>
                <c:ptCount val="5"/>
                <c:pt idx="0">
                  <c:v>1403</c:v>
                </c:pt>
                <c:pt idx="1">
                  <c:v>1076</c:v>
                </c:pt>
                <c:pt idx="2">
                  <c:v>905</c:v>
                </c:pt>
                <c:pt idx="3">
                  <c:v>401</c:v>
                </c:pt>
                <c:pt idx="4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45-446A-A862-D0582817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20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521779429523769"/>
              <c:y val="0.88426862642169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2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7501698885577446"/>
          <c:y val="0.12277333333333333"/>
          <c:w val="0.77171353580802382"/>
          <c:h val="6.000041994750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MPM</a:t>
            </a:r>
          </a:p>
        </c:rich>
      </c:tx>
      <c:layout>
        <c:manualLayout>
          <c:xMode val="edge"/>
          <c:yMode val="edge"/>
          <c:x val="0.23328909527334724"/>
          <c:y val="2.2284230386321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5550620275033"/>
          <c:y val="0.18373009739830268"/>
          <c:w val="0.78196666442335738"/>
          <c:h val="0.62758669093939856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Wide old'!$B$111</c:f>
              <c:strCache>
                <c:ptCount val="1"/>
                <c:pt idx="0">
                  <c:v>VARA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old'!$A$112:$A$117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old'!$B$112:$B$117</c:f>
              <c:numCache>
                <c:formatCode>General</c:formatCode>
                <c:ptCount val="6"/>
                <c:pt idx="0">
                  <c:v>8959</c:v>
                </c:pt>
                <c:pt idx="1">
                  <c:v>6067</c:v>
                </c:pt>
                <c:pt idx="2">
                  <c:v>4151</c:v>
                </c:pt>
                <c:pt idx="3">
                  <c:v>2254</c:v>
                </c:pt>
                <c:pt idx="4">
                  <c:v>1648</c:v>
                </c:pt>
                <c:pt idx="5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6-4237-AE8C-4E8E8439695C}"/>
            </c:ext>
          </c:extLst>
        </c:ser>
        <c:ser>
          <c:idx val="0"/>
          <c:order val="1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old'!$A$112:$A$117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old'!$E$112:$E$117</c:f>
              <c:numCache>
                <c:formatCode>General</c:formatCode>
                <c:ptCount val="6"/>
                <c:pt idx="0">
                  <c:v>3756</c:v>
                </c:pt>
                <c:pt idx="1">
                  <c:v>4143</c:v>
                </c:pt>
                <c:pt idx="2">
                  <c:v>4008</c:v>
                </c:pt>
                <c:pt idx="3">
                  <c:v>2362</c:v>
                </c:pt>
                <c:pt idx="4">
                  <c:v>1201</c:v>
                </c:pt>
                <c:pt idx="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76-4237-AE8C-4E8E8439695C}"/>
            </c:ext>
          </c:extLst>
        </c:ser>
        <c:ser>
          <c:idx val="4"/>
          <c:order val="2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old'!$A$112:$A$117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old'!$F$112:$F$117</c:f>
              <c:numCache>
                <c:formatCode>General</c:formatCode>
                <c:ptCount val="6"/>
                <c:pt idx="0">
                  <c:v>1742</c:v>
                </c:pt>
                <c:pt idx="1">
                  <c:v>1889</c:v>
                </c:pt>
                <c:pt idx="2">
                  <c:v>1710</c:v>
                </c:pt>
                <c:pt idx="3">
                  <c:v>1221</c:v>
                </c:pt>
                <c:pt idx="4">
                  <c:v>1189</c:v>
                </c:pt>
                <c:pt idx="5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6-4237-AE8C-4E8E8439695C}"/>
            </c:ext>
          </c:extLst>
        </c:ser>
        <c:ser>
          <c:idx val="3"/>
          <c:order val="3"/>
          <c:tx>
            <c:v>ARDOP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old'!$A$112:$A$115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'HF Wide old'!$D$112:$D$117</c:f>
              <c:numCache>
                <c:formatCode>General</c:formatCode>
                <c:ptCount val="6"/>
                <c:pt idx="0">
                  <c:v>723</c:v>
                </c:pt>
                <c:pt idx="1">
                  <c:v>427</c:v>
                </c:pt>
                <c:pt idx="2">
                  <c:v>312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76-4237-AE8C-4E8E8439695C}"/>
            </c:ext>
          </c:extLst>
        </c:ser>
        <c:ser>
          <c:idx val="2"/>
          <c:order val="4"/>
          <c:tx>
            <c:strRef>
              <c:f>'HF Wide old'!$C$111</c:f>
              <c:strCache>
                <c:ptCount val="1"/>
                <c:pt idx="0">
                  <c:v>WINMOR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old'!$A$112:$A$115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'HF Wide old'!$C$112:$C$116</c:f>
              <c:numCache>
                <c:formatCode>General</c:formatCode>
                <c:ptCount val="5"/>
                <c:pt idx="0">
                  <c:v>404</c:v>
                </c:pt>
                <c:pt idx="1">
                  <c:v>388</c:v>
                </c:pt>
                <c:pt idx="2">
                  <c:v>192</c:v>
                </c:pt>
                <c:pt idx="3">
                  <c:v>189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76-4237-AE8C-4E8E8439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20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8696870583484755"/>
              <c:y val="0.8875412324122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9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MPP</a:t>
            </a:r>
          </a:p>
        </c:rich>
      </c:tx>
      <c:layout>
        <c:manualLayout>
          <c:xMode val="edge"/>
          <c:yMode val="edge"/>
          <c:x val="0.27431476620977935"/>
          <c:y val="2.228412256267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6028428729204"/>
          <c:y val="0.17985826771653543"/>
          <c:w val="0.79326957213823568"/>
          <c:h val="0.62758669093939856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Wide old'!$B$134</c:f>
              <c:strCache>
                <c:ptCount val="1"/>
                <c:pt idx="0">
                  <c:v>VARA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old'!$A$135:$A$140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old'!$B$135:$B$140</c:f>
              <c:numCache>
                <c:formatCode>General</c:formatCode>
                <c:ptCount val="6"/>
                <c:pt idx="0">
                  <c:v>4252</c:v>
                </c:pt>
                <c:pt idx="1">
                  <c:v>2731</c:v>
                </c:pt>
                <c:pt idx="2">
                  <c:v>2353</c:v>
                </c:pt>
                <c:pt idx="3">
                  <c:v>1740</c:v>
                </c:pt>
                <c:pt idx="4">
                  <c:v>1732</c:v>
                </c:pt>
                <c:pt idx="5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5-47BD-936D-067602F712C5}"/>
            </c:ext>
          </c:extLst>
        </c:ser>
        <c:ser>
          <c:idx val="0"/>
          <c:order val="1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old'!$A$135:$A$140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old'!$E$135:$E$140</c:f>
              <c:numCache>
                <c:formatCode>General</c:formatCode>
                <c:ptCount val="6"/>
                <c:pt idx="0">
                  <c:v>4013</c:v>
                </c:pt>
                <c:pt idx="1">
                  <c:v>3723</c:v>
                </c:pt>
                <c:pt idx="2">
                  <c:v>3007</c:v>
                </c:pt>
                <c:pt idx="3">
                  <c:v>2014</c:v>
                </c:pt>
                <c:pt idx="4">
                  <c:v>543</c:v>
                </c:pt>
                <c:pt idx="5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5-47BD-936D-067602F712C5}"/>
            </c:ext>
          </c:extLst>
        </c:ser>
        <c:ser>
          <c:idx val="4"/>
          <c:order val="2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old'!$A$135:$A$140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old'!$F$135:$F$140</c:f>
              <c:numCache>
                <c:formatCode>General</c:formatCode>
                <c:ptCount val="6"/>
                <c:pt idx="0">
                  <c:v>554</c:v>
                </c:pt>
                <c:pt idx="1">
                  <c:v>519</c:v>
                </c:pt>
                <c:pt idx="2">
                  <c:v>503</c:v>
                </c:pt>
                <c:pt idx="3">
                  <c:v>517</c:v>
                </c:pt>
                <c:pt idx="4">
                  <c:v>212</c:v>
                </c:pt>
                <c:pt idx="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35-47BD-936D-067602F712C5}"/>
            </c:ext>
          </c:extLst>
        </c:ser>
        <c:ser>
          <c:idx val="3"/>
          <c:order val="3"/>
          <c:tx>
            <c:v>ARDOP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old'!$A$135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'HF Wide old'!$D$135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35-47BD-936D-067602F712C5}"/>
            </c:ext>
          </c:extLst>
        </c:ser>
        <c:ser>
          <c:idx val="2"/>
          <c:order val="4"/>
          <c:tx>
            <c:strRef>
              <c:f>'HF Wide old'!$C$134</c:f>
              <c:strCache>
                <c:ptCount val="1"/>
                <c:pt idx="0">
                  <c:v>WINMOR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old'!$A$135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'HF Wide old'!$C$135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35-47BD-936D-067602F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20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612424937513135"/>
              <c:y val="0.90115761845558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PACTOR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2904338322898"/>
          <c:y val="0.18999519102128934"/>
          <c:w val="0.81097668252219324"/>
          <c:h val="0.61300034266763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old'!$B$175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 old'!$A$176:$A$181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old'!$B$176:$B$181</c:f>
              <c:numCache>
                <c:formatCode>General</c:formatCode>
                <c:ptCount val="6"/>
                <c:pt idx="0">
                  <c:v>19276</c:v>
                </c:pt>
                <c:pt idx="1">
                  <c:v>19292</c:v>
                </c:pt>
                <c:pt idx="2">
                  <c:v>14622</c:v>
                </c:pt>
                <c:pt idx="3">
                  <c:v>11361</c:v>
                </c:pt>
                <c:pt idx="4">
                  <c:v>4223</c:v>
                </c:pt>
                <c:pt idx="5">
                  <c:v>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7-4A73-BF1B-9ED51BA40565}"/>
            </c:ext>
          </c:extLst>
        </c:ser>
        <c:ser>
          <c:idx val="1"/>
          <c:order val="1"/>
          <c:tx>
            <c:strRef>
              <c:f>'HF Wide old'!$C$175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old'!$A$176:$A$181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old'!$C$176:$C$181</c:f>
              <c:numCache>
                <c:formatCode>General</c:formatCode>
                <c:ptCount val="6"/>
                <c:pt idx="0">
                  <c:v>6176</c:v>
                </c:pt>
                <c:pt idx="1">
                  <c:v>4931</c:v>
                </c:pt>
                <c:pt idx="2">
                  <c:v>4013</c:v>
                </c:pt>
                <c:pt idx="3">
                  <c:v>1669</c:v>
                </c:pt>
                <c:pt idx="4">
                  <c:v>635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7-4A73-BF1B-9ED51BA40565}"/>
            </c:ext>
          </c:extLst>
        </c:ser>
        <c:ser>
          <c:idx val="2"/>
          <c:order val="2"/>
          <c:tx>
            <c:v>MPM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old'!$A$176:$A$181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old'!$D$176:$D$181</c:f>
              <c:numCache>
                <c:formatCode>General</c:formatCode>
                <c:ptCount val="6"/>
                <c:pt idx="0">
                  <c:v>3756</c:v>
                </c:pt>
                <c:pt idx="1">
                  <c:v>4143</c:v>
                </c:pt>
                <c:pt idx="2">
                  <c:v>2362</c:v>
                </c:pt>
                <c:pt idx="3">
                  <c:v>1201</c:v>
                </c:pt>
                <c:pt idx="4">
                  <c:v>503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37-4A73-BF1B-9ED51BA40565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old'!$A$176:$A$181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old'!$E$176:$E$180</c:f>
              <c:numCache>
                <c:formatCode>General</c:formatCode>
                <c:ptCount val="5"/>
                <c:pt idx="0">
                  <c:v>4013</c:v>
                </c:pt>
                <c:pt idx="1">
                  <c:v>3723</c:v>
                </c:pt>
                <c:pt idx="2">
                  <c:v>2014</c:v>
                </c:pt>
                <c:pt idx="3">
                  <c:v>543</c:v>
                </c:pt>
                <c:pt idx="4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37-4A73-BF1B-9ED51BA4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621294778425736"/>
              <c:y val="0.89457938147294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2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PACTOR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771662501232"/>
          <c:y val="0.18999519102128934"/>
          <c:w val="0.82462855965529902"/>
          <c:h val="0.60158807277014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old'!$B$195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 old'!$A$196:$A$201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old'!$B$196:$B$201</c:f>
              <c:numCache>
                <c:formatCode>General</c:formatCode>
                <c:ptCount val="6"/>
                <c:pt idx="0">
                  <c:v>30924</c:v>
                </c:pt>
                <c:pt idx="1">
                  <c:v>31174</c:v>
                </c:pt>
                <c:pt idx="2">
                  <c:v>29149</c:v>
                </c:pt>
                <c:pt idx="3">
                  <c:v>18516</c:v>
                </c:pt>
                <c:pt idx="4">
                  <c:v>7755</c:v>
                </c:pt>
                <c:pt idx="5">
                  <c:v>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C-49DA-B8EF-7B540E0B7223}"/>
            </c:ext>
          </c:extLst>
        </c:ser>
        <c:ser>
          <c:idx val="1"/>
          <c:order val="1"/>
          <c:tx>
            <c:strRef>
              <c:f>'HF Wide old'!$C$195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 old'!$A$196:$A$201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old'!$C$196:$C$201</c:f>
              <c:numCache>
                <c:formatCode>General</c:formatCode>
                <c:ptCount val="6"/>
                <c:pt idx="0">
                  <c:v>17511</c:v>
                </c:pt>
                <c:pt idx="1">
                  <c:v>15541</c:v>
                </c:pt>
                <c:pt idx="2">
                  <c:v>13038</c:v>
                </c:pt>
                <c:pt idx="3">
                  <c:v>5044</c:v>
                </c:pt>
                <c:pt idx="4">
                  <c:v>2142</c:v>
                </c:pt>
                <c:pt idx="5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C-49DA-B8EF-7B540E0B7223}"/>
            </c:ext>
          </c:extLst>
        </c:ser>
        <c:ser>
          <c:idx val="2"/>
          <c:order val="2"/>
          <c:tx>
            <c:v>MPM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old'!$A$196:$A$201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old'!$D$196:$D$201</c:f>
              <c:numCache>
                <c:formatCode>General</c:formatCode>
                <c:ptCount val="6"/>
                <c:pt idx="0">
                  <c:v>1742</c:v>
                </c:pt>
                <c:pt idx="1">
                  <c:v>1889</c:v>
                </c:pt>
                <c:pt idx="2">
                  <c:v>1710</c:v>
                </c:pt>
                <c:pt idx="3">
                  <c:v>1221</c:v>
                </c:pt>
                <c:pt idx="4">
                  <c:v>1189</c:v>
                </c:pt>
                <c:pt idx="5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C-49DA-B8EF-7B540E0B7223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old'!$A$196:$A$201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old'!$E$196:$E$200</c:f>
              <c:numCache>
                <c:formatCode>General</c:formatCode>
                <c:ptCount val="5"/>
                <c:pt idx="0">
                  <c:v>554</c:v>
                </c:pt>
                <c:pt idx="1">
                  <c:v>519</c:v>
                </c:pt>
                <c:pt idx="2">
                  <c:v>517</c:v>
                </c:pt>
                <c:pt idx="3">
                  <c:v>212</c:v>
                </c:pt>
                <c:pt idx="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CC-49DA-B8EF-7B540E0B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985844591842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3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WINMOR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771662501232"/>
          <c:y val="0.18999519102128934"/>
          <c:w val="0.82462855965529902"/>
          <c:h val="0.60158807277014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old'!$B$216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 old'!$A$217:$A$222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old'!$B$217:$B$222</c:f>
              <c:numCache>
                <c:formatCode>General</c:formatCode>
                <c:ptCount val="6"/>
                <c:pt idx="0">
                  <c:v>2135</c:v>
                </c:pt>
                <c:pt idx="1">
                  <c:v>2050</c:v>
                </c:pt>
                <c:pt idx="2">
                  <c:v>2055</c:v>
                </c:pt>
                <c:pt idx="3">
                  <c:v>1752</c:v>
                </c:pt>
                <c:pt idx="4">
                  <c:v>1047</c:v>
                </c:pt>
                <c:pt idx="5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9-47A4-81FA-D899D5BD6397}"/>
            </c:ext>
          </c:extLst>
        </c:ser>
        <c:ser>
          <c:idx val="1"/>
          <c:order val="1"/>
          <c:tx>
            <c:strRef>
              <c:f>'HF Wide old'!$C$216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 old'!$A$217:$A$222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old'!$C$217:$C$220</c:f>
              <c:numCache>
                <c:formatCode>General</c:formatCode>
                <c:ptCount val="4"/>
                <c:pt idx="0">
                  <c:v>1403</c:v>
                </c:pt>
                <c:pt idx="1">
                  <c:v>1076</c:v>
                </c:pt>
                <c:pt idx="2">
                  <c:v>905</c:v>
                </c:pt>
                <c:pt idx="3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69-47A4-81FA-D899D5BD6397}"/>
            </c:ext>
          </c:extLst>
        </c:ser>
        <c:ser>
          <c:idx val="2"/>
          <c:order val="2"/>
          <c:tx>
            <c:strRef>
              <c:f>'HF Wide old'!$D$216</c:f>
              <c:strCache>
                <c:ptCount val="1"/>
                <c:pt idx="0">
                  <c:v>MPM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old'!$A$217:$A$222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old'!$D$217:$D$220</c:f>
              <c:numCache>
                <c:formatCode>General</c:formatCode>
                <c:ptCount val="4"/>
                <c:pt idx="0">
                  <c:v>404</c:v>
                </c:pt>
                <c:pt idx="1">
                  <c:v>388</c:v>
                </c:pt>
                <c:pt idx="2">
                  <c:v>189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69-47A4-81FA-D899D5BD6397}"/>
            </c:ext>
          </c:extLst>
        </c:ser>
        <c:ser>
          <c:idx val="3"/>
          <c:order val="3"/>
          <c:tx>
            <c:strRef>
              <c:f>'HF Wide old'!$E$216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old'!$A$217:$A$222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old'!$E$217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69-47A4-81FA-D899D5BD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8609955573021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2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ARDOP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5373052771132"/>
          <c:y val="0.20521148343932866"/>
          <c:w val="0.79960011824460508"/>
          <c:h val="0.60539216273597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old'!$B$234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 old'!$A$235:$A$240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old'!$B$235:$B$240</c:f>
              <c:numCache>
                <c:formatCode>General</c:formatCode>
                <c:ptCount val="6"/>
                <c:pt idx="0">
                  <c:v>10449</c:v>
                </c:pt>
                <c:pt idx="1">
                  <c:v>9088</c:v>
                </c:pt>
                <c:pt idx="2">
                  <c:v>5640</c:v>
                </c:pt>
                <c:pt idx="3">
                  <c:v>2546</c:v>
                </c:pt>
                <c:pt idx="4">
                  <c:v>1306</c:v>
                </c:pt>
                <c:pt idx="5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2-41EA-A732-5B452980D86A}"/>
            </c:ext>
          </c:extLst>
        </c:ser>
        <c:ser>
          <c:idx val="1"/>
          <c:order val="1"/>
          <c:tx>
            <c:strRef>
              <c:f>'HF Wide old'!$C$234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old'!$A$235:$A$239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'HF Wide old'!$C$235:$C$239</c:f>
              <c:numCache>
                <c:formatCode>General</c:formatCode>
                <c:ptCount val="5"/>
                <c:pt idx="0">
                  <c:v>3305</c:v>
                </c:pt>
                <c:pt idx="1">
                  <c:v>2063</c:v>
                </c:pt>
                <c:pt idx="2">
                  <c:v>1516</c:v>
                </c:pt>
                <c:pt idx="3">
                  <c:v>821</c:v>
                </c:pt>
                <c:pt idx="4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2-41EA-A732-5B452980D86A}"/>
            </c:ext>
          </c:extLst>
        </c:ser>
        <c:ser>
          <c:idx val="2"/>
          <c:order val="2"/>
          <c:tx>
            <c:strRef>
              <c:f>'HF Wide old'!$D$234</c:f>
              <c:strCache>
                <c:ptCount val="1"/>
                <c:pt idx="0">
                  <c:v>MPM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rgbClr val="00B050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702-41EA-A732-5B452980D86A}"/>
              </c:ext>
            </c:extLst>
          </c:dPt>
          <c:trendline>
            <c:spPr>
              <a:ln w="222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old'!$A$235:$A$237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10</c:v>
                </c:pt>
              </c:numCache>
            </c:numRef>
          </c:xVal>
          <c:yVal>
            <c:numRef>
              <c:f>'HF Wide old'!$D$235:$D$237</c:f>
              <c:numCache>
                <c:formatCode>General</c:formatCode>
                <c:ptCount val="3"/>
                <c:pt idx="0">
                  <c:v>723</c:v>
                </c:pt>
                <c:pt idx="1">
                  <c:v>427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2-41EA-A732-5B452980D86A}"/>
            </c:ext>
          </c:extLst>
        </c:ser>
        <c:ser>
          <c:idx val="3"/>
          <c:order val="3"/>
          <c:tx>
            <c:strRef>
              <c:f>'HF Wide old'!$E$234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old'!$A$235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'HF Wide old'!$E$235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02-41EA-A732-5B452980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48826063977499"/>
              <c:y val="0.8863978922346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11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4423029032633717"/>
          <c:y val="0.1371754841677969"/>
          <c:w val="0.3115394193473256"/>
          <c:h val="6.4194467475330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VARA HF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8623954057022"/>
          <c:y val="0.18999519102128934"/>
          <c:w val="0.83141961101016237"/>
          <c:h val="0.59430745102670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 old'!$B$154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old'!$B$155:$B$160</c:f>
              <c:numCache>
                <c:formatCode>General</c:formatCode>
                <c:ptCount val="6"/>
                <c:pt idx="0">
                  <c:v>39814</c:v>
                </c:pt>
                <c:pt idx="1">
                  <c:v>26316</c:v>
                </c:pt>
                <c:pt idx="2">
                  <c:v>17755</c:v>
                </c:pt>
                <c:pt idx="3">
                  <c:v>6027</c:v>
                </c:pt>
                <c:pt idx="4">
                  <c:v>3032</c:v>
                </c:pt>
                <c:pt idx="5">
                  <c:v>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B-4EB6-9FD1-E6D98D3D7BC0}"/>
            </c:ext>
          </c:extLst>
        </c:ser>
        <c:ser>
          <c:idx val="1"/>
          <c:order val="1"/>
          <c:tx>
            <c:strRef>
              <c:f>'HF Wide old'!$C$154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old'!$C$155:$C$160</c:f>
              <c:numCache>
                <c:formatCode>General</c:formatCode>
                <c:ptCount val="6"/>
                <c:pt idx="0">
                  <c:v>16948</c:v>
                </c:pt>
                <c:pt idx="1">
                  <c:v>13330</c:v>
                </c:pt>
                <c:pt idx="2">
                  <c:v>6611</c:v>
                </c:pt>
                <c:pt idx="3">
                  <c:v>3248</c:v>
                </c:pt>
                <c:pt idx="4">
                  <c:v>1109</c:v>
                </c:pt>
                <c:pt idx="5">
                  <c:v>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B-4EB6-9FD1-E6D98D3D7BC0}"/>
            </c:ext>
          </c:extLst>
        </c:ser>
        <c:ser>
          <c:idx val="2"/>
          <c:order val="2"/>
          <c:tx>
            <c:v>MPM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old'!$D$155:$D$160</c:f>
              <c:numCache>
                <c:formatCode>General</c:formatCode>
                <c:ptCount val="6"/>
                <c:pt idx="0">
                  <c:v>8959</c:v>
                </c:pt>
                <c:pt idx="1">
                  <c:v>6067</c:v>
                </c:pt>
                <c:pt idx="2">
                  <c:v>4151</c:v>
                </c:pt>
                <c:pt idx="3">
                  <c:v>2254</c:v>
                </c:pt>
                <c:pt idx="4">
                  <c:v>1648</c:v>
                </c:pt>
                <c:pt idx="5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B-4EB6-9FD1-E6D98D3D7BC0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old'!$A$155:$A$160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old'!$E$155:$E$160</c:f>
              <c:numCache>
                <c:formatCode>General</c:formatCode>
                <c:ptCount val="6"/>
                <c:pt idx="0">
                  <c:v>4252</c:v>
                </c:pt>
                <c:pt idx="1">
                  <c:v>2731</c:v>
                </c:pt>
                <c:pt idx="2">
                  <c:v>2353</c:v>
                </c:pt>
                <c:pt idx="3">
                  <c:v>1740</c:v>
                </c:pt>
                <c:pt idx="4">
                  <c:v>1732</c:v>
                </c:pt>
                <c:pt idx="5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FB-4EB6-9FD1-E6D98D3D7BC0}"/>
            </c:ext>
          </c:extLst>
        </c:ser>
        <c:ser>
          <c:idx val="4"/>
          <c:order val="4"/>
          <c:tx>
            <c:v>V4 WGN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 old'!$A$15:$A$20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old'!$B$15:$B$20</c:f>
              <c:numCache>
                <c:formatCode>General</c:formatCode>
                <c:ptCount val="6"/>
                <c:pt idx="0">
                  <c:v>43334</c:v>
                </c:pt>
                <c:pt idx="1">
                  <c:v>26502</c:v>
                </c:pt>
                <c:pt idx="2">
                  <c:v>18270</c:v>
                </c:pt>
                <c:pt idx="3">
                  <c:v>6460</c:v>
                </c:pt>
                <c:pt idx="4">
                  <c:v>3380</c:v>
                </c:pt>
                <c:pt idx="5">
                  <c:v>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FB-4EB6-9FD1-E6D98D3D7BC0}"/>
            </c:ext>
          </c:extLst>
        </c:ser>
        <c:ser>
          <c:idx val="5"/>
          <c:order val="5"/>
          <c:tx>
            <c:v>V4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old'!$A$15:$A$20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old'!$D$15:$D$20</c:f>
              <c:numCache>
                <c:formatCode>General</c:formatCode>
                <c:ptCount val="6"/>
                <c:pt idx="0">
                  <c:v>10271</c:v>
                </c:pt>
                <c:pt idx="1">
                  <c:v>9621</c:v>
                </c:pt>
                <c:pt idx="2">
                  <c:v>7482</c:v>
                </c:pt>
                <c:pt idx="3">
                  <c:v>4501</c:v>
                </c:pt>
                <c:pt idx="4">
                  <c:v>1869</c:v>
                </c:pt>
                <c:pt idx="5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FB-4EB6-9FD1-E6D98D3D7BC0}"/>
            </c:ext>
          </c:extLst>
        </c:ser>
        <c:ser>
          <c:idx val="6"/>
          <c:order val="6"/>
          <c:tx>
            <c:v>V4 MPM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old'!$A$15:$A$20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old'!$G$15:$G$20</c:f>
              <c:numCache>
                <c:formatCode>General</c:formatCode>
                <c:ptCount val="6"/>
                <c:pt idx="0">
                  <c:v>7765</c:v>
                </c:pt>
                <c:pt idx="1">
                  <c:v>6137</c:v>
                </c:pt>
                <c:pt idx="2">
                  <c:v>5592</c:v>
                </c:pt>
                <c:pt idx="3">
                  <c:v>3048</c:v>
                </c:pt>
                <c:pt idx="4">
                  <c:v>1550</c:v>
                </c:pt>
                <c:pt idx="5">
                  <c:v>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FB-4EB6-9FD1-E6D98D3D7BC0}"/>
            </c:ext>
          </c:extLst>
        </c:ser>
        <c:ser>
          <c:idx val="7"/>
          <c:order val="7"/>
          <c:tx>
            <c:v>V4 MPP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 old'!$A$15:$A$20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'HF Wide old'!$J$15:$J$20</c:f>
              <c:numCache>
                <c:formatCode>General</c:formatCode>
                <c:ptCount val="6"/>
                <c:pt idx="0">
                  <c:v>4738</c:v>
                </c:pt>
                <c:pt idx="1">
                  <c:v>4528</c:v>
                </c:pt>
                <c:pt idx="2">
                  <c:v>3786</c:v>
                </c:pt>
                <c:pt idx="3">
                  <c:v>1823</c:v>
                </c:pt>
                <c:pt idx="4">
                  <c:v>1030</c:v>
                </c:pt>
                <c:pt idx="5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FB-4EB6-9FD1-E6D98D3D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</c:scatterChart>
      <c:valAx>
        <c:axId val="598842120"/>
        <c:scaling>
          <c:orientation val="maxMin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22652937613567"/>
              <c:y val="0.88809391401377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4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MPG</a:t>
            </a:r>
          </a:p>
        </c:rich>
      </c:tx>
      <c:layout>
        <c:manualLayout>
          <c:xMode val="edge"/>
          <c:yMode val="edge"/>
          <c:x val="0.2290403682561751"/>
          <c:y val="2.583965004374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2429136086344"/>
          <c:y val="0.17686425196850394"/>
          <c:w val="0.78412202719142277"/>
          <c:h val="0.62758669093939856"/>
        </c:manualLayout>
      </c:layout>
      <c:scatterChart>
        <c:scatterStyle val="lineMarker"/>
        <c:varyColors val="0"/>
        <c:ser>
          <c:idx val="4"/>
          <c:order val="0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Wide'!$A$104:$A$113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Wide'!$K$104:$K$113</c:f>
              <c:numCache>
                <c:formatCode>General</c:formatCode>
                <c:ptCount val="10"/>
                <c:pt idx="0">
                  <c:v>39762</c:v>
                </c:pt>
                <c:pt idx="1">
                  <c:v>40375</c:v>
                </c:pt>
                <c:pt idx="2">
                  <c:v>37572</c:v>
                </c:pt>
                <c:pt idx="3">
                  <c:v>28527</c:v>
                </c:pt>
                <c:pt idx="4">
                  <c:v>21421</c:v>
                </c:pt>
                <c:pt idx="5">
                  <c:v>15653</c:v>
                </c:pt>
                <c:pt idx="6">
                  <c:v>7565</c:v>
                </c:pt>
                <c:pt idx="7">
                  <c:v>2232</c:v>
                </c:pt>
                <c:pt idx="8">
                  <c:v>1361</c:v>
                </c:pt>
                <c:pt idx="9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F-4669-AB04-0CC398F5CA8B}"/>
            </c:ext>
          </c:extLst>
        </c:ser>
        <c:ser>
          <c:idx val="1"/>
          <c:order val="1"/>
          <c:tx>
            <c:strRef>
              <c:f>'HF Wide'!$C$103</c:f>
              <c:strCache>
                <c:ptCount val="1"/>
                <c:pt idx="0">
                  <c:v>VARA 2300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Wide'!$A$104:$A$113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Wide'!$C$104:$C$113</c:f>
              <c:numCache>
                <c:formatCode>General</c:formatCode>
                <c:ptCount val="10"/>
                <c:pt idx="0">
                  <c:v>31158</c:v>
                </c:pt>
                <c:pt idx="1">
                  <c:v>31284</c:v>
                </c:pt>
                <c:pt idx="2">
                  <c:v>28972</c:v>
                </c:pt>
                <c:pt idx="3">
                  <c:v>19282</c:v>
                </c:pt>
                <c:pt idx="4">
                  <c:v>11745</c:v>
                </c:pt>
                <c:pt idx="5">
                  <c:v>6829</c:v>
                </c:pt>
                <c:pt idx="6">
                  <c:v>3060</c:v>
                </c:pt>
                <c:pt idx="7">
                  <c:v>1482</c:v>
                </c:pt>
                <c:pt idx="8">
                  <c:v>839</c:v>
                </c:pt>
                <c:pt idx="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F-4669-AB04-0CC398F5CA8B}"/>
            </c:ext>
          </c:extLst>
        </c:ser>
        <c:ser>
          <c:idx val="0"/>
          <c:order val="2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Wide'!$A$104:$A$113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Wide'!$I$104:$I$113</c:f>
              <c:numCache>
                <c:formatCode>General</c:formatCode>
                <c:ptCount val="10"/>
                <c:pt idx="0">
                  <c:v>16971</c:v>
                </c:pt>
                <c:pt idx="1">
                  <c:v>16823</c:v>
                </c:pt>
                <c:pt idx="2">
                  <c:v>13784</c:v>
                </c:pt>
                <c:pt idx="3">
                  <c:v>11802</c:v>
                </c:pt>
                <c:pt idx="4">
                  <c:v>9611</c:v>
                </c:pt>
                <c:pt idx="5">
                  <c:v>7329</c:v>
                </c:pt>
                <c:pt idx="6">
                  <c:v>4286</c:v>
                </c:pt>
                <c:pt idx="7">
                  <c:v>1919</c:v>
                </c:pt>
                <c:pt idx="8">
                  <c:v>826</c:v>
                </c:pt>
                <c:pt idx="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AF-4669-AB04-0CC398F5CA8B}"/>
            </c:ext>
          </c:extLst>
        </c:ser>
        <c:ser>
          <c:idx val="3"/>
          <c:order val="3"/>
          <c:tx>
            <c:strRef>
              <c:f>'HF Wide'!$G$103</c:f>
              <c:strCache>
                <c:ptCount val="1"/>
                <c:pt idx="0">
                  <c:v>ARDOP 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Wide'!$A$104:$A$113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Wide'!$G$104:$G$113</c:f>
              <c:numCache>
                <c:formatCode>General</c:formatCode>
                <c:ptCount val="10"/>
                <c:pt idx="0">
                  <c:v>6093</c:v>
                </c:pt>
                <c:pt idx="1">
                  <c:v>5351</c:v>
                </c:pt>
                <c:pt idx="2">
                  <c:v>3975</c:v>
                </c:pt>
                <c:pt idx="3">
                  <c:v>2540</c:v>
                </c:pt>
                <c:pt idx="4">
                  <c:v>1466</c:v>
                </c:pt>
                <c:pt idx="5">
                  <c:v>1055</c:v>
                </c:pt>
                <c:pt idx="6">
                  <c:v>595</c:v>
                </c:pt>
                <c:pt idx="7">
                  <c:v>368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AF-4669-AB04-0CC398F5CA8B}"/>
            </c:ext>
          </c:extLst>
        </c:ser>
        <c:ser>
          <c:idx val="2"/>
          <c:order val="4"/>
          <c:tx>
            <c:strRef>
              <c:f>'HF Wide'!$E$103</c:f>
              <c:strCache>
                <c:ptCount val="1"/>
                <c:pt idx="0">
                  <c:v>WINMOR 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Wide'!$A$104:$A$113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Wide'!$E$104:$E$113</c:f>
              <c:numCache>
                <c:formatCode>General</c:formatCode>
                <c:ptCount val="10"/>
                <c:pt idx="0">
                  <c:v>7426</c:v>
                </c:pt>
                <c:pt idx="1">
                  <c:v>6472</c:v>
                </c:pt>
                <c:pt idx="2">
                  <c:v>4753</c:v>
                </c:pt>
                <c:pt idx="3">
                  <c:v>2555</c:v>
                </c:pt>
                <c:pt idx="4">
                  <c:v>1452</c:v>
                </c:pt>
                <c:pt idx="5">
                  <c:v>1264</c:v>
                </c:pt>
                <c:pt idx="6">
                  <c:v>421</c:v>
                </c:pt>
                <c:pt idx="7">
                  <c:v>232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AF-4669-AB04-0CC398F5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521779429523769"/>
              <c:y val="0.88426862642169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4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7501698885577446"/>
          <c:y val="0.12277333333333333"/>
          <c:w val="0.77171353580802382"/>
          <c:h val="6.000041994750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SNR: MPP</a:t>
            </a:r>
          </a:p>
        </c:rich>
      </c:tx>
      <c:layout>
        <c:manualLayout>
          <c:xMode val="edge"/>
          <c:yMode val="edge"/>
          <c:x val="0.27431476620977935"/>
          <c:y val="2.228412256267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6028428729204"/>
          <c:y val="0.17985826771653543"/>
          <c:w val="0.79326957213823568"/>
          <c:h val="0.62758669093939856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Wide'!$C$144</c:f>
              <c:strCache>
                <c:ptCount val="1"/>
                <c:pt idx="0">
                  <c:v>VARA 2300 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Wide'!$A$145:$A$154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Wide'!$C$145:$C$154</c:f>
              <c:numCache>
                <c:formatCode>General</c:formatCode>
                <c:ptCount val="10"/>
                <c:pt idx="0">
                  <c:v>19711</c:v>
                </c:pt>
                <c:pt idx="1">
                  <c:v>21031</c:v>
                </c:pt>
                <c:pt idx="2">
                  <c:v>17911</c:v>
                </c:pt>
                <c:pt idx="3">
                  <c:v>17694</c:v>
                </c:pt>
                <c:pt idx="4">
                  <c:v>10945</c:v>
                </c:pt>
                <c:pt idx="5">
                  <c:v>7215</c:v>
                </c:pt>
                <c:pt idx="6">
                  <c:v>3672</c:v>
                </c:pt>
                <c:pt idx="7">
                  <c:v>1421</c:v>
                </c:pt>
                <c:pt idx="8">
                  <c:v>988</c:v>
                </c:pt>
                <c:pt idx="9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3-4198-A2C5-347425D49F98}"/>
            </c:ext>
          </c:extLst>
        </c:ser>
        <c:ser>
          <c:idx val="0"/>
          <c:order val="1"/>
          <c:tx>
            <c:v>Pactor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Wide'!$A$145:$A$154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Wide'!$I$145:$I$154</c:f>
              <c:numCache>
                <c:formatCode>General</c:formatCode>
                <c:ptCount val="10"/>
                <c:pt idx="0">
                  <c:v>8096</c:v>
                </c:pt>
                <c:pt idx="1">
                  <c:v>8358</c:v>
                </c:pt>
                <c:pt idx="2">
                  <c:v>8171</c:v>
                </c:pt>
                <c:pt idx="3">
                  <c:v>7866</c:v>
                </c:pt>
                <c:pt idx="4">
                  <c:v>6744</c:v>
                </c:pt>
                <c:pt idx="5">
                  <c:v>5926</c:v>
                </c:pt>
                <c:pt idx="6">
                  <c:v>3608</c:v>
                </c:pt>
                <c:pt idx="7">
                  <c:v>1862</c:v>
                </c:pt>
                <c:pt idx="8">
                  <c:v>776</c:v>
                </c:pt>
                <c:pt idx="9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3-4198-A2C5-347425D49F98}"/>
            </c:ext>
          </c:extLst>
        </c:ser>
        <c:ser>
          <c:idx val="4"/>
          <c:order val="2"/>
          <c:tx>
            <c:v>Pactor 4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5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Wide'!$A$145:$A$154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Wide'!$K$145:$K$154</c:f>
              <c:numCache>
                <c:formatCode>General</c:formatCode>
                <c:ptCount val="10"/>
                <c:pt idx="0">
                  <c:v>38515</c:v>
                </c:pt>
                <c:pt idx="1">
                  <c:v>35766</c:v>
                </c:pt>
                <c:pt idx="2">
                  <c:v>34175</c:v>
                </c:pt>
                <c:pt idx="3">
                  <c:v>24062</c:v>
                </c:pt>
                <c:pt idx="4">
                  <c:v>22078</c:v>
                </c:pt>
                <c:pt idx="5">
                  <c:v>15161</c:v>
                </c:pt>
                <c:pt idx="6">
                  <c:v>10134</c:v>
                </c:pt>
                <c:pt idx="7">
                  <c:v>2762</c:v>
                </c:pt>
                <c:pt idx="8">
                  <c:v>1121</c:v>
                </c:pt>
                <c:pt idx="9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33-4198-A2C5-347425D49F98}"/>
            </c:ext>
          </c:extLst>
        </c:ser>
        <c:ser>
          <c:idx val="3"/>
          <c:order val="3"/>
          <c:tx>
            <c:strRef>
              <c:f>'HF Wide'!$G$144</c:f>
              <c:strCache>
                <c:ptCount val="1"/>
                <c:pt idx="0">
                  <c:v>ARDOP 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Wide'!$A$145:$A$154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Wide'!$G$145:$G$154</c:f>
              <c:numCache>
                <c:formatCode>General</c:formatCode>
                <c:ptCount val="10"/>
                <c:pt idx="0">
                  <c:v>3631</c:v>
                </c:pt>
                <c:pt idx="1">
                  <c:v>3728</c:v>
                </c:pt>
                <c:pt idx="2">
                  <c:v>3634</c:v>
                </c:pt>
                <c:pt idx="3">
                  <c:v>2208</c:v>
                </c:pt>
                <c:pt idx="4">
                  <c:v>1458</c:v>
                </c:pt>
                <c:pt idx="5">
                  <c:v>725</c:v>
                </c:pt>
                <c:pt idx="6">
                  <c:v>223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33-4198-A2C5-347425D49F98}"/>
            </c:ext>
          </c:extLst>
        </c:ser>
        <c:ser>
          <c:idx val="2"/>
          <c:order val="4"/>
          <c:tx>
            <c:strRef>
              <c:f>'HF Wide'!$E$144</c:f>
              <c:strCache>
                <c:ptCount val="1"/>
                <c:pt idx="0">
                  <c:v>WINMOR 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587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Wide'!$A$145:$A$154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Wide'!$E$145:$E$154</c:f>
              <c:numCache>
                <c:formatCode>General</c:formatCode>
                <c:ptCount val="10"/>
                <c:pt idx="0">
                  <c:v>4027</c:v>
                </c:pt>
                <c:pt idx="1">
                  <c:v>4041</c:v>
                </c:pt>
                <c:pt idx="2">
                  <c:v>2627</c:v>
                </c:pt>
                <c:pt idx="3">
                  <c:v>1838</c:v>
                </c:pt>
                <c:pt idx="4">
                  <c:v>1277</c:v>
                </c:pt>
                <c:pt idx="5">
                  <c:v>889</c:v>
                </c:pt>
                <c:pt idx="6">
                  <c:v>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33-4198-A2C5-347425D4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612424937513135"/>
              <c:y val="0.90115761845558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4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PACTOR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2904338322898"/>
          <c:y val="0.18999519102128934"/>
          <c:w val="0.81097668252219324"/>
          <c:h val="0.61300034266763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Wide'!$C$185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Wide'!$A$186:$A$195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Wide'!$C$186:$C$195</c:f>
              <c:numCache>
                <c:formatCode>General</c:formatCode>
                <c:ptCount val="10"/>
                <c:pt idx="0">
                  <c:v>19346</c:v>
                </c:pt>
                <c:pt idx="1">
                  <c:v>19396</c:v>
                </c:pt>
                <c:pt idx="2">
                  <c:v>19384</c:v>
                </c:pt>
                <c:pt idx="3">
                  <c:v>19366</c:v>
                </c:pt>
                <c:pt idx="4">
                  <c:v>19228</c:v>
                </c:pt>
                <c:pt idx="5">
                  <c:v>14517</c:v>
                </c:pt>
                <c:pt idx="6">
                  <c:v>8420</c:v>
                </c:pt>
                <c:pt idx="7">
                  <c:v>4034</c:v>
                </c:pt>
                <c:pt idx="8">
                  <c:v>1503</c:v>
                </c:pt>
                <c:pt idx="9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5-4F9F-BEE0-9E24433248F2}"/>
            </c:ext>
          </c:extLst>
        </c:ser>
        <c:ser>
          <c:idx val="1"/>
          <c:order val="1"/>
          <c:tx>
            <c:strRef>
              <c:f>'HF Wide'!$E$185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'HF Wide'!$A$186:$A$195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Wide'!$E$186:$E$195</c:f>
              <c:numCache>
                <c:formatCode>General</c:formatCode>
                <c:ptCount val="10"/>
                <c:pt idx="0">
                  <c:v>16971</c:v>
                </c:pt>
                <c:pt idx="1">
                  <c:v>16823</c:v>
                </c:pt>
                <c:pt idx="2">
                  <c:v>13784</c:v>
                </c:pt>
                <c:pt idx="3">
                  <c:v>11802</c:v>
                </c:pt>
                <c:pt idx="4">
                  <c:v>9611</c:v>
                </c:pt>
                <c:pt idx="5">
                  <c:v>7329</c:v>
                </c:pt>
                <c:pt idx="6">
                  <c:v>4286</c:v>
                </c:pt>
                <c:pt idx="7">
                  <c:v>1919</c:v>
                </c:pt>
                <c:pt idx="8">
                  <c:v>826</c:v>
                </c:pt>
                <c:pt idx="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5-4F9F-BEE0-9E24433248F2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Wide'!$A$186:$A$195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Wide'!$I$186:$I$195</c:f>
              <c:numCache>
                <c:formatCode>General</c:formatCode>
                <c:ptCount val="10"/>
                <c:pt idx="0">
                  <c:v>8096</c:v>
                </c:pt>
                <c:pt idx="1">
                  <c:v>8358</c:v>
                </c:pt>
                <c:pt idx="2">
                  <c:v>8171</c:v>
                </c:pt>
                <c:pt idx="3">
                  <c:v>7866</c:v>
                </c:pt>
                <c:pt idx="4">
                  <c:v>6744</c:v>
                </c:pt>
                <c:pt idx="5">
                  <c:v>5926</c:v>
                </c:pt>
                <c:pt idx="6">
                  <c:v>3608</c:v>
                </c:pt>
                <c:pt idx="7">
                  <c:v>1862</c:v>
                </c:pt>
                <c:pt idx="8">
                  <c:v>776</c:v>
                </c:pt>
                <c:pt idx="9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5-4F9F-BEE0-9E24433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Wide'!$A$186:$A$195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Wide'!$G$186:$G$195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15132</c:v>
                      </c:pt>
                      <c:pt idx="1">
                        <c:v>15054</c:v>
                      </c:pt>
                      <c:pt idx="2">
                        <c:v>14934</c:v>
                      </c:pt>
                      <c:pt idx="3">
                        <c:v>14892</c:v>
                      </c:pt>
                      <c:pt idx="4">
                        <c:v>13815</c:v>
                      </c:pt>
                      <c:pt idx="5">
                        <c:v>11511</c:v>
                      </c:pt>
                      <c:pt idx="6">
                        <c:v>7990</c:v>
                      </c:pt>
                      <c:pt idx="7">
                        <c:v>5760</c:v>
                      </c:pt>
                      <c:pt idx="8">
                        <c:v>3528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995-4F9F-BEE0-9E24433248F2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621294778425736"/>
              <c:y val="0.89457938147294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2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PACTOR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771662501232"/>
          <c:y val="0.18999519102128934"/>
          <c:w val="0.82462855965529902"/>
          <c:h val="0.60158807277014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Wide'!$C$205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Wide'!$A$206:$A$215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Wide'!$C$206:$C$215</c:f>
              <c:numCache>
                <c:formatCode>General</c:formatCode>
                <c:ptCount val="10"/>
                <c:pt idx="0">
                  <c:v>40326</c:v>
                </c:pt>
                <c:pt idx="1">
                  <c:v>40162</c:v>
                </c:pt>
                <c:pt idx="2">
                  <c:v>40336</c:v>
                </c:pt>
                <c:pt idx="3">
                  <c:v>40286</c:v>
                </c:pt>
                <c:pt idx="4">
                  <c:v>40249</c:v>
                </c:pt>
                <c:pt idx="5">
                  <c:v>24261</c:v>
                </c:pt>
                <c:pt idx="6">
                  <c:v>15872</c:v>
                </c:pt>
                <c:pt idx="7">
                  <c:v>3994</c:v>
                </c:pt>
                <c:pt idx="8">
                  <c:v>1635</c:v>
                </c:pt>
                <c:pt idx="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5-447B-B9E7-F43EEC602242}"/>
            </c:ext>
          </c:extLst>
        </c:ser>
        <c:ser>
          <c:idx val="1"/>
          <c:order val="1"/>
          <c:tx>
            <c:strRef>
              <c:f>'HF Wide'!$E$205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Wide'!$A$206:$A$215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Wide'!$E$206:$E$215</c:f>
              <c:numCache>
                <c:formatCode>General</c:formatCode>
                <c:ptCount val="10"/>
                <c:pt idx="0">
                  <c:v>39762</c:v>
                </c:pt>
                <c:pt idx="1">
                  <c:v>40375</c:v>
                </c:pt>
                <c:pt idx="2">
                  <c:v>37572</c:v>
                </c:pt>
                <c:pt idx="3">
                  <c:v>28527</c:v>
                </c:pt>
                <c:pt idx="4">
                  <c:v>21421</c:v>
                </c:pt>
                <c:pt idx="5">
                  <c:v>15653</c:v>
                </c:pt>
                <c:pt idx="6">
                  <c:v>7565</c:v>
                </c:pt>
                <c:pt idx="7">
                  <c:v>2232</c:v>
                </c:pt>
                <c:pt idx="8">
                  <c:v>1361</c:v>
                </c:pt>
                <c:pt idx="9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5-447B-B9E7-F43EEC602242}"/>
            </c:ext>
          </c:extLst>
        </c:ser>
        <c:ser>
          <c:idx val="3"/>
          <c:order val="3"/>
          <c:tx>
            <c:v>MPP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Wide'!$A$206:$A$215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Wide'!$I$206:$I$215</c:f>
              <c:numCache>
                <c:formatCode>General</c:formatCode>
                <c:ptCount val="10"/>
                <c:pt idx="0">
                  <c:v>38515</c:v>
                </c:pt>
                <c:pt idx="1">
                  <c:v>35766</c:v>
                </c:pt>
                <c:pt idx="2">
                  <c:v>34175</c:v>
                </c:pt>
                <c:pt idx="3">
                  <c:v>24062</c:v>
                </c:pt>
                <c:pt idx="4">
                  <c:v>22078</c:v>
                </c:pt>
                <c:pt idx="5">
                  <c:v>15161</c:v>
                </c:pt>
                <c:pt idx="6">
                  <c:v>10134</c:v>
                </c:pt>
                <c:pt idx="7">
                  <c:v>2762</c:v>
                </c:pt>
                <c:pt idx="8">
                  <c:v>1121</c:v>
                </c:pt>
                <c:pt idx="9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F5-447B-B9E7-F43EEC60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Wide'!$A$206:$A$215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Wide'!$G$206:$G$215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AF5-447B-B9E7-F43EEC602242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985844591842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4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WINMOR 1600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771662501232"/>
          <c:y val="0.18999519102128934"/>
          <c:w val="0.82462855965529902"/>
          <c:h val="0.60158807277014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Wide'!$C$226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Wide'!$A$227:$A$236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Wide'!$C$227:$C$236</c:f>
              <c:numCache>
                <c:formatCode>General</c:formatCode>
                <c:ptCount val="10"/>
                <c:pt idx="0">
                  <c:v>7791</c:v>
                </c:pt>
                <c:pt idx="1">
                  <c:v>7792</c:v>
                </c:pt>
                <c:pt idx="2">
                  <c:v>7790</c:v>
                </c:pt>
                <c:pt idx="3">
                  <c:v>4431</c:v>
                </c:pt>
                <c:pt idx="4">
                  <c:v>1904</c:v>
                </c:pt>
                <c:pt idx="5">
                  <c:v>1173</c:v>
                </c:pt>
                <c:pt idx="6">
                  <c:v>1383</c:v>
                </c:pt>
                <c:pt idx="7">
                  <c:v>344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2-4FBB-AB5A-00339C6E1943}"/>
            </c:ext>
          </c:extLst>
        </c:ser>
        <c:ser>
          <c:idx val="1"/>
          <c:order val="1"/>
          <c:tx>
            <c:strRef>
              <c:f>'HF Wide'!$E$226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Wide'!$A$227:$A$236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Wide'!$E$227:$E$236</c:f>
              <c:numCache>
                <c:formatCode>General</c:formatCode>
                <c:ptCount val="10"/>
                <c:pt idx="0">
                  <c:v>7426</c:v>
                </c:pt>
                <c:pt idx="1">
                  <c:v>6472</c:v>
                </c:pt>
                <c:pt idx="2">
                  <c:v>4753</c:v>
                </c:pt>
                <c:pt idx="3">
                  <c:v>2555</c:v>
                </c:pt>
                <c:pt idx="4">
                  <c:v>1452</c:v>
                </c:pt>
                <c:pt idx="5">
                  <c:v>1264</c:v>
                </c:pt>
                <c:pt idx="6">
                  <c:v>421</c:v>
                </c:pt>
                <c:pt idx="7">
                  <c:v>232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2-4FBB-AB5A-00339C6E1943}"/>
            </c:ext>
          </c:extLst>
        </c:ser>
        <c:ser>
          <c:idx val="3"/>
          <c:order val="3"/>
          <c:tx>
            <c:strRef>
              <c:f>'HF Wide'!$I$226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'HF Wide'!$A$227:$A$236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Wide'!$I$227:$I$236</c:f>
              <c:numCache>
                <c:formatCode>General</c:formatCode>
                <c:ptCount val="10"/>
                <c:pt idx="0">
                  <c:v>4027</c:v>
                </c:pt>
                <c:pt idx="1">
                  <c:v>4041</c:v>
                </c:pt>
                <c:pt idx="2">
                  <c:v>2627</c:v>
                </c:pt>
                <c:pt idx="3">
                  <c:v>1838</c:v>
                </c:pt>
                <c:pt idx="4">
                  <c:v>1277</c:v>
                </c:pt>
                <c:pt idx="5">
                  <c:v>889</c:v>
                </c:pt>
                <c:pt idx="6">
                  <c:v>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02-4FBB-AB5A-00339C6E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Wide'!$G$226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B050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Wide'!$A$227:$A$236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Wide'!$G$227:$G$236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D02-4FBB-AB5A-00339C6E1943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076357349529262"/>
              <c:y val="0.88609955573021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9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ARDOP 2000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5373052771132"/>
          <c:y val="0.20521148343932866"/>
          <c:w val="0.79960011824460508"/>
          <c:h val="0.60539216273597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'HF Wide'!$C$244</c:f>
              <c:strCache>
                <c:ptCount val="1"/>
                <c:pt idx="0">
                  <c:v>WGN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Wide'!$A$245:$A$254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Wide'!$C$245:$C$254</c:f>
              <c:numCache>
                <c:formatCode>General</c:formatCode>
                <c:ptCount val="10"/>
                <c:pt idx="0">
                  <c:v>10138</c:v>
                </c:pt>
                <c:pt idx="1">
                  <c:v>10185</c:v>
                </c:pt>
                <c:pt idx="2">
                  <c:v>10234</c:v>
                </c:pt>
                <c:pt idx="3">
                  <c:v>5911</c:v>
                </c:pt>
                <c:pt idx="4">
                  <c:v>5825</c:v>
                </c:pt>
                <c:pt idx="5">
                  <c:v>2527</c:v>
                </c:pt>
                <c:pt idx="6">
                  <c:v>1269</c:v>
                </c:pt>
                <c:pt idx="7">
                  <c:v>723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5B4-8A41-AA8468476FE0}"/>
            </c:ext>
          </c:extLst>
        </c:ser>
        <c:ser>
          <c:idx val="1"/>
          <c:order val="1"/>
          <c:tx>
            <c:strRef>
              <c:f>'HF Wide'!$E$244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Wide'!$A$245:$A$254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Wide'!$E$245:$E$254</c:f>
              <c:numCache>
                <c:formatCode>General</c:formatCode>
                <c:ptCount val="10"/>
                <c:pt idx="0">
                  <c:v>6093</c:v>
                </c:pt>
                <c:pt idx="1">
                  <c:v>5351</c:v>
                </c:pt>
                <c:pt idx="2">
                  <c:v>3975</c:v>
                </c:pt>
                <c:pt idx="3">
                  <c:v>2540</c:v>
                </c:pt>
                <c:pt idx="4">
                  <c:v>1466</c:v>
                </c:pt>
                <c:pt idx="5">
                  <c:v>1055</c:v>
                </c:pt>
                <c:pt idx="6">
                  <c:v>595</c:v>
                </c:pt>
                <c:pt idx="7">
                  <c:v>368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6-45B4-8A41-AA8468476FE0}"/>
            </c:ext>
          </c:extLst>
        </c:ser>
        <c:ser>
          <c:idx val="3"/>
          <c:order val="3"/>
          <c:tx>
            <c:strRef>
              <c:f>'HF Wide'!$I$244</c:f>
              <c:strCache>
                <c:ptCount val="1"/>
                <c:pt idx="0">
                  <c:v>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'HF Wide'!$A$245:$A$254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Wide'!$I$245:$I$254</c:f>
              <c:numCache>
                <c:formatCode>General</c:formatCode>
                <c:ptCount val="10"/>
                <c:pt idx="0">
                  <c:v>3631</c:v>
                </c:pt>
                <c:pt idx="1">
                  <c:v>3728</c:v>
                </c:pt>
                <c:pt idx="2">
                  <c:v>3634</c:v>
                </c:pt>
                <c:pt idx="3">
                  <c:v>2208</c:v>
                </c:pt>
                <c:pt idx="4">
                  <c:v>1458</c:v>
                </c:pt>
                <c:pt idx="5">
                  <c:v>725</c:v>
                </c:pt>
                <c:pt idx="6">
                  <c:v>223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D6-45B4-8A41-AA846847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2120"/>
        <c:axId val="598842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'HF Wide'!$G$244</c15:sqref>
                        </c15:formulaRef>
                      </c:ext>
                    </c:extLst>
                    <c:strCache>
                      <c:ptCount val="1"/>
                      <c:pt idx="0">
                        <c:v>MPM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6"/>
                    <c:spPr>
                      <a:solidFill>
                        <a:srgbClr val="00B050"/>
                      </a:solidFill>
                      <a:ln w="9525">
                        <a:solidFill>
                          <a:schemeClr val="accent3"/>
                        </a:solidFill>
                        <a:round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C6AD-4D71-BF47-66CC6ABAFFFE}"/>
                    </c:ext>
                  </c:extLst>
                </c:dPt>
                <c:trendline>
                  <c:spPr>
                    <a:ln w="22225" cap="rnd">
                      <a:solidFill>
                        <a:schemeClr val="accent3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'HF Wide'!$A$245:$A$254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'HF Wide'!$G$245:$G$254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FD6-45B4-8A41-AA8468476FE0}"/>
                  </c:ext>
                </c:extLst>
              </c15:ser>
            </c15:filteredScatterSeries>
          </c:ext>
        </c:extLst>
      </c:scatterChart>
      <c:valAx>
        <c:axId val="598842120"/>
        <c:scaling>
          <c:orientation val="maxMin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39848826063977499"/>
              <c:y val="0.8863978922346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448"/>
        <c:crossesAt val="20"/>
        <c:crossBetween val="midCat"/>
      </c:valAx>
      <c:valAx>
        <c:axId val="598842448"/>
        <c:scaling>
          <c:orientation val="minMax"/>
          <c:max val="12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1.8722172771881776E-2"/>
              <c:y val="0.2722716969356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4423029032633717"/>
          <c:y val="0.1371754841677969"/>
          <c:w val="0.3115394193473256"/>
          <c:h val="6.4194467475330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Hz Performance Versus SNR: WGN</a:t>
            </a:r>
          </a:p>
        </c:rich>
      </c:tx>
      <c:layout>
        <c:manualLayout>
          <c:xMode val="edge"/>
          <c:yMode val="edge"/>
          <c:x val="0.20568828213879409"/>
          <c:y val="3.292232088010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85817050646448"/>
          <c:y val="0.18232126276694521"/>
          <c:w val="0.76601224846894145"/>
          <c:h val="0.61644462965806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'HF 500'!$C$69</c:f>
              <c:strCache>
                <c:ptCount val="1"/>
                <c:pt idx="0">
                  <c:v>VARA HF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'HF 500'!$A$70:$A$79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500'!$C$70:$C$79</c:f>
              <c:numCache>
                <c:formatCode>General</c:formatCode>
                <c:ptCount val="10"/>
                <c:pt idx="0">
                  <c:v>10377</c:v>
                </c:pt>
                <c:pt idx="1">
                  <c:v>10388</c:v>
                </c:pt>
                <c:pt idx="2">
                  <c:v>10402</c:v>
                </c:pt>
                <c:pt idx="3">
                  <c:v>10322</c:v>
                </c:pt>
                <c:pt idx="4">
                  <c:v>7853</c:v>
                </c:pt>
                <c:pt idx="5">
                  <c:v>5897</c:v>
                </c:pt>
                <c:pt idx="6">
                  <c:v>3199</c:v>
                </c:pt>
                <c:pt idx="7">
                  <c:v>1183</c:v>
                </c:pt>
                <c:pt idx="8">
                  <c:v>462</c:v>
                </c:pt>
                <c:pt idx="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D-4DFB-B54F-9814934B383E}"/>
            </c:ext>
          </c:extLst>
        </c:ser>
        <c:ser>
          <c:idx val="0"/>
          <c:order val="1"/>
          <c:tx>
            <c:v>Pactor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500'!$A$70:$A$79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500'!$I$70:$I$79</c:f>
              <c:numCache>
                <c:formatCode>General</c:formatCode>
                <c:ptCount val="10"/>
                <c:pt idx="0">
                  <c:v>4060</c:v>
                </c:pt>
                <c:pt idx="1">
                  <c:v>4052</c:v>
                </c:pt>
                <c:pt idx="2">
                  <c:v>4074</c:v>
                </c:pt>
                <c:pt idx="3">
                  <c:v>4163</c:v>
                </c:pt>
                <c:pt idx="4">
                  <c:v>4183</c:v>
                </c:pt>
                <c:pt idx="5">
                  <c:v>4049</c:v>
                </c:pt>
                <c:pt idx="6">
                  <c:v>2372</c:v>
                </c:pt>
                <c:pt idx="7">
                  <c:v>2362</c:v>
                </c:pt>
                <c:pt idx="8">
                  <c:v>1161</c:v>
                </c:pt>
                <c:pt idx="9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D-4DFB-B54F-9814934B383E}"/>
            </c:ext>
          </c:extLst>
        </c:ser>
        <c:ser>
          <c:idx val="3"/>
          <c:order val="2"/>
          <c:tx>
            <c:v>ARDOP 500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500'!$A$70:$A$79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500'!$G$70:$G$79</c:f>
              <c:numCache>
                <c:formatCode>General</c:formatCode>
                <c:ptCount val="10"/>
                <c:pt idx="0">
                  <c:v>2888</c:v>
                </c:pt>
                <c:pt idx="1">
                  <c:v>2887</c:v>
                </c:pt>
                <c:pt idx="2">
                  <c:v>2879</c:v>
                </c:pt>
                <c:pt idx="3">
                  <c:v>2460</c:v>
                </c:pt>
                <c:pt idx="4">
                  <c:v>2878</c:v>
                </c:pt>
                <c:pt idx="5">
                  <c:v>2320</c:v>
                </c:pt>
                <c:pt idx="6">
                  <c:v>2076</c:v>
                </c:pt>
                <c:pt idx="7">
                  <c:v>647</c:v>
                </c:pt>
                <c:pt idx="8">
                  <c:v>413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7D-4DFB-B54F-9814934B383E}"/>
            </c:ext>
          </c:extLst>
        </c:ser>
        <c:ser>
          <c:idx val="2"/>
          <c:order val="3"/>
          <c:tx>
            <c:v>''WINMOR 500'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'HF 500'!$A$70:$A$79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</c:numCache>
            </c:numRef>
          </c:xVal>
          <c:yVal>
            <c:numRef>
              <c:f>'HF 500'!$E$70:$E$79</c:f>
              <c:numCache>
                <c:formatCode>General</c:formatCode>
                <c:ptCount val="10"/>
                <c:pt idx="0">
                  <c:v>2241</c:v>
                </c:pt>
                <c:pt idx="1">
                  <c:v>2155</c:v>
                </c:pt>
                <c:pt idx="2">
                  <c:v>2152</c:v>
                </c:pt>
                <c:pt idx="3">
                  <c:v>2149</c:v>
                </c:pt>
                <c:pt idx="4">
                  <c:v>1135</c:v>
                </c:pt>
                <c:pt idx="5">
                  <c:v>1115</c:v>
                </c:pt>
                <c:pt idx="6">
                  <c:v>496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7D-4DFB-B54F-9814934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120"/>
        <c:axId val="599601152"/>
      </c:scatterChart>
      <c:valAx>
        <c:axId val="599603120"/>
        <c:scaling>
          <c:orientation val="maxMin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to Noise Ratio</a:t>
                </a:r>
              </a:p>
            </c:rich>
          </c:tx>
          <c:layout>
            <c:manualLayout>
              <c:xMode val="edge"/>
              <c:yMode val="edge"/>
              <c:x val="0.40501234567901234"/>
              <c:y val="0.8642031305975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1152"/>
        <c:crosses val="max"/>
        <c:crossBetween val="midCat"/>
      </c:valAx>
      <c:valAx>
        <c:axId val="599601152"/>
        <c:scaling>
          <c:orientation val="minMax"/>
          <c:max val="12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minute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1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image" Target="cid:part1.F693C082.73D2D65F@cfl.rr.com" TargetMode="Externa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1.png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cid:part1.F693C082.73D2D65F@cfl.rr.com" TargetMode="Externa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1.png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image" Target="cid:part1.F693C082.73D2D65F@cfl.rr.com" TargetMode="Externa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79</xdr:row>
      <xdr:rowOff>0</xdr:rowOff>
    </xdr:from>
    <xdr:to>
      <xdr:col>23</xdr:col>
      <xdr:colOff>38100</xdr:colOff>
      <xdr:row>101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CFD34-181B-48EC-B47C-A6158D59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323849</xdr:colOff>
      <xdr:row>148</xdr:row>
      <xdr:rowOff>57149</xdr:rowOff>
    </xdr:from>
    <xdr:to>
      <xdr:col>22</xdr:col>
      <xdr:colOff>542924</xdr:colOff>
      <xdr:row>171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577E2-2C1E-43BE-9015-3448B198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264</xdr:row>
      <xdr:rowOff>152400</xdr:rowOff>
    </xdr:from>
    <xdr:to>
      <xdr:col>30</xdr:col>
      <xdr:colOff>190500</xdr:colOff>
      <xdr:row>296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D192E3-92F6-4C0A-A25E-1B8A8D37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50444400"/>
          <a:ext cx="15687675" cy="594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314324</xdr:colOff>
      <xdr:row>102</xdr:row>
      <xdr:rowOff>19050</xdr:rowOff>
    </xdr:from>
    <xdr:to>
      <xdr:col>23</xdr:col>
      <xdr:colOff>47624</xdr:colOff>
      <xdr:row>124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0CA651-FCBF-4E17-B5FF-05FCB12C9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304799</xdr:colOff>
      <xdr:row>125</xdr:row>
      <xdr:rowOff>19050</xdr:rowOff>
    </xdr:from>
    <xdr:to>
      <xdr:col>23</xdr:col>
      <xdr:colOff>19049</xdr:colOff>
      <xdr:row>147</xdr:row>
      <xdr:rowOff>152399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2CCF5D-78CE-4249-8F33-6AF01F5C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171</xdr:row>
      <xdr:rowOff>152399</xdr:rowOff>
    </xdr:from>
    <xdr:to>
      <xdr:col>22</xdr:col>
      <xdr:colOff>523875</xdr:colOff>
      <xdr:row>194</xdr:row>
      <xdr:rowOff>104774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1576407-1EA2-419F-8972-BCC35F000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194</xdr:row>
      <xdr:rowOff>142874</xdr:rowOff>
    </xdr:from>
    <xdr:to>
      <xdr:col>22</xdr:col>
      <xdr:colOff>504825</xdr:colOff>
      <xdr:row>217</xdr:row>
      <xdr:rowOff>76199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8B08D5-22A0-4506-B95B-7575318AA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190500</xdr:colOff>
      <xdr:row>217</xdr:row>
      <xdr:rowOff>104774</xdr:rowOff>
    </xdr:from>
    <xdr:to>
      <xdr:col>22</xdr:col>
      <xdr:colOff>476250</xdr:colOff>
      <xdr:row>240</xdr:row>
      <xdr:rowOff>38099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5ECB87-4216-48C0-B1F2-4652B295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180975</xdr:colOff>
      <xdr:row>240</xdr:row>
      <xdr:rowOff>57150</xdr:rowOff>
    </xdr:from>
    <xdr:to>
      <xdr:col>22</xdr:col>
      <xdr:colOff>457200</xdr:colOff>
      <xdr:row>262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410415-9584-477D-80E4-5C902644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895350</xdr:colOff>
      <xdr:row>62</xdr:row>
      <xdr:rowOff>19051</xdr:rowOff>
    </xdr:from>
    <xdr:to>
      <xdr:col>24</xdr:col>
      <xdr:colOff>600075</xdr:colOff>
      <xdr:row>80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4F2DE-FFED-4E59-ADB1-DCB995378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895351</xdr:colOff>
      <xdr:row>143</xdr:row>
      <xdr:rowOff>152400</xdr:rowOff>
    </xdr:from>
    <xdr:to>
      <xdr:col>25</xdr:col>
      <xdr:colOff>9526</xdr:colOff>
      <xdr:row>162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FB89-E300-4779-BE6F-563C4369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866775</xdr:colOff>
      <xdr:row>225</xdr:row>
      <xdr:rowOff>85725</xdr:rowOff>
    </xdr:from>
    <xdr:to>
      <xdr:col>33</xdr:col>
      <xdr:colOff>57150</xdr:colOff>
      <xdr:row>256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2E2CE7-F76B-4D70-97BF-64AE9C76E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4281725"/>
          <a:ext cx="12334875" cy="594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904874</xdr:colOff>
      <xdr:row>81</xdr:row>
      <xdr:rowOff>171450</xdr:rowOff>
    </xdr:from>
    <xdr:to>
      <xdr:col>25</xdr:col>
      <xdr:colOff>28574</xdr:colOff>
      <xdr:row>100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B0197-40F5-458B-ACD9-F68C3E55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904874</xdr:colOff>
      <xdr:row>123</xdr:row>
      <xdr:rowOff>76201</xdr:rowOff>
    </xdr:from>
    <xdr:to>
      <xdr:col>25</xdr:col>
      <xdr:colOff>9524</xdr:colOff>
      <xdr:row>142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28972D-82AE-46EB-B124-B4D5524A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165</xdr:row>
      <xdr:rowOff>133350</xdr:rowOff>
    </xdr:from>
    <xdr:to>
      <xdr:col>25</xdr:col>
      <xdr:colOff>0</xdr:colOff>
      <xdr:row>183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6AA184-B76C-4E2B-9F2D-6C3D078E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187</xdr:row>
      <xdr:rowOff>0</xdr:rowOff>
    </xdr:from>
    <xdr:to>
      <xdr:col>25</xdr:col>
      <xdr:colOff>0</xdr:colOff>
      <xdr:row>204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313E7-42B6-4F25-A7FB-1B671C98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205</xdr:row>
      <xdr:rowOff>0</xdr:rowOff>
    </xdr:from>
    <xdr:to>
      <xdr:col>25</xdr:col>
      <xdr:colOff>0</xdr:colOff>
      <xdr:row>222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1D3398-6468-43C5-9EEB-5FD0CDC1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47625</xdr:rowOff>
    </xdr:from>
    <xdr:to>
      <xdr:col>19</xdr:col>
      <xdr:colOff>28575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11BE2-D0AC-4F6F-8D93-D99612692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28</xdr:row>
      <xdr:rowOff>95250</xdr:rowOff>
    </xdr:from>
    <xdr:to>
      <xdr:col>18</xdr:col>
      <xdr:colOff>600075</xdr:colOff>
      <xdr:row>54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EA84C-6361-4651-8DCD-8C607AF06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58</xdr:row>
      <xdr:rowOff>123825</xdr:rowOff>
    </xdr:from>
    <xdr:to>
      <xdr:col>13</xdr:col>
      <xdr:colOff>600075</xdr:colOff>
      <xdr:row>77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0D839-0BF6-4C52-9E84-295642B7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885825</xdr:colOff>
      <xdr:row>143</xdr:row>
      <xdr:rowOff>104775</xdr:rowOff>
    </xdr:from>
    <xdr:to>
      <xdr:col>13</xdr:col>
      <xdr:colOff>581025</xdr:colOff>
      <xdr:row>160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788E2-19F5-4AEA-8AB7-C852CD45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866775</xdr:colOff>
      <xdr:row>239</xdr:row>
      <xdr:rowOff>85725</xdr:rowOff>
    </xdr:from>
    <xdr:to>
      <xdr:col>20</xdr:col>
      <xdr:colOff>57150</xdr:colOff>
      <xdr:row>270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49F4D7-4EE9-4BBB-90C9-A775DC38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5615225"/>
          <a:ext cx="10715625" cy="594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904874</xdr:colOff>
      <xdr:row>77</xdr:row>
      <xdr:rowOff>133350</xdr:rowOff>
    </xdr:from>
    <xdr:to>
      <xdr:col>14</xdr:col>
      <xdr:colOff>28574</xdr:colOff>
      <xdr:row>96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DBB00-0A35-4DC4-9FE3-DBB00183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19049</xdr:colOff>
      <xdr:row>98</xdr:row>
      <xdr:rowOff>9525</xdr:rowOff>
    </xdr:from>
    <xdr:to>
      <xdr:col>14</xdr:col>
      <xdr:colOff>9524</xdr:colOff>
      <xdr:row>116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36586-B9C5-40F7-8C5E-36CB1219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904874</xdr:colOff>
      <xdr:row>118</xdr:row>
      <xdr:rowOff>76201</xdr:rowOff>
    </xdr:from>
    <xdr:to>
      <xdr:col>14</xdr:col>
      <xdr:colOff>9524</xdr:colOff>
      <xdr:row>137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9EDF0D-A9E2-4650-9B72-D980F60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866775</xdr:colOff>
      <xdr:row>162</xdr:row>
      <xdr:rowOff>104775</xdr:rowOff>
    </xdr:from>
    <xdr:to>
      <xdr:col>13</xdr:col>
      <xdr:colOff>571500</xdr:colOff>
      <xdr:row>180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74CCB1-1834-4A9D-BE54-84B910F14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876300</xdr:colOff>
      <xdr:row>181</xdr:row>
      <xdr:rowOff>95250</xdr:rowOff>
    </xdr:from>
    <xdr:to>
      <xdr:col>13</xdr:col>
      <xdr:colOff>581025</xdr:colOff>
      <xdr:row>199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8F0F14-7A7F-47EB-B877-040115286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201</xdr:row>
      <xdr:rowOff>0</xdr:rowOff>
    </xdr:from>
    <xdr:to>
      <xdr:col>14</xdr:col>
      <xdr:colOff>0</xdr:colOff>
      <xdr:row>218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2AE6A2-06EB-42AA-8E10-5598E1956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895350</xdr:colOff>
      <xdr:row>219</xdr:row>
      <xdr:rowOff>66675</xdr:rowOff>
    </xdr:from>
    <xdr:to>
      <xdr:col>13</xdr:col>
      <xdr:colOff>600075</xdr:colOff>
      <xdr:row>236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1F5A34-B513-4988-BBDC-629B48E3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123825</xdr:colOff>
      <xdr:row>143</xdr:row>
      <xdr:rowOff>123825</xdr:rowOff>
    </xdr:from>
    <xdr:to>
      <xdr:col>22</xdr:col>
      <xdr:colOff>238125</xdr:colOff>
      <xdr:row>160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B2588C-5942-42B5-BF24-6183D5FE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76B8-9CAE-4B49-A27C-0D68AB9A111A}">
  <dimension ref="A3:AU278"/>
  <sheetViews>
    <sheetView tabSelected="1" topLeftCell="G188" zoomScaleNormal="100" workbookViewId="0">
      <selection activeCell="Z195" sqref="Z195"/>
    </sheetView>
  </sheetViews>
  <sheetFormatPr defaultRowHeight="15" x14ac:dyDescent="0.25"/>
  <cols>
    <col min="2" max="2" width="13.140625" style="34" customWidth="1"/>
    <col min="3" max="3" width="12.140625" customWidth="1"/>
    <col min="4" max="4" width="12.140625" style="34" customWidth="1"/>
    <col min="5" max="5" width="14.7109375" bestFit="1" customWidth="1"/>
    <col min="6" max="6" width="14.7109375" style="34" customWidth="1"/>
    <col min="7" max="7" width="13.140625" bestFit="1" customWidth="1"/>
    <col min="8" max="8" width="13.140625" style="34" customWidth="1"/>
    <col min="9" max="9" width="13.140625" bestFit="1" customWidth="1"/>
    <col min="10" max="10" width="13.140625" style="34" customWidth="1"/>
    <col min="11" max="11" width="13.5703125" customWidth="1"/>
    <col min="12" max="12" width="13.5703125" style="34" customWidth="1"/>
    <col min="13" max="13" width="13.5703125" customWidth="1"/>
    <col min="14" max="14" width="13.5703125" style="34" customWidth="1"/>
    <col min="15" max="15" width="10.7109375" customWidth="1"/>
    <col min="16" max="16" width="10.7109375" style="34" customWidth="1"/>
    <col min="17" max="17" width="11.28515625" customWidth="1"/>
    <col min="18" max="18" width="11.28515625" style="34" customWidth="1"/>
    <col min="19" max="19" width="12.28515625" customWidth="1"/>
    <col min="20" max="20" width="12.28515625" style="34" customWidth="1"/>
    <col min="21" max="22" width="12.85546875" customWidth="1"/>
    <col min="23" max="23" width="8.5703125" customWidth="1"/>
  </cols>
  <sheetData>
    <row r="3" spans="1:47" x14ac:dyDescent="0.25">
      <c r="W3" s="9"/>
      <c r="X3" s="9"/>
      <c r="Y3" s="9"/>
      <c r="Z3" s="9"/>
    </row>
    <row r="4" spans="1:47" x14ac:dyDescent="0.25">
      <c r="A4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47" x14ac:dyDescent="0.25">
      <c r="A5" s="3" t="s">
        <v>0</v>
      </c>
      <c r="B5" s="3" t="s">
        <v>57</v>
      </c>
      <c r="C5" s="13" t="s">
        <v>5</v>
      </c>
      <c r="D5" s="25"/>
      <c r="E5" s="25"/>
      <c r="F5" s="3" t="s">
        <v>57</v>
      </c>
      <c r="G5" s="13" t="s">
        <v>33</v>
      </c>
      <c r="H5" s="3" t="s">
        <v>57</v>
      </c>
      <c r="I5" s="13" t="s">
        <v>35</v>
      </c>
      <c r="J5" s="25" t="s">
        <v>57</v>
      </c>
      <c r="K5" s="25" t="s">
        <v>37</v>
      </c>
      <c r="L5" s="3" t="s">
        <v>57</v>
      </c>
      <c r="M5" s="13" t="s">
        <v>36</v>
      </c>
      <c r="N5" s="3" t="s">
        <v>57</v>
      </c>
      <c r="O5" s="13" t="s">
        <v>38</v>
      </c>
      <c r="P5" s="25" t="s">
        <v>57</v>
      </c>
      <c r="Q5" s="25" t="s">
        <v>40</v>
      </c>
      <c r="R5" s="3" t="s">
        <v>57</v>
      </c>
      <c r="S5" s="13" t="s">
        <v>39</v>
      </c>
      <c r="T5" s="3" t="s">
        <v>57</v>
      </c>
      <c r="U5" s="13" t="s">
        <v>41</v>
      </c>
      <c r="V5" s="3"/>
      <c r="W5" s="13"/>
      <c r="X5" s="13"/>
      <c r="Y5" s="13"/>
      <c r="Z5" s="13"/>
      <c r="AA5" s="13"/>
      <c r="AB5" s="13"/>
      <c r="AC5" s="13"/>
      <c r="AD5" s="9"/>
      <c r="AE5" s="13"/>
      <c r="AF5" s="13"/>
      <c r="AG5" s="13"/>
      <c r="AH5" s="13"/>
      <c r="AI5" s="13"/>
    </row>
    <row r="6" spans="1:47" x14ac:dyDescent="0.25">
      <c r="A6" s="34">
        <v>40</v>
      </c>
      <c r="B6" s="34">
        <v>205451</v>
      </c>
      <c r="C6" s="2">
        <v>46227</v>
      </c>
      <c r="D6" s="24"/>
      <c r="E6" s="24"/>
      <c r="F6" s="60">
        <v>205451</v>
      </c>
      <c r="G6" s="2">
        <v>31158</v>
      </c>
      <c r="H6" s="50"/>
      <c r="I6" s="9"/>
      <c r="J6" s="24"/>
      <c r="K6" s="24"/>
      <c r="L6" s="64">
        <v>205451</v>
      </c>
      <c r="M6" s="62">
        <v>31054</v>
      </c>
      <c r="N6" s="51"/>
      <c r="O6" s="9"/>
      <c r="P6" s="24"/>
      <c r="Q6" s="24"/>
      <c r="R6" s="61">
        <v>205451</v>
      </c>
      <c r="S6" s="2">
        <v>19711</v>
      </c>
      <c r="T6" s="52"/>
      <c r="U6" s="9"/>
      <c r="W6" s="9"/>
      <c r="X6" s="9"/>
      <c r="Y6" s="9"/>
      <c r="Z6" s="9"/>
      <c r="AA6" s="9"/>
      <c r="AB6" s="9"/>
      <c r="AC6" s="9"/>
      <c r="AD6" s="9"/>
      <c r="AK6" s="3"/>
      <c r="AL6" s="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25">
      <c r="A7" s="34">
        <v>35</v>
      </c>
      <c r="B7" s="60">
        <v>205451</v>
      </c>
      <c r="C7" s="2">
        <v>46055</v>
      </c>
      <c r="D7" s="24"/>
      <c r="E7" s="24"/>
      <c r="F7" s="60">
        <v>205451</v>
      </c>
      <c r="G7" s="2">
        <v>31284</v>
      </c>
      <c r="H7" s="50"/>
      <c r="I7" s="9"/>
      <c r="J7" s="24"/>
      <c r="K7" s="24"/>
      <c r="L7" s="64">
        <v>205451</v>
      </c>
      <c r="M7" s="62">
        <v>29038</v>
      </c>
      <c r="N7" s="51"/>
      <c r="O7" s="9"/>
      <c r="P7" s="24"/>
      <c r="Q7" s="24"/>
      <c r="R7" s="63">
        <v>205451</v>
      </c>
      <c r="S7" s="2">
        <v>21031</v>
      </c>
      <c r="T7" s="52"/>
      <c r="U7" s="9"/>
      <c r="W7" s="9"/>
      <c r="X7" s="9"/>
      <c r="Y7" s="9"/>
      <c r="Z7" s="9"/>
      <c r="AA7" s="9"/>
      <c r="AB7" s="9"/>
      <c r="AC7" s="9"/>
      <c r="AD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34" customFormat="1" x14ac:dyDescent="0.25">
      <c r="A8" s="34">
        <v>30</v>
      </c>
      <c r="B8" s="60">
        <v>205451</v>
      </c>
      <c r="C8" s="2">
        <v>46208</v>
      </c>
      <c r="D8" s="24"/>
      <c r="E8" s="24"/>
      <c r="F8" s="60">
        <v>205451</v>
      </c>
      <c r="G8" s="2">
        <v>28972</v>
      </c>
      <c r="H8" s="50"/>
      <c r="I8" s="9"/>
      <c r="J8" s="24"/>
      <c r="K8" s="24"/>
      <c r="L8" s="64">
        <v>205451</v>
      </c>
      <c r="M8" s="62">
        <v>30374</v>
      </c>
      <c r="N8" s="51"/>
      <c r="O8" s="9"/>
      <c r="P8" s="24"/>
      <c r="Q8" s="24"/>
      <c r="R8" s="63">
        <v>205451</v>
      </c>
      <c r="S8" s="2">
        <v>17911</v>
      </c>
      <c r="T8" s="52">
        <v>17160</v>
      </c>
      <c r="U8" s="9"/>
      <c r="W8" s="9"/>
      <c r="X8" s="9"/>
      <c r="Y8" s="3" t="s">
        <v>57</v>
      </c>
      <c r="Z8" s="9"/>
      <c r="AA8" s="9"/>
      <c r="AB8" s="9"/>
      <c r="AC8" s="9"/>
      <c r="AD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34" customFormat="1" x14ac:dyDescent="0.25">
      <c r="A9" s="34">
        <v>25</v>
      </c>
      <c r="B9" s="60">
        <v>205451</v>
      </c>
      <c r="C9" s="2">
        <v>37490</v>
      </c>
      <c r="D9" s="24"/>
      <c r="E9" s="24"/>
      <c r="F9" s="60">
        <v>205451</v>
      </c>
      <c r="G9" s="2">
        <v>19282</v>
      </c>
      <c r="H9" s="50"/>
      <c r="I9" s="9"/>
      <c r="J9" s="24"/>
      <c r="K9" s="24"/>
      <c r="L9" s="64">
        <v>205451</v>
      </c>
      <c r="M9" s="62">
        <v>29806</v>
      </c>
      <c r="N9" s="51"/>
      <c r="O9" s="9"/>
      <c r="P9" s="24"/>
      <c r="Q9" s="24"/>
      <c r="R9" s="63">
        <v>205451</v>
      </c>
      <c r="S9" s="2">
        <v>17694</v>
      </c>
      <c r="T9" s="52"/>
      <c r="U9" s="9"/>
      <c r="W9" s="9"/>
      <c r="X9" s="9"/>
      <c r="Y9" s="9"/>
      <c r="Z9" s="9"/>
      <c r="AA9" s="9"/>
      <c r="AB9" s="9"/>
      <c r="AC9" s="9"/>
      <c r="AD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s="34" customFormat="1" x14ac:dyDescent="0.25">
      <c r="A10" s="34">
        <v>20</v>
      </c>
      <c r="B10" s="60">
        <v>205451</v>
      </c>
      <c r="C10" s="2">
        <v>23511</v>
      </c>
      <c r="D10" s="24"/>
      <c r="E10" s="24"/>
      <c r="F10" s="60">
        <v>205451</v>
      </c>
      <c r="G10" s="2">
        <v>11745</v>
      </c>
      <c r="H10" s="50"/>
      <c r="I10" s="9"/>
      <c r="J10" s="24"/>
      <c r="K10" s="24"/>
      <c r="L10" s="64">
        <v>205451</v>
      </c>
      <c r="M10" s="62">
        <v>21141</v>
      </c>
      <c r="N10" s="51"/>
      <c r="O10" s="9"/>
      <c r="P10" s="24"/>
      <c r="Q10" s="24"/>
      <c r="R10" s="63">
        <v>205451</v>
      </c>
      <c r="S10" s="31">
        <v>10945</v>
      </c>
      <c r="T10" s="52"/>
      <c r="U10" s="9"/>
      <c r="W10" s="9"/>
      <c r="X10" s="9"/>
      <c r="Y10" s="9"/>
      <c r="Z10" s="9"/>
      <c r="AA10" s="9"/>
      <c r="AB10" s="9"/>
      <c r="AC10" s="9"/>
      <c r="AD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34" customFormat="1" x14ac:dyDescent="0.25">
      <c r="A11" s="34">
        <v>15</v>
      </c>
      <c r="B11" s="60">
        <v>205451</v>
      </c>
      <c r="C11" s="2">
        <v>11446</v>
      </c>
      <c r="D11" s="24"/>
      <c r="E11" s="24"/>
      <c r="F11" s="68">
        <v>137017</v>
      </c>
      <c r="G11" s="2">
        <v>6829</v>
      </c>
      <c r="H11" s="50"/>
      <c r="I11" s="9"/>
      <c r="J11" s="24"/>
      <c r="K11" s="24"/>
      <c r="L11" s="64">
        <v>205451</v>
      </c>
      <c r="M11" s="62">
        <v>18103</v>
      </c>
      <c r="N11" s="51"/>
      <c r="O11" s="9"/>
      <c r="P11" s="24"/>
      <c r="Q11" s="24"/>
      <c r="R11" s="64">
        <v>137017</v>
      </c>
      <c r="S11" s="2">
        <v>7215</v>
      </c>
      <c r="T11" s="52">
        <v>6098</v>
      </c>
      <c r="U11" s="9"/>
      <c r="W11" s="9"/>
      <c r="X11" s="9"/>
      <c r="Y11" s="9"/>
      <c r="Z11" s="9"/>
      <c r="AA11" s="9"/>
      <c r="AB11" s="9"/>
      <c r="AC11" s="9"/>
      <c r="AD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x14ac:dyDescent="0.25">
      <c r="A12" s="34">
        <v>10</v>
      </c>
      <c r="B12" s="60">
        <v>205451</v>
      </c>
      <c r="C12" s="66">
        <v>5456</v>
      </c>
      <c r="D12" s="26"/>
      <c r="E12" s="24"/>
      <c r="F12" s="68">
        <v>68731</v>
      </c>
      <c r="G12" s="2">
        <v>3060</v>
      </c>
      <c r="H12" s="50"/>
      <c r="I12" s="9"/>
      <c r="J12" s="24"/>
      <c r="K12" s="24"/>
      <c r="L12" s="64">
        <v>205451</v>
      </c>
      <c r="M12" s="62">
        <v>10157</v>
      </c>
      <c r="N12" s="51"/>
      <c r="O12" s="9"/>
      <c r="P12" s="24"/>
      <c r="Q12" s="24"/>
      <c r="R12" s="64">
        <v>137017</v>
      </c>
      <c r="S12" s="2">
        <v>3672</v>
      </c>
      <c r="T12" s="52"/>
      <c r="U12" s="9"/>
      <c r="W12" s="9"/>
      <c r="X12" s="9"/>
      <c r="Y12" s="9"/>
      <c r="Z12" s="9"/>
      <c r="AA12" s="9"/>
      <c r="AB12" s="9"/>
      <c r="AC12" s="9"/>
      <c r="AD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x14ac:dyDescent="0.25">
      <c r="A13" s="34">
        <v>5</v>
      </c>
      <c r="B13" s="64">
        <v>68925</v>
      </c>
      <c r="C13" s="66">
        <v>2331</v>
      </c>
      <c r="D13" s="26"/>
      <c r="E13" s="24"/>
      <c r="F13" s="68">
        <v>19392</v>
      </c>
      <c r="G13" s="2">
        <v>1482</v>
      </c>
      <c r="H13" s="50"/>
      <c r="I13" s="9"/>
      <c r="J13" s="24"/>
      <c r="K13" s="24"/>
      <c r="L13" s="64">
        <v>137017</v>
      </c>
      <c r="M13" s="62">
        <v>5613</v>
      </c>
      <c r="N13" s="51"/>
      <c r="O13" s="9"/>
      <c r="P13" s="24"/>
      <c r="Q13" s="24"/>
      <c r="R13" s="64">
        <v>19392</v>
      </c>
      <c r="S13" s="2">
        <v>1421</v>
      </c>
      <c r="T13" s="52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L13" s="10"/>
      <c r="AM13" s="9"/>
      <c r="AN13" s="9"/>
      <c r="AO13" s="9"/>
      <c r="AP13" s="9"/>
      <c r="AQ13" s="9"/>
      <c r="AR13" s="9"/>
      <c r="AS13" s="9"/>
      <c r="AT13" s="9"/>
      <c r="AU13" s="9"/>
    </row>
    <row r="14" spans="1:47" x14ac:dyDescent="0.25">
      <c r="A14" s="34">
        <v>0</v>
      </c>
      <c r="B14" s="64">
        <v>19392</v>
      </c>
      <c r="C14" s="66">
        <v>1158</v>
      </c>
      <c r="D14" s="26"/>
      <c r="E14" s="24"/>
      <c r="F14" s="68">
        <v>19392</v>
      </c>
      <c r="G14" s="2">
        <v>839</v>
      </c>
      <c r="H14" s="50"/>
      <c r="I14" s="9"/>
      <c r="J14" s="24"/>
      <c r="K14" s="24"/>
      <c r="L14" s="64">
        <v>68731</v>
      </c>
      <c r="M14" s="62">
        <v>1977</v>
      </c>
      <c r="N14" s="51"/>
      <c r="O14" s="9"/>
      <c r="P14" s="24"/>
      <c r="Q14" s="24"/>
      <c r="R14" s="64">
        <v>19392</v>
      </c>
      <c r="S14" s="2">
        <v>988</v>
      </c>
      <c r="T14" s="52">
        <v>1057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L14" s="10"/>
      <c r="AM14" s="9"/>
      <c r="AN14" s="9"/>
      <c r="AO14" s="9"/>
      <c r="AP14" s="9"/>
      <c r="AQ14" s="9"/>
      <c r="AR14" s="9"/>
      <c r="AS14" s="9"/>
      <c r="AT14" s="9"/>
      <c r="AU14" s="9"/>
    </row>
    <row r="15" spans="1:47" x14ac:dyDescent="0.25">
      <c r="A15" s="34">
        <v>-5</v>
      </c>
      <c r="B15" s="64">
        <v>19392</v>
      </c>
      <c r="C15" s="66">
        <v>514</v>
      </c>
      <c r="D15" s="26"/>
      <c r="E15" s="24"/>
      <c r="F15" s="68">
        <v>9732</v>
      </c>
      <c r="G15" s="2">
        <v>214</v>
      </c>
      <c r="H15" s="50"/>
      <c r="I15" s="9"/>
      <c r="J15" s="24"/>
      <c r="K15" s="24"/>
      <c r="L15" s="64">
        <v>68731</v>
      </c>
      <c r="M15" s="62">
        <v>629</v>
      </c>
      <c r="N15" s="51"/>
      <c r="O15" s="9"/>
      <c r="P15" s="24"/>
      <c r="Q15" s="24"/>
      <c r="R15" s="64">
        <v>19392</v>
      </c>
      <c r="S15" s="2">
        <v>326</v>
      </c>
      <c r="T15" s="52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L15" s="10"/>
      <c r="AM15" s="9"/>
      <c r="AN15" s="9"/>
      <c r="AO15" s="9"/>
      <c r="AP15" s="9"/>
      <c r="AQ15" s="9"/>
      <c r="AR15" s="9"/>
      <c r="AS15" s="9"/>
      <c r="AT15" s="9"/>
      <c r="AU15" s="9"/>
    </row>
    <row r="16" spans="1:47" x14ac:dyDescent="0.25">
      <c r="A16" s="9"/>
      <c r="B16" s="9"/>
      <c r="C16" s="10"/>
      <c r="D16" s="26"/>
      <c r="E16" s="24"/>
      <c r="F16" s="9"/>
      <c r="G16" s="9"/>
      <c r="H16" s="9"/>
      <c r="I16" s="9"/>
      <c r="J16" s="24"/>
      <c r="K16" s="24"/>
      <c r="L16" s="9"/>
      <c r="M16" s="9"/>
      <c r="N16" s="9"/>
      <c r="O16" s="9"/>
      <c r="P16" s="24"/>
      <c r="Q16" s="24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L16" s="10"/>
      <c r="AM16" s="9"/>
      <c r="AN16" s="9"/>
      <c r="AO16" s="9"/>
      <c r="AP16" s="9"/>
      <c r="AQ16" s="9"/>
      <c r="AR16" s="9"/>
      <c r="AS16" s="9"/>
      <c r="AT16" s="9"/>
      <c r="AU16" s="9"/>
    </row>
    <row r="17" spans="1:47" x14ac:dyDescent="0.25">
      <c r="C17" s="10"/>
      <c r="D17" s="26"/>
      <c r="E17" s="24"/>
      <c r="F17" s="9"/>
      <c r="G17" s="9"/>
      <c r="H17" s="9"/>
      <c r="I17" s="9"/>
      <c r="J17" s="24"/>
      <c r="K17" s="24"/>
      <c r="L17" s="9"/>
      <c r="M17" s="9"/>
      <c r="N17" s="9"/>
      <c r="O17" s="9"/>
      <c r="P17" s="24"/>
      <c r="Q17" s="24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L17" s="10"/>
      <c r="AM17" s="9"/>
      <c r="AN17" s="9"/>
      <c r="AO17" s="9"/>
      <c r="AP17" s="9"/>
      <c r="AQ17" s="9"/>
      <c r="AR17" s="9"/>
      <c r="AS17" s="9"/>
      <c r="AT17" s="9"/>
      <c r="AU17" s="9"/>
    </row>
    <row r="18" spans="1:47" x14ac:dyDescent="0.25">
      <c r="A18" t="s">
        <v>27</v>
      </c>
      <c r="C18" s="9"/>
      <c r="D18" s="26"/>
      <c r="E18" s="24"/>
      <c r="F18" s="9"/>
      <c r="G18" s="9"/>
      <c r="H18" s="9"/>
      <c r="I18" s="9"/>
      <c r="J18" s="24"/>
      <c r="K18" s="24"/>
      <c r="L18" s="9"/>
      <c r="M18" s="9"/>
      <c r="N18" s="9"/>
      <c r="O18" s="9"/>
      <c r="P18" s="24"/>
      <c r="Q18" s="24"/>
      <c r="R18" s="9"/>
      <c r="S18" s="9"/>
      <c r="T18" s="9"/>
      <c r="U18" s="9"/>
      <c r="V18" s="9"/>
      <c r="W18" s="9"/>
      <c r="X18" s="11"/>
      <c r="Y18" s="9"/>
      <c r="Z18" s="11"/>
      <c r="AA18" s="11"/>
      <c r="AB18" s="9"/>
      <c r="AC18" s="11"/>
      <c r="AD18" s="11"/>
      <c r="AE18" s="9"/>
      <c r="AF18" s="11"/>
      <c r="AG18" s="11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25">
      <c r="A19" s="3" t="s">
        <v>0</v>
      </c>
      <c r="B19" s="3" t="s">
        <v>57</v>
      </c>
      <c r="C19" s="13" t="s">
        <v>5</v>
      </c>
      <c r="D19" s="24" t="s">
        <v>61</v>
      </c>
      <c r="E19" s="25"/>
      <c r="F19" s="3" t="s">
        <v>57</v>
      </c>
      <c r="G19" s="13" t="s">
        <v>33</v>
      </c>
      <c r="H19" s="24" t="s">
        <v>61</v>
      </c>
      <c r="I19" s="13"/>
      <c r="J19" s="24"/>
      <c r="K19" s="25"/>
      <c r="L19" s="3" t="s">
        <v>57</v>
      </c>
      <c r="M19" s="13" t="s">
        <v>36</v>
      </c>
      <c r="N19" s="3" t="s">
        <v>57</v>
      </c>
      <c r="O19" s="13" t="s">
        <v>38</v>
      </c>
      <c r="P19" s="25" t="s">
        <v>57</v>
      </c>
      <c r="Q19" s="25" t="s">
        <v>40</v>
      </c>
      <c r="R19" s="3" t="s">
        <v>57</v>
      </c>
      <c r="S19" s="13" t="s">
        <v>39</v>
      </c>
      <c r="T19" s="24" t="s">
        <v>61</v>
      </c>
      <c r="U19" s="13"/>
      <c r="V19" s="13"/>
      <c r="W19" s="13"/>
      <c r="X19" s="23"/>
      <c r="Y19" s="13"/>
      <c r="Z19" s="23"/>
      <c r="AA19" s="23"/>
      <c r="AB19" s="13"/>
      <c r="AC19" s="23"/>
      <c r="AD19" s="23"/>
      <c r="AE19" s="13"/>
      <c r="AF19" s="23"/>
      <c r="AG19" s="23"/>
      <c r="AK19" s="3"/>
      <c r="AL19" s="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25">
      <c r="A20">
        <v>40</v>
      </c>
      <c r="B20" s="63">
        <v>212070</v>
      </c>
      <c r="C20" s="31">
        <v>40326</v>
      </c>
      <c r="D20" s="75">
        <f>C20/C6</f>
        <v>0.87234732948276983</v>
      </c>
      <c r="E20" s="24"/>
      <c r="F20" s="61">
        <v>212070</v>
      </c>
      <c r="G20" s="31">
        <v>39762</v>
      </c>
      <c r="H20" s="75">
        <f>G20/G6</f>
        <v>1.2761409589832466</v>
      </c>
      <c r="I20" s="30"/>
      <c r="J20" s="75"/>
      <c r="K20" s="24"/>
      <c r="L20" s="59">
        <v>212070</v>
      </c>
      <c r="M20" s="67"/>
      <c r="N20" s="36"/>
      <c r="O20" s="31"/>
      <c r="P20" s="37"/>
      <c r="Q20" s="24"/>
      <c r="R20" s="68">
        <v>212070</v>
      </c>
      <c r="S20" s="69">
        <v>38515</v>
      </c>
      <c r="T20" s="75">
        <f>S20/S6</f>
        <v>1.9539850844706002</v>
      </c>
      <c r="U20" s="31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s="32" customFormat="1" x14ac:dyDescent="0.25">
      <c r="A21" s="32">
        <v>35</v>
      </c>
      <c r="B21" s="63">
        <v>212070</v>
      </c>
      <c r="C21" s="31">
        <v>40162</v>
      </c>
      <c r="D21" s="75">
        <f t="shared" ref="D21:D29" si="0">C21/C7</f>
        <v>0.87204429486483548</v>
      </c>
      <c r="E21" s="24"/>
      <c r="F21" s="61">
        <v>212070</v>
      </c>
      <c r="G21" s="31">
        <v>40375</v>
      </c>
      <c r="H21" s="75">
        <f t="shared" ref="H21:H29" si="1">G21/G7</f>
        <v>1.2905958317350723</v>
      </c>
      <c r="I21" s="30"/>
      <c r="J21" s="75"/>
      <c r="K21" s="24"/>
      <c r="L21" s="59">
        <v>212070</v>
      </c>
      <c r="M21" s="67"/>
      <c r="N21" s="36"/>
      <c r="O21" s="31"/>
      <c r="P21" s="37"/>
      <c r="Q21" s="24"/>
      <c r="R21" s="68">
        <v>212070</v>
      </c>
      <c r="S21" s="31">
        <v>35766</v>
      </c>
      <c r="T21" s="75">
        <f t="shared" ref="T21:T29" si="2">S21/S7</f>
        <v>1.7006323997907851</v>
      </c>
      <c r="U21" s="31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s="32" customFormat="1" x14ac:dyDescent="0.25">
      <c r="A22" s="32">
        <v>30</v>
      </c>
      <c r="B22" s="63">
        <v>212070</v>
      </c>
      <c r="C22" s="31">
        <v>40336</v>
      </c>
      <c r="D22" s="75">
        <f t="shared" si="0"/>
        <v>0.87292243767313016</v>
      </c>
      <c r="E22" s="24"/>
      <c r="F22" s="61">
        <v>212070</v>
      </c>
      <c r="G22" s="31">
        <v>37572</v>
      </c>
      <c r="H22" s="75">
        <f t="shared" si="1"/>
        <v>1.2968383266602237</v>
      </c>
      <c r="I22" s="30"/>
      <c r="J22" s="75"/>
      <c r="K22" s="24"/>
      <c r="L22" s="59">
        <v>212070</v>
      </c>
      <c r="M22" s="67"/>
      <c r="N22" s="36"/>
      <c r="O22" s="31"/>
      <c r="P22" s="37"/>
      <c r="Q22" s="24"/>
      <c r="R22" s="68">
        <v>212070</v>
      </c>
      <c r="S22" s="31">
        <v>34175</v>
      </c>
      <c r="T22" s="75">
        <f t="shared" si="2"/>
        <v>1.9080453352688291</v>
      </c>
      <c r="U22" s="31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s="32" customFormat="1" x14ac:dyDescent="0.25">
      <c r="A23" s="32">
        <v>25</v>
      </c>
      <c r="B23" s="63">
        <v>212070</v>
      </c>
      <c r="C23" s="31">
        <v>40286</v>
      </c>
      <c r="D23" s="75">
        <f t="shared" si="0"/>
        <v>1.0745798879701254</v>
      </c>
      <c r="E23" s="24"/>
      <c r="F23" s="61">
        <v>212070</v>
      </c>
      <c r="G23" s="31">
        <v>28527</v>
      </c>
      <c r="H23" s="75">
        <f t="shared" si="1"/>
        <v>1.4794627113369982</v>
      </c>
      <c r="I23" s="39"/>
      <c r="J23" s="75"/>
      <c r="K23" s="24"/>
      <c r="L23" s="59">
        <v>212070</v>
      </c>
      <c r="M23" s="67"/>
      <c r="N23" s="36"/>
      <c r="O23" s="40"/>
      <c r="P23" s="38"/>
      <c r="Q23" s="27"/>
      <c r="R23" s="68">
        <v>212070</v>
      </c>
      <c r="S23" s="31">
        <v>24062</v>
      </c>
      <c r="T23" s="75">
        <f t="shared" si="2"/>
        <v>1.3598960099468747</v>
      </c>
      <c r="U23" s="40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s="32" customFormat="1" x14ac:dyDescent="0.25">
      <c r="A24" s="32">
        <v>20</v>
      </c>
      <c r="B24" s="63">
        <v>212070</v>
      </c>
      <c r="C24" s="31">
        <v>40249</v>
      </c>
      <c r="D24" s="75">
        <f t="shared" si="0"/>
        <v>1.7119220790268386</v>
      </c>
      <c r="E24" s="24"/>
      <c r="F24" s="61">
        <v>212070</v>
      </c>
      <c r="G24" s="31">
        <v>21421</v>
      </c>
      <c r="H24" s="75">
        <f t="shared" si="1"/>
        <v>1.8238399318859089</v>
      </c>
      <c r="I24" s="30"/>
      <c r="J24" s="75"/>
      <c r="K24" s="24"/>
      <c r="L24" s="59">
        <v>212070</v>
      </c>
      <c r="M24" s="67"/>
      <c r="N24" s="36"/>
      <c r="O24" s="31"/>
      <c r="P24" s="37"/>
      <c r="Q24" s="24"/>
      <c r="R24" s="68">
        <v>212070</v>
      </c>
      <c r="S24" s="31">
        <v>22078</v>
      </c>
      <c r="T24" s="75">
        <f t="shared" si="2"/>
        <v>2.0171767930561901</v>
      </c>
      <c r="U24" s="31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25">
      <c r="A25">
        <v>15</v>
      </c>
      <c r="B25" s="63">
        <v>212070</v>
      </c>
      <c r="C25" s="31">
        <v>24261</v>
      </c>
      <c r="D25" s="75">
        <f t="shared" si="0"/>
        <v>2.1196051022191158</v>
      </c>
      <c r="E25" s="24"/>
      <c r="F25" s="61">
        <v>212070</v>
      </c>
      <c r="G25" s="31">
        <v>15653</v>
      </c>
      <c r="H25" s="75">
        <f t="shared" si="1"/>
        <v>2.2921364767901595</v>
      </c>
      <c r="I25" s="2"/>
      <c r="J25" s="75"/>
      <c r="K25" s="24"/>
      <c r="L25" s="59">
        <v>212070</v>
      </c>
      <c r="M25" s="67"/>
      <c r="N25" s="9"/>
      <c r="O25" s="41"/>
      <c r="P25" s="27"/>
      <c r="Q25" s="24"/>
      <c r="R25" s="68">
        <v>212070</v>
      </c>
      <c r="S25" s="31">
        <v>15161</v>
      </c>
      <c r="T25" s="75">
        <f t="shared" si="2"/>
        <v>2.1013167013167013</v>
      </c>
      <c r="U25" s="2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25">
      <c r="A26">
        <v>10</v>
      </c>
      <c r="B26" s="63">
        <v>137015</v>
      </c>
      <c r="C26" s="31">
        <v>15872</v>
      </c>
      <c r="D26" s="75">
        <f t="shared" si="0"/>
        <v>2.9090909090909092</v>
      </c>
      <c r="E26" s="24"/>
      <c r="F26" s="61">
        <v>137017</v>
      </c>
      <c r="G26" s="31">
        <v>7565</v>
      </c>
      <c r="H26" s="75">
        <f t="shared" si="1"/>
        <v>2.4722222222222223</v>
      </c>
      <c r="I26" s="39"/>
      <c r="J26" s="75"/>
      <c r="K26" s="24"/>
      <c r="L26" s="59">
        <v>68733</v>
      </c>
      <c r="M26" s="67"/>
      <c r="N26" s="36"/>
      <c r="O26" s="40"/>
      <c r="P26" s="38"/>
      <c r="Q26" s="24"/>
      <c r="R26" s="68">
        <v>137017</v>
      </c>
      <c r="S26" s="31">
        <v>10134</v>
      </c>
      <c r="T26" s="75">
        <f t="shared" si="2"/>
        <v>2.7598039215686274</v>
      </c>
      <c r="U26" s="40"/>
      <c r="V26" s="9"/>
      <c r="W26" s="10"/>
      <c r="X26" s="9"/>
      <c r="Y26" s="9"/>
      <c r="Z26" s="9"/>
      <c r="AA26" s="9"/>
      <c r="AB26" s="9"/>
      <c r="AC26" s="9"/>
      <c r="AD26" s="9"/>
      <c r="AE26" s="9"/>
      <c r="AF26" s="9"/>
      <c r="AG26" s="9"/>
      <c r="AL26" s="10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25">
      <c r="A27">
        <v>5</v>
      </c>
      <c r="B27" s="63">
        <v>68724</v>
      </c>
      <c r="C27" s="31">
        <v>3994</v>
      </c>
      <c r="D27" s="75">
        <f t="shared" si="0"/>
        <v>1.7134277134277134</v>
      </c>
      <c r="E27" s="24"/>
      <c r="F27" s="68">
        <v>68731</v>
      </c>
      <c r="G27" s="31">
        <v>2232</v>
      </c>
      <c r="H27" s="75">
        <f t="shared" si="1"/>
        <v>1.5060728744939271</v>
      </c>
      <c r="I27" s="2"/>
      <c r="J27" s="75"/>
      <c r="K27" s="24"/>
      <c r="L27" s="59" t="s">
        <v>59</v>
      </c>
      <c r="M27" s="67"/>
      <c r="N27" s="9"/>
      <c r="O27" s="2"/>
      <c r="P27" s="24"/>
      <c r="Q27" s="24"/>
      <c r="R27" s="68">
        <v>68731</v>
      </c>
      <c r="S27" s="31">
        <v>2762</v>
      </c>
      <c r="T27" s="75">
        <f t="shared" si="2"/>
        <v>1.9437016185784659</v>
      </c>
      <c r="U27" s="2"/>
      <c r="V27" s="9"/>
      <c r="W27" s="10"/>
      <c r="X27" s="9"/>
      <c r="Y27" s="9"/>
      <c r="Z27" s="9"/>
      <c r="AA27" s="9"/>
      <c r="AB27" s="9"/>
      <c r="AC27" s="9"/>
      <c r="AD27" s="9"/>
      <c r="AE27" s="9"/>
      <c r="AF27" s="9"/>
      <c r="AG27" s="9"/>
      <c r="AL27" s="10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25">
      <c r="A28">
        <v>0</v>
      </c>
      <c r="B28" s="63">
        <v>19392</v>
      </c>
      <c r="C28" s="31">
        <v>1635</v>
      </c>
      <c r="D28" s="75">
        <f t="shared" si="0"/>
        <v>1.4119170984455958</v>
      </c>
      <c r="E28" s="24"/>
      <c r="F28" s="68">
        <v>19392</v>
      </c>
      <c r="G28" s="31">
        <v>1361</v>
      </c>
      <c r="H28" s="75">
        <f t="shared" si="1"/>
        <v>1.6221692491060786</v>
      </c>
      <c r="I28" s="30"/>
      <c r="J28" s="75"/>
      <c r="K28" s="24"/>
      <c r="L28" s="59" t="s">
        <v>59</v>
      </c>
      <c r="M28" s="67"/>
      <c r="N28" s="36"/>
      <c r="O28" s="31"/>
      <c r="P28" s="37"/>
      <c r="Q28" s="24"/>
      <c r="R28" s="68">
        <v>19392</v>
      </c>
      <c r="S28" s="31">
        <v>1121</v>
      </c>
      <c r="T28" s="75">
        <f t="shared" si="2"/>
        <v>1.1346153846153846</v>
      </c>
      <c r="U28" s="31"/>
      <c r="V28" s="9"/>
      <c r="W28" s="10"/>
      <c r="X28" s="9"/>
      <c r="Y28" s="9"/>
      <c r="Z28" s="9"/>
      <c r="AA28" s="9"/>
      <c r="AB28" s="9"/>
      <c r="AC28" s="9"/>
      <c r="AD28" s="9"/>
      <c r="AE28" s="9"/>
      <c r="AF28" s="9"/>
      <c r="AG28" s="9"/>
      <c r="AL28" s="10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25">
      <c r="A29">
        <v>-5</v>
      </c>
      <c r="B29" s="63">
        <v>19392</v>
      </c>
      <c r="C29" s="31">
        <v>621</v>
      </c>
      <c r="D29" s="77">
        <f t="shared" si="0"/>
        <v>1.2081712062256809</v>
      </c>
      <c r="E29" s="24"/>
      <c r="F29" s="68">
        <v>19392</v>
      </c>
      <c r="G29" s="31">
        <v>455</v>
      </c>
      <c r="H29" s="77">
        <f t="shared" si="1"/>
        <v>2.1261682242990654</v>
      </c>
      <c r="I29" s="9"/>
      <c r="J29" s="77"/>
      <c r="K29" s="24"/>
      <c r="L29" s="59" t="s">
        <v>59</v>
      </c>
      <c r="M29" s="67"/>
      <c r="N29" s="9"/>
      <c r="O29" s="9"/>
      <c r="P29" s="24"/>
      <c r="Q29" s="24"/>
      <c r="R29" s="68">
        <v>19392</v>
      </c>
      <c r="S29" s="31">
        <v>431</v>
      </c>
      <c r="T29" s="77">
        <f t="shared" si="2"/>
        <v>1.3220858895705521</v>
      </c>
      <c r="U29" s="9"/>
      <c r="V29" s="9"/>
      <c r="W29" s="10"/>
      <c r="X29" s="9"/>
      <c r="Y29" s="9"/>
      <c r="Z29" s="9"/>
      <c r="AA29" s="9"/>
      <c r="AB29" s="9"/>
      <c r="AC29" s="9"/>
      <c r="AD29" s="9"/>
      <c r="AE29" s="9"/>
      <c r="AF29" s="9"/>
      <c r="AG29" s="9"/>
      <c r="AL29" s="10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25">
      <c r="C30" s="9"/>
      <c r="D30" s="76">
        <f>SUM(D20:D29)/10</f>
        <v>1.4766028058426712</v>
      </c>
      <c r="E30" s="24"/>
      <c r="F30" s="9"/>
      <c r="G30" s="9"/>
      <c r="H30" s="76">
        <f>SUM(H20:H29)/10</f>
        <v>1.7185646807512902</v>
      </c>
      <c r="I30" s="9"/>
      <c r="J30" s="76"/>
      <c r="K30" s="24"/>
      <c r="L30" s="9"/>
      <c r="M30" s="9"/>
      <c r="N30" s="9"/>
      <c r="O30" s="9"/>
      <c r="P30" s="24"/>
      <c r="Q30" s="24"/>
      <c r="R30" s="9"/>
      <c r="S30" s="9"/>
      <c r="T30" s="76">
        <f>SUM(T20:T29)/10</f>
        <v>1.8201259138183008</v>
      </c>
      <c r="U30" s="78">
        <f>(D30+H30+T30)/3</f>
        <v>1.6717644668040874</v>
      </c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25">
      <c r="A31" t="s">
        <v>26</v>
      </c>
      <c r="C31" s="9"/>
      <c r="D31" s="24"/>
      <c r="E31" s="24"/>
      <c r="F31" s="9"/>
      <c r="G31" s="9"/>
      <c r="H31" s="9"/>
      <c r="I31" s="9"/>
      <c r="J31" s="24"/>
      <c r="K31" s="24"/>
      <c r="L31" s="9"/>
      <c r="M31" s="9"/>
      <c r="N31" s="9"/>
      <c r="O31" s="9"/>
      <c r="P31" s="24"/>
      <c r="Q31" s="24"/>
      <c r="R31" s="9"/>
      <c r="S31" s="9"/>
      <c r="T31" s="9"/>
      <c r="U31" s="9"/>
      <c r="V31" s="3"/>
      <c r="W31" s="13"/>
      <c r="X31" s="13"/>
      <c r="Y31" s="13"/>
      <c r="Z31" s="13"/>
      <c r="AA31" s="13"/>
      <c r="AB31" s="13"/>
      <c r="AC31" s="13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25">
      <c r="A32" s="3" t="s">
        <v>0</v>
      </c>
      <c r="B32" s="3" t="s">
        <v>57</v>
      </c>
      <c r="C32" s="13" t="s">
        <v>5</v>
      </c>
      <c r="D32" s="25"/>
      <c r="E32" s="25"/>
      <c r="F32" s="3" t="s">
        <v>57</v>
      </c>
      <c r="G32" s="13" t="s">
        <v>33</v>
      </c>
      <c r="H32" s="3" t="s">
        <v>57</v>
      </c>
      <c r="I32" s="13" t="s">
        <v>35</v>
      </c>
      <c r="J32" s="25" t="s">
        <v>57</v>
      </c>
      <c r="K32" s="25" t="s">
        <v>37</v>
      </c>
      <c r="L32" s="3" t="s">
        <v>57</v>
      </c>
      <c r="M32" s="13" t="s">
        <v>36</v>
      </c>
      <c r="N32" s="3" t="s">
        <v>57</v>
      </c>
      <c r="O32" s="13" t="s">
        <v>38</v>
      </c>
      <c r="P32" s="25" t="s">
        <v>57</v>
      </c>
      <c r="Q32" s="25" t="s">
        <v>40</v>
      </c>
      <c r="R32" s="3" t="s">
        <v>57</v>
      </c>
      <c r="S32" s="13" t="s">
        <v>39</v>
      </c>
      <c r="T32" s="3" t="s">
        <v>57</v>
      </c>
      <c r="U32" s="13" t="s">
        <v>41</v>
      </c>
      <c r="X32" s="9"/>
      <c r="Y32" s="9"/>
      <c r="Z32" s="9"/>
      <c r="AA32" s="9"/>
      <c r="AB32" s="9"/>
      <c r="AC32" s="9"/>
      <c r="AK32" s="3"/>
      <c r="AL32" s="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x14ac:dyDescent="0.25">
      <c r="A33" s="36">
        <v>40</v>
      </c>
      <c r="B33" s="53">
        <v>68723</v>
      </c>
      <c r="C33" s="31">
        <v>19346</v>
      </c>
      <c r="D33" s="24"/>
      <c r="E33" s="24"/>
      <c r="F33" s="54">
        <v>68723</v>
      </c>
      <c r="G33" s="31">
        <v>16971</v>
      </c>
      <c r="H33" s="2"/>
      <c r="I33" s="9"/>
      <c r="J33" s="24"/>
      <c r="K33" s="24"/>
      <c r="L33" s="55">
        <v>68723</v>
      </c>
      <c r="M33" s="57">
        <v>15132</v>
      </c>
      <c r="N33" s="9"/>
      <c r="O33" s="9"/>
      <c r="P33" s="24"/>
      <c r="Q33" s="24"/>
      <c r="R33" s="68">
        <v>68723</v>
      </c>
      <c r="S33" s="71">
        <v>8096</v>
      </c>
      <c r="T33" s="2"/>
      <c r="U33" s="9"/>
      <c r="X33" s="9"/>
      <c r="Y33" s="9"/>
      <c r="Z33" s="9"/>
      <c r="AA33" s="9"/>
      <c r="AB33" s="9"/>
      <c r="AC33" s="9"/>
      <c r="AL33" s="9"/>
      <c r="AM33" s="9"/>
      <c r="AN33" s="9"/>
      <c r="AO33" s="9"/>
      <c r="AP33" s="9"/>
      <c r="AQ33" s="9"/>
      <c r="AR33" s="9"/>
      <c r="AS33" s="9"/>
      <c r="AT33" s="13"/>
      <c r="AU33" s="9"/>
    </row>
    <row r="34" spans="1:47" x14ac:dyDescent="0.25">
      <c r="A34" s="36">
        <v>35</v>
      </c>
      <c r="B34" s="53">
        <v>68723</v>
      </c>
      <c r="C34" s="31">
        <v>19396</v>
      </c>
      <c r="D34" s="24"/>
      <c r="E34" s="24"/>
      <c r="F34" s="54">
        <v>68723</v>
      </c>
      <c r="G34" s="31">
        <v>16823</v>
      </c>
      <c r="H34" s="2"/>
      <c r="I34" s="9"/>
      <c r="J34" s="24"/>
      <c r="K34" s="24"/>
      <c r="L34" s="55">
        <v>68723</v>
      </c>
      <c r="M34" s="57">
        <v>15054</v>
      </c>
      <c r="N34" s="9"/>
      <c r="O34" s="9"/>
      <c r="P34" s="24"/>
      <c r="Q34" s="24"/>
      <c r="R34" s="68">
        <v>68723</v>
      </c>
      <c r="S34" s="71">
        <v>8358</v>
      </c>
      <c r="T34" s="2"/>
      <c r="U34" s="9"/>
      <c r="X34" s="9"/>
      <c r="Y34" s="9"/>
      <c r="Z34" s="9"/>
      <c r="AA34" s="9"/>
      <c r="AB34" s="9"/>
      <c r="AC34" s="9"/>
      <c r="AL34" s="9"/>
      <c r="AM34" s="9"/>
      <c r="AN34" s="9"/>
      <c r="AO34" s="9"/>
      <c r="AP34" s="9"/>
      <c r="AQ34" s="9"/>
      <c r="AR34" s="9"/>
      <c r="AS34" s="9"/>
      <c r="AT34" s="13"/>
      <c r="AU34" s="9"/>
    </row>
    <row r="35" spans="1:47" x14ac:dyDescent="0.25">
      <c r="A35" s="36">
        <v>30</v>
      </c>
      <c r="B35" s="53">
        <v>68723</v>
      </c>
      <c r="C35" s="31">
        <v>19384</v>
      </c>
      <c r="D35" s="24"/>
      <c r="E35" s="24"/>
      <c r="F35" s="54">
        <v>68723</v>
      </c>
      <c r="G35" s="31">
        <v>13784</v>
      </c>
      <c r="H35" s="2"/>
      <c r="I35" s="9"/>
      <c r="J35" s="24"/>
      <c r="K35" s="24"/>
      <c r="L35" s="55">
        <v>68723</v>
      </c>
      <c r="M35" s="57">
        <v>14684</v>
      </c>
      <c r="N35" s="9"/>
      <c r="O35" s="9"/>
      <c r="P35" s="24"/>
      <c r="Q35" s="24"/>
      <c r="R35" s="68">
        <v>68723</v>
      </c>
      <c r="S35" s="71">
        <v>8171</v>
      </c>
      <c r="T35" s="2"/>
      <c r="U35" s="9"/>
      <c r="X35" s="9"/>
      <c r="Y35" s="9"/>
      <c r="Z35" s="9"/>
      <c r="AA35" s="9"/>
      <c r="AB35" s="9"/>
      <c r="AC35" s="9"/>
      <c r="AL35" s="10"/>
      <c r="AM35" s="9"/>
      <c r="AN35" s="9"/>
      <c r="AO35" s="9"/>
      <c r="AP35" s="9"/>
      <c r="AQ35" s="9"/>
      <c r="AR35" s="9"/>
      <c r="AS35" s="9"/>
      <c r="AT35" s="13"/>
      <c r="AU35" s="9"/>
    </row>
    <row r="36" spans="1:47" x14ac:dyDescent="0.25">
      <c r="A36" s="36">
        <v>25</v>
      </c>
      <c r="B36" s="53">
        <v>68723</v>
      </c>
      <c r="C36" s="31">
        <v>19366</v>
      </c>
      <c r="D36" s="35"/>
      <c r="E36" s="24"/>
      <c r="F36" s="54">
        <v>68723</v>
      </c>
      <c r="G36" s="31">
        <v>11802</v>
      </c>
      <c r="H36" s="2"/>
      <c r="I36" s="9"/>
      <c r="J36" s="24"/>
      <c r="K36" s="24"/>
      <c r="L36" s="55">
        <v>68723</v>
      </c>
      <c r="M36" s="57">
        <v>14934</v>
      </c>
      <c r="N36" s="9"/>
      <c r="O36" s="9"/>
      <c r="P36" s="24"/>
      <c r="Q36" s="24"/>
      <c r="R36" s="68">
        <v>68723</v>
      </c>
      <c r="S36" s="71">
        <v>7866</v>
      </c>
      <c r="T36" s="2"/>
      <c r="U36" s="9"/>
      <c r="AL36" s="10"/>
      <c r="AM36" s="9"/>
      <c r="AN36" s="9"/>
      <c r="AO36" s="9"/>
      <c r="AP36" s="9"/>
      <c r="AQ36" s="9"/>
      <c r="AR36" s="9"/>
      <c r="AS36" s="9"/>
      <c r="AT36" s="13"/>
      <c r="AU36" s="9"/>
    </row>
    <row r="37" spans="1:47" x14ac:dyDescent="0.25">
      <c r="A37" s="36">
        <v>20</v>
      </c>
      <c r="B37" s="53">
        <v>68723</v>
      </c>
      <c r="C37" s="31">
        <v>19228</v>
      </c>
      <c r="D37" s="24"/>
      <c r="E37" s="24"/>
      <c r="F37" s="54">
        <v>68723</v>
      </c>
      <c r="G37" s="31">
        <v>9611</v>
      </c>
      <c r="H37" s="2"/>
      <c r="I37" s="9"/>
      <c r="J37" s="24"/>
      <c r="K37" s="24"/>
      <c r="L37" s="55">
        <v>68723</v>
      </c>
      <c r="M37" s="57">
        <v>14892</v>
      </c>
      <c r="N37" s="9"/>
      <c r="O37" s="9"/>
      <c r="P37" s="24"/>
      <c r="Q37" s="24"/>
      <c r="R37" s="68">
        <v>68723</v>
      </c>
      <c r="S37" s="71">
        <v>6744</v>
      </c>
      <c r="T37" s="2"/>
      <c r="U37" s="9"/>
      <c r="AL37" s="10"/>
      <c r="AM37" s="9"/>
      <c r="AN37" s="9"/>
      <c r="AO37" s="9"/>
      <c r="AP37" s="9"/>
      <c r="AQ37" s="13"/>
      <c r="AR37" s="9"/>
      <c r="AS37" s="9"/>
      <c r="AT37" s="13"/>
      <c r="AU37" s="9"/>
    </row>
    <row r="38" spans="1:47" x14ac:dyDescent="0.25">
      <c r="A38" s="36">
        <v>15</v>
      </c>
      <c r="B38" s="53">
        <v>68723</v>
      </c>
      <c r="C38" s="31">
        <v>14517</v>
      </c>
      <c r="D38" s="24"/>
      <c r="E38" s="24"/>
      <c r="F38" s="54">
        <v>68723</v>
      </c>
      <c r="G38" s="31">
        <v>7329</v>
      </c>
      <c r="H38" s="2"/>
      <c r="I38" s="9"/>
      <c r="J38" s="24"/>
      <c r="K38" s="24"/>
      <c r="L38" s="55">
        <v>68723</v>
      </c>
      <c r="M38" s="57">
        <v>13815</v>
      </c>
      <c r="N38" s="9"/>
      <c r="O38" s="9"/>
      <c r="P38" s="24"/>
      <c r="Q38" s="24"/>
      <c r="R38" s="68">
        <v>68723</v>
      </c>
      <c r="S38" s="71">
        <v>5926</v>
      </c>
      <c r="T38" s="2"/>
      <c r="U38" s="9"/>
      <c r="AL38" s="10"/>
      <c r="AM38" s="9"/>
      <c r="AN38" s="13"/>
      <c r="AO38" s="9"/>
      <c r="AP38" s="9"/>
      <c r="AQ38" s="13"/>
      <c r="AR38" s="9"/>
      <c r="AS38" s="9"/>
      <c r="AT38" s="13"/>
      <c r="AU38" s="9"/>
    </row>
    <row r="39" spans="1:47" s="36" customFormat="1" x14ac:dyDescent="0.25">
      <c r="A39" s="36">
        <v>10</v>
      </c>
      <c r="B39" s="68">
        <v>19392</v>
      </c>
      <c r="C39" s="70">
        <v>8420</v>
      </c>
      <c r="D39" s="24"/>
      <c r="E39" s="24"/>
      <c r="F39" s="68">
        <v>19392</v>
      </c>
      <c r="G39" s="40">
        <v>4286</v>
      </c>
      <c r="H39" s="2"/>
      <c r="I39" s="9"/>
      <c r="J39" s="24"/>
      <c r="K39" s="24"/>
      <c r="L39" s="55">
        <v>68723</v>
      </c>
      <c r="M39" s="58">
        <v>11511</v>
      </c>
      <c r="N39" s="9"/>
      <c r="O39" s="9"/>
      <c r="P39" s="24"/>
      <c r="Q39" s="24"/>
      <c r="R39" s="68">
        <v>19392</v>
      </c>
      <c r="S39" s="72">
        <v>3608</v>
      </c>
      <c r="T39" s="2"/>
      <c r="U39" s="9"/>
      <c r="AL39" s="10"/>
      <c r="AM39" s="9"/>
      <c r="AN39" s="13"/>
      <c r="AO39" s="9"/>
      <c r="AP39" s="9"/>
      <c r="AQ39" s="13"/>
      <c r="AR39" s="9"/>
      <c r="AS39" s="9"/>
      <c r="AT39" s="13"/>
      <c r="AU39" s="9"/>
    </row>
    <row r="40" spans="1:47" s="36" customFormat="1" x14ac:dyDescent="0.25">
      <c r="A40" s="36">
        <v>5</v>
      </c>
      <c r="B40" s="68">
        <v>19392</v>
      </c>
      <c r="C40" s="40">
        <v>4034</v>
      </c>
      <c r="D40" s="24"/>
      <c r="E40" s="24"/>
      <c r="F40" s="68">
        <v>19392</v>
      </c>
      <c r="G40" s="40">
        <v>1919</v>
      </c>
      <c r="H40" s="2"/>
      <c r="I40" s="9"/>
      <c r="J40" s="24"/>
      <c r="K40" s="24"/>
      <c r="L40" s="55">
        <v>68723</v>
      </c>
      <c r="M40" s="58">
        <v>7990</v>
      </c>
      <c r="N40" s="9"/>
      <c r="O40" s="9"/>
      <c r="P40" s="24"/>
      <c r="Q40" s="24"/>
      <c r="R40" s="68">
        <v>19392</v>
      </c>
      <c r="S40" s="72">
        <v>1862</v>
      </c>
      <c r="T40" s="2"/>
      <c r="U40" s="9"/>
      <c r="AL40" s="10"/>
      <c r="AM40" s="9"/>
      <c r="AN40" s="13"/>
      <c r="AO40" s="9"/>
      <c r="AP40" s="9"/>
      <c r="AQ40" s="13"/>
      <c r="AR40" s="9"/>
      <c r="AS40" s="9"/>
      <c r="AT40" s="13"/>
      <c r="AU40" s="9"/>
    </row>
    <row r="41" spans="1:47" s="36" customFormat="1" x14ac:dyDescent="0.25">
      <c r="A41" s="36">
        <v>0</v>
      </c>
      <c r="B41" s="68">
        <v>19392</v>
      </c>
      <c r="C41" s="40">
        <v>1503</v>
      </c>
      <c r="D41" s="24"/>
      <c r="E41" s="24"/>
      <c r="F41" s="68">
        <v>19392</v>
      </c>
      <c r="G41" s="31">
        <v>826</v>
      </c>
      <c r="H41" s="2"/>
      <c r="I41" s="9"/>
      <c r="J41" s="24"/>
      <c r="K41" s="24"/>
      <c r="L41" s="55">
        <v>29917</v>
      </c>
      <c r="M41" s="57">
        <v>5760</v>
      </c>
      <c r="N41" s="9"/>
      <c r="O41" s="9"/>
      <c r="P41" s="24"/>
      <c r="Q41" s="24"/>
      <c r="R41" s="68">
        <v>19392</v>
      </c>
      <c r="S41" s="71">
        <v>776</v>
      </c>
      <c r="T41" s="2"/>
      <c r="U41" s="9"/>
      <c r="AL41" s="10"/>
      <c r="AM41" s="9"/>
      <c r="AN41" s="13"/>
      <c r="AO41" s="9"/>
      <c r="AP41" s="9"/>
      <c r="AQ41" s="13"/>
      <c r="AR41" s="9"/>
      <c r="AS41" s="9"/>
      <c r="AT41" s="13"/>
      <c r="AU41" s="9"/>
    </row>
    <row r="42" spans="1:47" s="36" customFormat="1" x14ac:dyDescent="0.25">
      <c r="A42" s="36">
        <v>-5</v>
      </c>
      <c r="B42" s="68">
        <v>19392</v>
      </c>
      <c r="C42" s="40">
        <v>550</v>
      </c>
      <c r="D42" s="24"/>
      <c r="E42" s="24"/>
      <c r="F42" s="68">
        <v>19392</v>
      </c>
      <c r="G42" s="31">
        <v>311</v>
      </c>
      <c r="H42" s="2"/>
      <c r="I42" s="9"/>
      <c r="J42" s="24"/>
      <c r="K42" s="24"/>
      <c r="L42" s="55">
        <v>29917</v>
      </c>
      <c r="M42" s="56">
        <v>3528</v>
      </c>
      <c r="N42" s="9"/>
      <c r="O42" s="9"/>
      <c r="P42" s="24"/>
      <c r="Q42" s="24"/>
      <c r="R42" s="68">
        <v>19392</v>
      </c>
      <c r="S42" s="72">
        <v>306</v>
      </c>
      <c r="T42" s="2"/>
      <c r="U42" s="9"/>
      <c r="AL42" s="10"/>
      <c r="AM42" s="9"/>
      <c r="AN42" s="13"/>
      <c r="AO42" s="9"/>
      <c r="AP42" s="9"/>
      <c r="AQ42" s="13"/>
      <c r="AR42" s="9"/>
      <c r="AS42" s="9"/>
      <c r="AT42" s="13"/>
      <c r="AU42" s="9"/>
    </row>
    <row r="43" spans="1:47" s="36" customFormat="1" x14ac:dyDescent="0.25">
      <c r="C43" s="2"/>
      <c r="D43" s="24"/>
      <c r="E43" s="24"/>
      <c r="F43" s="9"/>
      <c r="G43" s="2"/>
      <c r="H43" s="2"/>
      <c r="I43" s="9"/>
      <c r="J43" s="24"/>
      <c r="K43" s="24"/>
      <c r="L43" s="9"/>
      <c r="M43" s="9"/>
      <c r="N43" s="9"/>
      <c r="O43" s="9"/>
      <c r="P43" s="24"/>
      <c r="Q43" s="24"/>
      <c r="R43" s="9"/>
      <c r="S43" s="2"/>
      <c r="T43" s="2"/>
      <c r="U43" s="9"/>
      <c r="AL43" s="10"/>
      <c r="AM43" s="9"/>
      <c r="AN43" s="13"/>
      <c r="AO43" s="9"/>
      <c r="AP43" s="9"/>
      <c r="AQ43" s="13"/>
      <c r="AR43" s="9"/>
      <c r="AS43" s="9"/>
      <c r="AT43" s="13"/>
      <c r="AU43" s="9"/>
    </row>
    <row r="44" spans="1:47" s="36" customFormat="1" x14ac:dyDescent="0.25">
      <c r="C44" s="2"/>
      <c r="D44" s="24"/>
      <c r="E44" s="24"/>
      <c r="F44" s="9"/>
      <c r="G44" s="2"/>
      <c r="H44" s="2"/>
      <c r="I44" s="9"/>
      <c r="J44" s="24"/>
      <c r="K44" s="24"/>
      <c r="L44" s="9"/>
      <c r="M44" s="9"/>
      <c r="N44" s="9"/>
      <c r="O44" s="9"/>
      <c r="P44" s="24"/>
      <c r="Q44" s="24"/>
      <c r="R44" s="9"/>
      <c r="S44" s="2"/>
      <c r="T44" s="2"/>
      <c r="U44" s="9"/>
      <c r="AL44" s="10"/>
      <c r="AM44" s="9"/>
      <c r="AN44" s="13"/>
      <c r="AO44" s="9"/>
      <c r="AP44" s="9"/>
      <c r="AQ44" s="13"/>
      <c r="AR44" s="9"/>
      <c r="AS44" s="9"/>
      <c r="AT44" s="13"/>
      <c r="AU44" s="9"/>
    </row>
    <row r="45" spans="1:47" x14ac:dyDescent="0.25">
      <c r="C45" s="9"/>
      <c r="D45" s="24"/>
      <c r="E45" s="24"/>
      <c r="F45" s="9"/>
      <c r="G45" s="9"/>
      <c r="H45" s="9"/>
      <c r="I45" s="9"/>
      <c r="J45" s="24"/>
      <c r="K45" s="24"/>
      <c r="L45" s="9"/>
      <c r="M45" s="9"/>
      <c r="N45" s="9"/>
      <c r="O45" s="9"/>
      <c r="P45" s="24"/>
      <c r="Q45" s="24"/>
      <c r="R45" s="9"/>
      <c r="S45" s="9"/>
      <c r="T45" s="9"/>
      <c r="U45" s="9"/>
    </row>
    <row r="46" spans="1:47" x14ac:dyDescent="0.25">
      <c r="A46" t="s">
        <v>11</v>
      </c>
      <c r="C46" s="9"/>
      <c r="D46" s="24"/>
      <c r="E46" s="24"/>
      <c r="F46" s="9"/>
      <c r="G46" s="9"/>
      <c r="H46" s="9"/>
      <c r="I46" s="9"/>
      <c r="J46" s="24"/>
      <c r="K46" s="24"/>
      <c r="L46" s="9"/>
      <c r="M46" s="9"/>
      <c r="N46" s="9"/>
      <c r="O46" s="9"/>
      <c r="P46" s="24"/>
      <c r="Q46" s="24"/>
      <c r="R46" s="9"/>
      <c r="S46" s="9"/>
      <c r="T46" s="9"/>
      <c r="U46" s="9"/>
      <c r="V46" s="3"/>
      <c r="X46" s="13"/>
      <c r="Y46" s="13"/>
      <c r="Z46" s="13"/>
      <c r="AA46" s="13"/>
      <c r="AB46" s="13"/>
      <c r="AC46" s="13"/>
    </row>
    <row r="47" spans="1:47" x14ac:dyDescent="0.25">
      <c r="A47" s="3" t="s">
        <v>0</v>
      </c>
      <c r="B47" s="3" t="s">
        <v>57</v>
      </c>
      <c r="C47" s="13" t="s">
        <v>5</v>
      </c>
      <c r="D47" s="25" t="s">
        <v>57</v>
      </c>
      <c r="E47" s="25" t="s">
        <v>34</v>
      </c>
      <c r="F47" s="3" t="s">
        <v>57</v>
      </c>
      <c r="G47" s="13" t="s">
        <v>33</v>
      </c>
      <c r="H47" s="3" t="s">
        <v>57</v>
      </c>
      <c r="I47" s="13" t="s">
        <v>35</v>
      </c>
      <c r="J47" s="25" t="s">
        <v>57</v>
      </c>
      <c r="K47" s="25" t="s">
        <v>37</v>
      </c>
      <c r="L47" s="3" t="s">
        <v>57</v>
      </c>
      <c r="M47" s="13" t="s">
        <v>36</v>
      </c>
      <c r="N47" s="3" t="s">
        <v>57</v>
      </c>
      <c r="O47" s="13" t="s">
        <v>38</v>
      </c>
      <c r="P47" s="25" t="s">
        <v>57</v>
      </c>
      <c r="Q47" s="25" t="s">
        <v>40</v>
      </c>
      <c r="R47" s="3" t="s">
        <v>57</v>
      </c>
      <c r="S47" s="13" t="s">
        <v>39</v>
      </c>
      <c r="T47" s="3" t="s">
        <v>57</v>
      </c>
      <c r="U47" s="13" t="s">
        <v>41</v>
      </c>
      <c r="X47" s="9"/>
      <c r="Y47" s="9"/>
      <c r="Z47" s="9"/>
      <c r="AA47" s="9"/>
      <c r="AB47" s="9"/>
      <c r="AC47" s="9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 s="36">
        <v>40</v>
      </c>
      <c r="B48" s="68">
        <v>19392</v>
      </c>
      <c r="C48" s="2">
        <v>7791</v>
      </c>
      <c r="D48" s="24"/>
      <c r="E48" s="24"/>
      <c r="F48" s="68">
        <v>19392</v>
      </c>
      <c r="G48" s="2">
        <v>7426</v>
      </c>
      <c r="H48" s="2"/>
      <c r="I48" s="9"/>
      <c r="J48" s="24"/>
      <c r="K48" s="24"/>
      <c r="L48" s="9"/>
      <c r="M48" s="9"/>
      <c r="N48" s="9"/>
      <c r="O48" s="9"/>
      <c r="P48" s="24"/>
      <c r="Q48" s="24"/>
      <c r="R48" s="68">
        <v>19392</v>
      </c>
      <c r="S48" s="7">
        <v>4027</v>
      </c>
      <c r="T48" s="7"/>
      <c r="U48" s="9"/>
      <c r="X48" s="9"/>
      <c r="Y48" s="9"/>
      <c r="Z48" s="9"/>
      <c r="AA48" s="9"/>
      <c r="AB48" s="9"/>
      <c r="AC48" s="9"/>
      <c r="AL48" s="9"/>
      <c r="AN48" s="2"/>
      <c r="AQ48" s="2"/>
      <c r="AT48" s="2"/>
    </row>
    <row r="49" spans="1:46" x14ac:dyDescent="0.25">
      <c r="A49" s="36">
        <v>35</v>
      </c>
      <c r="B49" s="68">
        <v>19392</v>
      </c>
      <c r="C49" s="2">
        <v>7792</v>
      </c>
      <c r="D49" s="24"/>
      <c r="E49" s="24"/>
      <c r="F49" s="68">
        <v>19392</v>
      </c>
      <c r="G49" s="2">
        <v>6472</v>
      </c>
      <c r="H49" s="2"/>
      <c r="I49" s="9"/>
      <c r="J49" s="24"/>
      <c r="K49" s="24"/>
      <c r="L49" s="9"/>
      <c r="M49" s="9"/>
      <c r="N49" s="9"/>
      <c r="O49" s="9"/>
      <c r="P49" s="24"/>
      <c r="Q49" s="24"/>
      <c r="R49" s="68">
        <v>19392</v>
      </c>
      <c r="S49" s="7">
        <v>4041</v>
      </c>
      <c r="T49" s="7"/>
      <c r="U49" s="9"/>
      <c r="X49" s="9"/>
      <c r="Y49" s="9"/>
      <c r="Z49" s="9"/>
      <c r="AA49" s="9"/>
      <c r="AB49" s="9"/>
      <c r="AC49" s="9"/>
      <c r="AL49" s="9"/>
      <c r="AN49" s="2"/>
      <c r="AQ49" s="2"/>
      <c r="AT49" s="2"/>
    </row>
    <row r="50" spans="1:46" x14ac:dyDescent="0.25">
      <c r="A50" s="36">
        <v>30</v>
      </c>
      <c r="B50" s="68">
        <v>19392</v>
      </c>
      <c r="C50" s="66">
        <v>7790</v>
      </c>
      <c r="D50" s="26"/>
      <c r="E50" s="24"/>
      <c r="F50" s="68">
        <v>19392</v>
      </c>
      <c r="G50" s="2">
        <v>4753</v>
      </c>
      <c r="H50" s="2"/>
      <c r="I50" s="9"/>
      <c r="J50" s="24"/>
      <c r="K50" s="24"/>
      <c r="L50" s="9"/>
      <c r="M50" s="9"/>
      <c r="N50" s="9"/>
      <c r="O50" s="9"/>
      <c r="P50" s="24"/>
      <c r="Q50" s="24"/>
      <c r="R50" s="68">
        <v>19392</v>
      </c>
      <c r="S50" s="7">
        <v>2627</v>
      </c>
      <c r="T50" s="7"/>
      <c r="U50" s="9"/>
      <c r="X50" s="9"/>
      <c r="Y50" s="9"/>
      <c r="Z50" s="9"/>
      <c r="AA50" s="9"/>
      <c r="AB50" s="9"/>
      <c r="AC50" s="9"/>
      <c r="AL50" s="10"/>
      <c r="AN50" s="2"/>
      <c r="AQ50" s="2"/>
      <c r="AT50" s="2"/>
    </row>
    <row r="51" spans="1:46" x14ac:dyDescent="0.25">
      <c r="A51" s="36">
        <v>25</v>
      </c>
      <c r="B51" s="68">
        <v>19392</v>
      </c>
      <c r="C51" s="66">
        <v>4431</v>
      </c>
      <c r="D51" s="26"/>
      <c r="E51" s="24"/>
      <c r="F51" s="68">
        <v>19392</v>
      </c>
      <c r="G51" s="2">
        <v>2555</v>
      </c>
      <c r="H51" s="2"/>
      <c r="I51" s="9"/>
      <c r="J51" s="24"/>
      <c r="K51" s="24"/>
      <c r="L51" s="9"/>
      <c r="M51" s="9"/>
      <c r="N51" s="9"/>
      <c r="O51" s="9"/>
      <c r="P51" s="24"/>
      <c r="Q51" s="24"/>
      <c r="R51" s="68">
        <v>19392</v>
      </c>
      <c r="S51" s="7">
        <v>1838</v>
      </c>
      <c r="T51" s="7"/>
      <c r="U51" s="9"/>
      <c r="AL51" s="10"/>
      <c r="AN51" s="2"/>
      <c r="AQ51" s="2"/>
      <c r="AT51" s="2"/>
    </row>
    <row r="52" spans="1:46" x14ac:dyDescent="0.25">
      <c r="A52" s="36">
        <v>20</v>
      </c>
      <c r="B52" s="68">
        <v>8640</v>
      </c>
      <c r="C52" s="66">
        <v>1904</v>
      </c>
      <c r="D52" s="26"/>
      <c r="E52" s="24"/>
      <c r="F52" s="68">
        <v>8640</v>
      </c>
      <c r="G52" s="2">
        <v>1452</v>
      </c>
      <c r="H52" s="2"/>
      <c r="I52" s="9"/>
      <c r="J52" s="24"/>
      <c r="K52" s="24"/>
      <c r="L52" s="9"/>
      <c r="M52" s="13"/>
      <c r="N52" s="13"/>
      <c r="O52" s="9"/>
      <c r="P52" s="24"/>
      <c r="Q52" s="24"/>
      <c r="R52" s="68">
        <v>8640</v>
      </c>
      <c r="S52" s="7">
        <v>1277</v>
      </c>
      <c r="T52" s="7"/>
      <c r="U52" s="9"/>
      <c r="AL52" s="10"/>
      <c r="AN52" s="2"/>
      <c r="AQ52" s="7"/>
      <c r="AT52" s="2"/>
    </row>
    <row r="53" spans="1:46" x14ac:dyDescent="0.25">
      <c r="A53" s="36">
        <v>15</v>
      </c>
      <c r="B53" s="68">
        <v>8640</v>
      </c>
      <c r="C53" s="66">
        <v>1173</v>
      </c>
      <c r="D53" s="26"/>
      <c r="E53" s="24"/>
      <c r="F53" s="68">
        <v>8640</v>
      </c>
      <c r="G53" s="7">
        <v>1264</v>
      </c>
      <c r="H53" s="7"/>
      <c r="I53" s="9"/>
      <c r="J53" s="24"/>
      <c r="K53" s="24"/>
      <c r="L53" s="9"/>
      <c r="M53" s="13"/>
      <c r="N53" s="13"/>
      <c r="O53" s="9"/>
      <c r="P53" s="24"/>
      <c r="Q53" s="24"/>
      <c r="R53" s="68">
        <v>8640</v>
      </c>
      <c r="S53" s="7">
        <v>889</v>
      </c>
      <c r="T53" s="13"/>
      <c r="U53" s="9"/>
      <c r="AL53" s="10"/>
      <c r="AN53" s="7"/>
      <c r="AQ53" s="7"/>
      <c r="AT53" s="2"/>
    </row>
    <row r="54" spans="1:46" s="36" customFormat="1" x14ac:dyDescent="0.25">
      <c r="A54" s="36">
        <v>10</v>
      </c>
      <c r="B54" s="68">
        <v>8640</v>
      </c>
      <c r="C54" s="66">
        <v>1383</v>
      </c>
      <c r="D54" s="26"/>
      <c r="E54" s="24"/>
      <c r="F54" s="68">
        <v>8640</v>
      </c>
      <c r="G54" s="7">
        <v>421</v>
      </c>
      <c r="H54" s="7"/>
      <c r="I54" s="9"/>
      <c r="J54" s="24"/>
      <c r="K54" s="24"/>
      <c r="L54" s="9"/>
      <c r="M54" s="13"/>
      <c r="N54" s="13"/>
      <c r="O54" s="9"/>
      <c r="P54" s="24"/>
      <c r="Q54" s="24"/>
      <c r="R54" s="68">
        <v>8640</v>
      </c>
      <c r="S54" s="7">
        <v>316</v>
      </c>
      <c r="T54" s="13"/>
      <c r="U54" s="9"/>
      <c r="AL54" s="10"/>
      <c r="AN54" s="7"/>
      <c r="AQ54" s="7"/>
      <c r="AT54" s="2"/>
    </row>
    <row r="55" spans="1:46" s="36" customFormat="1" x14ac:dyDescent="0.25">
      <c r="A55" s="36">
        <v>5</v>
      </c>
      <c r="B55" s="68">
        <v>8640</v>
      </c>
      <c r="C55" s="66">
        <v>344</v>
      </c>
      <c r="D55" s="26"/>
      <c r="E55" s="24"/>
      <c r="F55" s="68">
        <v>8640</v>
      </c>
      <c r="G55" s="7">
        <v>232</v>
      </c>
      <c r="H55" s="7"/>
      <c r="I55" s="9"/>
      <c r="J55" s="24"/>
      <c r="K55" s="24"/>
      <c r="L55" s="9"/>
      <c r="M55" s="13"/>
      <c r="N55" s="13"/>
      <c r="O55" s="9"/>
      <c r="P55" s="24"/>
      <c r="Q55" s="24"/>
      <c r="R55" s="68">
        <v>8640</v>
      </c>
      <c r="S55" s="7" t="s">
        <v>25</v>
      </c>
      <c r="T55" s="13"/>
      <c r="U55" s="9"/>
      <c r="AL55" s="10"/>
      <c r="AN55" s="7"/>
      <c r="AQ55" s="7"/>
      <c r="AT55" s="2"/>
    </row>
    <row r="56" spans="1:46" s="36" customFormat="1" x14ac:dyDescent="0.25">
      <c r="A56" s="36">
        <v>0</v>
      </c>
      <c r="B56" s="68">
        <v>8640</v>
      </c>
      <c r="C56" s="7" t="s">
        <v>25</v>
      </c>
      <c r="D56" s="26"/>
      <c r="E56" s="24"/>
      <c r="F56" s="68">
        <v>8640</v>
      </c>
      <c r="G56" s="7" t="s">
        <v>25</v>
      </c>
      <c r="H56" s="7"/>
      <c r="I56" s="9"/>
      <c r="J56" s="24"/>
      <c r="K56" s="24"/>
      <c r="L56" s="9"/>
      <c r="M56" s="13"/>
      <c r="N56" s="13"/>
      <c r="O56" s="9"/>
      <c r="P56" s="24"/>
      <c r="Q56" s="24"/>
      <c r="R56" s="68">
        <v>8640</v>
      </c>
      <c r="S56" s="7" t="s">
        <v>25</v>
      </c>
      <c r="T56" s="13"/>
      <c r="U56" s="9"/>
      <c r="AL56" s="10"/>
      <c r="AN56" s="7"/>
      <c r="AQ56" s="7"/>
      <c r="AT56" s="2"/>
    </row>
    <row r="57" spans="1:46" s="36" customFormat="1" x14ac:dyDescent="0.25">
      <c r="A57" s="36">
        <v>-5</v>
      </c>
      <c r="B57" s="68">
        <v>8640</v>
      </c>
      <c r="C57" s="7" t="s">
        <v>25</v>
      </c>
      <c r="D57" s="26"/>
      <c r="E57" s="24"/>
      <c r="F57" s="68">
        <v>8640</v>
      </c>
      <c r="G57" s="7" t="s">
        <v>25</v>
      </c>
      <c r="H57" s="7"/>
      <c r="I57" s="9"/>
      <c r="J57" s="24"/>
      <c r="K57" s="24"/>
      <c r="L57" s="9"/>
      <c r="M57" s="13"/>
      <c r="N57" s="13"/>
      <c r="O57" s="9"/>
      <c r="P57" s="24"/>
      <c r="Q57" s="24"/>
      <c r="R57" s="68">
        <v>8640</v>
      </c>
      <c r="S57" s="7" t="s">
        <v>25</v>
      </c>
      <c r="T57" s="13"/>
      <c r="U57" s="9"/>
      <c r="AL57" s="10"/>
      <c r="AN57" s="7"/>
      <c r="AQ57" s="7"/>
      <c r="AT57" s="2"/>
    </row>
    <row r="58" spans="1:46" x14ac:dyDescent="0.25">
      <c r="C58" s="9"/>
      <c r="D58" s="24"/>
      <c r="E58" s="24"/>
      <c r="F58" s="9"/>
      <c r="G58" s="9"/>
      <c r="H58" s="9"/>
      <c r="I58" s="9"/>
      <c r="J58" s="24"/>
      <c r="K58" s="24"/>
      <c r="L58" s="9"/>
      <c r="M58" s="9"/>
      <c r="N58" s="9"/>
      <c r="O58" s="9"/>
      <c r="P58" s="24"/>
      <c r="Q58" s="24"/>
      <c r="R58" s="9"/>
      <c r="S58" s="9"/>
      <c r="T58" s="9"/>
      <c r="U58" s="9"/>
    </row>
    <row r="59" spans="1:46" x14ac:dyDescent="0.25">
      <c r="A59" t="s">
        <v>12</v>
      </c>
      <c r="C59" s="9"/>
      <c r="D59" s="24"/>
      <c r="E59" s="24"/>
      <c r="F59" s="9"/>
      <c r="G59" s="9"/>
      <c r="H59" s="9"/>
      <c r="I59" s="9"/>
      <c r="J59" s="24"/>
      <c r="K59" s="24"/>
      <c r="L59" s="9"/>
      <c r="M59" s="9"/>
      <c r="N59" s="9"/>
      <c r="O59" s="9"/>
      <c r="P59" s="24"/>
      <c r="Q59" s="24"/>
      <c r="R59" s="9"/>
      <c r="S59" s="9"/>
      <c r="T59" s="9"/>
      <c r="U59" s="9"/>
    </row>
    <row r="60" spans="1:46" x14ac:dyDescent="0.25">
      <c r="A60" s="3" t="s">
        <v>0</v>
      </c>
      <c r="B60" s="3" t="s">
        <v>57</v>
      </c>
      <c r="C60" s="13" t="s">
        <v>5</v>
      </c>
      <c r="D60" s="25" t="s">
        <v>57</v>
      </c>
      <c r="E60" s="25" t="s">
        <v>34</v>
      </c>
      <c r="F60" s="3" t="s">
        <v>57</v>
      </c>
      <c r="G60" s="13" t="s">
        <v>33</v>
      </c>
      <c r="H60" s="3" t="s">
        <v>57</v>
      </c>
      <c r="I60" s="13" t="s">
        <v>35</v>
      </c>
      <c r="J60" s="25" t="s">
        <v>57</v>
      </c>
      <c r="K60" s="25" t="s">
        <v>37</v>
      </c>
      <c r="L60" s="3" t="s">
        <v>57</v>
      </c>
      <c r="M60" s="13" t="s">
        <v>36</v>
      </c>
      <c r="N60" s="3" t="s">
        <v>57</v>
      </c>
      <c r="O60" s="13" t="s">
        <v>38</v>
      </c>
      <c r="P60" s="25" t="s">
        <v>57</v>
      </c>
      <c r="Q60" s="25" t="s">
        <v>40</v>
      </c>
      <c r="R60" s="3" t="s">
        <v>57</v>
      </c>
      <c r="S60" s="13" t="s">
        <v>39</v>
      </c>
      <c r="T60" s="3" t="s">
        <v>57</v>
      </c>
      <c r="U60" s="13" t="s">
        <v>41</v>
      </c>
    </row>
    <row r="61" spans="1:46" x14ac:dyDescent="0.25">
      <c r="A61" s="36">
        <v>40</v>
      </c>
      <c r="B61" s="68">
        <v>19392</v>
      </c>
      <c r="C61" s="2">
        <v>10138</v>
      </c>
      <c r="D61" s="24"/>
      <c r="E61" s="24"/>
      <c r="F61" s="68">
        <v>8640</v>
      </c>
      <c r="G61" s="2">
        <v>6093</v>
      </c>
      <c r="H61" s="2"/>
      <c r="I61" s="9"/>
      <c r="J61" s="24"/>
      <c r="K61" s="24"/>
      <c r="L61" s="9"/>
      <c r="M61" s="9"/>
      <c r="N61" s="9"/>
      <c r="O61" s="9"/>
      <c r="P61" s="24"/>
      <c r="Q61" s="24"/>
      <c r="R61" s="68">
        <v>8640</v>
      </c>
      <c r="S61" s="2">
        <v>3631</v>
      </c>
      <c r="T61" s="2"/>
      <c r="U61" s="9"/>
    </row>
    <row r="62" spans="1:46" x14ac:dyDescent="0.25">
      <c r="A62" s="36">
        <v>35</v>
      </c>
      <c r="B62" s="68">
        <v>19392</v>
      </c>
      <c r="C62" s="2">
        <v>10185</v>
      </c>
      <c r="D62" s="24"/>
      <c r="E62" s="24"/>
      <c r="F62" s="68">
        <v>8640</v>
      </c>
      <c r="G62" s="2">
        <v>5351</v>
      </c>
      <c r="H62" s="2"/>
      <c r="I62" s="9"/>
      <c r="J62" s="24"/>
      <c r="K62" s="24"/>
      <c r="L62" s="9"/>
      <c r="M62" s="9"/>
      <c r="N62" s="9"/>
      <c r="O62" s="9"/>
      <c r="P62" s="24"/>
      <c r="Q62" s="24"/>
      <c r="R62" s="68">
        <v>8640</v>
      </c>
      <c r="S62" s="2">
        <v>3728</v>
      </c>
      <c r="T62" s="2"/>
      <c r="U62" s="9"/>
    </row>
    <row r="63" spans="1:46" x14ac:dyDescent="0.25">
      <c r="A63" s="36">
        <v>30</v>
      </c>
      <c r="B63" s="68">
        <v>19392</v>
      </c>
      <c r="C63" s="66">
        <v>10234</v>
      </c>
      <c r="D63" s="26"/>
      <c r="E63" s="24"/>
      <c r="F63" s="68">
        <v>8640</v>
      </c>
      <c r="G63" s="2">
        <v>3975</v>
      </c>
      <c r="H63" s="2"/>
      <c r="I63" s="9"/>
      <c r="J63" s="24"/>
      <c r="K63" s="24"/>
      <c r="L63" s="9"/>
      <c r="M63" s="9"/>
      <c r="N63" s="9"/>
      <c r="O63" s="9"/>
      <c r="P63" s="24"/>
      <c r="Q63" s="24"/>
      <c r="R63" s="68">
        <v>8640</v>
      </c>
      <c r="S63" s="2">
        <v>3634</v>
      </c>
      <c r="T63" s="2"/>
      <c r="U63" s="9"/>
    </row>
    <row r="64" spans="1:46" x14ac:dyDescent="0.25">
      <c r="A64" s="36">
        <v>25</v>
      </c>
      <c r="B64" s="68">
        <v>19392</v>
      </c>
      <c r="C64" s="66">
        <v>5911</v>
      </c>
      <c r="D64" s="26"/>
      <c r="E64" s="24"/>
      <c r="F64" s="68">
        <v>8640</v>
      </c>
      <c r="G64" s="2">
        <v>2540</v>
      </c>
      <c r="H64" s="2"/>
      <c r="I64" s="9"/>
      <c r="J64" s="24"/>
      <c r="K64" s="24"/>
      <c r="L64" s="9"/>
      <c r="M64" s="9"/>
      <c r="N64" s="9"/>
      <c r="O64" s="9"/>
      <c r="P64" s="24"/>
      <c r="Q64" s="24"/>
      <c r="R64" s="68">
        <v>8640</v>
      </c>
      <c r="S64" s="2">
        <v>2208</v>
      </c>
      <c r="T64" s="2"/>
      <c r="U64" s="9"/>
      <c r="V64" s="9"/>
      <c r="W64" s="9"/>
    </row>
    <row r="65" spans="1:23" x14ac:dyDescent="0.25">
      <c r="A65" s="36">
        <v>20</v>
      </c>
      <c r="B65" s="68">
        <v>8640</v>
      </c>
      <c r="C65" s="66">
        <v>5825</v>
      </c>
      <c r="D65" s="26"/>
      <c r="E65" s="24"/>
      <c r="F65" s="68">
        <v>8640</v>
      </c>
      <c r="G65" s="2">
        <v>1466</v>
      </c>
      <c r="H65" s="2"/>
      <c r="I65" s="9"/>
      <c r="J65" s="24"/>
      <c r="K65" s="24"/>
      <c r="L65" s="9"/>
      <c r="M65" s="13"/>
      <c r="N65" s="13"/>
      <c r="O65" s="9"/>
      <c r="P65" s="24"/>
      <c r="Q65" s="24"/>
      <c r="R65" s="68">
        <v>8640</v>
      </c>
      <c r="S65" s="2">
        <v>1458</v>
      </c>
      <c r="T65" s="2"/>
      <c r="U65" s="9"/>
      <c r="V65" s="11"/>
      <c r="W65" s="11"/>
    </row>
    <row r="66" spans="1:23" x14ac:dyDescent="0.25">
      <c r="A66" s="36">
        <v>15</v>
      </c>
      <c r="B66" s="68">
        <v>8640</v>
      </c>
      <c r="C66" s="66">
        <v>2527</v>
      </c>
      <c r="D66" s="26"/>
      <c r="E66" s="24"/>
      <c r="F66" s="68">
        <v>8640</v>
      </c>
      <c r="G66" s="7">
        <v>1055</v>
      </c>
      <c r="H66" s="7"/>
      <c r="I66" s="9"/>
      <c r="J66" s="24"/>
      <c r="K66" s="24"/>
      <c r="L66" s="9"/>
      <c r="M66" s="13"/>
      <c r="N66" s="13"/>
      <c r="O66" s="9"/>
      <c r="P66" s="24"/>
      <c r="Q66" s="24"/>
      <c r="R66" s="68">
        <v>8640</v>
      </c>
      <c r="S66" s="2">
        <v>725</v>
      </c>
      <c r="T66" s="2"/>
      <c r="U66" s="9"/>
      <c r="V66" s="13"/>
      <c r="W66" s="13"/>
    </row>
    <row r="67" spans="1:23" x14ac:dyDescent="0.25">
      <c r="A67" s="36">
        <v>10</v>
      </c>
      <c r="B67" s="68">
        <v>8640</v>
      </c>
      <c r="C67" s="66">
        <v>1269</v>
      </c>
      <c r="D67" s="26"/>
      <c r="E67" s="24"/>
      <c r="F67" s="68">
        <v>8640</v>
      </c>
      <c r="G67" s="7">
        <v>595</v>
      </c>
      <c r="H67" s="13"/>
      <c r="I67" s="9"/>
      <c r="J67" s="26"/>
      <c r="K67" s="24"/>
      <c r="L67" s="9"/>
      <c r="M67" s="13"/>
      <c r="N67" s="13"/>
      <c r="O67" s="9"/>
      <c r="P67" s="26"/>
      <c r="Q67" s="24"/>
      <c r="R67" s="68">
        <v>8640</v>
      </c>
      <c r="S67" s="2">
        <v>223</v>
      </c>
      <c r="T67" s="9"/>
      <c r="V67" s="13"/>
      <c r="W67" s="13"/>
    </row>
    <row r="68" spans="1:23" x14ac:dyDescent="0.25">
      <c r="A68" s="36">
        <v>5</v>
      </c>
      <c r="B68" s="68">
        <v>8640</v>
      </c>
      <c r="C68" s="66">
        <v>723</v>
      </c>
      <c r="D68" s="26"/>
      <c r="E68" s="24"/>
      <c r="F68" s="68">
        <v>8640</v>
      </c>
      <c r="G68" s="7">
        <v>368</v>
      </c>
      <c r="H68" s="13"/>
      <c r="I68" s="9"/>
      <c r="J68" s="26"/>
      <c r="K68" s="24"/>
      <c r="L68" s="9"/>
      <c r="M68" s="13"/>
      <c r="N68" s="13"/>
      <c r="O68" s="9"/>
      <c r="P68" s="26"/>
      <c r="Q68" s="24"/>
      <c r="R68" s="68">
        <v>8640</v>
      </c>
      <c r="S68" s="7" t="s">
        <v>25</v>
      </c>
      <c r="T68" s="9"/>
      <c r="V68" s="13"/>
      <c r="W68" s="13"/>
    </row>
    <row r="69" spans="1:23" x14ac:dyDescent="0.25">
      <c r="A69" s="36">
        <v>0</v>
      </c>
      <c r="B69" s="68">
        <v>8640</v>
      </c>
      <c r="C69" s="7" t="s">
        <v>25</v>
      </c>
      <c r="D69" s="26"/>
      <c r="E69" s="24"/>
      <c r="F69" s="68">
        <v>8640</v>
      </c>
      <c r="G69" s="7" t="s">
        <v>25</v>
      </c>
      <c r="H69" s="13"/>
      <c r="I69" s="9"/>
      <c r="J69" s="26"/>
      <c r="K69" s="24"/>
      <c r="L69" s="9"/>
      <c r="M69" s="13"/>
      <c r="N69" s="13"/>
      <c r="O69" s="9"/>
      <c r="P69" s="26"/>
      <c r="Q69" s="24"/>
      <c r="R69" s="68">
        <v>8640</v>
      </c>
      <c r="S69" s="7" t="s">
        <v>25</v>
      </c>
      <c r="T69" s="9"/>
      <c r="V69" s="13"/>
      <c r="W69" s="13"/>
    </row>
    <row r="70" spans="1:23" x14ac:dyDescent="0.25">
      <c r="A70" s="36">
        <v>-5</v>
      </c>
      <c r="B70" s="68">
        <v>8640</v>
      </c>
      <c r="C70" s="7" t="s">
        <v>25</v>
      </c>
      <c r="D70" s="26"/>
      <c r="E70" s="24"/>
      <c r="F70" s="68">
        <v>8640</v>
      </c>
      <c r="G70" s="7" t="s">
        <v>25</v>
      </c>
      <c r="H70" s="13"/>
      <c r="I70" s="9"/>
      <c r="J70" s="26"/>
      <c r="K70" s="24"/>
      <c r="L70" s="9"/>
      <c r="M70" s="13"/>
      <c r="N70" s="13"/>
      <c r="O70" s="9"/>
      <c r="P70" s="26"/>
      <c r="Q70" s="24"/>
      <c r="R70" s="68">
        <v>8640</v>
      </c>
      <c r="S70" s="7" t="s">
        <v>25</v>
      </c>
      <c r="T70" s="9"/>
      <c r="V70" s="13"/>
      <c r="W70" s="13"/>
    </row>
    <row r="71" spans="1:23" x14ac:dyDescent="0.25">
      <c r="C71" s="10"/>
      <c r="D71" s="10"/>
      <c r="E71" s="9"/>
      <c r="F71" s="9"/>
      <c r="G71" s="13"/>
      <c r="H71" s="13"/>
      <c r="I71" s="9"/>
      <c r="J71" s="9"/>
      <c r="K71" s="9"/>
      <c r="L71" s="9"/>
      <c r="M71" s="13"/>
      <c r="N71" s="13"/>
      <c r="O71" s="9"/>
      <c r="P71" s="9"/>
      <c r="Q71" s="9"/>
      <c r="R71" s="9"/>
      <c r="S71" s="9"/>
      <c r="T71" s="9"/>
      <c r="V71" s="13"/>
      <c r="W71" s="13"/>
    </row>
    <row r="72" spans="1:23" x14ac:dyDescent="0.25">
      <c r="C72" s="10"/>
      <c r="D72" s="10"/>
      <c r="E72" s="9"/>
      <c r="F72" s="9"/>
      <c r="G72" s="13"/>
      <c r="H72" s="13"/>
      <c r="I72" s="9"/>
      <c r="J72" s="9"/>
      <c r="K72" s="9"/>
      <c r="L72" s="9"/>
      <c r="M72" s="13"/>
      <c r="N72" s="13"/>
      <c r="O72" s="9"/>
      <c r="P72" s="9"/>
      <c r="Q72" s="9"/>
      <c r="R72" s="9"/>
      <c r="S72" s="9"/>
      <c r="T72" s="9"/>
      <c r="V72" s="13"/>
      <c r="W72" s="13"/>
    </row>
    <row r="73" spans="1:23" x14ac:dyDescent="0.25">
      <c r="C73" s="10"/>
      <c r="D73" s="10"/>
      <c r="E73" s="9"/>
      <c r="F73" s="9"/>
      <c r="G73" s="13"/>
      <c r="H73" s="13"/>
      <c r="I73" s="9"/>
      <c r="J73" s="9"/>
      <c r="K73" s="9"/>
      <c r="L73" s="9"/>
      <c r="M73" s="13"/>
      <c r="N73" s="13"/>
      <c r="O73" s="9"/>
      <c r="P73" s="9"/>
      <c r="Q73" s="9"/>
      <c r="R73" s="9"/>
      <c r="S73" s="9"/>
      <c r="T73" s="9"/>
      <c r="V73" s="13"/>
      <c r="W73" s="13"/>
    </row>
    <row r="74" spans="1:23" x14ac:dyDescent="0.25">
      <c r="C74" s="10"/>
      <c r="D74" s="10"/>
      <c r="E74" s="9"/>
      <c r="F74" s="9"/>
      <c r="G74" s="13"/>
      <c r="H74" s="13"/>
      <c r="I74" s="9"/>
      <c r="J74" s="9"/>
      <c r="K74" s="9"/>
      <c r="L74" s="9"/>
      <c r="M74" s="13"/>
      <c r="N74" s="13"/>
      <c r="O74" s="9"/>
      <c r="P74" s="9"/>
      <c r="Q74" s="9"/>
      <c r="R74" s="9"/>
      <c r="S74" s="9"/>
      <c r="T74" s="9"/>
      <c r="V74" s="13"/>
      <c r="W74" s="13"/>
    </row>
    <row r="75" spans="1:23" x14ac:dyDescent="0.25">
      <c r="V75" s="9"/>
      <c r="W75" s="9"/>
    </row>
    <row r="76" spans="1:23" x14ac:dyDescent="0.25">
      <c r="A76" s="16" t="s">
        <v>42</v>
      </c>
      <c r="B76" s="16"/>
      <c r="C76" s="17">
        <v>3</v>
      </c>
      <c r="D76" s="17"/>
      <c r="E76" s="2" t="s">
        <v>43</v>
      </c>
      <c r="F76" s="2"/>
      <c r="G76" s="2"/>
      <c r="H76" s="2"/>
      <c r="I76" s="2"/>
      <c r="J76" s="2"/>
      <c r="K76" s="2"/>
      <c r="L76" s="2"/>
      <c r="V76" s="9"/>
      <c r="W76" s="9"/>
    </row>
    <row r="77" spans="1:23" x14ac:dyDescent="0.25">
      <c r="V77" s="9"/>
      <c r="W77" s="9"/>
    </row>
    <row r="78" spans="1:23" x14ac:dyDescent="0.25">
      <c r="V78" s="9"/>
      <c r="W78" s="9"/>
    </row>
    <row r="79" spans="1:23" x14ac:dyDescent="0.25">
      <c r="A79" s="46" t="s">
        <v>28</v>
      </c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42"/>
      <c r="V79" s="9"/>
      <c r="W79" s="9"/>
    </row>
    <row r="80" spans="1:23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V80" s="9"/>
      <c r="W80" s="9"/>
    </row>
    <row r="81" spans="1:23" x14ac:dyDescent="0.25">
      <c r="A81" s="48" t="s">
        <v>10</v>
      </c>
      <c r="B81" s="48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9"/>
      <c r="N81" s="9"/>
      <c r="O81" s="9"/>
      <c r="P81" s="9"/>
      <c r="Q81" s="9"/>
      <c r="R81" s="9"/>
    </row>
    <row r="82" spans="1:23" x14ac:dyDescent="0.25">
      <c r="A82" s="43"/>
      <c r="B82" s="43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9"/>
      <c r="N82" s="9"/>
      <c r="O82" s="9"/>
      <c r="P82" s="9"/>
      <c r="Q82" s="9"/>
      <c r="R82" s="9"/>
      <c r="S82" s="9"/>
      <c r="T82" s="9"/>
      <c r="U82" s="9"/>
    </row>
    <row r="83" spans="1:23" x14ac:dyDescent="0.25">
      <c r="A83" s="48" t="s">
        <v>5</v>
      </c>
      <c r="B83" s="4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11"/>
      <c r="N83" s="11"/>
      <c r="O83" s="11"/>
      <c r="P83" s="11"/>
      <c r="Q83" s="11"/>
      <c r="R83" s="11"/>
      <c r="S83" s="11"/>
      <c r="T83" s="11"/>
      <c r="U83" s="11"/>
    </row>
    <row r="84" spans="1:23" x14ac:dyDescent="0.25">
      <c r="A84" s="49" t="s">
        <v>0</v>
      </c>
      <c r="B84" s="49"/>
      <c r="C84" s="49" t="s">
        <v>53</v>
      </c>
      <c r="D84" s="49"/>
      <c r="E84" s="49" t="s">
        <v>54</v>
      </c>
      <c r="F84" s="49"/>
      <c r="G84" s="49" t="s">
        <v>55</v>
      </c>
      <c r="H84" s="49"/>
      <c r="I84" s="49" t="s">
        <v>18</v>
      </c>
      <c r="J84" s="49"/>
      <c r="K84" s="49" t="s">
        <v>19</v>
      </c>
      <c r="L84" s="49"/>
      <c r="M84" s="13"/>
      <c r="N84" s="13"/>
      <c r="O84" s="13"/>
      <c r="P84" s="13"/>
      <c r="Q84" s="13"/>
      <c r="R84" s="13"/>
      <c r="S84" s="13"/>
      <c r="T84" s="13"/>
      <c r="U84" s="13"/>
    </row>
    <row r="85" spans="1:23" x14ac:dyDescent="0.25">
      <c r="A85" s="42">
        <v>40</v>
      </c>
      <c r="B85" s="42"/>
      <c r="C85" s="42">
        <f t="shared" ref="C85:C94" si="3">C6</f>
        <v>46227</v>
      </c>
      <c r="D85" s="42"/>
      <c r="E85" s="49">
        <f t="shared" ref="E85:E94" si="4">C48</f>
        <v>7791</v>
      </c>
      <c r="F85" s="42"/>
      <c r="G85" s="42">
        <f t="shared" ref="G85:G94" si="5">C61</f>
        <v>10138</v>
      </c>
      <c r="H85" s="42"/>
      <c r="I85" s="42">
        <f t="shared" ref="I85:I94" si="6">C33</f>
        <v>19346</v>
      </c>
      <c r="J85" s="42"/>
      <c r="K85" s="42">
        <f t="shared" ref="K85:K94" si="7">C20</f>
        <v>40326</v>
      </c>
      <c r="L85" s="42"/>
      <c r="M85" s="9"/>
      <c r="N85" s="9"/>
      <c r="O85" s="9"/>
      <c r="P85" s="9"/>
      <c r="Q85" s="9"/>
      <c r="R85" s="9"/>
      <c r="S85" s="9"/>
      <c r="T85" s="9"/>
      <c r="U85" s="9"/>
    </row>
    <row r="86" spans="1:23" x14ac:dyDescent="0.25">
      <c r="A86" s="42">
        <v>35</v>
      </c>
      <c r="B86" s="42"/>
      <c r="C86" s="42">
        <f t="shared" si="3"/>
        <v>46055</v>
      </c>
      <c r="D86" s="42"/>
      <c r="E86" s="49">
        <f t="shared" si="4"/>
        <v>7792</v>
      </c>
      <c r="F86" s="42"/>
      <c r="G86" s="42">
        <f t="shared" si="5"/>
        <v>10185</v>
      </c>
      <c r="H86" s="42"/>
      <c r="I86" s="42">
        <f t="shared" si="6"/>
        <v>19396</v>
      </c>
      <c r="J86" s="42"/>
      <c r="K86" s="42">
        <f t="shared" si="7"/>
        <v>40162</v>
      </c>
      <c r="L86" s="42"/>
      <c r="M86" s="9"/>
      <c r="N86" s="9"/>
      <c r="O86" s="9"/>
      <c r="P86" s="9"/>
      <c r="Q86" s="9"/>
      <c r="R86" s="9"/>
      <c r="S86" s="9"/>
      <c r="T86" s="9"/>
      <c r="U86" s="9"/>
    </row>
    <row r="87" spans="1:23" x14ac:dyDescent="0.25">
      <c r="A87" s="42">
        <v>30</v>
      </c>
      <c r="B87" s="42"/>
      <c r="C87" s="42">
        <f t="shared" si="3"/>
        <v>46208</v>
      </c>
      <c r="D87" s="42"/>
      <c r="E87" s="49">
        <f t="shared" si="4"/>
        <v>7790</v>
      </c>
      <c r="F87" s="42"/>
      <c r="G87" s="42">
        <f t="shared" si="5"/>
        <v>10234</v>
      </c>
      <c r="H87" s="42"/>
      <c r="I87" s="42">
        <f t="shared" si="6"/>
        <v>19384</v>
      </c>
      <c r="J87" s="42"/>
      <c r="K87" s="42">
        <f t="shared" si="7"/>
        <v>40336</v>
      </c>
      <c r="L87" s="42"/>
      <c r="M87" s="9"/>
      <c r="N87" s="9"/>
      <c r="O87" s="9"/>
      <c r="P87" s="9"/>
      <c r="Q87" s="9"/>
      <c r="R87" s="9"/>
      <c r="S87" s="9"/>
      <c r="T87" s="9"/>
      <c r="U87" s="9"/>
    </row>
    <row r="88" spans="1:23" x14ac:dyDescent="0.25">
      <c r="A88" s="42">
        <v>25</v>
      </c>
      <c r="B88" s="42"/>
      <c r="C88" s="42">
        <f t="shared" si="3"/>
        <v>37490</v>
      </c>
      <c r="D88" s="42"/>
      <c r="E88" s="49">
        <f t="shared" si="4"/>
        <v>4431</v>
      </c>
      <c r="F88" s="42"/>
      <c r="G88" s="42">
        <f t="shared" si="5"/>
        <v>5911</v>
      </c>
      <c r="H88" s="42"/>
      <c r="I88" s="42">
        <f t="shared" si="6"/>
        <v>19366</v>
      </c>
      <c r="J88" s="42"/>
      <c r="K88" s="42">
        <f t="shared" si="7"/>
        <v>40286</v>
      </c>
      <c r="L88" s="42"/>
      <c r="M88" s="9"/>
      <c r="N88" s="9"/>
      <c r="O88" s="9"/>
      <c r="P88" s="9"/>
      <c r="Q88" s="9"/>
      <c r="R88" s="9"/>
      <c r="S88" s="9"/>
      <c r="T88" s="9"/>
      <c r="U88" s="9"/>
    </row>
    <row r="89" spans="1:23" x14ac:dyDescent="0.25">
      <c r="A89" s="42">
        <v>20</v>
      </c>
      <c r="B89" s="42"/>
      <c r="C89" s="42">
        <f t="shared" si="3"/>
        <v>23511</v>
      </c>
      <c r="D89" s="42"/>
      <c r="E89" s="49">
        <f t="shared" si="4"/>
        <v>1904</v>
      </c>
      <c r="F89" s="42"/>
      <c r="G89" s="42">
        <f t="shared" si="5"/>
        <v>5825</v>
      </c>
      <c r="H89" s="42"/>
      <c r="I89" s="42">
        <f t="shared" si="6"/>
        <v>19228</v>
      </c>
      <c r="J89" s="42"/>
      <c r="K89" s="42">
        <f t="shared" si="7"/>
        <v>40249</v>
      </c>
      <c r="L89" s="42"/>
      <c r="M89" s="9"/>
      <c r="N89" s="9"/>
      <c r="O89" s="9"/>
      <c r="P89" s="9"/>
      <c r="Q89" s="9"/>
      <c r="R89" s="9"/>
      <c r="S89" s="9"/>
      <c r="T89" s="9"/>
      <c r="U89" s="9"/>
    </row>
    <row r="90" spans="1:23" x14ac:dyDescent="0.25">
      <c r="A90" s="42">
        <v>15</v>
      </c>
      <c r="B90" s="42"/>
      <c r="C90" s="42">
        <f t="shared" si="3"/>
        <v>11446</v>
      </c>
      <c r="D90" s="42"/>
      <c r="E90" s="49">
        <f t="shared" si="4"/>
        <v>1173</v>
      </c>
      <c r="F90" s="42"/>
      <c r="G90" s="42">
        <f t="shared" si="5"/>
        <v>2527</v>
      </c>
      <c r="H90" s="42"/>
      <c r="I90" s="42">
        <f t="shared" si="6"/>
        <v>14517</v>
      </c>
      <c r="J90" s="42"/>
      <c r="K90" s="42">
        <f t="shared" si="7"/>
        <v>24261</v>
      </c>
      <c r="L90" s="42"/>
      <c r="M90" s="9"/>
      <c r="N90" s="9"/>
      <c r="O90" s="9"/>
      <c r="P90" s="9"/>
      <c r="Q90" s="9"/>
      <c r="R90" s="9"/>
      <c r="S90" s="9"/>
      <c r="T90" s="9"/>
      <c r="U90" s="9"/>
    </row>
    <row r="91" spans="1:23" x14ac:dyDescent="0.25">
      <c r="A91" s="42">
        <v>10</v>
      </c>
      <c r="B91" s="42"/>
      <c r="C91" s="42">
        <f t="shared" si="3"/>
        <v>5456</v>
      </c>
      <c r="D91" s="42"/>
      <c r="E91" s="49">
        <f t="shared" si="4"/>
        <v>1383</v>
      </c>
      <c r="F91" s="42"/>
      <c r="G91" s="49">
        <f t="shared" si="5"/>
        <v>1269</v>
      </c>
      <c r="H91" s="42"/>
      <c r="I91" s="42">
        <f t="shared" si="6"/>
        <v>8420</v>
      </c>
      <c r="J91" s="42"/>
      <c r="K91" s="42">
        <f t="shared" si="7"/>
        <v>15872</v>
      </c>
      <c r="L91" s="42"/>
      <c r="V91" s="9"/>
      <c r="W91" s="9"/>
    </row>
    <row r="92" spans="1:23" x14ac:dyDescent="0.25">
      <c r="A92" s="42">
        <v>5</v>
      </c>
      <c r="B92" s="42"/>
      <c r="C92" s="42">
        <f t="shared" si="3"/>
        <v>2331</v>
      </c>
      <c r="D92" s="42"/>
      <c r="E92" s="49">
        <f t="shared" si="4"/>
        <v>344</v>
      </c>
      <c r="F92" s="42"/>
      <c r="G92" s="49">
        <f t="shared" si="5"/>
        <v>723</v>
      </c>
      <c r="H92" s="42"/>
      <c r="I92" s="42">
        <f t="shared" si="6"/>
        <v>4034</v>
      </c>
      <c r="J92" s="42"/>
      <c r="K92" s="42">
        <f t="shared" si="7"/>
        <v>3994</v>
      </c>
      <c r="L92" s="42"/>
      <c r="V92" s="11"/>
      <c r="W92" s="11"/>
    </row>
    <row r="93" spans="1:23" x14ac:dyDescent="0.25">
      <c r="A93" s="42">
        <v>0</v>
      </c>
      <c r="B93" s="42"/>
      <c r="C93" s="42">
        <f t="shared" si="3"/>
        <v>1158</v>
      </c>
      <c r="D93" s="42"/>
      <c r="E93" s="49" t="str">
        <f t="shared" si="4"/>
        <v>-</v>
      </c>
      <c r="F93" s="42"/>
      <c r="G93" s="49" t="str">
        <f t="shared" si="5"/>
        <v>-</v>
      </c>
      <c r="H93" s="42"/>
      <c r="I93" s="42">
        <f t="shared" si="6"/>
        <v>1503</v>
      </c>
      <c r="J93" s="42"/>
      <c r="K93" s="42">
        <f t="shared" si="7"/>
        <v>1635</v>
      </c>
      <c r="L93" s="42"/>
      <c r="V93" s="13"/>
      <c r="W93" s="13"/>
    </row>
    <row r="94" spans="1:23" x14ac:dyDescent="0.25">
      <c r="A94" s="42">
        <v>-5</v>
      </c>
      <c r="B94" s="42"/>
      <c r="C94" s="42">
        <f t="shared" si="3"/>
        <v>514</v>
      </c>
      <c r="D94" s="42"/>
      <c r="E94" s="49" t="str">
        <f t="shared" si="4"/>
        <v>-</v>
      </c>
      <c r="F94" s="42"/>
      <c r="G94" s="49" t="str">
        <f t="shared" si="5"/>
        <v>-</v>
      </c>
      <c r="H94" s="42"/>
      <c r="I94" s="42">
        <f t="shared" si="6"/>
        <v>550</v>
      </c>
      <c r="J94" s="42"/>
      <c r="K94" s="42">
        <f t="shared" si="7"/>
        <v>621</v>
      </c>
      <c r="L94" s="42"/>
      <c r="V94" s="9"/>
      <c r="W94" s="9"/>
    </row>
    <row r="95" spans="1:23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V95" s="9"/>
      <c r="W95" s="9"/>
    </row>
    <row r="96" spans="1:23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V96" s="9"/>
      <c r="W96" s="14"/>
    </row>
    <row r="97" spans="1:23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V97" s="9"/>
      <c r="W97" s="14"/>
    </row>
    <row r="98" spans="1:23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V98" s="9"/>
      <c r="W98" s="9"/>
    </row>
    <row r="99" spans="1:23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V99" s="9"/>
      <c r="W99" s="9"/>
    </row>
    <row r="100" spans="1:23" x14ac:dyDescent="0.25">
      <c r="A100" s="42"/>
      <c r="B100" s="42"/>
      <c r="C100" s="46"/>
      <c r="D100" s="46"/>
      <c r="E100" s="47"/>
      <c r="F100" s="47"/>
      <c r="G100" s="42"/>
      <c r="H100" s="42"/>
      <c r="I100" s="42"/>
      <c r="J100" s="42"/>
      <c r="K100" s="42"/>
      <c r="L100" s="42"/>
      <c r="V100" s="11"/>
      <c r="W100" s="11"/>
    </row>
    <row r="101" spans="1:23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S101" s="9"/>
      <c r="T101" s="9"/>
      <c r="U101" s="9"/>
      <c r="V101" s="9"/>
      <c r="W101" s="9"/>
    </row>
    <row r="102" spans="1:23" x14ac:dyDescent="0.25">
      <c r="A102" s="48" t="s">
        <v>13</v>
      </c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11"/>
      <c r="N102" s="11"/>
      <c r="O102" s="11"/>
      <c r="P102" s="11"/>
      <c r="Q102" s="11"/>
      <c r="R102" s="11"/>
      <c r="S102" s="11"/>
      <c r="T102" s="11"/>
      <c r="U102" s="11"/>
      <c r="V102" s="9"/>
      <c r="W102" s="9"/>
    </row>
    <row r="103" spans="1:23" x14ac:dyDescent="0.25">
      <c r="A103" s="49" t="s">
        <v>0</v>
      </c>
      <c r="B103" s="49"/>
      <c r="C103" s="49" t="s">
        <v>53</v>
      </c>
      <c r="D103" s="49"/>
      <c r="E103" s="49" t="s">
        <v>54</v>
      </c>
      <c r="F103" s="49"/>
      <c r="G103" s="49" t="s">
        <v>55</v>
      </c>
      <c r="H103" s="49"/>
      <c r="I103" s="49" t="s">
        <v>18</v>
      </c>
      <c r="J103" s="49"/>
      <c r="K103" s="49" t="s">
        <v>19</v>
      </c>
      <c r="L103" s="49"/>
      <c r="M103" s="12"/>
      <c r="N103" s="12"/>
      <c r="O103" s="12"/>
      <c r="P103" s="12"/>
      <c r="Q103" s="12"/>
      <c r="R103" s="12"/>
      <c r="S103" s="13"/>
      <c r="T103" s="13"/>
      <c r="U103" s="13"/>
    </row>
    <row r="104" spans="1:23" x14ac:dyDescent="0.25">
      <c r="A104" s="42">
        <v>40</v>
      </c>
      <c r="B104" s="42"/>
      <c r="C104" s="45">
        <f t="shared" ref="C104:C113" si="8">G6</f>
        <v>31158</v>
      </c>
      <c r="D104" s="45"/>
      <c r="E104" s="45">
        <f t="shared" ref="E104:E109" si="9">IF($C$76=2,E48,IF($C$76=3,G48,I48))</f>
        <v>7426</v>
      </c>
      <c r="F104" s="45"/>
      <c r="G104" s="45">
        <f t="shared" ref="G104:G109" si="10">IF($C$76=2,E61,IF($C$76=3,G61,I61))</f>
        <v>6093</v>
      </c>
      <c r="H104" s="45"/>
      <c r="I104" s="45">
        <f t="shared" ref="I104:I113" si="11">IF($C$76=2,E33,IF($C$76=3,G33,G33))</f>
        <v>16971</v>
      </c>
      <c r="J104" s="45"/>
      <c r="K104" s="45">
        <f t="shared" ref="K104:K113" si="12">G20</f>
        <v>39762</v>
      </c>
      <c r="L104" s="45"/>
      <c r="M104" s="14"/>
      <c r="N104" s="14"/>
      <c r="O104" s="14"/>
      <c r="P104" s="14"/>
      <c r="Q104" s="14"/>
      <c r="R104" s="14"/>
      <c r="S104" s="9"/>
      <c r="T104" s="9"/>
      <c r="U104" s="9"/>
    </row>
    <row r="105" spans="1:23" x14ac:dyDescent="0.25">
      <c r="A105" s="42">
        <v>35</v>
      </c>
      <c r="B105" s="42"/>
      <c r="C105" s="45">
        <f t="shared" si="8"/>
        <v>31284</v>
      </c>
      <c r="D105" s="45"/>
      <c r="E105" s="45">
        <f t="shared" si="9"/>
        <v>6472</v>
      </c>
      <c r="F105" s="45"/>
      <c r="G105" s="45">
        <f t="shared" si="10"/>
        <v>5351</v>
      </c>
      <c r="H105" s="45"/>
      <c r="I105" s="45">
        <f t="shared" si="11"/>
        <v>16823</v>
      </c>
      <c r="J105" s="45"/>
      <c r="K105" s="45">
        <f t="shared" si="12"/>
        <v>40375</v>
      </c>
      <c r="L105" s="45"/>
      <c r="M105" s="14"/>
      <c r="N105" s="14"/>
      <c r="O105" s="14"/>
      <c r="P105" s="14"/>
      <c r="Q105" s="14"/>
      <c r="R105" s="14"/>
      <c r="S105" s="9"/>
      <c r="T105" s="9"/>
      <c r="U105" s="9"/>
    </row>
    <row r="106" spans="1:23" x14ac:dyDescent="0.25">
      <c r="A106" s="42">
        <v>30</v>
      </c>
      <c r="B106" s="42"/>
      <c r="C106" s="45">
        <f t="shared" si="8"/>
        <v>28972</v>
      </c>
      <c r="D106" s="45"/>
      <c r="E106" s="45">
        <f t="shared" si="9"/>
        <v>4753</v>
      </c>
      <c r="F106" s="45"/>
      <c r="G106" s="45">
        <f t="shared" si="10"/>
        <v>3975</v>
      </c>
      <c r="H106" s="45"/>
      <c r="I106" s="45">
        <f t="shared" si="11"/>
        <v>13784</v>
      </c>
      <c r="J106" s="45"/>
      <c r="K106" s="45">
        <f t="shared" si="12"/>
        <v>37572</v>
      </c>
      <c r="L106" s="45"/>
      <c r="M106" s="14"/>
      <c r="N106" s="14"/>
      <c r="O106" s="14"/>
      <c r="P106" s="14"/>
      <c r="Q106" s="14"/>
      <c r="R106" s="14"/>
      <c r="S106" s="9"/>
      <c r="T106" s="9"/>
      <c r="U106" s="9"/>
    </row>
    <row r="107" spans="1:23" x14ac:dyDescent="0.25">
      <c r="A107" s="42">
        <v>25</v>
      </c>
      <c r="B107" s="42"/>
      <c r="C107" s="45">
        <f t="shared" si="8"/>
        <v>19282</v>
      </c>
      <c r="D107" s="45"/>
      <c r="E107" s="45">
        <f t="shared" si="9"/>
        <v>2555</v>
      </c>
      <c r="F107" s="45"/>
      <c r="G107" s="45">
        <f t="shared" si="10"/>
        <v>2540</v>
      </c>
      <c r="H107" s="45"/>
      <c r="I107" s="45">
        <f t="shared" si="11"/>
        <v>11802</v>
      </c>
      <c r="J107" s="45"/>
      <c r="K107" s="45">
        <f t="shared" si="12"/>
        <v>28527</v>
      </c>
      <c r="L107" s="45"/>
      <c r="M107" s="14"/>
      <c r="N107" s="14"/>
      <c r="O107" s="14"/>
      <c r="P107" s="14"/>
      <c r="Q107" s="14"/>
      <c r="R107" s="14"/>
      <c r="S107" s="9"/>
      <c r="T107" s="9"/>
      <c r="U107" s="9"/>
    </row>
    <row r="108" spans="1:23" x14ac:dyDescent="0.25">
      <c r="A108" s="42">
        <v>20</v>
      </c>
      <c r="B108" s="42"/>
      <c r="C108" s="45">
        <f t="shared" si="8"/>
        <v>11745</v>
      </c>
      <c r="D108" s="45"/>
      <c r="E108" s="45">
        <f t="shared" si="9"/>
        <v>1452</v>
      </c>
      <c r="F108" s="45"/>
      <c r="G108" s="45">
        <f t="shared" si="10"/>
        <v>1466</v>
      </c>
      <c r="H108" s="45"/>
      <c r="I108" s="45">
        <f t="shared" si="11"/>
        <v>9611</v>
      </c>
      <c r="J108" s="45"/>
      <c r="K108" s="45">
        <f t="shared" si="12"/>
        <v>21421</v>
      </c>
      <c r="L108" s="45"/>
      <c r="M108" s="14"/>
      <c r="N108" s="14"/>
      <c r="O108" s="14"/>
      <c r="P108" s="14"/>
      <c r="Q108" s="14"/>
      <c r="R108" s="14"/>
      <c r="S108" s="9"/>
      <c r="T108" s="9"/>
      <c r="U108" s="9"/>
    </row>
    <row r="109" spans="1:23" x14ac:dyDescent="0.25">
      <c r="A109" s="42">
        <v>15</v>
      </c>
      <c r="B109" s="42"/>
      <c r="C109" s="45">
        <f t="shared" si="8"/>
        <v>6829</v>
      </c>
      <c r="D109" s="45"/>
      <c r="E109" s="44">
        <f t="shared" si="9"/>
        <v>1264</v>
      </c>
      <c r="F109" s="44"/>
      <c r="G109" s="45">
        <f t="shared" si="10"/>
        <v>1055</v>
      </c>
      <c r="H109" s="45"/>
      <c r="I109" s="45">
        <f t="shared" si="11"/>
        <v>7329</v>
      </c>
      <c r="J109" s="45"/>
      <c r="K109" s="45">
        <f t="shared" si="12"/>
        <v>15653</v>
      </c>
      <c r="L109" s="45"/>
      <c r="M109" s="14"/>
      <c r="N109" s="14"/>
      <c r="O109" s="14"/>
      <c r="P109" s="14"/>
      <c r="Q109" s="14"/>
      <c r="R109" s="14"/>
      <c r="S109" s="9"/>
      <c r="T109" s="9"/>
      <c r="U109" s="9"/>
      <c r="W109" s="9"/>
    </row>
    <row r="110" spans="1:23" x14ac:dyDescent="0.25">
      <c r="A110" s="42">
        <v>10</v>
      </c>
      <c r="B110" s="42"/>
      <c r="C110" s="45">
        <f t="shared" si="8"/>
        <v>3060</v>
      </c>
      <c r="D110" s="45"/>
      <c r="E110" s="44">
        <f t="shared" ref="E110:E113" si="13">IF($C$76=2,E54,IF($C$76=3,G54,I54))</f>
        <v>421</v>
      </c>
      <c r="F110" s="44"/>
      <c r="G110" s="45">
        <f t="shared" ref="G110:G113" si="14">IF($C$76=2,E67,IF($C$76=3,G67,I67))</f>
        <v>595</v>
      </c>
      <c r="H110" s="45"/>
      <c r="I110" s="45">
        <f t="shared" si="11"/>
        <v>4286</v>
      </c>
      <c r="J110" s="45"/>
      <c r="K110" s="45">
        <f t="shared" si="12"/>
        <v>7565</v>
      </c>
      <c r="L110" s="45"/>
      <c r="M110" s="8"/>
      <c r="N110" s="8"/>
      <c r="O110" s="8"/>
      <c r="P110" s="8"/>
      <c r="Q110" s="8"/>
      <c r="R110" s="8"/>
      <c r="S110" s="11"/>
      <c r="T110" s="11"/>
      <c r="U110" s="11"/>
      <c r="V110" s="11"/>
      <c r="W110" s="11"/>
    </row>
    <row r="111" spans="1:23" x14ac:dyDescent="0.25">
      <c r="A111" s="42">
        <v>5</v>
      </c>
      <c r="B111" s="42"/>
      <c r="C111" s="45">
        <f t="shared" si="8"/>
        <v>1482</v>
      </c>
      <c r="D111" s="42"/>
      <c r="E111" s="44">
        <f t="shared" si="13"/>
        <v>232</v>
      </c>
      <c r="F111" s="44"/>
      <c r="G111" s="45">
        <f t="shared" si="14"/>
        <v>368</v>
      </c>
      <c r="H111" s="42"/>
      <c r="I111" s="45">
        <f t="shared" si="11"/>
        <v>1919</v>
      </c>
      <c r="J111" s="42"/>
      <c r="K111" s="45">
        <f t="shared" si="12"/>
        <v>2232</v>
      </c>
      <c r="L111" s="42"/>
      <c r="S111" s="9"/>
      <c r="T111" s="9"/>
      <c r="U111" s="9"/>
      <c r="V111" s="13"/>
      <c r="W111" s="13"/>
    </row>
    <row r="112" spans="1:23" x14ac:dyDescent="0.25">
      <c r="A112" s="42">
        <v>0</v>
      </c>
      <c r="B112" s="42"/>
      <c r="C112" s="45">
        <f t="shared" si="8"/>
        <v>839</v>
      </c>
      <c r="D112" s="42"/>
      <c r="E112" s="44" t="str">
        <f t="shared" si="13"/>
        <v>-</v>
      </c>
      <c r="F112" s="44"/>
      <c r="G112" s="45" t="str">
        <f t="shared" si="14"/>
        <v>-</v>
      </c>
      <c r="H112" s="42"/>
      <c r="I112" s="45">
        <f t="shared" si="11"/>
        <v>826</v>
      </c>
      <c r="J112" s="42"/>
      <c r="K112" s="45">
        <f t="shared" si="12"/>
        <v>1361</v>
      </c>
      <c r="L112" s="42"/>
      <c r="S112" s="9"/>
      <c r="T112" s="9"/>
      <c r="U112" s="9"/>
      <c r="V112" s="9"/>
      <c r="W112" s="9"/>
    </row>
    <row r="113" spans="1:23" x14ac:dyDescent="0.25">
      <c r="A113" s="42">
        <v>-5</v>
      </c>
      <c r="B113" s="42"/>
      <c r="C113" s="45">
        <f t="shared" si="8"/>
        <v>214</v>
      </c>
      <c r="D113" s="42"/>
      <c r="E113" s="44" t="str">
        <f t="shared" si="13"/>
        <v>-</v>
      </c>
      <c r="F113" s="44"/>
      <c r="G113" s="45" t="str">
        <f t="shared" si="14"/>
        <v>-</v>
      </c>
      <c r="H113" s="42"/>
      <c r="I113" s="45">
        <f t="shared" si="11"/>
        <v>311</v>
      </c>
      <c r="J113" s="42"/>
      <c r="K113" s="45">
        <f t="shared" si="12"/>
        <v>455</v>
      </c>
      <c r="L113" s="42"/>
      <c r="V113" s="9"/>
      <c r="W113" s="9"/>
    </row>
    <row r="114" spans="1:23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V114" s="9"/>
      <c r="W114" s="9"/>
    </row>
    <row r="115" spans="1:23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V115" s="9"/>
      <c r="W115" s="9"/>
    </row>
    <row r="116" spans="1:23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V116" s="9"/>
      <c r="W116" s="9"/>
    </row>
    <row r="117" spans="1:23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V117" s="9"/>
      <c r="W117" s="9"/>
    </row>
    <row r="118" spans="1:23" x14ac:dyDescent="0.25">
      <c r="A118" s="42"/>
      <c r="B118" s="42"/>
      <c r="C118" s="46"/>
      <c r="D118" s="46"/>
      <c r="E118" s="47"/>
      <c r="F118" s="47"/>
      <c r="G118" s="42"/>
      <c r="H118" s="42"/>
      <c r="I118" s="42"/>
      <c r="J118" s="42"/>
      <c r="K118" s="42"/>
      <c r="L118" s="42"/>
      <c r="V118" s="11"/>
      <c r="W118" s="11"/>
    </row>
    <row r="119" spans="1:23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V119" s="9"/>
      <c r="W119" s="9"/>
    </row>
    <row r="120" spans="1:23" x14ac:dyDescent="0.25">
      <c r="A120" s="48" t="s">
        <v>14</v>
      </c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15"/>
      <c r="N120" s="15"/>
      <c r="O120" s="15"/>
      <c r="P120" s="15"/>
      <c r="Q120" s="15"/>
      <c r="R120" s="15"/>
      <c r="S120" s="15"/>
      <c r="T120" s="15"/>
      <c r="U120" s="11"/>
      <c r="V120" s="9"/>
      <c r="W120" s="9"/>
    </row>
    <row r="121" spans="1:23" x14ac:dyDescent="0.25">
      <c r="A121" s="43" t="s">
        <v>0</v>
      </c>
      <c r="B121" s="43"/>
      <c r="C121" s="44" t="s">
        <v>24</v>
      </c>
      <c r="D121" s="44"/>
      <c r="E121" s="44" t="s">
        <v>11</v>
      </c>
      <c r="F121" s="44"/>
      <c r="G121" s="44" t="s">
        <v>12</v>
      </c>
      <c r="H121" s="44"/>
      <c r="I121" s="44" t="s">
        <v>18</v>
      </c>
      <c r="J121" s="44"/>
      <c r="K121" s="44" t="s">
        <v>19</v>
      </c>
      <c r="L121" s="44"/>
      <c r="M121" s="12"/>
      <c r="N121" s="12"/>
      <c r="O121" s="12"/>
      <c r="P121" s="12"/>
      <c r="Q121" s="12"/>
      <c r="R121" s="12"/>
      <c r="S121" s="12"/>
      <c r="T121" s="12"/>
      <c r="U121" s="13"/>
    </row>
    <row r="122" spans="1:23" x14ac:dyDescent="0.25">
      <c r="A122" s="42">
        <v>40</v>
      </c>
      <c r="B122" s="42"/>
      <c r="C122" s="45">
        <f t="shared" ref="C122:C131" si="15">M6</f>
        <v>31054</v>
      </c>
      <c r="D122" s="45"/>
      <c r="E122" s="45">
        <f t="shared" ref="E122:E127" si="16">IF($C$76=2,K48,IF($C$76=3,M48,O48))</f>
        <v>0</v>
      </c>
      <c r="F122" s="45"/>
      <c r="G122" s="45">
        <f t="shared" ref="G122:G127" si="17">IF($C$76=2,K61,IF($C$76=3,M61,O61))</f>
        <v>0</v>
      </c>
      <c r="H122" s="45"/>
      <c r="I122" s="45">
        <f>M33</f>
        <v>15132</v>
      </c>
      <c r="J122" s="45"/>
      <c r="K122" s="45">
        <f t="shared" ref="K122:K131" si="18">IF($C$76=2,K20,IF($C$76=3,M20,O20))</f>
        <v>0</v>
      </c>
      <c r="L122" s="45"/>
      <c r="M122" s="14"/>
      <c r="N122" s="14"/>
      <c r="O122" s="14"/>
      <c r="P122" s="14"/>
      <c r="Q122" s="14"/>
      <c r="R122" s="14"/>
      <c r="S122" s="14"/>
      <c r="T122" s="14"/>
      <c r="U122" s="9"/>
    </row>
    <row r="123" spans="1:23" x14ac:dyDescent="0.25">
      <c r="A123" s="42">
        <v>35</v>
      </c>
      <c r="B123" s="42"/>
      <c r="C123" s="45">
        <f t="shared" si="15"/>
        <v>29038</v>
      </c>
      <c r="D123" s="45"/>
      <c r="E123" s="45">
        <f t="shared" si="16"/>
        <v>0</v>
      </c>
      <c r="F123" s="45"/>
      <c r="G123" s="45">
        <f t="shared" si="17"/>
        <v>0</v>
      </c>
      <c r="H123" s="45"/>
      <c r="I123" s="45">
        <f t="shared" ref="I123:I131" si="19">M34</f>
        <v>15054</v>
      </c>
      <c r="J123" s="45"/>
      <c r="K123" s="45">
        <f t="shared" si="18"/>
        <v>0</v>
      </c>
      <c r="L123" s="45"/>
      <c r="M123" s="14"/>
      <c r="N123" s="14"/>
      <c r="O123" s="14"/>
      <c r="P123" s="14"/>
      <c r="Q123" s="14"/>
      <c r="R123" s="14"/>
      <c r="S123" s="14"/>
      <c r="T123" s="14"/>
      <c r="U123" s="9"/>
    </row>
    <row r="124" spans="1:23" x14ac:dyDescent="0.25">
      <c r="A124" s="42">
        <v>30</v>
      </c>
      <c r="B124" s="42"/>
      <c r="C124" s="45">
        <f t="shared" si="15"/>
        <v>30374</v>
      </c>
      <c r="D124" s="45"/>
      <c r="E124" s="45">
        <f t="shared" si="16"/>
        <v>0</v>
      </c>
      <c r="F124" s="45"/>
      <c r="G124" s="45">
        <f t="shared" si="17"/>
        <v>0</v>
      </c>
      <c r="H124" s="45"/>
      <c r="I124" s="45">
        <f t="shared" si="19"/>
        <v>14684</v>
      </c>
      <c r="J124" s="45"/>
      <c r="K124" s="45">
        <f t="shared" si="18"/>
        <v>0</v>
      </c>
      <c r="L124" s="45"/>
      <c r="M124" s="14"/>
      <c r="N124" s="14"/>
      <c r="O124" s="14"/>
      <c r="P124" s="14"/>
      <c r="Q124" s="14"/>
      <c r="R124" s="14"/>
      <c r="S124" s="14"/>
      <c r="T124" s="14"/>
      <c r="U124" s="9"/>
    </row>
    <row r="125" spans="1:23" x14ac:dyDescent="0.25">
      <c r="A125" s="42">
        <v>25</v>
      </c>
      <c r="B125" s="42"/>
      <c r="C125" s="45">
        <f t="shared" si="15"/>
        <v>29806</v>
      </c>
      <c r="D125" s="45"/>
      <c r="E125" s="45">
        <f t="shared" si="16"/>
        <v>0</v>
      </c>
      <c r="F125" s="45"/>
      <c r="G125" s="45">
        <f t="shared" si="17"/>
        <v>0</v>
      </c>
      <c r="H125" s="45"/>
      <c r="I125" s="45">
        <f t="shared" si="19"/>
        <v>14934</v>
      </c>
      <c r="J125" s="45"/>
      <c r="K125" s="45">
        <f t="shared" si="18"/>
        <v>0</v>
      </c>
      <c r="L125" s="45"/>
      <c r="M125" s="14"/>
      <c r="N125" s="14"/>
      <c r="O125" s="14"/>
      <c r="P125" s="14"/>
      <c r="Q125" s="14"/>
      <c r="R125" s="14"/>
      <c r="S125" s="14"/>
      <c r="T125" s="14"/>
      <c r="U125" s="9"/>
    </row>
    <row r="126" spans="1:23" x14ac:dyDescent="0.25">
      <c r="A126" s="42">
        <v>20</v>
      </c>
      <c r="B126" s="42"/>
      <c r="C126" s="45">
        <f t="shared" si="15"/>
        <v>21141</v>
      </c>
      <c r="D126" s="45"/>
      <c r="E126" s="45">
        <f t="shared" si="16"/>
        <v>0</v>
      </c>
      <c r="F126" s="45"/>
      <c r="G126" s="45">
        <f t="shared" si="17"/>
        <v>0</v>
      </c>
      <c r="H126" s="45"/>
      <c r="I126" s="45">
        <f t="shared" si="19"/>
        <v>14892</v>
      </c>
      <c r="J126" s="45"/>
      <c r="K126" s="45">
        <f t="shared" si="18"/>
        <v>0</v>
      </c>
      <c r="L126" s="45"/>
      <c r="M126" s="14"/>
      <c r="N126" s="14"/>
      <c r="O126" s="14"/>
      <c r="P126" s="14"/>
      <c r="Q126" s="14"/>
      <c r="R126" s="14"/>
      <c r="S126" s="14"/>
      <c r="T126" s="14"/>
      <c r="U126" s="9"/>
    </row>
    <row r="127" spans="1:23" x14ac:dyDescent="0.25">
      <c r="A127" s="42">
        <v>15</v>
      </c>
      <c r="B127" s="42"/>
      <c r="C127" s="45">
        <f t="shared" si="15"/>
        <v>18103</v>
      </c>
      <c r="D127" s="45"/>
      <c r="E127" s="45">
        <f t="shared" si="16"/>
        <v>0</v>
      </c>
      <c r="F127" s="45"/>
      <c r="G127" s="45">
        <f t="shared" si="17"/>
        <v>0</v>
      </c>
      <c r="H127" s="45"/>
      <c r="I127" s="45">
        <f t="shared" si="19"/>
        <v>13815</v>
      </c>
      <c r="J127" s="45"/>
      <c r="K127" s="45">
        <f t="shared" si="18"/>
        <v>0</v>
      </c>
      <c r="L127" s="45"/>
      <c r="M127" s="14"/>
      <c r="N127" s="14"/>
      <c r="O127" s="14"/>
      <c r="P127" s="14"/>
      <c r="Q127" s="14"/>
      <c r="R127" s="14"/>
      <c r="S127" s="14"/>
      <c r="T127" s="14"/>
      <c r="U127" s="9"/>
    </row>
    <row r="128" spans="1:23" x14ac:dyDescent="0.25">
      <c r="A128" s="42">
        <v>10</v>
      </c>
      <c r="B128" s="42"/>
      <c r="C128" s="45">
        <f t="shared" si="15"/>
        <v>10157</v>
      </c>
      <c r="D128" s="45"/>
      <c r="E128" s="45"/>
      <c r="F128" s="45"/>
      <c r="G128" s="45"/>
      <c r="H128" s="45"/>
      <c r="I128" s="45">
        <f t="shared" si="19"/>
        <v>11511</v>
      </c>
      <c r="J128" s="45"/>
      <c r="K128" s="45">
        <f t="shared" si="18"/>
        <v>0</v>
      </c>
      <c r="L128" s="45"/>
      <c r="M128" s="14"/>
      <c r="N128" s="14"/>
      <c r="O128" s="14"/>
      <c r="P128" s="14"/>
      <c r="Q128" s="14"/>
      <c r="R128" s="14"/>
      <c r="S128" s="15"/>
      <c r="T128" s="15"/>
      <c r="U128" s="11"/>
    </row>
    <row r="129" spans="1:23" x14ac:dyDescent="0.25">
      <c r="A129" s="42">
        <v>5</v>
      </c>
      <c r="B129" s="42"/>
      <c r="C129" s="45">
        <f t="shared" si="15"/>
        <v>5613</v>
      </c>
      <c r="D129" s="42"/>
      <c r="E129" s="42"/>
      <c r="F129" s="42"/>
      <c r="G129" s="42"/>
      <c r="H129" s="42"/>
      <c r="I129" s="45">
        <f t="shared" si="19"/>
        <v>7990</v>
      </c>
      <c r="J129" s="42"/>
      <c r="K129" s="45">
        <f t="shared" si="18"/>
        <v>0</v>
      </c>
      <c r="L129" s="42"/>
      <c r="S129" s="9"/>
      <c r="T129" s="9"/>
      <c r="U129" s="9"/>
    </row>
    <row r="130" spans="1:23" x14ac:dyDescent="0.25">
      <c r="A130" s="42">
        <v>0</v>
      </c>
      <c r="B130" s="42"/>
      <c r="C130" s="45">
        <f t="shared" si="15"/>
        <v>1977</v>
      </c>
      <c r="D130" s="42"/>
      <c r="E130" s="42"/>
      <c r="F130" s="42"/>
      <c r="G130" s="42"/>
      <c r="H130" s="42"/>
      <c r="I130" s="45">
        <f t="shared" si="19"/>
        <v>5760</v>
      </c>
      <c r="J130" s="42"/>
      <c r="K130" s="45">
        <f t="shared" si="18"/>
        <v>0</v>
      </c>
      <c r="L130" s="42"/>
      <c r="S130" s="9"/>
      <c r="T130" s="9"/>
      <c r="U130" s="9"/>
    </row>
    <row r="131" spans="1:23" x14ac:dyDescent="0.25">
      <c r="A131" s="42">
        <v>-5</v>
      </c>
      <c r="B131" s="42"/>
      <c r="C131" s="45">
        <f t="shared" si="15"/>
        <v>629</v>
      </c>
      <c r="D131" s="42"/>
      <c r="E131" s="42"/>
      <c r="F131" s="42"/>
      <c r="G131" s="42"/>
      <c r="H131" s="42"/>
      <c r="I131" s="45">
        <f t="shared" si="19"/>
        <v>3528</v>
      </c>
      <c r="J131" s="42"/>
      <c r="K131" s="45">
        <f t="shared" si="18"/>
        <v>0</v>
      </c>
      <c r="L131" s="42"/>
    </row>
    <row r="132" spans="1:23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V132" s="14"/>
      <c r="W132" s="14"/>
    </row>
    <row r="133" spans="1:23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V133" s="15"/>
      <c r="W133" s="15"/>
    </row>
    <row r="134" spans="1:23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V134" s="12"/>
      <c r="W134" s="12"/>
    </row>
    <row r="135" spans="1:23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V135" s="14"/>
      <c r="W135" s="14"/>
    </row>
    <row r="136" spans="1:23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V136" s="14"/>
      <c r="W136" s="14"/>
    </row>
    <row r="137" spans="1:23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V137" s="14"/>
      <c r="W137" s="14"/>
    </row>
    <row r="138" spans="1:23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V138" s="14"/>
      <c r="W138" s="14"/>
    </row>
    <row r="139" spans="1:23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V139" s="14"/>
      <c r="W139" s="14"/>
    </row>
    <row r="140" spans="1:23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V140" s="14"/>
      <c r="W140" s="14"/>
    </row>
    <row r="141" spans="1:23" x14ac:dyDescent="0.25">
      <c r="A141" s="42"/>
      <c r="B141" s="42"/>
      <c r="C141" s="46"/>
      <c r="D141" s="46"/>
      <c r="E141" s="47"/>
      <c r="F141" s="47"/>
      <c r="G141" s="42"/>
      <c r="H141" s="42"/>
      <c r="I141" s="42"/>
      <c r="J141" s="42"/>
      <c r="K141" s="42"/>
      <c r="L141" s="42"/>
      <c r="V141" s="15"/>
      <c r="W141" s="15"/>
    </row>
    <row r="142" spans="1:23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S142" s="14"/>
      <c r="T142" s="14"/>
      <c r="U142" s="14"/>
      <c r="V142" s="14"/>
      <c r="W142" s="14"/>
    </row>
    <row r="143" spans="1:23" x14ac:dyDescent="0.25">
      <c r="A143" s="48" t="s">
        <v>15</v>
      </c>
      <c r="B143" s="48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15"/>
      <c r="N143" s="15"/>
      <c r="O143" s="15"/>
      <c r="P143" s="15"/>
      <c r="Q143" s="15"/>
      <c r="R143" s="15"/>
      <c r="S143" s="15"/>
      <c r="T143" s="15"/>
      <c r="U143" s="15"/>
      <c r="V143" s="9"/>
      <c r="W143" s="9"/>
    </row>
    <row r="144" spans="1:23" x14ac:dyDescent="0.25">
      <c r="A144" s="43" t="s">
        <v>0</v>
      </c>
      <c r="B144" s="43"/>
      <c r="C144" s="49" t="s">
        <v>53</v>
      </c>
      <c r="D144" s="49"/>
      <c r="E144" s="49" t="s">
        <v>54</v>
      </c>
      <c r="F144" s="49"/>
      <c r="G144" s="49" t="s">
        <v>55</v>
      </c>
      <c r="H144" s="49"/>
      <c r="I144" s="49" t="s">
        <v>18</v>
      </c>
      <c r="J144" s="49"/>
      <c r="K144" s="49" t="s">
        <v>19</v>
      </c>
      <c r="L144" s="49"/>
      <c r="M144" s="13"/>
      <c r="N144" s="13"/>
      <c r="O144" s="13"/>
      <c r="P144" s="13"/>
      <c r="Q144" s="13"/>
      <c r="R144" s="13"/>
      <c r="S144" s="12"/>
      <c r="T144" s="12"/>
      <c r="U144" s="12"/>
    </row>
    <row r="145" spans="1:21" x14ac:dyDescent="0.25">
      <c r="A145" s="42">
        <v>40</v>
      </c>
      <c r="B145" s="42"/>
      <c r="C145" s="45">
        <f t="shared" ref="C145:C154" si="20">S6</f>
        <v>19711</v>
      </c>
      <c r="D145" s="45"/>
      <c r="E145" s="44">
        <f t="shared" ref="E145:E150" si="21">IF($C$76=2,Q48,IF($C$76=3,S48,U48))</f>
        <v>4027</v>
      </c>
      <c r="F145" s="44"/>
      <c r="G145" s="44">
        <f t="shared" ref="G145:G150" si="22">IF($C$76=2,Q61,IF($C$76=3,S61,U61))</f>
        <v>3631</v>
      </c>
      <c r="H145" s="45"/>
      <c r="I145" s="45">
        <f t="shared" ref="I145:I154" si="23">IF($C$76=2,Q33,IF($C$76=3,S33,U33))</f>
        <v>8096</v>
      </c>
      <c r="J145" s="45"/>
      <c r="K145" s="45">
        <f t="shared" ref="K145:K154" si="24">IF($C$76=2,Q20,IF($C$76=3,S20,U20))</f>
        <v>38515</v>
      </c>
      <c r="L145" s="45"/>
      <c r="M145" s="9"/>
      <c r="N145" s="9"/>
      <c r="O145" s="9"/>
      <c r="P145" s="9"/>
      <c r="Q145" s="9"/>
      <c r="R145" s="9"/>
      <c r="S145" s="14"/>
      <c r="T145" s="14"/>
      <c r="U145" s="14"/>
    </row>
    <row r="146" spans="1:21" x14ac:dyDescent="0.25">
      <c r="A146" s="42">
        <v>35</v>
      </c>
      <c r="B146" s="42"/>
      <c r="C146" s="45">
        <f t="shared" si="20"/>
        <v>21031</v>
      </c>
      <c r="D146" s="45"/>
      <c r="E146" s="44">
        <f t="shared" si="21"/>
        <v>4041</v>
      </c>
      <c r="F146" s="44"/>
      <c r="G146" s="44">
        <f t="shared" si="22"/>
        <v>3728</v>
      </c>
      <c r="H146" s="45"/>
      <c r="I146" s="45">
        <f t="shared" si="23"/>
        <v>8358</v>
      </c>
      <c r="J146" s="45"/>
      <c r="K146" s="45">
        <f t="shared" si="24"/>
        <v>35766</v>
      </c>
      <c r="L146" s="45"/>
      <c r="M146" s="9"/>
      <c r="N146" s="9"/>
      <c r="O146" s="9"/>
      <c r="P146" s="9"/>
      <c r="Q146" s="9"/>
      <c r="R146" s="9"/>
      <c r="S146" s="14"/>
      <c r="T146" s="14"/>
      <c r="U146" s="14"/>
    </row>
    <row r="147" spans="1:21" x14ac:dyDescent="0.25">
      <c r="A147" s="42">
        <v>30</v>
      </c>
      <c r="B147" s="42"/>
      <c r="C147" s="45">
        <f t="shared" si="20"/>
        <v>17911</v>
      </c>
      <c r="D147" s="45"/>
      <c r="E147" s="44">
        <f t="shared" si="21"/>
        <v>2627</v>
      </c>
      <c r="F147" s="44"/>
      <c r="G147" s="44">
        <f t="shared" si="22"/>
        <v>3634</v>
      </c>
      <c r="H147" s="45"/>
      <c r="I147" s="45">
        <f t="shared" si="23"/>
        <v>8171</v>
      </c>
      <c r="J147" s="45"/>
      <c r="K147" s="45">
        <f t="shared" si="24"/>
        <v>34175</v>
      </c>
      <c r="L147" s="45"/>
      <c r="M147" s="9"/>
      <c r="N147" s="9"/>
      <c r="O147" s="9"/>
      <c r="P147" s="9"/>
      <c r="Q147" s="9"/>
      <c r="R147" s="9"/>
      <c r="S147" s="14"/>
      <c r="T147" s="14"/>
      <c r="U147" s="14"/>
    </row>
    <row r="148" spans="1:21" x14ac:dyDescent="0.25">
      <c r="A148" s="42">
        <v>25</v>
      </c>
      <c r="B148" s="42"/>
      <c r="C148" s="45">
        <f t="shared" si="20"/>
        <v>17694</v>
      </c>
      <c r="D148" s="45"/>
      <c r="E148" s="44">
        <f t="shared" si="21"/>
        <v>1838</v>
      </c>
      <c r="F148" s="44"/>
      <c r="G148" s="44">
        <f t="shared" si="22"/>
        <v>2208</v>
      </c>
      <c r="H148" s="45"/>
      <c r="I148" s="45">
        <f t="shared" si="23"/>
        <v>7866</v>
      </c>
      <c r="J148" s="45"/>
      <c r="K148" s="45">
        <f t="shared" si="24"/>
        <v>24062</v>
      </c>
      <c r="L148" s="45"/>
      <c r="M148" s="9"/>
      <c r="N148" s="9"/>
      <c r="O148" s="9"/>
      <c r="P148" s="9"/>
      <c r="Q148" s="9"/>
      <c r="R148" s="9"/>
      <c r="S148" s="14"/>
      <c r="T148" s="14"/>
      <c r="U148" s="14"/>
    </row>
    <row r="149" spans="1:21" x14ac:dyDescent="0.25">
      <c r="A149" s="42">
        <v>20</v>
      </c>
      <c r="B149" s="42"/>
      <c r="C149" s="45">
        <f t="shared" si="20"/>
        <v>10945</v>
      </c>
      <c r="D149" s="45"/>
      <c r="E149" s="44">
        <f t="shared" si="21"/>
        <v>1277</v>
      </c>
      <c r="F149" s="44"/>
      <c r="G149" s="44">
        <f t="shared" si="22"/>
        <v>1458</v>
      </c>
      <c r="H149" s="45"/>
      <c r="I149" s="45">
        <f t="shared" si="23"/>
        <v>6744</v>
      </c>
      <c r="J149" s="45"/>
      <c r="K149" s="45">
        <f t="shared" si="24"/>
        <v>22078</v>
      </c>
      <c r="L149" s="45"/>
      <c r="M149" s="9"/>
      <c r="N149" s="9"/>
      <c r="O149" s="9"/>
      <c r="P149" s="9"/>
      <c r="Q149" s="9"/>
      <c r="R149" s="9"/>
      <c r="S149" s="14"/>
      <c r="T149" s="14"/>
      <c r="U149" s="14"/>
    </row>
    <row r="150" spans="1:21" x14ac:dyDescent="0.25">
      <c r="A150" s="42">
        <v>15</v>
      </c>
      <c r="B150" s="42"/>
      <c r="C150" s="45">
        <f t="shared" si="20"/>
        <v>7215</v>
      </c>
      <c r="D150" s="45"/>
      <c r="E150" s="44">
        <f t="shared" si="21"/>
        <v>889</v>
      </c>
      <c r="F150" s="44"/>
      <c r="G150" s="44">
        <f t="shared" si="22"/>
        <v>725</v>
      </c>
      <c r="H150" s="45"/>
      <c r="I150" s="45">
        <f t="shared" si="23"/>
        <v>5926</v>
      </c>
      <c r="J150" s="45"/>
      <c r="K150" s="45">
        <f t="shared" si="24"/>
        <v>15161</v>
      </c>
      <c r="L150" s="45"/>
      <c r="M150" s="9"/>
      <c r="N150" s="9"/>
      <c r="O150" s="9"/>
      <c r="P150" s="9"/>
      <c r="Q150" s="9"/>
      <c r="R150" s="9"/>
      <c r="S150" s="14"/>
      <c r="T150" s="14"/>
      <c r="U150" s="14"/>
    </row>
    <row r="151" spans="1:21" x14ac:dyDescent="0.25">
      <c r="A151" s="42">
        <v>10</v>
      </c>
      <c r="B151" s="42"/>
      <c r="C151" s="45">
        <f t="shared" si="20"/>
        <v>3672</v>
      </c>
      <c r="D151" s="42"/>
      <c r="E151" s="44">
        <f t="shared" ref="E151:E154" si="25">IF($C$76=2,Q54,IF($C$76=3,S54,U54))</f>
        <v>316</v>
      </c>
      <c r="F151" s="44"/>
      <c r="G151" s="44">
        <f t="shared" ref="G151:G154" si="26">IF($C$76=2,Q67,IF($C$76=3,S67,U67))</f>
        <v>223</v>
      </c>
      <c r="H151" s="42"/>
      <c r="I151" s="45">
        <f t="shared" si="23"/>
        <v>3608</v>
      </c>
      <c r="J151" s="42"/>
      <c r="K151" s="45">
        <f t="shared" si="24"/>
        <v>10134</v>
      </c>
      <c r="L151" s="42"/>
      <c r="M151" s="9"/>
      <c r="N151" s="9"/>
      <c r="O151" s="9"/>
      <c r="P151" s="9"/>
      <c r="Q151" s="9"/>
      <c r="R151" s="9"/>
      <c r="S151" s="15"/>
      <c r="T151" s="15"/>
      <c r="U151" s="15"/>
    </row>
    <row r="152" spans="1:21" x14ac:dyDescent="0.25">
      <c r="A152" s="42">
        <v>5</v>
      </c>
      <c r="B152" s="42"/>
      <c r="C152" s="45">
        <f t="shared" si="20"/>
        <v>1421</v>
      </c>
      <c r="D152" s="42"/>
      <c r="E152" s="44" t="str">
        <f t="shared" si="25"/>
        <v>-</v>
      </c>
      <c r="F152" s="44"/>
      <c r="G152" s="44" t="str">
        <f t="shared" si="26"/>
        <v>-</v>
      </c>
      <c r="H152" s="42"/>
      <c r="I152" s="45">
        <f t="shared" si="23"/>
        <v>1862</v>
      </c>
      <c r="J152" s="42"/>
      <c r="K152" s="45">
        <f t="shared" si="24"/>
        <v>2762</v>
      </c>
      <c r="L152" s="42"/>
      <c r="M152" s="9"/>
      <c r="N152" s="9"/>
      <c r="O152" s="9"/>
      <c r="P152" s="9"/>
      <c r="Q152" s="9"/>
      <c r="R152" s="9"/>
      <c r="S152" s="14"/>
      <c r="T152" s="14"/>
      <c r="U152" s="14"/>
    </row>
    <row r="153" spans="1:21" x14ac:dyDescent="0.25">
      <c r="A153" s="42">
        <v>0</v>
      </c>
      <c r="B153" s="42"/>
      <c r="C153" s="45">
        <f t="shared" si="20"/>
        <v>988</v>
      </c>
      <c r="D153" s="42"/>
      <c r="E153" s="44" t="str">
        <f t="shared" si="25"/>
        <v>-</v>
      </c>
      <c r="F153" s="44"/>
      <c r="G153" s="44" t="str">
        <f t="shared" si="26"/>
        <v>-</v>
      </c>
      <c r="H153" s="42"/>
      <c r="I153" s="45">
        <f t="shared" si="23"/>
        <v>776</v>
      </c>
      <c r="J153" s="42"/>
      <c r="K153" s="45">
        <f t="shared" si="24"/>
        <v>1121</v>
      </c>
      <c r="L153" s="42"/>
      <c r="S153" s="9"/>
      <c r="T153" s="9"/>
      <c r="U153" s="9"/>
    </row>
    <row r="154" spans="1:21" x14ac:dyDescent="0.25">
      <c r="A154" s="42">
        <v>-5</v>
      </c>
      <c r="B154" s="42"/>
      <c r="C154" s="45">
        <f t="shared" si="20"/>
        <v>326</v>
      </c>
      <c r="D154" s="42"/>
      <c r="E154" s="44" t="str">
        <f t="shared" si="25"/>
        <v>-</v>
      </c>
      <c r="F154" s="44"/>
      <c r="G154" s="44" t="str">
        <f t="shared" si="26"/>
        <v>-</v>
      </c>
      <c r="H154" s="42"/>
      <c r="I154" s="45">
        <f t="shared" si="23"/>
        <v>306</v>
      </c>
      <c r="J154" s="42"/>
      <c r="K154" s="45">
        <f t="shared" si="24"/>
        <v>431</v>
      </c>
      <c r="L154" s="42"/>
    </row>
    <row r="160" spans="1:21" x14ac:dyDescent="0.25">
      <c r="A160" s="46" t="s">
        <v>28</v>
      </c>
      <c r="B160" s="46"/>
      <c r="C160" s="42"/>
      <c r="D160" s="42"/>
      <c r="E160" s="42"/>
      <c r="F160" s="42"/>
      <c r="G160" s="42"/>
      <c r="H160" s="42"/>
      <c r="I160" s="42"/>
      <c r="J160" s="42"/>
    </row>
    <row r="161" spans="1:10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</row>
    <row r="162" spans="1:10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</row>
    <row r="163" spans="1:10" x14ac:dyDescent="0.25">
      <c r="A163" s="42"/>
      <c r="B163" s="42"/>
      <c r="C163" s="43" t="s">
        <v>56</v>
      </c>
      <c r="D163" s="43"/>
      <c r="E163" s="42"/>
      <c r="F163" s="42"/>
      <c r="G163" s="42"/>
      <c r="H163" s="42"/>
      <c r="I163" s="42"/>
      <c r="J163" s="42"/>
    </row>
    <row r="164" spans="1:10" x14ac:dyDescent="0.25">
      <c r="A164" s="49" t="s">
        <v>0</v>
      </c>
      <c r="B164" s="49"/>
      <c r="C164" s="49" t="s">
        <v>5</v>
      </c>
      <c r="D164" s="49"/>
      <c r="E164" s="49" t="s">
        <v>13</v>
      </c>
      <c r="F164" s="49"/>
      <c r="G164" s="49" t="s">
        <v>14</v>
      </c>
      <c r="H164" s="49"/>
      <c r="I164" s="49" t="s">
        <v>15</v>
      </c>
      <c r="J164" s="49"/>
    </row>
    <row r="165" spans="1:10" x14ac:dyDescent="0.25">
      <c r="A165" s="42">
        <f>A85</f>
        <v>40</v>
      </c>
      <c r="B165" s="42"/>
      <c r="C165" s="42">
        <f>C85</f>
        <v>46227</v>
      </c>
      <c r="D165" s="42"/>
      <c r="E165" s="42">
        <f>C104</f>
        <v>31158</v>
      </c>
      <c r="F165" s="42"/>
      <c r="G165" s="42">
        <f>C122</f>
        <v>31054</v>
      </c>
      <c r="H165" s="42"/>
      <c r="I165" s="42">
        <f>C145</f>
        <v>19711</v>
      </c>
      <c r="J165" s="42"/>
    </row>
    <row r="166" spans="1:10" x14ac:dyDescent="0.25">
      <c r="A166" s="42">
        <f t="shared" ref="A166:A174" si="27">A86</f>
        <v>35</v>
      </c>
      <c r="B166" s="42"/>
      <c r="C166" s="42">
        <f t="shared" ref="C166:C174" si="28">C86</f>
        <v>46055</v>
      </c>
      <c r="D166" s="42"/>
      <c r="E166" s="42">
        <f t="shared" ref="E166:E174" si="29">C105</f>
        <v>31284</v>
      </c>
      <c r="F166" s="42"/>
      <c r="G166" s="42">
        <f t="shared" ref="G166:G174" si="30">C123</f>
        <v>29038</v>
      </c>
      <c r="H166" s="42"/>
      <c r="I166" s="42">
        <f t="shared" ref="I166:I174" si="31">C146</f>
        <v>21031</v>
      </c>
      <c r="J166" s="42"/>
    </row>
    <row r="167" spans="1:10" x14ac:dyDescent="0.25">
      <c r="A167" s="42">
        <f t="shared" si="27"/>
        <v>30</v>
      </c>
      <c r="B167" s="42"/>
      <c r="C167" s="42">
        <f t="shared" si="28"/>
        <v>46208</v>
      </c>
      <c r="D167" s="42"/>
      <c r="E167" s="42">
        <f t="shared" si="29"/>
        <v>28972</v>
      </c>
      <c r="F167" s="42"/>
      <c r="G167" s="42">
        <f t="shared" si="30"/>
        <v>30374</v>
      </c>
      <c r="H167" s="42"/>
      <c r="I167" s="42">
        <f t="shared" si="31"/>
        <v>17911</v>
      </c>
      <c r="J167" s="42"/>
    </row>
    <row r="168" spans="1:10" x14ac:dyDescent="0.25">
      <c r="A168" s="42">
        <f t="shared" si="27"/>
        <v>25</v>
      </c>
      <c r="B168" s="42"/>
      <c r="C168" s="42">
        <f t="shared" si="28"/>
        <v>37490</v>
      </c>
      <c r="D168" s="42"/>
      <c r="E168" s="42">
        <f t="shared" si="29"/>
        <v>19282</v>
      </c>
      <c r="F168" s="42"/>
      <c r="G168" s="42">
        <f t="shared" si="30"/>
        <v>29806</v>
      </c>
      <c r="H168" s="42"/>
      <c r="I168" s="42">
        <f t="shared" si="31"/>
        <v>17694</v>
      </c>
      <c r="J168" s="42"/>
    </row>
    <row r="169" spans="1:10" x14ac:dyDescent="0.25">
      <c r="A169" s="42">
        <f t="shared" si="27"/>
        <v>20</v>
      </c>
      <c r="B169" s="42"/>
      <c r="C169" s="42">
        <f t="shared" si="28"/>
        <v>23511</v>
      </c>
      <c r="D169" s="42"/>
      <c r="E169" s="42">
        <f t="shared" si="29"/>
        <v>11745</v>
      </c>
      <c r="F169" s="42"/>
      <c r="G169" s="42">
        <f t="shared" si="30"/>
        <v>21141</v>
      </c>
      <c r="H169" s="42"/>
      <c r="I169" s="42">
        <f t="shared" si="31"/>
        <v>10945</v>
      </c>
      <c r="J169" s="42"/>
    </row>
    <row r="170" spans="1:10" x14ac:dyDescent="0.25">
      <c r="A170" s="42">
        <f t="shared" si="27"/>
        <v>15</v>
      </c>
      <c r="B170" s="42"/>
      <c r="C170" s="42">
        <f t="shared" si="28"/>
        <v>11446</v>
      </c>
      <c r="D170" s="42"/>
      <c r="E170" s="42">
        <f t="shared" si="29"/>
        <v>6829</v>
      </c>
      <c r="F170" s="42"/>
      <c r="G170" s="42">
        <f t="shared" si="30"/>
        <v>18103</v>
      </c>
      <c r="H170" s="42"/>
      <c r="I170" s="42">
        <f t="shared" si="31"/>
        <v>7215</v>
      </c>
      <c r="J170" s="42"/>
    </row>
    <row r="171" spans="1:10" x14ac:dyDescent="0.25">
      <c r="A171" s="42">
        <f t="shared" si="27"/>
        <v>10</v>
      </c>
      <c r="B171" s="42"/>
      <c r="C171" s="42">
        <f t="shared" si="28"/>
        <v>5456</v>
      </c>
      <c r="D171" s="42"/>
      <c r="E171" s="42">
        <f t="shared" si="29"/>
        <v>3060</v>
      </c>
      <c r="F171" s="42"/>
      <c r="G171" s="42">
        <f t="shared" si="30"/>
        <v>10157</v>
      </c>
      <c r="H171" s="42"/>
      <c r="I171" s="42">
        <f t="shared" si="31"/>
        <v>3672</v>
      </c>
      <c r="J171" s="42"/>
    </row>
    <row r="172" spans="1:10" x14ac:dyDescent="0.25">
      <c r="A172" s="42">
        <f t="shared" si="27"/>
        <v>5</v>
      </c>
      <c r="B172" s="42"/>
      <c r="C172" s="42">
        <f t="shared" si="28"/>
        <v>2331</v>
      </c>
      <c r="D172" s="42"/>
      <c r="E172" s="42">
        <f t="shared" si="29"/>
        <v>1482</v>
      </c>
      <c r="F172" s="42"/>
      <c r="G172" s="42">
        <f t="shared" si="30"/>
        <v>5613</v>
      </c>
      <c r="H172" s="42"/>
      <c r="I172" s="42">
        <f t="shared" si="31"/>
        <v>1421</v>
      </c>
      <c r="J172" s="42"/>
    </row>
    <row r="173" spans="1:10" x14ac:dyDescent="0.25">
      <c r="A173" s="42">
        <f t="shared" si="27"/>
        <v>0</v>
      </c>
      <c r="B173" s="42"/>
      <c r="C173" s="42">
        <f t="shared" si="28"/>
        <v>1158</v>
      </c>
      <c r="D173" s="42"/>
      <c r="E173" s="42">
        <f t="shared" si="29"/>
        <v>839</v>
      </c>
      <c r="F173" s="42"/>
      <c r="G173" s="42">
        <f t="shared" si="30"/>
        <v>1977</v>
      </c>
      <c r="H173" s="42"/>
      <c r="I173" s="42">
        <f t="shared" si="31"/>
        <v>988</v>
      </c>
      <c r="J173" s="42"/>
    </row>
    <row r="174" spans="1:10" x14ac:dyDescent="0.25">
      <c r="A174" s="42">
        <f t="shared" si="27"/>
        <v>-5</v>
      </c>
      <c r="B174" s="42"/>
      <c r="C174" s="42">
        <f t="shared" si="28"/>
        <v>514</v>
      </c>
      <c r="D174" s="42"/>
      <c r="E174" s="42">
        <f t="shared" si="29"/>
        <v>214</v>
      </c>
      <c r="F174" s="42"/>
      <c r="G174" s="42">
        <f t="shared" si="30"/>
        <v>629</v>
      </c>
      <c r="H174" s="42"/>
      <c r="I174" s="42">
        <f t="shared" si="31"/>
        <v>326</v>
      </c>
      <c r="J174" s="42"/>
    </row>
    <row r="175" spans="1:10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</row>
    <row r="176" spans="1:10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</row>
    <row r="177" spans="1:12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</row>
    <row r="178" spans="1:12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</row>
    <row r="179" spans="1:12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</row>
    <row r="180" spans="1:12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</row>
    <row r="181" spans="1:12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</row>
    <row r="182" spans="1:12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</row>
    <row r="183" spans="1:12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</row>
    <row r="184" spans="1:12" x14ac:dyDescent="0.25">
      <c r="A184" s="42"/>
      <c r="B184" s="42"/>
      <c r="C184" s="43" t="s">
        <v>26</v>
      </c>
      <c r="D184" s="43"/>
      <c r="E184" s="42"/>
      <c r="F184" s="42"/>
      <c r="G184" s="42"/>
      <c r="H184" s="42"/>
      <c r="I184" s="42"/>
      <c r="J184" s="42"/>
    </row>
    <row r="185" spans="1:12" x14ac:dyDescent="0.25">
      <c r="A185" s="49" t="s">
        <v>0</v>
      </c>
      <c r="B185" s="49"/>
      <c r="C185" s="49" t="s">
        <v>5</v>
      </c>
      <c r="D185" s="49"/>
      <c r="E185" s="49" t="s">
        <v>13</v>
      </c>
      <c r="F185" s="49"/>
      <c r="G185" s="49" t="s">
        <v>14</v>
      </c>
      <c r="H185" s="49"/>
      <c r="I185" s="49" t="s">
        <v>15</v>
      </c>
      <c r="J185" s="49"/>
    </row>
    <row r="186" spans="1:12" x14ac:dyDescent="0.25">
      <c r="A186" s="42">
        <f>A104</f>
        <v>40</v>
      </c>
      <c r="B186" s="42"/>
      <c r="C186" s="42">
        <f>I85</f>
        <v>19346</v>
      </c>
      <c r="D186" s="42"/>
      <c r="E186" s="42">
        <f>I104</f>
        <v>16971</v>
      </c>
      <c r="F186" s="42"/>
      <c r="G186" s="42">
        <f>I122</f>
        <v>15132</v>
      </c>
      <c r="H186" s="42"/>
      <c r="I186" s="42">
        <f>I145</f>
        <v>8096</v>
      </c>
      <c r="J186" s="42"/>
    </row>
    <row r="187" spans="1:12" x14ac:dyDescent="0.25">
      <c r="A187" s="42">
        <f t="shared" ref="A187:A195" si="32">A105</f>
        <v>35</v>
      </c>
      <c r="B187" s="42"/>
      <c r="C187" s="42">
        <f t="shared" ref="C187:C195" si="33">I86</f>
        <v>19396</v>
      </c>
      <c r="D187" s="42"/>
      <c r="E187" s="42">
        <f t="shared" ref="E187:E195" si="34">I105</f>
        <v>16823</v>
      </c>
      <c r="F187" s="42"/>
      <c r="G187" s="42">
        <f>I123</f>
        <v>15054</v>
      </c>
      <c r="H187" s="42"/>
      <c r="I187" s="42">
        <f>I146</f>
        <v>8358</v>
      </c>
      <c r="J187" s="42"/>
      <c r="K187" s="1"/>
      <c r="L187" s="1"/>
    </row>
    <row r="188" spans="1:12" x14ac:dyDescent="0.25">
      <c r="A188" s="42">
        <f t="shared" si="32"/>
        <v>30</v>
      </c>
      <c r="B188" s="42"/>
      <c r="C188" s="42">
        <f t="shared" si="33"/>
        <v>19384</v>
      </c>
      <c r="D188" s="42"/>
      <c r="E188" s="42">
        <f t="shared" si="34"/>
        <v>13784</v>
      </c>
      <c r="F188" s="42"/>
      <c r="G188" s="42">
        <f>I125</f>
        <v>14934</v>
      </c>
      <c r="H188" s="42"/>
      <c r="I188" s="42">
        <f t="shared" ref="I188:I195" si="35">I147</f>
        <v>8171</v>
      </c>
      <c r="J188" s="42"/>
    </row>
    <row r="189" spans="1:12" x14ac:dyDescent="0.25">
      <c r="A189" s="42">
        <f t="shared" si="32"/>
        <v>25</v>
      </c>
      <c r="B189" s="42"/>
      <c r="C189" s="42">
        <f t="shared" si="33"/>
        <v>19366</v>
      </c>
      <c r="D189" s="42"/>
      <c r="E189" s="42">
        <f t="shared" si="34"/>
        <v>11802</v>
      </c>
      <c r="F189" s="42"/>
      <c r="G189" s="42">
        <f>I126</f>
        <v>14892</v>
      </c>
      <c r="H189" s="42"/>
      <c r="I189" s="42">
        <f t="shared" si="35"/>
        <v>7866</v>
      </c>
      <c r="J189" s="42"/>
    </row>
    <row r="190" spans="1:12" x14ac:dyDescent="0.25">
      <c r="A190" s="42">
        <f t="shared" si="32"/>
        <v>20</v>
      </c>
      <c r="B190" s="42"/>
      <c r="C190" s="42">
        <f t="shared" si="33"/>
        <v>19228</v>
      </c>
      <c r="D190" s="42"/>
      <c r="E190" s="42">
        <f t="shared" si="34"/>
        <v>9611</v>
      </c>
      <c r="F190" s="42"/>
      <c r="G190" s="42">
        <f>I127</f>
        <v>13815</v>
      </c>
      <c r="H190" s="42"/>
      <c r="I190" s="42">
        <f t="shared" si="35"/>
        <v>6744</v>
      </c>
      <c r="J190" s="42"/>
    </row>
    <row r="191" spans="1:12" x14ac:dyDescent="0.25">
      <c r="A191" s="42">
        <f t="shared" si="32"/>
        <v>15</v>
      </c>
      <c r="B191" s="42"/>
      <c r="C191" s="42">
        <f t="shared" si="33"/>
        <v>14517</v>
      </c>
      <c r="D191" s="42"/>
      <c r="E191" s="42">
        <f t="shared" si="34"/>
        <v>7329</v>
      </c>
      <c r="F191" s="42"/>
      <c r="G191" s="42">
        <f>I128</f>
        <v>11511</v>
      </c>
      <c r="H191" s="42"/>
      <c r="I191" s="42">
        <f t="shared" si="35"/>
        <v>5926</v>
      </c>
      <c r="J191" s="42"/>
    </row>
    <row r="192" spans="1:12" x14ac:dyDescent="0.25">
      <c r="A192" s="42">
        <f t="shared" si="32"/>
        <v>10</v>
      </c>
      <c r="B192" s="42"/>
      <c r="C192" s="42">
        <f t="shared" si="33"/>
        <v>8420</v>
      </c>
      <c r="D192" s="42"/>
      <c r="E192" s="42">
        <f t="shared" si="34"/>
        <v>4286</v>
      </c>
      <c r="F192" s="42"/>
      <c r="G192" s="42">
        <f t="shared" ref="G192:G195" si="36">I129</f>
        <v>7990</v>
      </c>
      <c r="H192" s="42"/>
      <c r="I192" s="42">
        <f t="shared" si="35"/>
        <v>3608</v>
      </c>
      <c r="J192" s="42"/>
    </row>
    <row r="193" spans="1:10" x14ac:dyDescent="0.25">
      <c r="A193" s="42">
        <f t="shared" si="32"/>
        <v>5</v>
      </c>
      <c r="B193" s="42"/>
      <c r="C193" s="42">
        <f t="shared" si="33"/>
        <v>4034</v>
      </c>
      <c r="D193" s="42"/>
      <c r="E193" s="42">
        <f t="shared" si="34"/>
        <v>1919</v>
      </c>
      <c r="F193" s="42"/>
      <c r="G193" s="42">
        <f t="shared" si="36"/>
        <v>5760</v>
      </c>
      <c r="H193" s="42"/>
      <c r="I193" s="42">
        <f t="shared" si="35"/>
        <v>1862</v>
      </c>
      <c r="J193" s="42"/>
    </row>
    <row r="194" spans="1:10" x14ac:dyDescent="0.25">
      <c r="A194" s="42">
        <f t="shared" si="32"/>
        <v>0</v>
      </c>
      <c r="B194" s="42"/>
      <c r="C194" s="42">
        <f t="shared" si="33"/>
        <v>1503</v>
      </c>
      <c r="D194" s="42"/>
      <c r="E194" s="42">
        <f t="shared" si="34"/>
        <v>826</v>
      </c>
      <c r="F194" s="42"/>
      <c r="G194" s="42">
        <f t="shared" si="36"/>
        <v>3528</v>
      </c>
      <c r="H194" s="42"/>
      <c r="I194" s="42">
        <f t="shared" si="35"/>
        <v>776</v>
      </c>
      <c r="J194" s="42"/>
    </row>
    <row r="195" spans="1:10" x14ac:dyDescent="0.25">
      <c r="A195" s="42">
        <f t="shared" si="32"/>
        <v>-5</v>
      </c>
      <c r="B195" s="42"/>
      <c r="C195" s="42">
        <f t="shared" si="33"/>
        <v>550</v>
      </c>
      <c r="D195" s="42"/>
      <c r="E195" s="42">
        <f t="shared" si="34"/>
        <v>311</v>
      </c>
      <c r="F195" s="42"/>
      <c r="G195" s="42">
        <f t="shared" si="36"/>
        <v>0</v>
      </c>
      <c r="H195" s="42"/>
      <c r="I195" s="42">
        <f t="shared" si="35"/>
        <v>306</v>
      </c>
      <c r="J195" s="42"/>
    </row>
    <row r="196" spans="1:10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</row>
    <row r="197" spans="1:10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</row>
    <row r="198" spans="1:10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</row>
    <row r="199" spans="1:10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</row>
    <row r="200" spans="1:10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</row>
    <row r="201" spans="1:10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</row>
    <row r="202" spans="1:10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</row>
    <row r="203" spans="1:10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</row>
    <row r="204" spans="1:10" x14ac:dyDescent="0.25">
      <c r="A204" s="42"/>
      <c r="B204" s="42"/>
      <c r="C204" s="43" t="s">
        <v>27</v>
      </c>
      <c r="D204" s="43"/>
      <c r="E204" s="42"/>
      <c r="F204" s="42"/>
      <c r="G204" s="42"/>
      <c r="H204" s="42"/>
      <c r="I204" s="42"/>
      <c r="J204" s="42"/>
    </row>
    <row r="205" spans="1:10" x14ac:dyDescent="0.25">
      <c r="A205" s="49" t="s">
        <v>0</v>
      </c>
      <c r="B205" s="49"/>
      <c r="C205" s="49" t="s">
        <v>5</v>
      </c>
      <c r="D205" s="49"/>
      <c r="E205" s="49" t="s">
        <v>13</v>
      </c>
      <c r="F205" s="49"/>
      <c r="G205" s="49" t="s">
        <v>14</v>
      </c>
      <c r="H205" s="49"/>
      <c r="I205" s="49" t="s">
        <v>15</v>
      </c>
      <c r="J205" s="49"/>
    </row>
    <row r="206" spans="1:10" x14ac:dyDescent="0.25">
      <c r="A206" s="42">
        <f>A122</f>
        <v>40</v>
      </c>
      <c r="B206" s="42"/>
      <c r="C206" s="42">
        <f>K85</f>
        <v>40326</v>
      </c>
      <c r="D206" s="42"/>
      <c r="E206" s="42">
        <f>K104</f>
        <v>39762</v>
      </c>
      <c r="F206" s="42"/>
      <c r="G206" s="42">
        <f>K122</f>
        <v>0</v>
      </c>
      <c r="H206" s="42"/>
      <c r="I206" s="42">
        <f>K145</f>
        <v>38515</v>
      </c>
      <c r="J206" s="42"/>
    </row>
    <row r="207" spans="1:10" x14ac:dyDescent="0.25">
      <c r="A207" s="42">
        <f t="shared" ref="A207:A215" si="37">A123</f>
        <v>35</v>
      </c>
      <c r="B207" s="42"/>
      <c r="C207" s="42">
        <f t="shared" ref="C207:C215" si="38">K86</f>
        <v>40162</v>
      </c>
      <c r="D207" s="42"/>
      <c r="E207" s="42">
        <f t="shared" ref="E207:E215" si="39">K105</f>
        <v>40375</v>
      </c>
      <c r="F207" s="42"/>
      <c r="G207" s="42">
        <f t="shared" ref="G207:G215" si="40">K123</f>
        <v>0</v>
      </c>
      <c r="H207" s="42"/>
      <c r="I207" s="42">
        <f t="shared" ref="I207:I215" si="41">K146</f>
        <v>35766</v>
      </c>
      <c r="J207" s="42"/>
    </row>
    <row r="208" spans="1:10" x14ac:dyDescent="0.25">
      <c r="A208" s="42">
        <f t="shared" si="37"/>
        <v>30</v>
      </c>
      <c r="B208" s="42"/>
      <c r="C208" s="42">
        <f t="shared" si="38"/>
        <v>40336</v>
      </c>
      <c r="D208" s="42"/>
      <c r="E208" s="42">
        <f t="shared" si="39"/>
        <v>37572</v>
      </c>
      <c r="F208" s="42"/>
      <c r="G208" s="42">
        <f t="shared" si="40"/>
        <v>0</v>
      </c>
      <c r="H208" s="42"/>
      <c r="I208" s="42">
        <f t="shared" si="41"/>
        <v>34175</v>
      </c>
      <c r="J208" s="42"/>
    </row>
    <row r="209" spans="1:10" x14ac:dyDescent="0.25">
      <c r="A209" s="42">
        <f t="shared" si="37"/>
        <v>25</v>
      </c>
      <c r="B209" s="42"/>
      <c r="C209" s="42">
        <f t="shared" si="38"/>
        <v>40286</v>
      </c>
      <c r="D209" s="42"/>
      <c r="E209" s="42">
        <f t="shared" si="39"/>
        <v>28527</v>
      </c>
      <c r="F209" s="42"/>
      <c r="G209" s="42">
        <f t="shared" si="40"/>
        <v>0</v>
      </c>
      <c r="H209" s="42"/>
      <c r="I209" s="42">
        <f t="shared" si="41"/>
        <v>24062</v>
      </c>
      <c r="J209" s="42"/>
    </row>
    <row r="210" spans="1:10" x14ac:dyDescent="0.25">
      <c r="A210" s="42">
        <f t="shared" si="37"/>
        <v>20</v>
      </c>
      <c r="B210" s="42"/>
      <c r="C210" s="42">
        <f t="shared" si="38"/>
        <v>40249</v>
      </c>
      <c r="D210" s="42"/>
      <c r="E210" s="42">
        <f t="shared" si="39"/>
        <v>21421</v>
      </c>
      <c r="F210" s="42"/>
      <c r="G210" s="42">
        <f t="shared" si="40"/>
        <v>0</v>
      </c>
      <c r="H210" s="42"/>
      <c r="I210" s="42">
        <f t="shared" si="41"/>
        <v>22078</v>
      </c>
      <c r="J210" s="42"/>
    </row>
    <row r="211" spans="1:10" x14ac:dyDescent="0.25">
      <c r="A211" s="42">
        <f t="shared" si="37"/>
        <v>15</v>
      </c>
      <c r="B211" s="42"/>
      <c r="C211" s="42">
        <f t="shared" si="38"/>
        <v>24261</v>
      </c>
      <c r="D211" s="42"/>
      <c r="E211" s="42">
        <f t="shared" si="39"/>
        <v>15653</v>
      </c>
      <c r="F211" s="42"/>
      <c r="G211" s="42">
        <f t="shared" si="40"/>
        <v>0</v>
      </c>
      <c r="H211" s="42"/>
      <c r="I211" s="42">
        <f t="shared" si="41"/>
        <v>15161</v>
      </c>
      <c r="J211" s="42"/>
    </row>
    <row r="212" spans="1:10" x14ac:dyDescent="0.25">
      <c r="A212" s="42">
        <f t="shared" si="37"/>
        <v>10</v>
      </c>
      <c r="B212" s="42"/>
      <c r="C212" s="42">
        <f t="shared" si="38"/>
        <v>15872</v>
      </c>
      <c r="D212" s="42"/>
      <c r="E212" s="42">
        <f t="shared" si="39"/>
        <v>7565</v>
      </c>
      <c r="F212" s="42"/>
      <c r="G212" s="42">
        <f t="shared" si="40"/>
        <v>0</v>
      </c>
      <c r="H212" s="42"/>
      <c r="I212" s="42">
        <f t="shared" si="41"/>
        <v>10134</v>
      </c>
      <c r="J212" s="42"/>
    </row>
    <row r="213" spans="1:10" x14ac:dyDescent="0.25">
      <c r="A213" s="42">
        <f t="shared" si="37"/>
        <v>5</v>
      </c>
      <c r="B213" s="42"/>
      <c r="C213" s="42">
        <f t="shared" si="38"/>
        <v>3994</v>
      </c>
      <c r="D213" s="42"/>
      <c r="E213" s="42">
        <f t="shared" si="39"/>
        <v>2232</v>
      </c>
      <c r="F213" s="42"/>
      <c r="G213" s="42">
        <f t="shared" si="40"/>
        <v>0</v>
      </c>
      <c r="H213" s="42"/>
      <c r="I213" s="42">
        <f t="shared" si="41"/>
        <v>2762</v>
      </c>
      <c r="J213" s="42"/>
    </row>
    <row r="214" spans="1:10" x14ac:dyDescent="0.25">
      <c r="A214" s="42">
        <f t="shared" si="37"/>
        <v>0</v>
      </c>
      <c r="B214" s="42"/>
      <c r="C214" s="42">
        <f t="shared" si="38"/>
        <v>1635</v>
      </c>
      <c r="D214" s="42"/>
      <c r="E214" s="42">
        <f t="shared" si="39"/>
        <v>1361</v>
      </c>
      <c r="F214" s="42"/>
      <c r="G214" s="42">
        <f t="shared" si="40"/>
        <v>0</v>
      </c>
      <c r="H214" s="42"/>
      <c r="I214" s="42">
        <f t="shared" si="41"/>
        <v>1121</v>
      </c>
      <c r="J214" s="42"/>
    </row>
    <row r="215" spans="1:10" x14ac:dyDescent="0.25">
      <c r="A215" s="42">
        <f t="shared" si="37"/>
        <v>-5</v>
      </c>
      <c r="B215" s="42"/>
      <c r="C215" s="42">
        <f t="shared" si="38"/>
        <v>621</v>
      </c>
      <c r="D215" s="42"/>
      <c r="E215" s="42">
        <f t="shared" si="39"/>
        <v>455</v>
      </c>
      <c r="F215" s="42"/>
      <c r="G215" s="42">
        <f t="shared" si="40"/>
        <v>0</v>
      </c>
      <c r="H215" s="42"/>
      <c r="I215" s="42">
        <f t="shared" si="41"/>
        <v>431</v>
      </c>
      <c r="J215" s="42"/>
    </row>
    <row r="216" spans="1:10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1:10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spans="1:10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spans="1:10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1:30" x14ac:dyDescent="0.25">
      <c r="A225" s="42"/>
      <c r="B225" s="42"/>
      <c r="C225" s="43" t="s">
        <v>11</v>
      </c>
      <c r="D225" s="43"/>
      <c r="E225" s="42"/>
      <c r="F225" s="42"/>
      <c r="G225" s="42"/>
      <c r="H225" s="42"/>
      <c r="I225" s="42"/>
      <c r="J225" s="42"/>
    </row>
    <row r="226" spans="1:30" x14ac:dyDescent="0.25">
      <c r="A226" s="49" t="s">
        <v>0</v>
      </c>
      <c r="B226" s="49"/>
      <c r="C226" s="49" t="s">
        <v>5</v>
      </c>
      <c r="D226" s="49"/>
      <c r="E226" s="49" t="s">
        <v>13</v>
      </c>
      <c r="F226" s="49"/>
      <c r="G226" s="49" t="s">
        <v>14</v>
      </c>
      <c r="H226" s="49"/>
      <c r="I226" s="49" t="s">
        <v>15</v>
      </c>
      <c r="J226" s="49"/>
    </row>
    <row r="227" spans="1:30" x14ac:dyDescent="0.25">
      <c r="A227" s="42">
        <f>A206</f>
        <v>40</v>
      </c>
      <c r="B227" s="42"/>
      <c r="C227" s="42">
        <f t="shared" ref="C227:C232" si="42">E85</f>
        <v>7791</v>
      </c>
      <c r="D227" s="42"/>
      <c r="E227" s="42">
        <f>E104</f>
        <v>7426</v>
      </c>
      <c r="F227" s="42"/>
      <c r="G227" s="42">
        <f>E122</f>
        <v>0</v>
      </c>
      <c r="H227" s="42"/>
      <c r="I227" s="42">
        <f>E145</f>
        <v>4027</v>
      </c>
      <c r="J227" s="42"/>
    </row>
    <row r="228" spans="1:30" x14ac:dyDescent="0.25">
      <c r="A228" s="42">
        <f t="shared" ref="A228:A236" si="43">A207</f>
        <v>35</v>
      </c>
      <c r="B228" s="42"/>
      <c r="C228" s="42">
        <f t="shared" si="42"/>
        <v>7792</v>
      </c>
      <c r="D228" s="42"/>
      <c r="E228" s="42">
        <f>E105</f>
        <v>6472</v>
      </c>
      <c r="F228" s="42"/>
      <c r="G228" s="42">
        <f>E123</f>
        <v>0</v>
      </c>
      <c r="H228" s="42"/>
      <c r="I228" s="42">
        <f>E146</f>
        <v>4041</v>
      </c>
      <c r="J228" s="42"/>
    </row>
    <row r="229" spans="1:30" x14ac:dyDescent="0.25">
      <c r="A229" s="42">
        <f t="shared" si="43"/>
        <v>30</v>
      </c>
      <c r="B229" s="42"/>
      <c r="C229" s="42">
        <f t="shared" si="42"/>
        <v>7790</v>
      </c>
      <c r="D229" s="42"/>
      <c r="E229" s="42">
        <f>E106</f>
        <v>4753</v>
      </c>
      <c r="F229" s="42"/>
      <c r="G229" s="42">
        <f>E125</f>
        <v>0</v>
      </c>
      <c r="H229" s="42"/>
      <c r="I229" s="42">
        <f t="shared" ref="I229:I232" si="44">E147</f>
        <v>2627</v>
      </c>
      <c r="J229" s="42"/>
    </row>
    <row r="230" spans="1:30" x14ac:dyDescent="0.25">
      <c r="A230" s="42">
        <f t="shared" si="43"/>
        <v>25</v>
      </c>
      <c r="B230" s="42"/>
      <c r="C230" s="42">
        <f t="shared" si="42"/>
        <v>4431</v>
      </c>
      <c r="D230" s="42"/>
      <c r="E230" s="42">
        <f t="shared" ref="E230:E236" si="45">E107</f>
        <v>2555</v>
      </c>
      <c r="F230" s="42"/>
      <c r="G230" s="42">
        <f t="shared" ref="G230:G232" si="46">E126</f>
        <v>0</v>
      </c>
      <c r="H230" s="42"/>
      <c r="I230" s="42">
        <f t="shared" si="44"/>
        <v>1838</v>
      </c>
      <c r="J230" s="42"/>
    </row>
    <row r="231" spans="1:30" x14ac:dyDescent="0.25">
      <c r="A231" s="42">
        <f t="shared" si="43"/>
        <v>20</v>
      </c>
      <c r="B231" s="42"/>
      <c r="C231" s="42">
        <f t="shared" si="42"/>
        <v>1904</v>
      </c>
      <c r="D231" s="42"/>
      <c r="E231" s="42">
        <f t="shared" si="45"/>
        <v>1452</v>
      </c>
      <c r="F231" s="42"/>
      <c r="G231" s="42">
        <f t="shared" si="46"/>
        <v>0</v>
      </c>
      <c r="H231" s="42"/>
      <c r="I231" s="42">
        <f t="shared" si="44"/>
        <v>1277</v>
      </c>
      <c r="J231" s="42"/>
    </row>
    <row r="232" spans="1:30" x14ac:dyDescent="0.25">
      <c r="A232" s="42">
        <f t="shared" si="43"/>
        <v>15</v>
      </c>
      <c r="B232" s="42"/>
      <c r="C232" s="42">
        <f t="shared" si="42"/>
        <v>1173</v>
      </c>
      <c r="D232" s="42"/>
      <c r="E232" s="42">
        <f t="shared" si="45"/>
        <v>1264</v>
      </c>
      <c r="F232" s="42"/>
      <c r="G232" s="42">
        <f t="shared" si="46"/>
        <v>0</v>
      </c>
      <c r="H232" s="42"/>
      <c r="I232" s="42">
        <f t="shared" si="44"/>
        <v>889</v>
      </c>
      <c r="J232" s="42"/>
    </row>
    <row r="233" spans="1:30" x14ac:dyDescent="0.25">
      <c r="A233" s="42">
        <f t="shared" si="43"/>
        <v>10</v>
      </c>
      <c r="B233" s="42"/>
      <c r="C233" s="49">
        <f t="shared" ref="C233:C236" si="47">E91</f>
        <v>1383</v>
      </c>
      <c r="D233" s="49"/>
      <c r="E233" s="49">
        <f t="shared" si="45"/>
        <v>421</v>
      </c>
      <c r="F233" s="49"/>
      <c r="G233" s="49">
        <f t="shared" ref="G233:G236" si="48">E129</f>
        <v>0</v>
      </c>
      <c r="H233" s="49"/>
      <c r="I233" s="49">
        <f t="shared" ref="I233:I236" si="49">E151</f>
        <v>316</v>
      </c>
      <c r="J233" s="42"/>
    </row>
    <row r="234" spans="1:30" x14ac:dyDescent="0.25">
      <c r="A234" s="42">
        <f t="shared" si="43"/>
        <v>5</v>
      </c>
      <c r="B234" s="42"/>
      <c r="C234" s="49">
        <f t="shared" si="47"/>
        <v>344</v>
      </c>
      <c r="D234" s="49"/>
      <c r="E234" s="49">
        <f t="shared" si="45"/>
        <v>232</v>
      </c>
      <c r="F234" s="49"/>
      <c r="G234" s="49">
        <f t="shared" si="48"/>
        <v>0</v>
      </c>
      <c r="H234" s="49"/>
      <c r="I234" s="49" t="str">
        <f t="shared" si="49"/>
        <v>-</v>
      </c>
      <c r="J234" s="42"/>
    </row>
    <row r="235" spans="1:30" x14ac:dyDescent="0.25">
      <c r="A235" s="42">
        <f t="shared" si="43"/>
        <v>0</v>
      </c>
      <c r="B235" s="42"/>
      <c r="C235" s="49" t="str">
        <f t="shared" si="47"/>
        <v>-</v>
      </c>
      <c r="D235" s="49"/>
      <c r="E235" s="49" t="str">
        <f t="shared" si="45"/>
        <v>-</v>
      </c>
      <c r="F235" s="49"/>
      <c r="G235" s="49">
        <f t="shared" si="48"/>
        <v>0</v>
      </c>
      <c r="H235" s="49"/>
      <c r="I235" s="49" t="str">
        <f t="shared" si="49"/>
        <v>-</v>
      </c>
      <c r="J235" s="42"/>
    </row>
    <row r="236" spans="1:30" x14ac:dyDescent="0.25">
      <c r="A236" s="42">
        <f t="shared" si="43"/>
        <v>-5</v>
      </c>
      <c r="B236" s="42"/>
      <c r="C236" s="49" t="str">
        <f t="shared" si="47"/>
        <v>-</v>
      </c>
      <c r="D236" s="49"/>
      <c r="E236" s="49" t="str">
        <f t="shared" si="45"/>
        <v>-</v>
      </c>
      <c r="F236" s="49"/>
      <c r="G236" s="49">
        <f t="shared" si="48"/>
        <v>0</v>
      </c>
      <c r="H236" s="49"/>
      <c r="I236" s="49" t="str">
        <f t="shared" si="49"/>
        <v>-</v>
      </c>
      <c r="J236" s="42"/>
    </row>
    <row r="237" spans="1:30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1:30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30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AD239" s="8"/>
    </row>
    <row r="240" spans="1:30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1:30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1:30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1:30" x14ac:dyDescent="0.25">
      <c r="A243" s="42"/>
      <c r="B243" s="42"/>
      <c r="C243" s="43" t="s">
        <v>12</v>
      </c>
      <c r="D243" s="43"/>
      <c r="E243" s="42"/>
      <c r="F243" s="42"/>
      <c r="G243" s="42"/>
      <c r="H243" s="42"/>
      <c r="I243" s="42"/>
      <c r="J243" s="42"/>
    </row>
    <row r="244" spans="1:30" x14ac:dyDescent="0.25">
      <c r="A244" s="49" t="s">
        <v>0</v>
      </c>
      <c r="B244" s="49"/>
      <c r="C244" s="49" t="s">
        <v>5</v>
      </c>
      <c r="D244" s="49"/>
      <c r="E244" s="49" t="s">
        <v>13</v>
      </c>
      <c r="F244" s="49"/>
      <c r="G244" s="49" t="s">
        <v>14</v>
      </c>
      <c r="H244" s="49"/>
      <c r="I244" s="49" t="s">
        <v>15</v>
      </c>
      <c r="J244" s="49"/>
    </row>
    <row r="245" spans="1:30" x14ac:dyDescent="0.25">
      <c r="A245" s="42">
        <f>A227</f>
        <v>40</v>
      </c>
      <c r="B245" s="42"/>
      <c r="C245" s="42">
        <f t="shared" ref="C245:C250" si="50">G85</f>
        <v>10138</v>
      </c>
      <c r="D245" s="42"/>
      <c r="E245" s="42">
        <f>G104</f>
        <v>6093</v>
      </c>
      <c r="F245" s="42"/>
      <c r="G245" s="42">
        <f>G122</f>
        <v>0</v>
      </c>
      <c r="H245" s="42"/>
      <c r="I245" s="42">
        <f>G145</f>
        <v>3631</v>
      </c>
      <c r="J245" s="42"/>
    </row>
    <row r="246" spans="1:30" x14ac:dyDescent="0.25">
      <c r="A246" s="42">
        <f t="shared" ref="A246:A254" si="51">A228</f>
        <v>35</v>
      </c>
      <c r="B246" s="42"/>
      <c r="C246" s="42">
        <f t="shared" si="50"/>
        <v>10185</v>
      </c>
      <c r="D246" s="42"/>
      <c r="E246" s="42">
        <f t="shared" ref="E246:E250" si="52">G105</f>
        <v>5351</v>
      </c>
      <c r="F246" s="42"/>
      <c r="G246" s="42">
        <f>G123</f>
        <v>0</v>
      </c>
      <c r="H246" s="42"/>
      <c r="I246" s="42">
        <f>G146</f>
        <v>3728</v>
      </c>
      <c r="J246" s="42"/>
    </row>
    <row r="247" spans="1:30" x14ac:dyDescent="0.25">
      <c r="A247" s="42">
        <f t="shared" si="51"/>
        <v>30</v>
      </c>
      <c r="B247" s="42"/>
      <c r="C247" s="42">
        <f t="shared" si="50"/>
        <v>10234</v>
      </c>
      <c r="D247" s="42"/>
      <c r="E247" s="42">
        <f t="shared" si="52"/>
        <v>3975</v>
      </c>
      <c r="F247" s="42"/>
      <c r="G247" s="42">
        <f>G125</f>
        <v>0</v>
      </c>
      <c r="H247" s="42"/>
      <c r="I247" s="42">
        <f t="shared" ref="I247:I250" si="53">G147</f>
        <v>3634</v>
      </c>
      <c r="J247" s="42"/>
    </row>
    <row r="248" spans="1:30" x14ac:dyDescent="0.25">
      <c r="A248" s="42">
        <f t="shared" si="51"/>
        <v>25</v>
      </c>
      <c r="B248" s="42"/>
      <c r="C248" s="42">
        <f t="shared" si="50"/>
        <v>5911</v>
      </c>
      <c r="D248" s="42"/>
      <c r="E248" s="42">
        <f t="shared" si="52"/>
        <v>2540</v>
      </c>
      <c r="F248" s="42"/>
      <c r="G248" s="42">
        <f>G126</f>
        <v>0</v>
      </c>
      <c r="H248" s="42"/>
      <c r="I248" s="42">
        <f t="shared" si="53"/>
        <v>2208</v>
      </c>
      <c r="J248" s="42"/>
    </row>
    <row r="249" spans="1:30" x14ac:dyDescent="0.25">
      <c r="A249" s="42">
        <f t="shared" si="51"/>
        <v>20</v>
      </c>
      <c r="B249" s="42"/>
      <c r="C249" s="42">
        <f t="shared" si="50"/>
        <v>5825</v>
      </c>
      <c r="D249" s="42"/>
      <c r="E249" s="42">
        <f t="shared" si="52"/>
        <v>1466</v>
      </c>
      <c r="F249" s="42"/>
      <c r="G249" s="42">
        <f>G127</f>
        <v>0</v>
      </c>
      <c r="H249" s="42"/>
      <c r="I249" s="42">
        <f t="shared" si="53"/>
        <v>1458</v>
      </c>
      <c r="J249" s="42"/>
      <c r="V249" s="2"/>
      <c r="W249" s="73"/>
      <c r="X249" s="73"/>
      <c r="Y249" s="73"/>
      <c r="Z249" s="73"/>
      <c r="AA249" s="73"/>
      <c r="AB249" s="73"/>
      <c r="AC249" s="73"/>
      <c r="AD249" s="73"/>
    </row>
    <row r="250" spans="1:30" x14ac:dyDescent="0.25">
      <c r="A250" s="42">
        <f t="shared" si="51"/>
        <v>15</v>
      </c>
      <c r="B250" s="42"/>
      <c r="C250" s="42">
        <f t="shared" si="50"/>
        <v>2527</v>
      </c>
      <c r="D250" s="42"/>
      <c r="E250" s="42">
        <f t="shared" si="52"/>
        <v>1055</v>
      </c>
      <c r="F250" s="42"/>
      <c r="G250" s="42">
        <f>G128</f>
        <v>0</v>
      </c>
      <c r="H250" s="42"/>
      <c r="I250" s="42">
        <f t="shared" si="53"/>
        <v>725</v>
      </c>
      <c r="J250" s="42"/>
    </row>
    <row r="251" spans="1:30" x14ac:dyDescent="0.25">
      <c r="A251" s="49">
        <f t="shared" si="51"/>
        <v>10</v>
      </c>
      <c r="B251" s="49"/>
      <c r="C251" s="49">
        <f t="shared" ref="C251:C254" si="54">G91</f>
        <v>1269</v>
      </c>
      <c r="D251" s="49"/>
      <c r="E251" s="49">
        <f t="shared" ref="E251:E254" si="55">G110</f>
        <v>595</v>
      </c>
      <c r="F251" s="49"/>
      <c r="G251" s="49">
        <f t="shared" ref="G251:G254" si="56">G129</f>
        <v>0</v>
      </c>
      <c r="H251" s="49"/>
      <c r="I251" s="49">
        <f t="shared" ref="I251:I254" si="57">G151</f>
        <v>223</v>
      </c>
      <c r="J251" s="42"/>
    </row>
    <row r="252" spans="1:30" x14ac:dyDescent="0.25">
      <c r="A252" s="49">
        <f t="shared" si="51"/>
        <v>5</v>
      </c>
      <c r="B252" s="49"/>
      <c r="C252" s="49">
        <f t="shared" si="54"/>
        <v>723</v>
      </c>
      <c r="D252" s="49"/>
      <c r="E252" s="49">
        <f t="shared" si="55"/>
        <v>368</v>
      </c>
      <c r="F252" s="49"/>
      <c r="G252" s="49">
        <f t="shared" si="56"/>
        <v>0</v>
      </c>
      <c r="H252" s="49"/>
      <c r="I252" s="49" t="str">
        <f t="shared" si="57"/>
        <v>-</v>
      </c>
      <c r="J252" s="42"/>
    </row>
    <row r="253" spans="1:30" x14ac:dyDescent="0.25">
      <c r="A253" s="49">
        <f t="shared" si="51"/>
        <v>0</v>
      </c>
      <c r="B253" s="49"/>
      <c r="C253" s="49" t="str">
        <f t="shared" si="54"/>
        <v>-</v>
      </c>
      <c r="D253" s="49"/>
      <c r="E253" s="49" t="str">
        <f t="shared" si="55"/>
        <v>-</v>
      </c>
      <c r="F253" s="49"/>
      <c r="G253" s="49">
        <f t="shared" si="56"/>
        <v>0</v>
      </c>
      <c r="H253" s="49"/>
      <c r="I253" s="49" t="str">
        <f t="shared" si="57"/>
        <v>-</v>
      </c>
      <c r="J253" s="42"/>
    </row>
    <row r="254" spans="1:30" x14ac:dyDescent="0.25">
      <c r="A254" s="49">
        <f t="shared" si="51"/>
        <v>-5</v>
      </c>
      <c r="B254" s="49"/>
      <c r="C254" s="49" t="str">
        <f t="shared" si="54"/>
        <v>-</v>
      </c>
      <c r="D254" s="49"/>
      <c r="E254" s="49" t="str">
        <f t="shared" si="55"/>
        <v>-</v>
      </c>
      <c r="F254" s="49"/>
      <c r="G254" s="49">
        <f t="shared" si="56"/>
        <v>0</v>
      </c>
      <c r="H254" s="49"/>
      <c r="I254" s="49" t="str">
        <f t="shared" si="57"/>
        <v>-</v>
      </c>
      <c r="J254" s="42"/>
    </row>
    <row r="259" spans="1:20" x14ac:dyDescent="0.25">
      <c r="A259" t="s">
        <v>20</v>
      </c>
      <c r="C259">
        <v>2</v>
      </c>
    </row>
    <row r="260" spans="1:20" x14ac:dyDescent="0.25">
      <c r="A260" t="s">
        <v>21</v>
      </c>
      <c r="C260">
        <v>2</v>
      </c>
    </row>
    <row r="261" spans="1:20" x14ac:dyDescent="0.25">
      <c r="A261" t="s">
        <v>22</v>
      </c>
      <c r="C261">
        <v>2</v>
      </c>
    </row>
    <row r="262" spans="1:20" x14ac:dyDescent="0.25">
      <c r="A262" t="s">
        <v>23</v>
      </c>
      <c r="C262">
        <v>2</v>
      </c>
    </row>
    <row r="264" spans="1:20" x14ac:dyDescent="0.25">
      <c r="A264" s="1"/>
      <c r="B264" s="1"/>
      <c r="J264" s="2" t="s">
        <v>49</v>
      </c>
      <c r="K264" s="34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25">
      <c r="A265" s="1"/>
      <c r="B265" s="1"/>
    </row>
    <row r="266" spans="1:20" x14ac:dyDescent="0.25">
      <c r="A266" s="1"/>
      <c r="B266" s="1"/>
      <c r="C266" s="1"/>
      <c r="D266" s="1"/>
      <c r="E266" s="1"/>
      <c r="F266" s="1"/>
      <c r="G266" s="1"/>
      <c r="H266" s="1"/>
    </row>
    <row r="278" spans="1:1" x14ac:dyDescent="0.25">
      <c r="A278" t="s">
        <v>29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9631-B147-46F1-BAC8-B6C2964A77EB}">
  <dimension ref="A3:AD244"/>
  <sheetViews>
    <sheetView topLeftCell="J196" workbookViewId="0">
      <selection activeCell="AB175" sqref="AB175"/>
    </sheetView>
  </sheetViews>
  <sheetFormatPr defaultRowHeight="15" x14ac:dyDescent="0.25"/>
  <cols>
    <col min="2" max="2" width="13.140625" style="36" customWidth="1"/>
    <col min="3" max="3" width="19.7109375" bestFit="1" customWidth="1"/>
    <col min="4" max="4" width="19.7109375" style="36" customWidth="1"/>
    <col min="5" max="5" width="14.7109375" bestFit="1" customWidth="1"/>
    <col min="6" max="6" width="14.7109375" style="36" customWidth="1"/>
    <col min="7" max="7" width="13.140625" bestFit="1" customWidth="1"/>
    <col min="8" max="8" width="13.140625" style="36" customWidth="1"/>
    <col min="9" max="9" width="13.140625" bestFit="1" customWidth="1"/>
    <col min="10" max="10" width="13.140625" style="36" customWidth="1"/>
    <col min="11" max="11" width="13.5703125" customWidth="1"/>
    <col min="12" max="12" width="13.5703125" style="36" customWidth="1"/>
    <col min="13" max="13" width="13.5703125" customWidth="1"/>
    <col min="14" max="14" width="13.5703125" style="36" customWidth="1"/>
    <col min="15" max="15" width="10.7109375" customWidth="1"/>
    <col min="16" max="16" width="10.7109375" style="36" customWidth="1"/>
    <col min="17" max="17" width="11.28515625" customWidth="1"/>
    <col min="18" max="18" width="12.5703125" style="36" customWidth="1"/>
    <col min="19" max="19" width="12.28515625" customWidth="1"/>
    <col min="20" max="20" width="12.28515625" style="36" customWidth="1"/>
    <col min="21" max="21" width="12.85546875" customWidth="1"/>
  </cols>
  <sheetData>
    <row r="3" spans="1:3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4"/>
      <c r="W3" s="14"/>
      <c r="X3" s="14"/>
      <c r="Y3" s="14"/>
      <c r="Z3" s="14"/>
    </row>
    <row r="4" spans="1:30" x14ac:dyDescent="0.25">
      <c r="A4" s="9" t="s">
        <v>60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4"/>
      <c r="W4" s="14"/>
      <c r="X4" s="14"/>
      <c r="Y4" s="14"/>
      <c r="Z4" s="14"/>
    </row>
    <row r="5" spans="1:30" x14ac:dyDescent="0.25">
      <c r="A5" s="13" t="s">
        <v>0</v>
      </c>
      <c r="B5" s="13" t="s">
        <v>58</v>
      </c>
      <c r="C5" s="13" t="s">
        <v>5</v>
      </c>
      <c r="D5" s="25"/>
      <c r="E5" s="25" t="s">
        <v>34</v>
      </c>
      <c r="F5" s="13" t="s">
        <v>58</v>
      </c>
      <c r="G5" s="13" t="s">
        <v>33</v>
      </c>
      <c r="H5" s="25"/>
      <c r="I5" s="25" t="s">
        <v>35</v>
      </c>
      <c r="J5" s="13" t="s">
        <v>58</v>
      </c>
      <c r="K5" s="13" t="s">
        <v>36</v>
      </c>
      <c r="L5" s="25"/>
      <c r="M5" s="25" t="s">
        <v>37</v>
      </c>
      <c r="N5" s="13" t="s">
        <v>58</v>
      </c>
      <c r="O5" s="13" t="s">
        <v>38</v>
      </c>
      <c r="P5" s="25"/>
      <c r="Q5" s="25" t="s">
        <v>40</v>
      </c>
      <c r="R5" s="13" t="s">
        <v>58</v>
      </c>
      <c r="S5" s="13" t="s">
        <v>39</v>
      </c>
      <c r="T5" s="13"/>
      <c r="U5" s="13" t="s">
        <v>41</v>
      </c>
      <c r="V5" s="12"/>
      <c r="W5" s="12"/>
      <c r="X5" s="12"/>
      <c r="Y5" s="12"/>
      <c r="Z5" s="12"/>
      <c r="AA5" s="3"/>
      <c r="AB5" s="3"/>
      <c r="AC5" s="3"/>
      <c r="AD5" s="3"/>
    </row>
    <row r="6" spans="1:30" x14ac:dyDescent="0.25">
      <c r="A6" s="9">
        <v>40</v>
      </c>
      <c r="B6" s="36">
        <v>137007</v>
      </c>
      <c r="C6" s="2">
        <v>10377</v>
      </c>
      <c r="D6" s="24"/>
      <c r="E6" s="24"/>
      <c r="F6" s="36">
        <v>137007</v>
      </c>
      <c r="G6" s="2">
        <v>7640</v>
      </c>
      <c r="H6" s="24"/>
      <c r="I6" s="24"/>
      <c r="J6" s="9"/>
      <c r="K6" s="9"/>
      <c r="L6" s="24"/>
      <c r="M6" s="24"/>
      <c r="N6" s="9"/>
      <c r="O6" s="9"/>
      <c r="P6" s="24"/>
      <c r="Q6" s="24"/>
      <c r="R6" s="36">
        <v>137007</v>
      </c>
      <c r="S6" s="2">
        <v>6269</v>
      </c>
      <c r="T6" s="73"/>
      <c r="U6" s="9"/>
      <c r="V6" s="14"/>
      <c r="W6" s="14"/>
      <c r="X6" s="14"/>
      <c r="Y6" s="14"/>
      <c r="Z6" s="14"/>
    </row>
    <row r="7" spans="1:30" x14ac:dyDescent="0.25">
      <c r="A7" s="9">
        <v>35</v>
      </c>
      <c r="B7" s="36">
        <v>137007</v>
      </c>
      <c r="C7" s="2">
        <v>10388</v>
      </c>
      <c r="D7" s="24"/>
      <c r="E7" s="24"/>
      <c r="F7" s="36">
        <v>137007</v>
      </c>
      <c r="G7" s="2">
        <v>7344</v>
      </c>
      <c r="H7" s="24"/>
      <c r="I7" s="24"/>
      <c r="J7" s="9"/>
      <c r="K7" s="9"/>
      <c r="L7" s="24"/>
      <c r="M7" s="24"/>
      <c r="N7" s="9"/>
      <c r="O7" s="9"/>
      <c r="P7" s="24"/>
      <c r="Q7" s="24"/>
      <c r="R7" s="64">
        <v>69311</v>
      </c>
      <c r="S7" s="2">
        <v>5883</v>
      </c>
      <c r="T7" s="73"/>
      <c r="U7" s="9"/>
      <c r="V7" s="14"/>
      <c r="W7" s="14"/>
      <c r="X7" s="14"/>
      <c r="Y7" s="14"/>
      <c r="Z7" s="14"/>
    </row>
    <row r="8" spans="1:30" x14ac:dyDescent="0.25">
      <c r="A8" s="9">
        <v>30</v>
      </c>
      <c r="B8" s="36">
        <v>137007</v>
      </c>
      <c r="C8" s="2">
        <v>10402</v>
      </c>
      <c r="D8" s="24"/>
      <c r="E8" s="24"/>
      <c r="F8" s="64">
        <v>137007</v>
      </c>
      <c r="G8" s="2">
        <v>6955</v>
      </c>
      <c r="H8" s="24"/>
      <c r="I8" s="24"/>
      <c r="J8" s="33"/>
      <c r="K8" s="9"/>
      <c r="L8" s="24"/>
      <c r="M8" s="24"/>
      <c r="N8" s="9"/>
      <c r="O8" s="9"/>
      <c r="P8" s="24"/>
      <c r="Q8" s="24"/>
      <c r="R8" s="64">
        <v>69311</v>
      </c>
      <c r="S8" s="2">
        <v>5072</v>
      </c>
      <c r="T8" s="73"/>
      <c r="U8" s="9"/>
      <c r="V8" s="14"/>
      <c r="W8" s="14"/>
      <c r="X8" s="14"/>
      <c r="Y8" s="14"/>
      <c r="Z8" s="14"/>
    </row>
    <row r="9" spans="1:30" x14ac:dyDescent="0.25">
      <c r="A9" s="9">
        <v>25</v>
      </c>
      <c r="B9" s="36">
        <v>137007</v>
      </c>
      <c r="C9" s="2">
        <v>10322</v>
      </c>
      <c r="D9" s="24"/>
      <c r="E9" s="24"/>
      <c r="F9" s="64">
        <v>137007</v>
      </c>
      <c r="G9" s="2">
        <v>5443</v>
      </c>
      <c r="H9" s="24"/>
      <c r="I9" s="24"/>
      <c r="J9" s="9"/>
      <c r="K9" s="9"/>
      <c r="L9" s="24"/>
      <c r="M9" s="24"/>
      <c r="N9" s="9"/>
      <c r="O9" s="9"/>
      <c r="P9" s="24"/>
      <c r="Q9" s="24"/>
      <c r="R9" s="64">
        <v>69311</v>
      </c>
      <c r="S9" s="2">
        <v>4897</v>
      </c>
      <c r="T9" s="73"/>
      <c r="U9" s="9"/>
      <c r="V9" s="14"/>
      <c r="W9" s="14"/>
      <c r="X9" s="14"/>
      <c r="Y9" s="14"/>
      <c r="Z9" s="14"/>
    </row>
    <row r="10" spans="1:30" x14ac:dyDescent="0.25">
      <c r="A10" s="9">
        <v>20</v>
      </c>
      <c r="B10" s="36">
        <v>137007</v>
      </c>
      <c r="C10" s="2">
        <v>7853</v>
      </c>
      <c r="D10" s="24"/>
      <c r="E10" s="24"/>
      <c r="F10" s="61">
        <v>69311</v>
      </c>
      <c r="G10" s="2">
        <v>4749</v>
      </c>
      <c r="H10" s="24"/>
      <c r="I10" s="24"/>
      <c r="J10" s="9"/>
      <c r="K10" s="9"/>
      <c r="L10" s="24"/>
      <c r="M10" s="24"/>
      <c r="N10" s="9"/>
      <c r="O10" s="9"/>
      <c r="P10" s="24"/>
      <c r="Q10" s="24"/>
      <c r="R10" s="64">
        <v>69311</v>
      </c>
      <c r="S10" s="2">
        <v>4336</v>
      </c>
      <c r="T10" s="73"/>
      <c r="U10" s="9"/>
      <c r="V10" s="14"/>
      <c r="W10" s="14"/>
      <c r="X10" s="14"/>
      <c r="Y10" s="14"/>
      <c r="Z10" s="14"/>
    </row>
    <row r="11" spans="1:30" x14ac:dyDescent="0.25">
      <c r="A11" s="9">
        <v>15</v>
      </c>
      <c r="B11" s="68">
        <v>69311</v>
      </c>
      <c r="C11" s="2">
        <v>5897</v>
      </c>
      <c r="D11" s="24"/>
      <c r="E11" s="24"/>
      <c r="F11" s="61">
        <v>69311</v>
      </c>
      <c r="G11" s="2">
        <v>2389</v>
      </c>
      <c r="H11" s="24"/>
      <c r="I11" s="24"/>
      <c r="J11" s="9"/>
      <c r="K11" s="9"/>
      <c r="L11" s="24"/>
      <c r="M11" s="24"/>
      <c r="N11" s="9"/>
      <c r="O11" s="9"/>
      <c r="P11" s="24"/>
      <c r="Q11" s="24"/>
      <c r="R11" s="64">
        <v>69311</v>
      </c>
      <c r="S11" s="2">
        <v>2590</v>
      </c>
      <c r="T11" s="73"/>
      <c r="U11" s="9"/>
      <c r="V11" s="14"/>
      <c r="W11" s="14"/>
      <c r="X11" s="14"/>
      <c r="Y11" s="14"/>
      <c r="Z11" s="14"/>
    </row>
    <row r="12" spans="1:30" s="36" customFormat="1" x14ac:dyDescent="0.25">
      <c r="A12" s="9">
        <v>10</v>
      </c>
      <c r="B12" s="68">
        <v>69311</v>
      </c>
      <c r="C12" s="2">
        <v>3199</v>
      </c>
      <c r="D12" s="24"/>
      <c r="E12" s="24"/>
      <c r="F12" s="68">
        <v>19380</v>
      </c>
      <c r="G12" s="2">
        <v>1382</v>
      </c>
      <c r="H12" s="24"/>
      <c r="I12" s="24"/>
      <c r="J12" s="9"/>
      <c r="K12" s="9"/>
      <c r="L12" s="24"/>
      <c r="M12" s="24"/>
      <c r="N12" s="9"/>
      <c r="O12" s="9"/>
      <c r="P12" s="24"/>
      <c r="Q12" s="24"/>
      <c r="R12" s="64">
        <v>69311</v>
      </c>
      <c r="S12" s="2">
        <v>1601</v>
      </c>
      <c r="T12" s="73"/>
      <c r="U12" s="9"/>
      <c r="V12" s="14"/>
      <c r="W12" s="14"/>
      <c r="X12" s="14"/>
      <c r="Y12" s="14"/>
      <c r="Z12" s="14"/>
    </row>
    <row r="13" spans="1:30" s="36" customFormat="1" x14ac:dyDescent="0.25">
      <c r="A13" s="9">
        <v>5</v>
      </c>
      <c r="B13" s="9">
        <v>19451</v>
      </c>
      <c r="C13" s="2">
        <v>1183</v>
      </c>
      <c r="D13" s="24"/>
      <c r="E13" s="24"/>
      <c r="F13" s="68">
        <v>19380</v>
      </c>
      <c r="G13" s="2">
        <v>526</v>
      </c>
      <c r="H13" s="24"/>
      <c r="I13" s="24"/>
      <c r="K13" s="9"/>
      <c r="L13" s="24"/>
      <c r="M13" s="24"/>
      <c r="N13" s="9"/>
      <c r="O13" s="9"/>
      <c r="P13" s="24"/>
      <c r="Q13" s="24"/>
      <c r="R13" s="68">
        <v>19380</v>
      </c>
      <c r="S13" s="2">
        <v>839</v>
      </c>
      <c r="T13" s="73"/>
      <c r="U13" s="9"/>
      <c r="V13" s="14"/>
      <c r="W13" s="14"/>
      <c r="X13" s="14"/>
      <c r="Z13" s="14"/>
    </row>
    <row r="14" spans="1:30" s="36" customFormat="1" x14ac:dyDescent="0.25">
      <c r="A14" s="9">
        <v>0</v>
      </c>
      <c r="B14" s="9">
        <v>19451</v>
      </c>
      <c r="C14" s="2">
        <v>462</v>
      </c>
      <c r="D14" s="24"/>
      <c r="E14" s="24"/>
      <c r="F14" s="68">
        <v>8640</v>
      </c>
      <c r="G14" s="2">
        <v>193</v>
      </c>
      <c r="H14" s="24"/>
      <c r="I14" s="24"/>
      <c r="J14" s="9"/>
      <c r="K14" s="9"/>
      <c r="L14" s="24"/>
      <c r="M14" s="24"/>
      <c r="N14" s="9"/>
      <c r="O14" s="9"/>
      <c r="P14" s="24"/>
      <c r="Q14" s="24"/>
      <c r="R14" s="68">
        <v>8640</v>
      </c>
      <c r="S14" s="2">
        <v>312</v>
      </c>
      <c r="T14" s="73"/>
      <c r="U14" s="9"/>
      <c r="V14" s="14"/>
      <c r="W14" s="14"/>
      <c r="X14" s="14"/>
      <c r="Z14" s="14"/>
    </row>
    <row r="15" spans="1:30" x14ac:dyDescent="0.25">
      <c r="A15" s="9">
        <v>-5</v>
      </c>
      <c r="B15" s="36">
        <v>8654</v>
      </c>
      <c r="C15" s="2">
        <v>211</v>
      </c>
      <c r="D15" s="24"/>
      <c r="E15" s="24"/>
      <c r="F15" s="68">
        <v>8640</v>
      </c>
      <c r="G15" s="2">
        <v>84</v>
      </c>
      <c r="H15" s="24"/>
      <c r="I15" s="24"/>
      <c r="J15" s="9"/>
      <c r="K15" s="9"/>
      <c r="L15" s="24"/>
      <c r="M15" s="24"/>
      <c r="N15" s="9"/>
      <c r="O15" s="9"/>
      <c r="P15" s="24"/>
      <c r="Q15" s="24"/>
      <c r="R15" s="68">
        <v>8640</v>
      </c>
      <c r="S15" s="2">
        <v>104</v>
      </c>
      <c r="T15" s="73"/>
      <c r="U15" s="9"/>
      <c r="V15" s="14"/>
      <c r="W15" s="14"/>
      <c r="X15" s="14"/>
      <c r="Y15" s="36"/>
      <c r="Z15" s="14"/>
    </row>
    <row r="16" spans="1:30" x14ac:dyDescent="0.25">
      <c r="A16" s="9"/>
      <c r="B16" s="9"/>
      <c r="C16" s="9"/>
      <c r="D16" s="24"/>
      <c r="E16" s="24"/>
      <c r="F16" s="9"/>
      <c r="G16" s="9"/>
      <c r="H16" s="24"/>
      <c r="I16" s="24"/>
      <c r="J16" s="9"/>
      <c r="K16" s="9"/>
      <c r="L16" s="24"/>
      <c r="M16" s="24"/>
      <c r="N16" s="9"/>
      <c r="O16" s="9"/>
      <c r="P16" s="24"/>
      <c r="Q16" s="24"/>
      <c r="R16" s="9"/>
      <c r="S16" s="9"/>
      <c r="T16" s="9"/>
      <c r="U16" s="9"/>
      <c r="V16" s="14"/>
      <c r="W16" s="14"/>
      <c r="X16" s="14"/>
      <c r="Y16" s="36"/>
      <c r="Z16" s="14"/>
    </row>
    <row r="17" spans="1:25" x14ac:dyDescent="0.25">
      <c r="A17" s="13"/>
      <c r="B17" s="13"/>
      <c r="C17" s="13"/>
      <c r="D17" s="25"/>
      <c r="E17" s="25"/>
      <c r="F17" s="13"/>
      <c r="G17" s="13"/>
      <c r="H17" s="25"/>
      <c r="I17" s="25"/>
      <c r="J17" s="13"/>
      <c r="K17" s="13"/>
      <c r="L17" s="25"/>
      <c r="M17" s="25"/>
      <c r="N17" s="13"/>
      <c r="O17" s="13"/>
      <c r="P17" s="25"/>
      <c r="Q17" s="25"/>
      <c r="R17" s="13"/>
      <c r="S17" s="13"/>
      <c r="T17" s="13"/>
      <c r="U17" s="13"/>
      <c r="Y17" s="36"/>
    </row>
    <row r="18" spans="1:25" x14ac:dyDescent="0.25">
      <c r="A18" s="9" t="s">
        <v>44</v>
      </c>
      <c r="B18" s="9"/>
      <c r="C18" s="9"/>
      <c r="D18" s="24"/>
      <c r="E18" s="24"/>
      <c r="F18" s="9"/>
      <c r="G18" s="9"/>
      <c r="H18" s="24"/>
      <c r="I18" s="24"/>
      <c r="J18" s="9"/>
      <c r="K18" s="9"/>
      <c r="L18" s="24"/>
      <c r="M18" s="24"/>
      <c r="N18" s="9"/>
      <c r="O18" s="9"/>
      <c r="P18" s="24"/>
      <c r="Q18" s="24"/>
      <c r="R18" s="9"/>
      <c r="S18" s="9"/>
      <c r="T18" s="9"/>
      <c r="U18" s="9"/>
      <c r="Y18" s="36"/>
    </row>
    <row r="19" spans="1:25" x14ac:dyDescent="0.25">
      <c r="A19" s="13" t="s">
        <v>0</v>
      </c>
      <c r="B19" s="13" t="s">
        <v>58</v>
      </c>
      <c r="C19" s="13" t="s">
        <v>5</v>
      </c>
      <c r="D19" s="25"/>
      <c r="E19" s="25" t="s">
        <v>34</v>
      </c>
      <c r="F19" s="13" t="s">
        <v>58</v>
      </c>
      <c r="G19" s="13" t="s">
        <v>33</v>
      </c>
      <c r="H19" s="25"/>
      <c r="I19" s="25" t="s">
        <v>35</v>
      </c>
      <c r="J19" s="13" t="s">
        <v>58</v>
      </c>
      <c r="K19" s="13" t="s">
        <v>36</v>
      </c>
      <c r="L19" s="25"/>
      <c r="M19" s="25" t="s">
        <v>37</v>
      </c>
      <c r="N19" s="13" t="s">
        <v>58</v>
      </c>
      <c r="O19" s="13" t="s">
        <v>38</v>
      </c>
      <c r="P19" s="25"/>
      <c r="Q19" s="25" t="s">
        <v>40</v>
      </c>
      <c r="R19" s="13" t="s">
        <v>58</v>
      </c>
      <c r="S19" s="13" t="s">
        <v>39</v>
      </c>
      <c r="T19" s="13"/>
      <c r="U19" s="13" t="s">
        <v>41</v>
      </c>
      <c r="Y19" s="36"/>
    </row>
    <row r="20" spans="1:25" s="36" customFormat="1" x14ac:dyDescent="0.25">
      <c r="A20" s="13">
        <v>40</v>
      </c>
      <c r="B20" s="68">
        <v>69311</v>
      </c>
      <c r="C20" s="7">
        <v>4060</v>
      </c>
      <c r="D20" s="25"/>
      <c r="E20" s="25"/>
      <c r="F20" s="9">
        <v>19451</v>
      </c>
      <c r="G20" s="7">
        <v>3416</v>
      </c>
      <c r="H20" s="25"/>
      <c r="I20" s="25"/>
      <c r="J20" s="13"/>
      <c r="K20" s="13"/>
      <c r="L20" s="25"/>
      <c r="M20" s="25"/>
      <c r="N20" s="13"/>
      <c r="O20" s="13"/>
      <c r="P20" s="25"/>
      <c r="Q20" s="25"/>
      <c r="R20" s="9">
        <v>19451</v>
      </c>
      <c r="S20" s="7">
        <v>1031</v>
      </c>
      <c r="T20" s="13"/>
      <c r="U20" s="13"/>
    </row>
    <row r="21" spans="1:25" s="36" customFormat="1" x14ac:dyDescent="0.25">
      <c r="A21" s="13">
        <v>35</v>
      </c>
      <c r="B21" s="68">
        <v>69311</v>
      </c>
      <c r="C21" s="7">
        <v>4052</v>
      </c>
      <c r="D21" s="25"/>
      <c r="E21" s="25"/>
      <c r="F21" s="9">
        <v>19451</v>
      </c>
      <c r="G21" s="7">
        <v>3450</v>
      </c>
      <c r="H21" s="25"/>
      <c r="I21" s="25"/>
      <c r="J21" s="13"/>
      <c r="K21" s="13"/>
      <c r="L21" s="25"/>
      <c r="M21" s="25"/>
      <c r="N21" s="13"/>
      <c r="O21" s="13"/>
      <c r="P21" s="25"/>
      <c r="Q21" s="25"/>
      <c r="R21" s="9">
        <v>19451</v>
      </c>
      <c r="S21" s="7">
        <v>1037</v>
      </c>
      <c r="T21" s="13"/>
      <c r="U21" s="13"/>
    </row>
    <row r="22" spans="1:25" s="36" customFormat="1" x14ac:dyDescent="0.25">
      <c r="A22" s="13">
        <v>30</v>
      </c>
      <c r="B22" s="68">
        <v>69311</v>
      </c>
      <c r="C22" s="7">
        <v>4074</v>
      </c>
      <c r="D22" s="25"/>
      <c r="E22" s="25"/>
      <c r="F22" s="9">
        <v>19451</v>
      </c>
      <c r="G22" s="7">
        <v>3544</v>
      </c>
      <c r="H22" s="25"/>
      <c r="I22" s="25"/>
      <c r="J22" s="13"/>
      <c r="K22" s="13"/>
      <c r="L22" s="25"/>
      <c r="M22" s="25"/>
      <c r="N22" s="13"/>
      <c r="O22" s="13"/>
      <c r="P22" s="25"/>
      <c r="Q22" s="25"/>
      <c r="R22" s="9">
        <v>19451</v>
      </c>
      <c r="S22" s="79">
        <v>2028</v>
      </c>
      <c r="T22" s="13"/>
      <c r="U22" s="13"/>
    </row>
    <row r="23" spans="1:25" s="36" customFormat="1" x14ac:dyDescent="0.25">
      <c r="A23" s="13">
        <v>25</v>
      </c>
      <c r="B23" s="68">
        <v>69311</v>
      </c>
      <c r="C23" s="7">
        <v>4163</v>
      </c>
      <c r="D23" s="25"/>
      <c r="E23" s="25"/>
      <c r="F23" s="9">
        <v>19451</v>
      </c>
      <c r="G23" s="7">
        <v>3283</v>
      </c>
      <c r="H23" s="25"/>
      <c r="I23" s="25"/>
      <c r="J23" s="13"/>
      <c r="K23" s="13"/>
      <c r="L23" s="25"/>
      <c r="M23" s="25"/>
      <c r="N23" s="13"/>
      <c r="O23" s="13"/>
      <c r="P23" s="25"/>
      <c r="Q23" s="25"/>
      <c r="R23" s="9">
        <v>19451</v>
      </c>
      <c r="S23" s="79">
        <v>1825</v>
      </c>
      <c r="T23" s="13"/>
      <c r="U23" s="13"/>
    </row>
    <row r="24" spans="1:25" x14ac:dyDescent="0.25">
      <c r="A24" s="9">
        <v>20</v>
      </c>
      <c r="B24" s="68">
        <v>69311</v>
      </c>
      <c r="C24" s="7">
        <v>4183</v>
      </c>
      <c r="D24" s="24"/>
      <c r="E24" s="24"/>
      <c r="F24" s="9">
        <v>19451</v>
      </c>
      <c r="G24" s="7">
        <v>2691</v>
      </c>
      <c r="H24" s="24"/>
      <c r="I24" s="24"/>
      <c r="J24" s="9"/>
      <c r="K24" s="9"/>
      <c r="L24" s="24"/>
      <c r="M24" s="24"/>
      <c r="N24" s="9"/>
      <c r="O24" s="9"/>
      <c r="P24" s="24"/>
      <c r="Q24" s="24"/>
      <c r="R24" s="9">
        <v>19451</v>
      </c>
      <c r="S24" s="79">
        <v>1497</v>
      </c>
      <c r="T24" s="13"/>
      <c r="U24" s="9"/>
      <c r="Y24" s="36"/>
    </row>
    <row r="25" spans="1:25" x14ac:dyDescent="0.25">
      <c r="A25" s="9">
        <v>15</v>
      </c>
      <c r="B25" s="68">
        <v>69311</v>
      </c>
      <c r="C25" s="7">
        <v>4049</v>
      </c>
      <c r="D25" s="24"/>
      <c r="E25" s="24"/>
      <c r="F25" s="9">
        <v>19451</v>
      </c>
      <c r="G25" s="7">
        <v>2480</v>
      </c>
      <c r="H25" s="35"/>
      <c r="I25" s="24"/>
      <c r="J25" s="9"/>
      <c r="K25" s="9"/>
      <c r="L25" s="24"/>
      <c r="M25" s="24"/>
      <c r="N25" s="9"/>
      <c r="O25" s="9"/>
      <c r="P25" s="24"/>
      <c r="Q25" s="24"/>
      <c r="R25" s="9">
        <v>19451</v>
      </c>
      <c r="S25" s="7">
        <v>1432</v>
      </c>
      <c r="T25" s="13"/>
      <c r="U25" s="9"/>
      <c r="Y25" s="36"/>
    </row>
    <row r="26" spans="1:25" x14ac:dyDescent="0.25">
      <c r="A26" s="9">
        <v>10</v>
      </c>
      <c r="B26" s="68">
        <v>69311</v>
      </c>
      <c r="C26" s="7">
        <v>2372</v>
      </c>
      <c r="D26" s="24"/>
      <c r="E26" s="24"/>
      <c r="F26" s="9">
        <v>19451</v>
      </c>
      <c r="G26" s="7">
        <v>1731</v>
      </c>
      <c r="H26" s="35"/>
      <c r="I26" s="24"/>
      <c r="J26" s="9"/>
      <c r="K26" s="9"/>
      <c r="L26" s="24"/>
      <c r="M26" s="24"/>
      <c r="N26" s="9"/>
      <c r="O26" s="9"/>
      <c r="P26" s="24"/>
      <c r="Q26" s="24"/>
      <c r="R26" s="9">
        <v>19451</v>
      </c>
      <c r="S26" s="7">
        <v>1282</v>
      </c>
      <c r="T26" s="13"/>
      <c r="U26" s="9"/>
      <c r="Y26" s="36"/>
    </row>
    <row r="27" spans="1:25" x14ac:dyDescent="0.25">
      <c r="A27" s="9">
        <v>5</v>
      </c>
      <c r="B27" s="9">
        <v>19451</v>
      </c>
      <c r="C27" s="7">
        <v>2362</v>
      </c>
      <c r="D27" s="24"/>
      <c r="E27" s="24"/>
      <c r="F27" s="9">
        <v>19451</v>
      </c>
      <c r="G27" s="7">
        <v>1353</v>
      </c>
      <c r="H27" s="24"/>
      <c r="I27" s="24"/>
      <c r="J27" s="9"/>
      <c r="K27" s="9"/>
      <c r="L27" s="24"/>
      <c r="M27" s="24"/>
      <c r="N27" s="9"/>
      <c r="O27" s="9"/>
      <c r="P27" s="24"/>
      <c r="Q27" s="24"/>
      <c r="R27" s="9">
        <v>19451</v>
      </c>
      <c r="S27" s="7">
        <v>894</v>
      </c>
      <c r="T27" s="13"/>
      <c r="U27" s="9"/>
    </row>
    <row r="28" spans="1:25" x14ac:dyDescent="0.25">
      <c r="A28" s="9">
        <v>0</v>
      </c>
      <c r="B28" s="9">
        <v>19451</v>
      </c>
      <c r="C28" s="7">
        <v>1161</v>
      </c>
      <c r="D28" s="24"/>
      <c r="E28" s="24"/>
      <c r="F28" s="68">
        <v>8654</v>
      </c>
      <c r="G28" s="7">
        <v>726</v>
      </c>
      <c r="H28" s="24"/>
      <c r="I28" s="24"/>
      <c r="J28" s="9"/>
      <c r="K28" s="9"/>
      <c r="L28" s="24"/>
      <c r="M28" s="24"/>
      <c r="N28" s="9"/>
      <c r="O28" s="9"/>
      <c r="P28" s="24"/>
      <c r="Q28" s="24"/>
      <c r="R28" s="68">
        <v>8654</v>
      </c>
      <c r="S28" s="7">
        <v>672</v>
      </c>
      <c r="T28" s="13"/>
      <c r="U28" s="9"/>
    </row>
    <row r="29" spans="1:25" x14ac:dyDescent="0.25">
      <c r="A29" s="9">
        <v>-5</v>
      </c>
      <c r="B29" s="68">
        <v>8654</v>
      </c>
      <c r="C29" s="7">
        <v>541</v>
      </c>
      <c r="D29" s="24"/>
      <c r="E29" s="24"/>
      <c r="F29" s="68">
        <v>8654</v>
      </c>
      <c r="G29" s="7">
        <v>355</v>
      </c>
      <c r="H29" s="35"/>
      <c r="I29" s="24"/>
      <c r="J29" s="9"/>
      <c r="K29" s="9"/>
      <c r="L29" s="24"/>
      <c r="M29" s="24"/>
      <c r="N29" s="9"/>
      <c r="O29" s="9"/>
      <c r="P29" s="24"/>
      <c r="Q29" s="24"/>
      <c r="R29" s="68">
        <v>8654</v>
      </c>
      <c r="S29" s="7">
        <v>250</v>
      </c>
      <c r="T29" s="13"/>
      <c r="U29" s="9"/>
    </row>
    <row r="30" spans="1:25" s="36" customFormat="1" x14ac:dyDescent="0.25">
      <c r="A30" s="9"/>
      <c r="B30" s="9"/>
      <c r="C30" s="13"/>
      <c r="D30" s="24"/>
      <c r="E30" s="24"/>
      <c r="F30" s="9"/>
      <c r="G30" s="13"/>
      <c r="H30" s="35"/>
      <c r="I30" s="24"/>
      <c r="J30" s="9"/>
      <c r="K30" s="9"/>
      <c r="L30" s="24"/>
      <c r="M30" s="24"/>
      <c r="N30" s="9"/>
      <c r="O30" s="9"/>
      <c r="P30" s="24"/>
      <c r="Q30" s="24"/>
      <c r="R30" s="9"/>
      <c r="S30" s="13"/>
      <c r="T30" s="13"/>
      <c r="U30" s="9"/>
    </row>
    <row r="31" spans="1:25" s="36" customFormat="1" x14ac:dyDescent="0.25">
      <c r="A31" s="9"/>
      <c r="B31" s="9"/>
      <c r="C31" s="13"/>
      <c r="D31" s="24"/>
      <c r="E31" s="24"/>
      <c r="F31" s="9"/>
      <c r="G31" s="13"/>
      <c r="H31" s="35"/>
      <c r="I31" s="24"/>
      <c r="J31" s="9"/>
      <c r="K31" s="9"/>
      <c r="L31" s="24"/>
      <c r="M31" s="24"/>
      <c r="N31" s="9"/>
      <c r="O31" s="9"/>
      <c r="P31" s="24"/>
      <c r="Q31" s="24"/>
      <c r="R31" s="9"/>
      <c r="S31" s="13"/>
      <c r="T31" s="13"/>
      <c r="U31" s="9"/>
    </row>
    <row r="32" spans="1:25" s="36" customFormat="1" x14ac:dyDescent="0.25">
      <c r="A32" s="9"/>
      <c r="B32" s="9"/>
      <c r="C32" s="13"/>
      <c r="D32" s="24"/>
      <c r="E32" s="24"/>
      <c r="F32" s="9"/>
      <c r="G32" s="13"/>
      <c r="H32" s="35"/>
      <c r="I32" s="24"/>
      <c r="J32" s="9"/>
      <c r="K32" s="9"/>
      <c r="L32" s="24"/>
      <c r="M32" s="24"/>
      <c r="N32" s="9"/>
      <c r="O32" s="9"/>
      <c r="P32" s="24"/>
      <c r="Q32" s="24"/>
      <c r="R32" s="9"/>
      <c r="S32" s="13"/>
      <c r="T32" s="13"/>
      <c r="U32" s="9"/>
    </row>
    <row r="33" spans="1:21" s="36" customFormat="1" x14ac:dyDescent="0.25">
      <c r="A33" s="9"/>
      <c r="B33" s="9"/>
      <c r="C33" s="13"/>
      <c r="D33" s="24"/>
      <c r="E33" s="24"/>
      <c r="F33" s="9"/>
      <c r="G33" s="13"/>
      <c r="H33" s="35"/>
      <c r="I33" s="24"/>
      <c r="J33" s="9"/>
      <c r="K33" s="9"/>
      <c r="L33" s="24"/>
      <c r="M33" s="24"/>
      <c r="N33" s="9"/>
      <c r="O33" s="9"/>
      <c r="P33" s="24"/>
      <c r="Q33" s="24"/>
      <c r="R33" s="9"/>
      <c r="S33" s="13"/>
      <c r="T33" s="13"/>
      <c r="U33" s="9"/>
    </row>
    <row r="34" spans="1:21" x14ac:dyDescent="0.25">
      <c r="A34" s="9"/>
      <c r="B34" s="9"/>
      <c r="C34" s="13"/>
      <c r="D34" s="24"/>
      <c r="E34" s="24"/>
      <c r="F34" s="9"/>
      <c r="G34" s="13"/>
      <c r="H34" s="24"/>
      <c r="I34" s="24"/>
      <c r="J34" s="9"/>
      <c r="K34" s="9"/>
      <c r="L34" s="24"/>
      <c r="M34" s="24"/>
      <c r="N34" s="9"/>
      <c r="O34" s="9"/>
      <c r="P34" s="24"/>
      <c r="Q34" s="24"/>
      <c r="R34" s="9"/>
      <c r="S34" s="9"/>
      <c r="T34" s="9"/>
      <c r="U34" s="9"/>
    </row>
    <row r="35" spans="1:21" x14ac:dyDescent="0.25">
      <c r="A35" s="9" t="s">
        <v>11</v>
      </c>
      <c r="B35" s="9"/>
      <c r="C35" s="9"/>
      <c r="D35" s="24"/>
      <c r="E35" s="24"/>
      <c r="F35" s="9"/>
      <c r="G35" s="9"/>
      <c r="H35" s="24"/>
      <c r="I35" s="24"/>
      <c r="J35" s="9"/>
      <c r="K35" s="9"/>
      <c r="L35" s="24"/>
      <c r="M35" s="24"/>
      <c r="N35" s="9"/>
      <c r="O35" s="9"/>
      <c r="P35" s="24"/>
      <c r="Q35" s="24"/>
      <c r="R35" s="9"/>
      <c r="S35" s="9"/>
      <c r="T35" s="9"/>
      <c r="U35" s="9"/>
    </row>
    <row r="36" spans="1:21" x14ac:dyDescent="0.25">
      <c r="A36" s="13" t="s">
        <v>0</v>
      </c>
      <c r="B36" s="13" t="s">
        <v>58</v>
      </c>
      <c r="C36" s="13" t="s">
        <v>5</v>
      </c>
      <c r="D36" s="25"/>
      <c r="E36" s="25" t="s">
        <v>34</v>
      </c>
      <c r="F36" s="13" t="s">
        <v>58</v>
      </c>
      <c r="G36" s="13" t="s">
        <v>33</v>
      </c>
      <c r="H36" s="25"/>
      <c r="I36" s="25" t="s">
        <v>35</v>
      </c>
      <c r="J36" s="13" t="s">
        <v>58</v>
      </c>
      <c r="K36" s="13" t="s">
        <v>36</v>
      </c>
      <c r="L36" s="25"/>
      <c r="M36" s="25" t="s">
        <v>37</v>
      </c>
      <c r="N36" s="13" t="s">
        <v>58</v>
      </c>
      <c r="O36" s="13" t="s">
        <v>38</v>
      </c>
      <c r="P36" s="25"/>
      <c r="Q36" s="25" t="s">
        <v>40</v>
      </c>
      <c r="R36" s="13" t="s">
        <v>58</v>
      </c>
      <c r="S36" s="13" t="s">
        <v>39</v>
      </c>
      <c r="T36" s="13"/>
      <c r="U36" s="13" t="s">
        <v>41</v>
      </c>
    </row>
    <row r="37" spans="1:21" x14ac:dyDescent="0.25">
      <c r="A37" s="9">
        <f>A20</f>
        <v>40</v>
      </c>
      <c r="B37" s="9">
        <v>19451</v>
      </c>
      <c r="C37" s="2">
        <v>2241</v>
      </c>
      <c r="D37" s="24"/>
      <c r="E37" s="24"/>
      <c r="F37" s="9">
        <v>19451</v>
      </c>
      <c r="G37" s="2">
        <v>2125</v>
      </c>
      <c r="H37" s="24"/>
      <c r="I37" s="24"/>
      <c r="J37" s="9"/>
      <c r="K37" s="9"/>
      <c r="L37" s="24"/>
      <c r="M37" s="24"/>
      <c r="N37" s="9"/>
      <c r="O37" s="9"/>
      <c r="P37" s="24"/>
      <c r="Q37" s="24"/>
      <c r="R37" s="9">
        <v>19451</v>
      </c>
      <c r="S37" s="7">
        <v>1554</v>
      </c>
      <c r="T37" s="7"/>
      <c r="U37" s="9"/>
    </row>
    <row r="38" spans="1:21" x14ac:dyDescent="0.25">
      <c r="A38" s="9">
        <f t="shared" ref="A38:A46" si="0">A21</f>
        <v>35</v>
      </c>
      <c r="B38" s="9">
        <v>19451</v>
      </c>
      <c r="C38" s="2">
        <v>2155</v>
      </c>
      <c r="D38" s="24"/>
      <c r="E38" s="24"/>
      <c r="F38" s="9">
        <v>19451</v>
      </c>
      <c r="G38" s="2">
        <v>2136</v>
      </c>
      <c r="H38" s="24"/>
      <c r="I38" s="24"/>
      <c r="J38" s="9"/>
      <c r="K38" s="9"/>
      <c r="L38" s="24"/>
      <c r="M38" s="24"/>
      <c r="N38" s="9"/>
      <c r="O38" s="9"/>
      <c r="P38" s="24"/>
      <c r="Q38" s="24"/>
      <c r="R38" s="9">
        <v>19451</v>
      </c>
      <c r="S38" s="7">
        <v>1661</v>
      </c>
      <c r="T38" s="7"/>
      <c r="U38" s="9"/>
    </row>
    <row r="39" spans="1:21" x14ac:dyDescent="0.25">
      <c r="A39" s="9">
        <f t="shared" si="0"/>
        <v>30</v>
      </c>
      <c r="B39" s="9">
        <v>19451</v>
      </c>
      <c r="C39" s="66">
        <v>2152</v>
      </c>
      <c r="D39" s="26"/>
      <c r="E39" s="24"/>
      <c r="F39" s="9">
        <v>19451</v>
      </c>
      <c r="G39" s="2">
        <v>2082</v>
      </c>
      <c r="H39" s="24"/>
      <c r="I39" s="24"/>
      <c r="J39" s="9"/>
      <c r="K39" s="9"/>
      <c r="L39" s="24"/>
      <c r="M39" s="24"/>
      <c r="N39" s="9"/>
      <c r="O39" s="9"/>
      <c r="P39" s="24"/>
      <c r="Q39" s="24"/>
      <c r="R39" s="9">
        <v>19451</v>
      </c>
      <c r="S39" s="7">
        <v>1684</v>
      </c>
      <c r="T39" s="7"/>
      <c r="U39" s="9"/>
    </row>
    <row r="40" spans="1:21" x14ac:dyDescent="0.25">
      <c r="A40" s="9">
        <f t="shared" si="0"/>
        <v>25</v>
      </c>
      <c r="B40" s="9">
        <v>19451</v>
      </c>
      <c r="C40" s="66">
        <v>2149</v>
      </c>
      <c r="D40" s="26"/>
      <c r="E40" s="24"/>
      <c r="F40" s="9">
        <v>19451</v>
      </c>
      <c r="G40" s="2">
        <v>1870</v>
      </c>
      <c r="H40" s="24"/>
      <c r="I40" s="24"/>
      <c r="J40" s="9"/>
      <c r="K40" s="9"/>
      <c r="L40" s="24"/>
      <c r="M40" s="24"/>
      <c r="N40" s="9"/>
      <c r="O40" s="9"/>
      <c r="P40" s="24"/>
      <c r="Q40" s="24"/>
      <c r="R40" s="9">
        <v>19451</v>
      </c>
      <c r="S40" s="7">
        <v>1203</v>
      </c>
      <c r="T40" s="7"/>
      <c r="U40" s="9"/>
    </row>
    <row r="41" spans="1:21" x14ac:dyDescent="0.25">
      <c r="A41" s="9">
        <f t="shared" si="0"/>
        <v>20</v>
      </c>
      <c r="B41" s="9">
        <v>19451</v>
      </c>
      <c r="C41" s="66">
        <v>1135</v>
      </c>
      <c r="D41" s="26"/>
      <c r="E41" s="24"/>
      <c r="F41" s="9">
        <v>19451</v>
      </c>
      <c r="G41" s="2">
        <v>1201</v>
      </c>
      <c r="H41" s="24"/>
      <c r="I41" s="24"/>
      <c r="J41" s="9"/>
      <c r="K41" s="9"/>
      <c r="L41" s="24"/>
      <c r="M41" s="25"/>
      <c r="N41" s="13"/>
      <c r="O41" s="9"/>
      <c r="P41" s="24"/>
      <c r="Q41" s="24"/>
      <c r="R41" s="9">
        <v>19451</v>
      </c>
      <c r="S41" s="7">
        <v>893</v>
      </c>
      <c r="T41" s="7"/>
      <c r="U41" s="9"/>
    </row>
    <row r="42" spans="1:21" x14ac:dyDescent="0.25">
      <c r="A42" s="9">
        <f t="shared" si="0"/>
        <v>15</v>
      </c>
      <c r="B42" s="9">
        <v>19451</v>
      </c>
      <c r="C42" s="66">
        <v>1115</v>
      </c>
      <c r="D42" s="26"/>
      <c r="E42" s="24"/>
      <c r="F42" s="9">
        <v>19451</v>
      </c>
      <c r="G42" s="7">
        <v>733</v>
      </c>
      <c r="H42" s="25"/>
      <c r="I42" s="24"/>
      <c r="J42" s="9"/>
      <c r="K42" s="9"/>
      <c r="L42" s="24"/>
      <c r="M42" s="25"/>
      <c r="N42" s="13"/>
      <c r="O42" s="9"/>
      <c r="P42" s="24"/>
      <c r="Q42" s="24"/>
      <c r="R42" s="9">
        <v>19451</v>
      </c>
      <c r="S42" s="7">
        <v>502</v>
      </c>
      <c r="T42" s="7"/>
      <c r="U42" s="9"/>
    </row>
    <row r="43" spans="1:21" s="64" customFormat="1" x14ac:dyDescent="0.25">
      <c r="A43" s="9">
        <f t="shared" si="0"/>
        <v>10</v>
      </c>
      <c r="B43" s="68">
        <v>8640</v>
      </c>
      <c r="C43" s="66">
        <v>496</v>
      </c>
      <c r="D43" s="26"/>
      <c r="E43" s="24"/>
      <c r="F43" s="68">
        <v>8640</v>
      </c>
      <c r="G43" s="7">
        <v>346</v>
      </c>
      <c r="H43" s="25"/>
      <c r="I43" s="24"/>
      <c r="J43" s="9"/>
      <c r="K43" s="9"/>
      <c r="L43" s="24"/>
      <c r="M43" s="25"/>
      <c r="N43" s="13"/>
      <c r="O43" s="9"/>
      <c r="P43" s="24"/>
      <c r="Q43" s="24"/>
      <c r="R43" s="68">
        <v>8640</v>
      </c>
      <c r="S43" s="7">
        <v>317</v>
      </c>
      <c r="T43" s="7"/>
      <c r="U43" s="9"/>
    </row>
    <row r="44" spans="1:21" s="64" customFormat="1" x14ac:dyDescent="0.25">
      <c r="A44" s="9">
        <f t="shared" si="0"/>
        <v>5</v>
      </c>
      <c r="B44" s="68">
        <v>8640</v>
      </c>
      <c r="C44" s="66">
        <v>320</v>
      </c>
      <c r="D44" s="26"/>
      <c r="E44" s="24"/>
      <c r="F44" s="68">
        <v>8640</v>
      </c>
      <c r="G44" s="7">
        <v>217</v>
      </c>
      <c r="H44" s="25"/>
      <c r="I44" s="24"/>
      <c r="J44" s="9"/>
      <c r="K44" s="9"/>
      <c r="L44" s="24"/>
      <c r="M44" s="25"/>
      <c r="N44" s="13"/>
      <c r="O44" s="9"/>
      <c r="P44" s="24"/>
      <c r="Q44" s="24"/>
      <c r="R44" s="68">
        <v>8640</v>
      </c>
      <c r="S44" s="7">
        <v>106</v>
      </c>
      <c r="T44" s="7"/>
      <c r="U44" s="9"/>
    </row>
    <row r="45" spans="1:21" s="64" customFormat="1" x14ac:dyDescent="0.25">
      <c r="A45" s="9">
        <f t="shared" si="0"/>
        <v>0</v>
      </c>
      <c r="B45" s="68">
        <v>8640</v>
      </c>
      <c r="C45" s="7" t="s">
        <v>25</v>
      </c>
      <c r="D45" s="26"/>
      <c r="E45" s="24"/>
      <c r="F45" s="68">
        <v>8640</v>
      </c>
      <c r="G45" s="7" t="s">
        <v>25</v>
      </c>
      <c r="H45" s="25"/>
      <c r="I45" s="24"/>
      <c r="J45" s="9"/>
      <c r="K45" s="9"/>
      <c r="L45" s="24"/>
      <c r="M45" s="25"/>
      <c r="N45" s="13"/>
      <c r="O45" s="9"/>
      <c r="P45" s="24"/>
      <c r="Q45" s="24"/>
      <c r="R45" s="68">
        <v>8640</v>
      </c>
      <c r="S45" s="7" t="s">
        <v>25</v>
      </c>
      <c r="T45" s="7"/>
      <c r="U45" s="9"/>
    </row>
    <row r="46" spans="1:21" s="64" customFormat="1" x14ac:dyDescent="0.25">
      <c r="A46" s="9">
        <f t="shared" si="0"/>
        <v>-5</v>
      </c>
      <c r="B46" s="68">
        <v>8640</v>
      </c>
      <c r="C46" s="7" t="s">
        <v>25</v>
      </c>
      <c r="D46" s="26"/>
      <c r="E46" s="24"/>
      <c r="F46" s="68">
        <v>8640</v>
      </c>
      <c r="G46" s="7" t="s">
        <v>25</v>
      </c>
      <c r="H46" s="25"/>
      <c r="I46" s="24"/>
      <c r="J46" s="9"/>
      <c r="K46" s="9"/>
      <c r="L46" s="24"/>
      <c r="M46" s="25"/>
      <c r="N46" s="13"/>
      <c r="O46" s="9"/>
      <c r="P46" s="24"/>
      <c r="Q46" s="24"/>
      <c r="R46" s="68">
        <v>8640</v>
      </c>
      <c r="S46" s="7" t="s">
        <v>25</v>
      </c>
      <c r="T46" s="7"/>
      <c r="U46" s="9"/>
    </row>
    <row r="47" spans="1:21" x14ac:dyDescent="0.25">
      <c r="A47" s="9"/>
      <c r="B47" s="9"/>
      <c r="C47" s="9"/>
      <c r="D47" s="24"/>
      <c r="E47" s="24"/>
      <c r="F47" s="9"/>
      <c r="G47" s="9"/>
      <c r="H47" s="24"/>
      <c r="I47" s="24"/>
      <c r="J47" s="9"/>
      <c r="K47" s="9"/>
      <c r="L47" s="24"/>
      <c r="M47" s="24"/>
      <c r="N47" s="9"/>
      <c r="O47" s="9"/>
      <c r="P47" s="24"/>
      <c r="Q47" s="24"/>
      <c r="R47" s="9"/>
      <c r="S47" s="9"/>
      <c r="T47" s="9"/>
      <c r="U47" s="9"/>
    </row>
    <row r="48" spans="1:21" x14ac:dyDescent="0.25">
      <c r="A48" s="9" t="s">
        <v>12</v>
      </c>
      <c r="B48" s="9"/>
      <c r="C48" s="9"/>
      <c r="D48" s="24"/>
      <c r="E48" s="24"/>
      <c r="F48" s="9"/>
      <c r="G48" s="9"/>
      <c r="H48" s="24"/>
      <c r="I48" s="24"/>
      <c r="J48" s="9"/>
      <c r="K48" s="9"/>
      <c r="L48" s="24"/>
      <c r="M48" s="24"/>
      <c r="N48" s="9"/>
      <c r="O48" s="9"/>
      <c r="P48" s="24"/>
      <c r="Q48" s="24"/>
      <c r="R48" s="9"/>
      <c r="S48" s="9"/>
      <c r="T48" s="9"/>
      <c r="U48" s="9"/>
    </row>
    <row r="49" spans="1:21" x14ac:dyDescent="0.25">
      <c r="A49" s="13" t="s">
        <v>0</v>
      </c>
      <c r="B49" s="13" t="s">
        <v>58</v>
      </c>
      <c r="C49" s="13" t="s">
        <v>5</v>
      </c>
      <c r="D49" s="25"/>
      <c r="E49" s="25" t="s">
        <v>34</v>
      </c>
      <c r="F49" s="13" t="s">
        <v>58</v>
      </c>
      <c r="G49" s="13" t="s">
        <v>33</v>
      </c>
      <c r="H49" s="25"/>
      <c r="I49" s="25" t="s">
        <v>35</v>
      </c>
      <c r="J49" s="13" t="s">
        <v>58</v>
      </c>
      <c r="K49" s="13" t="s">
        <v>36</v>
      </c>
      <c r="L49" s="25"/>
      <c r="M49" s="25" t="s">
        <v>37</v>
      </c>
      <c r="N49" s="13" t="s">
        <v>58</v>
      </c>
      <c r="O49" s="13" t="s">
        <v>38</v>
      </c>
      <c r="P49" s="25"/>
      <c r="Q49" s="25" t="s">
        <v>40</v>
      </c>
      <c r="R49" s="13" t="s">
        <v>58</v>
      </c>
      <c r="S49" s="13" t="s">
        <v>39</v>
      </c>
      <c r="T49" s="13"/>
      <c r="U49" s="13" t="s">
        <v>41</v>
      </c>
    </row>
    <row r="50" spans="1:21" x14ac:dyDescent="0.25">
      <c r="A50" s="9">
        <f>A37</f>
        <v>40</v>
      </c>
      <c r="B50" s="9">
        <v>19451</v>
      </c>
      <c r="C50" s="2">
        <v>2888</v>
      </c>
      <c r="D50" s="24"/>
      <c r="E50" s="24"/>
      <c r="F50" s="9">
        <v>19451</v>
      </c>
      <c r="G50" s="2">
        <v>2687</v>
      </c>
      <c r="H50" s="24"/>
      <c r="I50" s="24"/>
      <c r="J50" s="9"/>
      <c r="K50" s="9"/>
      <c r="L50" s="24"/>
      <c r="M50" s="24"/>
      <c r="N50" s="9"/>
      <c r="O50" s="9"/>
      <c r="P50" s="24"/>
      <c r="Q50" s="24"/>
      <c r="R50" s="9">
        <v>19451</v>
      </c>
      <c r="S50" s="7">
        <v>1205</v>
      </c>
      <c r="T50" s="7"/>
      <c r="U50" s="9"/>
    </row>
    <row r="51" spans="1:21" x14ac:dyDescent="0.25">
      <c r="A51" s="9">
        <f t="shared" ref="A51:A59" si="1">A38</f>
        <v>35</v>
      </c>
      <c r="B51" s="9">
        <v>19451</v>
      </c>
      <c r="C51" s="2">
        <v>2887</v>
      </c>
      <c r="D51" s="24"/>
      <c r="E51" s="24"/>
      <c r="F51" s="9">
        <v>19451</v>
      </c>
      <c r="G51" s="2">
        <v>2609</v>
      </c>
      <c r="H51" s="24"/>
      <c r="I51" s="24"/>
      <c r="J51" s="9"/>
      <c r="K51" s="9"/>
      <c r="L51" s="24"/>
      <c r="M51" s="25"/>
      <c r="N51" s="13"/>
      <c r="O51" s="9"/>
      <c r="P51" s="24"/>
      <c r="Q51" s="24"/>
      <c r="R51" s="9">
        <v>19451</v>
      </c>
      <c r="S51" s="2">
        <v>1207</v>
      </c>
      <c r="T51" s="2"/>
      <c r="U51" s="9"/>
    </row>
    <row r="52" spans="1:21" x14ac:dyDescent="0.25">
      <c r="A52" s="9">
        <f t="shared" si="1"/>
        <v>30</v>
      </c>
      <c r="B52" s="9">
        <v>19451</v>
      </c>
      <c r="C52" s="66">
        <v>2879</v>
      </c>
      <c r="D52" s="26"/>
      <c r="E52" s="24"/>
      <c r="F52" s="9">
        <v>19451</v>
      </c>
      <c r="G52" s="2">
        <v>2724</v>
      </c>
      <c r="H52" s="24"/>
      <c r="I52" s="24"/>
      <c r="J52" s="9"/>
      <c r="K52" s="9"/>
      <c r="L52" s="24"/>
      <c r="M52" s="24"/>
      <c r="N52" s="9"/>
      <c r="O52" s="9"/>
      <c r="P52" s="24"/>
      <c r="Q52" s="24"/>
      <c r="R52" s="9">
        <v>19451</v>
      </c>
      <c r="S52" s="2">
        <v>1208</v>
      </c>
      <c r="T52" s="2"/>
      <c r="U52" s="9"/>
    </row>
    <row r="53" spans="1:21" x14ac:dyDescent="0.25">
      <c r="A53" s="9">
        <f t="shared" si="1"/>
        <v>25</v>
      </c>
      <c r="B53" s="9">
        <v>19451</v>
      </c>
      <c r="C53" s="66">
        <v>2460</v>
      </c>
      <c r="D53" s="26"/>
      <c r="E53" s="24"/>
      <c r="F53" s="9">
        <v>19451</v>
      </c>
      <c r="G53" s="2">
        <v>2474</v>
      </c>
      <c r="H53" s="24"/>
      <c r="I53" s="24"/>
      <c r="J53" s="9"/>
      <c r="K53" s="9"/>
      <c r="L53" s="24"/>
      <c r="M53" s="24"/>
      <c r="N53" s="9"/>
      <c r="O53" s="9"/>
      <c r="P53" s="24"/>
      <c r="Q53" s="24"/>
      <c r="R53" s="9">
        <v>19451</v>
      </c>
      <c r="S53" s="2">
        <v>1208</v>
      </c>
      <c r="T53" s="2"/>
      <c r="U53" s="9"/>
    </row>
    <row r="54" spans="1:21" x14ac:dyDescent="0.25">
      <c r="A54" s="9">
        <f t="shared" si="1"/>
        <v>20</v>
      </c>
      <c r="B54" s="9">
        <v>19451</v>
      </c>
      <c r="C54" s="74">
        <v>2878</v>
      </c>
      <c r="D54" s="26"/>
      <c r="E54" s="24"/>
      <c r="F54" s="9">
        <v>19451</v>
      </c>
      <c r="G54" s="2">
        <v>2204</v>
      </c>
      <c r="H54" s="24"/>
      <c r="I54" s="24"/>
      <c r="J54" s="9"/>
      <c r="K54" s="9"/>
      <c r="L54" s="24"/>
      <c r="M54" s="25"/>
      <c r="N54" s="13"/>
      <c r="O54" s="9"/>
      <c r="P54" s="24"/>
      <c r="Q54" s="24"/>
      <c r="R54" s="9">
        <v>19451</v>
      </c>
      <c r="S54" s="2">
        <v>1265</v>
      </c>
      <c r="T54" s="2"/>
      <c r="U54" s="9"/>
    </row>
    <row r="55" spans="1:21" x14ac:dyDescent="0.25">
      <c r="A55" s="9">
        <f t="shared" si="1"/>
        <v>15</v>
      </c>
      <c r="B55" s="9">
        <v>19451</v>
      </c>
      <c r="C55" s="66">
        <v>2320</v>
      </c>
      <c r="D55" s="26"/>
      <c r="E55" s="24"/>
      <c r="F55" s="9">
        <v>19451</v>
      </c>
      <c r="G55" s="7">
        <v>1387</v>
      </c>
      <c r="H55" s="25"/>
      <c r="I55" s="24"/>
      <c r="J55" s="9"/>
      <c r="K55" s="9"/>
      <c r="L55" s="24"/>
      <c r="M55" s="25"/>
      <c r="N55" s="13"/>
      <c r="O55" s="9"/>
      <c r="P55" s="24"/>
      <c r="Q55" s="24"/>
      <c r="R55" s="9">
        <v>19451</v>
      </c>
      <c r="S55" s="2">
        <v>930</v>
      </c>
      <c r="T55" s="2"/>
      <c r="U55" s="9"/>
    </row>
    <row r="56" spans="1:21" s="64" customFormat="1" x14ac:dyDescent="0.25">
      <c r="A56" s="9">
        <f t="shared" si="1"/>
        <v>10</v>
      </c>
      <c r="B56" s="9">
        <v>19451</v>
      </c>
      <c r="C56" s="74">
        <v>2076</v>
      </c>
      <c r="D56" s="26"/>
      <c r="E56" s="24"/>
      <c r="F56" s="9">
        <v>19451</v>
      </c>
      <c r="G56" s="7">
        <v>817</v>
      </c>
      <c r="H56" s="25"/>
      <c r="I56" s="24"/>
      <c r="J56" s="9"/>
      <c r="K56" s="9"/>
      <c r="L56" s="24"/>
      <c r="M56" s="25"/>
      <c r="N56" s="13"/>
      <c r="O56" s="9"/>
      <c r="P56" s="24"/>
      <c r="Q56" s="24"/>
      <c r="R56" s="68">
        <v>8640</v>
      </c>
      <c r="S56" s="2">
        <v>653</v>
      </c>
      <c r="T56" s="2"/>
      <c r="U56" s="9"/>
    </row>
    <row r="57" spans="1:21" s="64" customFormat="1" x14ac:dyDescent="0.25">
      <c r="A57" s="9">
        <f t="shared" si="1"/>
        <v>5</v>
      </c>
      <c r="B57" s="68">
        <v>8640</v>
      </c>
      <c r="C57" s="74">
        <v>647</v>
      </c>
      <c r="D57" s="26"/>
      <c r="E57" s="24"/>
      <c r="F57" s="68">
        <v>8640</v>
      </c>
      <c r="G57" s="7">
        <v>476</v>
      </c>
      <c r="H57" s="25"/>
      <c r="I57" s="24"/>
      <c r="J57" s="9"/>
      <c r="K57" s="9"/>
      <c r="L57" s="24"/>
      <c r="M57" s="25"/>
      <c r="N57" s="13"/>
      <c r="O57" s="9"/>
      <c r="P57" s="24"/>
      <c r="Q57" s="24"/>
      <c r="R57" s="68">
        <v>8640</v>
      </c>
      <c r="S57" s="2">
        <v>325</v>
      </c>
      <c r="T57" s="2"/>
      <c r="U57" s="9"/>
    </row>
    <row r="58" spans="1:21" s="64" customFormat="1" x14ac:dyDescent="0.25">
      <c r="A58" s="9">
        <f t="shared" si="1"/>
        <v>0</v>
      </c>
      <c r="B58" s="68">
        <v>8640</v>
      </c>
      <c r="C58" s="66">
        <v>413</v>
      </c>
      <c r="D58" s="26"/>
      <c r="E58" s="24"/>
      <c r="F58" s="68">
        <v>8640</v>
      </c>
      <c r="G58" s="7" t="s">
        <v>25</v>
      </c>
      <c r="H58" s="25"/>
      <c r="I58" s="24"/>
      <c r="J58" s="9"/>
      <c r="K58" s="9"/>
      <c r="L58" s="24"/>
      <c r="M58" s="25"/>
      <c r="N58" s="13"/>
      <c r="O58" s="9"/>
      <c r="P58" s="24"/>
      <c r="Q58" s="24"/>
      <c r="R58" s="68">
        <v>8640</v>
      </c>
      <c r="S58" s="7" t="s">
        <v>25</v>
      </c>
      <c r="T58" s="2"/>
      <c r="U58" s="9"/>
    </row>
    <row r="59" spans="1:21" s="64" customFormat="1" x14ac:dyDescent="0.25">
      <c r="A59" s="9">
        <f t="shared" si="1"/>
        <v>-5</v>
      </c>
      <c r="B59" s="68">
        <v>8640</v>
      </c>
      <c r="C59" s="7" t="s">
        <v>25</v>
      </c>
      <c r="D59" s="26"/>
      <c r="E59" s="24"/>
      <c r="F59" s="68">
        <v>8640</v>
      </c>
      <c r="G59" s="7" t="s">
        <v>25</v>
      </c>
      <c r="H59" s="25"/>
      <c r="I59" s="24"/>
      <c r="J59" s="9"/>
      <c r="K59" s="9"/>
      <c r="L59" s="24"/>
      <c r="M59" s="25"/>
      <c r="N59" s="13"/>
      <c r="O59" s="9"/>
      <c r="P59" s="24"/>
      <c r="Q59" s="24"/>
      <c r="R59" s="68">
        <v>8640</v>
      </c>
      <c r="S59" s="7" t="s">
        <v>25</v>
      </c>
      <c r="T59" s="2"/>
      <c r="U59" s="9"/>
    </row>
    <row r="61" spans="1:21" x14ac:dyDescent="0.25">
      <c r="A61" s="16" t="s">
        <v>42</v>
      </c>
      <c r="B61" s="16"/>
      <c r="C61" s="17">
        <v>3</v>
      </c>
      <c r="D61" s="17"/>
      <c r="E61" s="2" t="s">
        <v>43</v>
      </c>
      <c r="F61" s="2"/>
      <c r="G61" s="2"/>
      <c r="H61" s="2"/>
      <c r="I61" s="2"/>
      <c r="J61" s="2"/>
      <c r="K61" s="2"/>
      <c r="L61" s="2"/>
    </row>
    <row r="64" spans="1:21" x14ac:dyDescent="0.25">
      <c r="A64" s="46" t="s">
        <v>28</v>
      </c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42"/>
    </row>
    <row r="65" spans="1:23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</row>
    <row r="66" spans="1:23" x14ac:dyDescent="0.25">
      <c r="A66" s="48" t="s">
        <v>10</v>
      </c>
      <c r="B66" s="4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9"/>
      <c r="N66" s="9"/>
      <c r="O66" s="9"/>
      <c r="P66" s="9"/>
      <c r="Q66" s="9"/>
      <c r="R66" s="9"/>
    </row>
    <row r="67" spans="1:23" x14ac:dyDescent="0.25">
      <c r="A67" s="43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25">
      <c r="A68" s="48" t="s">
        <v>5</v>
      </c>
      <c r="B68" s="48"/>
      <c r="C68" s="49"/>
      <c r="D68" s="49"/>
      <c r="E68" s="49"/>
      <c r="F68" s="49"/>
      <c r="G68" s="49"/>
      <c r="H68" s="49"/>
      <c r="I68" s="49"/>
      <c r="J68" s="49"/>
      <c r="K68" s="43"/>
      <c r="L68" s="43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5">
      <c r="A69" s="49" t="s">
        <v>0</v>
      </c>
      <c r="B69" s="49"/>
      <c r="C69" s="49" t="s">
        <v>45</v>
      </c>
      <c r="D69" s="49"/>
      <c r="E69" s="49" t="s">
        <v>46</v>
      </c>
      <c r="F69" s="49"/>
      <c r="G69" s="49" t="s">
        <v>47</v>
      </c>
      <c r="H69" s="49"/>
      <c r="I69" s="49" t="s">
        <v>48</v>
      </c>
      <c r="J69" s="49"/>
      <c r="K69" s="49"/>
      <c r="L69" s="49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25">
      <c r="A70" s="42">
        <f t="shared" ref="A70:A79" si="2">A6</f>
        <v>40</v>
      </c>
      <c r="B70" s="42"/>
      <c r="C70" s="42">
        <f t="shared" ref="C70:C79" si="3">C6</f>
        <v>10377</v>
      </c>
      <c r="D70" s="42"/>
      <c r="E70" s="42">
        <f>C37</f>
        <v>2241</v>
      </c>
      <c r="F70" s="42"/>
      <c r="G70" s="42">
        <f>C50</f>
        <v>2888</v>
      </c>
      <c r="H70" s="42"/>
      <c r="I70" s="42">
        <f>C20</f>
        <v>4060</v>
      </c>
      <c r="J70" s="42"/>
      <c r="K70" s="42"/>
      <c r="L70" s="4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25">
      <c r="A71" s="42">
        <f t="shared" si="2"/>
        <v>35</v>
      </c>
      <c r="B71" s="42"/>
      <c r="C71" s="42">
        <f t="shared" si="3"/>
        <v>10388</v>
      </c>
      <c r="D71" s="42"/>
      <c r="E71" s="42">
        <f t="shared" ref="E71:E79" si="4">C38</f>
        <v>2155</v>
      </c>
      <c r="F71" s="42"/>
      <c r="G71" s="42">
        <f t="shared" ref="G71:G79" si="5">C51</f>
        <v>2887</v>
      </c>
      <c r="H71" s="42"/>
      <c r="I71" s="42">
        <f t="shared" ref="I71:I79" si="6">C21</f>
        <v>4052</v>
      </c>
      <c r="J71" s="42"/>
      <c r="K71" s="42"/>
      <c r="L71" s="4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x14ac:dyDescent="0.25">
      <c r="A72" s="42">
        <f t="shared" si="2"/>
        <v>30</v>
      </c>
      <c r="B72" s="42"/>
      <c r="C72" s="42">
        <f t="shared" si="3"/>
        <v>10402</v>
      </c>
      <c r="D72" s="42"/>
      <c r="E72" s="42">
        <f t="shared" si="4"/>
        <v>2152</v>
      </c>
      <c r="F72" s="42"/>
      <c r="G72" s="42">
        <f t="shared" si="5"/>
        <v>2879</v>
      </c>
      <c r="H72" s="42"/>
      <c r="I72" s="42">
        <f t="shared" si="6"/>
        <v>4074</v>
      </c>
      <c r="J72" s="42"/>
      <c r="K72" s="42"/>
      <c r="L72" s="4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25">
      <c r="A73" s="42">
        <f t="shared" si="2"/>
        <v>25</v>
      </c>
      <c r="B73" s="42"/>
      <c r="C73" s="42">
        <f t="shared" si="3"/>
        <v>10322</v>
      </c>
      <c r="D73" s="42"/>
      <c r="E73" s="42">
        <f t="shared" si="4"/>
        <v>2149</v>
      </c>
      <c r="F73" s="42"/>
      <c r="G73" s="42">
        <f t="shared" si="5"/>
        <v>2460</v>
      </c>
      <c r="H73" s="42"/>
      <c r="I73" s="42">
        <f t="shared" si="6"/>
        <v>4163</v>
      </c>
      <c r="J73" s="42"/>
      <c r="K73" s="42"/>
      <c r="L73" s="4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25">
      <c r="A74" s="42">
        <f t="shared" si="2"/>
        <v>20</v>
      </c>
      <c r="B74" s="42"/>
      <c r="C74" s="42">
        <f t="shared" si="3"/>
        <v>7853</v>
      </c>
      <c r="D74" s="42"/>
      <c r="E74" s="42">
        <f t="shared" si="4"/>
        <v>1135</v>
      </c>
      <c r="F74" s="42"/>
      <c r="G74" s="42">
        <f t="shared" si="5"/>
        <v>2878</v>
      </c>
      <c r="H74" s="42"/>
      <c r="I74" s="42">
        <f t="shared" si="6"/>
        <v>4183</v>
      </c>
      <c r="J74" s="42"/>
      <c r="K74" s="42"/>
      <c r="L74" s="4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25">
      <c r="A75" s="42">
        <f t="shared" si="2"/>
        <v>15</v>
      </c>
      <c r="B75" s="42"/>
      <c r="C75" s="42">
        <f t="shared" si="3"/>
        <v>5897</v>
      </c>
      <c r="D75" s="42"/>
      <c r="E75" s="42">
        <f t="shared" si="4"/>
        <v>1115</v>
      </c>
      <c r="F75" s="42"/>
      <c r="G75" s="42">
        <f t="shared" si="5"/>
        <v>2320</v>
      </c>
      <c r="H75" s="42"/>
      <c r="I75" s="42">
        <f t="shared" si="6"/>
        <v>4049</v>
      </c>
      <c r="J75" s="42"/>
      <c r="K75" s="42"/>
      <c r="L75" s="4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25">
      <c r="A76" s="42">
        <f t="shared" si="2"/>
        <v>10</v>
      </c>
      <c r="B76" s="42"/>
      <c r="C76" s="42">
        <f t="shared" si="3"/>
        <v>3199</v>
      </c>
      <c r="D76" s="42"/>
      <c r="E76" s="42">
        <f t="shared" si="4"/>
        <v>496</v>
      </c>
      <c r="F76" s="42"/>
      <c r="G76" s="42">
        <f t="shared" si="5"/>
        <v>2076</v>
      </c>
      <c r="H76" s="42"/>
      <c r="I76" s="42">
        <f t="shared" si="6"/>
        <v>2372</v>
      </c>
      <c r="J76" s="42"/>
      <c r="K76" s="42"/>
      <c r="L76" s="42"/>
    </row>
    <row r="77" spans="1:23" x14ac:dyDescent="0.25">
      <c r="A77" s="42">
        <f t="shared" si="2"/>
        <v>5</v>
      </c>
      <c r="B77" s="42"/>
      <c r="C77" s="42">
        <f t="shared" si="3"/>
        <v>1183</v>
      </c>
      <c r="D77" s="42"/>
      <c r="E77" s="42">
        <f t="shared" si="4"/>
        <v>320</v>
      </c>
      <c r="F77" s="42"/>
      <c r="G77" s="42">
        <f t="shared" si="5"/>
        <v>647</v>
      </c>
      <c r="H77" s="42"/>
      <c r="I77" s="42">
        <f t="shared" si="6"/>
        <v>2362</v>
      </c>
      <c r="J77" s="42"/>
      <c r="K77" s="42"/>
      <c r="L77" s="42"/>
    </row>
    <row r="78" spans="1:23" x14ac:dyDescent="0.25">
      <c r="A78" s="42">
        <f t="shared" si="2"/>
        <v>0</v>
      </c>
      <c r="B78" s="42"/>
      <c r="C78" s="42">
        <f t="shared" si="3"/>
        <v>462</v>
      </c>
      <c r="D78" s="42"/>
      <c r="E78" s="42" t="str">
        <f t="shared" si="4"/>
        <v>-</v>
      </c>
      <c r="F78" s="42"/>
      <c r="G78" s="42">
        <f t="shared" si="5"/>
        <v>413</v>
      </c>
      <c r="H78" s="42"/>
      <c r="I78" s="42">
        <f t="shared" si="6"/>
        <v>1161</v>
      </c>
      <c r="J78" s="42"/>
      <c r="K78" s="42"/>
      <c r="L78" s="42"/>
    </row>
    <row r="79" spans="1:23" x14ac:dyDescent="0.25">
      <c r="A79" s="42">
        <f t="shared" si="2"/>
        <v>-5</v>
      </c>
      <c r="B79" s="42"/>
      <c r="C79" s="42">
        <f t="shared" si="3"/>
        <v>211</v>
      </c>
      <c r="D79" s="42"/>
      <c r="E79" s="42" t="str">
        <f t="shared" si="4"/>
        <v>-</v>
      </c>
      <c r="F79" s="42"/>
      <c r="G79" s="42" t="str">
        <f t="shared" si="5"/>
        <v>-</v>
      </c>
      <c r="H79" s="42"/>
      <c r="I79" s="42">
        <f t="shared" si="6"/>
        <v>541</v>
      </c>
      <c r="J79" s="42"/>
      <c r="K79" s="42"/>
      <c r="L79" s="42"/>
    </row>
    <row r="80" spans="1:23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</row>
    <row r="81" spans="1:24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</row>
    <row r="82" spans="1:24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</row>
    <row r="83" spans="1:24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</row>
    <row r="84" spans="1:24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</row>
    <row r="85" spans="1:24" x14ac:dyDescent="0.25">
      <c r="A85" s="42"/>
      <c r="B85" s="42"/>
      <c r="C85" s="46"/>
      <c r="D85" s="46"/>
      <c r="E85" s="47"/>
      <c r="F85" s="47"/>
      <c r="G85" s="42"/>
      <c r="H85" s="42"/>
      <c r="I85" s="42"/>
      <c r="J85" s="42"/>
      <c r="K85" s="42"/>
      <c r="L85" s="42"/>
    </row>
    <row r="86" spans="1:24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S86" s="9"/>
      <c r="T86" s="9"/>
      <c r="U86" s="9"/>
      <c r="V86" s="9"/>
      <c r="W86" s="9"/>
      <c r="X86" s="9"/>
    </row>
    <row r="87" spans="1:24" x14ac:dyDescent="0.25">
      <c r="A87" s="48" t="s">
        <v>13</v>
      </c>
      <c r="B87" s="48"/>
      <c r="C87" s="49"/>
      <c r="D87" s="49"/>
      <c r="E87" s="49"/>
      <c r="F87" s="49"/>
      <c r="G87" s="49"/>
      <c r="H87" s="49"/>
      <c r="I87" s="49"/>
      <c r="J87" s="49"/>
      <c r="K87" s="43"/>
      <c r="L87" s="43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x14ac:dyDescent="0.25">
      <c r="A88" s="49" t="s">
        <v>0</v>
      </c>
      <c r="B88" s="49"/>
      <c r="C88" s="44" t="s">
        <v>45</v>
      </c>
      <c r="D88" s="44"/>
      <c r="E88" s="44" t="s">
        <v>46</v>
      </c>
      <c r="F88" s="44"/>
      <c r="G88" s="44" t="s">
        <v>47</v>
      </c>
      <c r="H88" s="44"/>
      <c r="I88" s="44" t="s">
        <v>48</v>
      </c>
      <c r="J88" s="44"/>
      <c r="K88" s="44"/>
      <c r="L88" s="44"/>
      <c r="M88" s="12"/>
      <c r="N88" s="12"/>
      <c r="O88" s="12"/>
      <c r="P88" s="12"/>
      <c r="Q88" s="12"/>
      <c r="R88" s="12"/>
      <c r="S88" s="13"/>
      <c r="T88" s="13"/>
      <c r="U88" s="13"/>
      <c r="V88" s="13"/>
      <c r="W88" s="13"/>
      <c r="X88" s="13"/>
    </row>
    <row r="89" spans="1:24" x14ac:dyDescent="0.25">
      <c r="A89" s="42">
        <f>A70</f>
        <v>40</v>
      </c>
      <c r="B89" s="42"/>
      <c r="C89" s="45">
        <f>G6</f>
        <v>7640</v>
      </c>
      <c r="D89" s="45"/>
      <c r="E89" s="45">
        <f>G37</f>
        <v>2125</v>
      </c>
      <c r="F89" s="45"/>
      <c r="G89" s="45">
        <f>G50</f>
        <v>2687</v>
      </c>
      <c r="H89" s="45"/>
      <c r="I89" s="45">
        <f>G20</f>
        <v>3416</v>
      </c>
      <c r="J89" s="45"/>
      <c r="K89" s="45"/>
      <c r="L89" s="45"/>
      <c r="M89" s="14"/>
      <c r="N89" s="14"/>
      <c r="O89" s="14"/>
      <c r="P89" s="14"/>
      <c r="Q89" s="14"/>
      <c r="R89" s="14"/>
      <c r="S89" s="9"/>
      <c r="T89" s="9"/>
      <c r="U89" s="9"/>
      <c r="V89" s="9"/>
      <c r="W89" s="9"/>
      <c r="X89" s="9"/>
    </row>
    <row r="90" spans="1:24" x14ac:dyDescent="0.25">
      <c r="A90" s="42">
        <f t="shared" ref="A90:A98" si="7">A71</f>
        <v>35</v>
      </c>
      <c r="B90" s="42"/>
      <c r="C90" s="45">
        <f t="shared" ref="C90:C98" si="8">G7</f>
        <v>7344</v>
      </c>
      <c r="D90" s="45"/>
      <c r="E90" s="45">
        <f t="shared" ref="E90:E98" si="9">G38</f>
        <v>2136</v>
      </c>
      <c r="F90" s="45"/>
      <c r="G90" s="45">
        <f t="shared" ref="G90:G98" si="10">G51</f>
        <v>2609</v>
      </c>
      <c r="H90" s="45"/>
      <c r="I90" s="45">
        <f t="shared" ref="I90:I98" si="11">G21</f>
        <v>3450</v>
      </c>
      <c r="J90" s="45"/>
      <c r="K90" s="45"/>
      <c r="L90" s="45"/>
      <c r="M90" s="14"/>
      <c r="N90" s="14"/>
      <c r="O90" s="14"/>
      <c r="P90" s="14"/>
      <c r="Q90" s="14"/>
      <c r="R90" s="14"/>
      <c r="S90" s="9"/>
      <c r="T90" s="9"/>
      <c r="U90" s="9"/>
      <c r="V90" s="9"/>
      <c r="W90" s="9"/>
      <c r="X90" s="9"/>
    </row>
    <row r="91" spans="1:24" x14ac:dyDescent="0.25">
      <c r="A91" s="42">
        <f t="shared" si="7"/>
        <v>30</v>
      </c>
      <c r="B91" s="42"/>
      <c r="C91" s="45">
        <f t="shared" si="8"/>
        <v>6955</v>
      </c>
      <c r="D91" s="45"/>
      <c r="E91" s="45">
        <f t="shared" si="9"/>
        <v>2082</v>
      </c>
      <c r="F91" s="45"/>
      <c r="G91" s="45">
        <f t="shared" si="10"/>
        <v>2724</v>
      </c>
      <c r="H91" s="45"/>
      <c r="I91" s="45">
        <f t="shared" si="11"/>
        <v>3544</v>
      </c>
      <c r="J91" s="45"/>
      <c r="K91" s="45"/>
      <c r="L91" s="45"/>
      <c r="M91" s="14"/>
      <c r="N91" s="14"/>
      <c r="O91" s="14"/>
      <c r="P91" s="14"/>
      <c r="Q91" s="14"/>
      <c r="R91" s="14"/>
      <c r="S91" s="9"/>
      <c r="T91" s="9"/>
      <c r="U91" s="9"/>
      <c r="V91" s="14"/>
      <c r="W91" s="14"/>
      <c r="X91" s="14"/>
    </row>
    <row r="92" spans="1:24" x14ac:dyDescent="0.25">
      <c r="A92" s="42">
        <f t="shared" si="7"/>
        <v>25</v>
      </c>
      <c r="B92" s="42"/>
      <c r="C92" s="45">
        <f t="shared" si="8"/>
        <v>5443</v>
      </c>
      <c r="D92" s="45"/>
      <c r="E92" s="45">
        <f t="shared" si="9"/>
        <v>1870</v>
      </c>
      <c r="F92" s="45"/>
      <c r="G92" s="45">
        <f t="shared" si="10"/>
        <v>2474</v>
      </c>
      <c r="H92" s="45"/>
      <c r="I92" s="45">
        <f t="shared" si="11"/>
        <v>3283</v>
      </c>
      <c r="J92" s="45"/>
      <c r="K92" s="45"/>
      <c r="L92" s="45"/>
      <c r="M92" s="14"/>
      <c r="N92" s="14"/>
      <c r="O92" s="14"/>
      <c r="P92" s="14"/>
      <c r="Q92" s="14"/>
      <c r="R92" s="14"/>
      <c r="S92" s="9"/>
      <c r="T92" s="9"/>
      <c r="U92" s="9"/>
      <c r="V92" s="14"/>
      <c r="W92" s="14"/>
      <c r="X92" s="14"/>
    </row>
    <row r="93" spans="1:24" x14ac:dyDescent="0.25">
      <c r="A93" s="42">
        <f t="shared" si="7"/>
        <v>20</v>
      </c>
      <c r="B93" s="42"/>
      <c r="C93" s="45">
        <f t="shared" si="8"/>
        <v>4749</v>
      </c>
      <c r="D93" s="45"/>
      <c r="E93" s="45">
        <f t="shared" si="9"/>
        <v>1201</v>
      </c>
      <c r="F93" s="45"/>
      <c r="G93" s="45">
        <f t="shared" si="10"/>
        <v>2204</v>
      </c>
      <c r="H93" s="45"/>
      <c r="I93" s="45">
        <f t="shared" si="11"/>
        <v>2691</v>
      </c>
      <c r="J93" s="45"/>
      <c r="K93" s="45"/>
      <c r="L93" s="45"/>
      <c r="M93" s="14"/>
      <c r="N93" s="14"/>
      <c r="O93" s="14"/>
      <c r="P93" s="14"/>
      <c r="Q93" s="14"/>
      <c r="R93" s="14"/>
      <c r="S93" s="9"/>
      <c r="T93" s="9"/>
      <c r="U93" s="9"/>
      <c r="V93" s="9"/>
      <c r="W93" s="9"/>
      <c r="X93" s="9"/>
    </row>
    <row r="94" spans="1:24" x14ac:dyDescent="0.25">
      <c r="A94" s="42">
        <f t="shared" si="7"/>
        <v>15</v>
      </c>
      <c r="B94" s="42"/>
      <c r="C94" s="45">
        <f t="shared" si="8"/>
        <v>2389</v>
      </c>
      <c r="D94" s="45"/>
      <c r="E94" s="45">
        <f t="shared" si="9"/>
        <v>733</v>
      </c>
      <c r="F94" s="44"/>
      <c r="G94" s="45">
        <f t="shared" si="10"/>
        <v>1387</v>
      </c>
      <c r="H94" s="45"/>
      <c r="I94" s="45">
        <f t="shared" si="11"/>
        <v>2480</v>
      </c>
      <c r="J94" s="45"/>
      <c r="K94" s="45"/>
      <c r="L94" s="45"/>
      <c r="M94" s="14"/>
      <c r="N94" s="14"/>
      <c r="O94" s="14"/>
      <c r="P94" s="14"/>
      <c r="Q94" s="14"/>
      <c r="R94" s="14"/>
      <c r="S94" s="9"/>
      <c r="T94" s="9"/>
      <c r="U94" s="9"/>
      <c r="V94" s="9"/>
      <c r="W94" s="9"/>
      <c r="X94" s="9"/>
    </row>
    <row r="95" spans="1:24" x14ac:dyDescent="0.25">
      <c r="A95" s="42">
        <f t="shared" si="7"/>
        <v>10</v>
      </c>
      <c r="B95" s="42"/>
      <c r="C95" s="45">
        <f t="shared" si="8"/>
        <v>1382</v>
      </c>
      <c r="D95" s="45"/>
      <c r="E95" s="45">
        <f t="shared" si="9"/>
        <v>346</v>
      </c>
      <c r="F95" s="45"/>
      <c r="G95" s="45">
        <f t="shared" si="10"/>
        <v>817</v>
      </c>
      <c r="H95" s="45"/>
      <c r="I95" s="45">
        <f t="shared" si="11"/>
        <v>1731</v>
      </c>
      <c r="J95" s="45"/>
      <c r="K95" s="45"/>
      <c r="L95" s="45"/>
      <c r="M95" s="8"/>
      <c r="N95" s="8"/>
      <c r="O95" s="8"/>
      <c r="P95" s="8"/>
      <c r="Q95" s="8"/>
      <c r="R95" s="8"/>
      <c r="S95" s="11"/>
      <c r="T95" s="11"/>
      <c r="U95" s="11"/>
      <c r="V95" s="11"/>
      <c r="W95" s="11"/>
      <c r="X95" s="11"/>
    </row>
    <row r="96" spans="1:24" x14ac:dyDescent="0.25">
      <c r="A96" s="42">
        <f t="shared" si="7"/>
        <v>5</v>
      </c>
      <c r="B96" s="42"/>
      <c r="C96" s="45">
        <f t="shared" si="8"/>
        <v>526</v>
      </c>
      <c r="D96" s="42"/>
      <c r="E96" s="45">
        <f t="shared" si="9"/>
        <v>217</v>
      </c>
      <c r="F96" s="42"/>
      <c r="G96" s="45">
        <f t="shared" si="10"/>
        <v>476</v>
      </c>
      <c r="H96" s="42"/>
      <c r="I96" s="45">
        <f t="shared" si="11"/>
        <v>1353</v>
      </c>
      <c r="J96" s="42"/>
      <c r="K96" s="42"/>
      <c r="L96" s="42"/>
      <c r="S96" s="9"/>
      <c r="T96" s="9"/>
      <c r="U96" s="9"/>
      <c r="V96" s="9"/>
      <c r="W96" s="9"/>
      <c r="X96" s="9"/>
    </row>
    <row r="97" spans="1:24" x14ac:dyDescent="0.25">
      <c r="A97" s="42">
        <f t="shared" si="7"/>
        <v>0</v>
      </c>
      <c r="B97" s="42"/>
      <c r="C97" s="45">
        <f t="shared" si="8"/>
        <v>193</v>
      </c>
      <c r="D97" s="42"/>
      <c r="E97" s="45" t="str">
        <f t="shared" si="9"/>
        <v>-</v>
      </c>
      <c r="F97" s="42"/>
      <c r="G97" s="45" t="str">
        <f t="shared" si="10"/>
        <v>-</v>
      </c>
      <c r="H97" s="42"/>
      <c r="I97" s="45">
        <f t="shared" si="11"/>
        <v>726</v>
      </c>
      <c r="J97" s="42"/>
      <c r="K97" s="42"/>
      <c r="L97" s="42"/>
      <c r="S97" s="9"/>
      <c r="T97" s="9"/>
      <c r="U97" s="9"/>
      <c r="V97" s="9"/>
      <c r="W97" s="9"/>
      <c r="X97" s="9"/>
    </row>
    <row r="98" spans="1:24" x14ac:dyDescent="0.25">
      <c r="A98" s="42">
        <f t="shared" si="7"/>
        <v>-5</v>
      </c>
      <c r="B98" s="42"/>
      <c r="C98" s="45">
        <f t="shared" si="8"/>
        <v>84</v>
      </c>
      <c r="D98" s="42"/>
      <c r="E98" s="45" t="str">
        <f t="shared" si="9"/>
        <v>-</v>
      </c>
      <c r="F98" s="42"/>
      <c r="G98" s="45" t="str">
        <f t="shared" si="10"/>
        <v>-</v>
      </c>
      <c r="H98" s="42"/>
      <c r="I98" s="45">
        <f t="shared" si="11"/>
        <v>355</v>
      </c>
      <c r="J98" s="42"/>
      <c r="K98" s="42"/>
      <c r="L98" s="42"/>
    </row>
    <row r="99" spans="1:24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</row>
    <row r="100" spans="1:24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24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24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</row>
    <row r="103" spans="1:24" x14ac:dyDescent="0.25">
      <c r="A103" s="42"/>
      <c r="B103" s="42"/>
      <c r="C103" s="46"/>
      <c r="D103" s="46"/>
      <c r="E103" s="47"/>
      <c r="F103" s="47"/>
      <c r="G103" s="42"/>
      <c r="H103" s="42"/>
      <c r="I103" s="42"/>
      <c r="J103" s="42"/>
      <c r="K103" s="42"/>
      <c r="L103" s="42"/>
    </row>
    <row r="104" spans="1:24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V104" s="9"/>
    </row>
    <row r="105" spans="1:24" x14ac:dyDescent="0.25">
      <c r="A105" s="48" t="s">
        <v>14</v>
      </c>
      <c r="B105" s="48"/>
      <c r="C105" s="49"/>
      <c r="D105" s="49"/>
      <c r="E105" s="49"/>
      <c r="F105" s="49"/>
      <c r="G105" s="49"/>
      <c r="H105" s="49"/>
      <c r="I105" s="49"/>
      <c r="J105" s="49"/>
      <c r="K105" s="43"/>
      <c r="L105" s="43"/>
      <c r="M105" s="15"/>
      <c r="N105" s="15"/>
      <c r="O105" s="15"/>
      <c r="P105" s="15"/>
      <c r="Q105" s="15"/>
      <c r="R105" s="15"/>
      <c r="S105" s="15"/>
      <c r="T105" s="15"/>
      <c r="U105" s="11"/>
      <c r="V105" s="11"/>
      <c r="W105" s="11"/>
      <c r="X105" s="11"/>
    </row>
    <row r="106" spans="1:24" x14ac:dyDescent="0.25">
      <c r="A106" s="43" t="s">
        <v>0</v>
      </c>
      <c r="B106" s="43"/>
      <c r="C106" s="44" t="s">
        <v>45</v>
      </c>
      <c r="D106" s="44"/>
      <c r="E106" s="44" t="s">
        <v>46</v>
      </c>
      <c r="F106" s="44"/>
      <c r="G106" s="44" t="s">
        <v>47</v>
      </c>
      <c r="H106" s="44"/>
      <c r="I106" s="44" t="s">
        <v>48</v>
      </c>
      <c r="J106" s="44"/>
      <c r="K106" s="44"/>
      <c r="L106" s="44"/>
      <c r="M106" s="12"/>
      <c r="N106" s="12"/>
      <c r="O106" s="12"/>
      <c r="P106" s="12"/>
      <c r="Q106" s="12"/>
      <c r="R106" s="12"/>
      <c r="S106" s="12"/>
      <c r="T106" s="12"/>
      <c r="U106" s="13"/>
      <c r="V106" s="13"/>
      <c r="W106" s="13"/>
      <c r="X106" s="13"/>
    </row>
    <row r="107" spans="1:24" x14ac:dyDescent="0.25">
      <c r="A107" s="42">
        <f>A89</f>
        <v>40</v>
      </c>
      <c r="B107" s="42"/>
      <c r="C107" s="45">
        <f t="shared" ref="C107:C112" si="12">M6</f>
        <v>0</v>
      </c>
      <c r="D107" s="45"/>
      <c r="E107" s="45">
        <f t="shared" ref="E107:E112" si="13">IF($C$61=2,K37,IF($C$61=3,M37,O37))</f>
        <v>0</v>
      </c>
      <c r="F107" s="45"/>
      <c r="G107" s="45">
        <f t="shared" ref="G107:G112" si="14">IF($C$61=2,K50,IF($C$61=3,M50,O50))</f>
        <v>0</v>
      </c>
      <c r="H107" s="45"/>
      <c r="I107" s="45">
        <f t="shared" ref="I107:I112" si="15">IF($C$61=2,K24,IF($C$61=3,M24,O24))</f>
        <v>0</v>
      </c>
      <c r="J107" s="45"/>
      <c r="K107" s="45"/>
      <c r="L107" s="45"/>
      <c r="M107" s="14"/>
      <c r="N107" s="14"/>
      <c r="O107" s="14"/>
      <c r="P107" s="14"/>
      <c r="Q107" s="14"/>
      <c r="R107" s="14"/>
      <c r="S107" s="14"/>
      <c r="T107" s="14"/>
      <c r="U107" s="9"/>
      <c r="V107" s="9"/>
      <c r="W107" s="9"/>
      <c r="X107" s="9"/>
    </row>
    <row r="108" spans="1:24" x14ac:dyDescent="0.25">
      <c r="A108" s="42">
        <f t="shared" ref="A108:A116" si="16">A90</f>
        <v>35</v>
      </c>
      <c r="B108" s="42"/>
      <c r="C108" s="45">
        <f t="shared" si="12"/>
        <v>0</v>
      </c>
      <c r="D108" s="45"/>
      <c r="E108" s="45">
        <f t="shared" si="13"/>
        <v>0</v>
      </c>
      <c r="F108" s="45"/>
      <c r="G108" s="45">
        <f t="shared" si="14"/>
        <v>0</v>
      </c>
      <c r="H108" s="45"/>
      <c r="I108" s="45">
        <f t="shared" si="15"/>
        <v>0</v>
      </c>
      <c r="J108" s="45"/>
      <c r="K108" s="45"/>
      <c r="L108" s="45"/>
      <c r="M108" s="14"/>
      <c r="N108" s="14"/>
      <c r="O108" s="14"/>
      <c r="P108" s="14"/>
      <c r="Q108" s="14"/>
      <c r="R108" s="14"/>
      <c r="S108" s="14"/>
      <c r="T108" s="14"/>
      <c r="U108" s="9"/>
      <c r="V108" s="9"/>
      <c r="W108" s="9"/>
      <c r="X108" s="9"/>
    </row>
    <row r="109" spans="1:24" x14ac:dyDescent="0.25">
      <c r="A109" s="42">
        <f t="shared" si="16"/>
        <v>30</v>
      </c>
      <c r="B109" s="42"/>
      <c r="C109" s="45">
        <f t="shared" si="12"/>
        <v>0</v>
      </c>
      <c r="D109" s="45"/>
      <c r="E109" s="45">
        <f t="shared" si="13"/>
        <v>0</v>
      </c>
      <c r="F109" s="45"/>
      <c r="G109" s="45">
        <f t="shared" si="14"/>
        <v>0</v>
      </c>
      <c r="H109" s="45"/>
      <c r="I109" s="45">
        <f t="shared" si="15"/>
        <v>0</v>
      </c>
      <c r="J109" s="45"/>
      <c r="K109" s="45"/>
      <c r="L109" s="45"/>
      <c r="M109" s="14"/>
      <c r="N109" s="14"/>
      <c r="O109" s="14"/>
      <c r="P109" s="14"/>
      <c r="Q109" s="14"/>
      <c r="R109" s="14"/>
      <c r="S109" s="14"/>
      <c r="T109" s="14"/>
      <c r="U109" s="9"/>
      <c r="V109" s="9"/>
      <c r="W109" s="9"/>
      <c r="X109" s="9"/>
    </row>
    <row r="110" spans="1:24" x14ac:dyDescent="0.25">
      <c r="A110" s="42">
        <f t="shared" si="16"/>
        <v>25</v>
      </c>
      <c r="B110" s="42"/>
      <c r="C110" s="45">
        <f t="shared" si="12"/>
        <v>0</v>
      </c>
      <c r="D110" s="45"/>
      <c r="E110" s="45">
        <f t="shared" si="13"/>
        <v>0</v>
      </c>
      <c r="F110" s="45"/>
      <c r="G110" s="45">
        <f t="shared" si="14"/>
        <v>0</v>
      </c>
      <c r="H110" s="45"/>
      <c r="I110" s="45">
        <f t="shared" si="15"/>
        <v>0</v>
      </c>
      <c r="J110" s="45"/>
      <c r="K110" s="45"/>
      <c r="L110" s="45"/>
      <c r="M110" s="14"/>
      <c r="N110" s="14"/>
      <c r="O110" s="14"/>
      <c r="P110" s="14"/>
      <c r="Q110" s="14"/>
      <c r="R110" s="14"/>
      <c r="S110" s="14"/>
      <c r="T110" s="14"/>
      <c r="U110" s="9"/>
      <c r="V110" s="9"/>
      <c r="W110" s="9"/>
      <c r="X110" s="9"/>
    </row>
    <row r="111" spans="1:24" x14ac:dyDescent="0.25">
      <c r="A111" s="42">
        <f t="shared" si="16"/>
        <v>20</v>
      </c>
      <c r="B111" s="42"/>
      <c r="C111" s="45">
        <f t="shared" si="12"/>
        <v>0</v>
      </c>
      <c r="D111" s="45"/>
      <c r="E111" s="45">
        <f t="shared" si="13"/>
        <v>0</v>
      </c>
      <c r="F111" s="45"/>
      <c r="G111" s="45">
        <f t="shared" si="14"/>
        <v>0</v>
      </c>
      <c r="H111" s="45"/>
      <c r="I111" s="45">
        <f t="shared" si="15"/>
        <v>0</v>
      </c>
      <c r="J111" s="45"/>
      <c r="K111" s="45"/>
      <c r="L111" s="45"/>
      <c r="M111" s="14"/>
      <c r="N111" s="14"/>
      <c r="O111" s="14"/>
      <c r="P111" s="14"/>
      <c r="Q111" s="14"/>
      <c r="R111" s="14"/>
      <c r="S111" s="14"/>
      <c r="T111" s="14"/>
      <c r="U111" s="9"/>
      <c r="V111" s="9"/>
      <c r="W111" s="9"/>
      <c r="X111" s="9"/>
    </row>
    <row r="112" spans="1:24" x14ac:dyDescent="0.25">
      <c r="A112" s="42">
        <f t="shared" si="16"/>
        <v>15</v>
      </c>
      <c r="B112" s="42"/>
      <c r="C112" s="45">
        <f t="shared" si="12"/>
        <v>0</v>
      </c>
      <c r="D112" s="45"/>
      <c r="E112" s="45">
        <f t="shared" si="13"/>
        <v>0</v>
      </c>
      <c r="F112" s="45"/>
      <c r="G112" s="45">
        <f t="shared" si="14"/>
        <v>0</v>
      </c>
      <c r="H112" s="45"/>
      <c r="I112" s="45">
        <f t="shared" si="15"/>
        <v>0</v>
      </c>
      <c r="J112" s="45"/>
      <c r="K112" s="45"/>
      <c r="L112" s="45"/>
      <c r="M112" s="14"/>
      <c r="N112" s="14"/>
      <c r="O112" s="14"/>
      <c r="P112" s="14"/>
      <c r="Q112" s="14"/>
      <c r="R112" s="14"/>
      <c r="S112" s="14"/>
      <c r="T112" s="14"/>
      <c r="U112" s="9"/>
      <c r="V112" s="9"/>
      <c r="W112" s="9"/>
      <c r="X112" s="9"/>
    </row>
    <row r="113" spans="1:24" x14ac:dyDescent="0.25">
      <c r="A113" s="42">
        <f t="shared" si="16"/>
        <v>10</v>
      </c>
      <c r="B113" s="42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14"/>
      <c r="N113" s="14"/>
      <c r="O113" s="14"/>
      <c r="P113" s="14"/>
      <c r="Q113" s="14"/>
      <c r="R113" s="14"/>
      <c r="S113" s="15"/>
      <c r="T113" s="15"/>
      <c r="U113" s="11"/>
      <c r="V113" s="11"/>
      <c r="W113" s="11"/>
      <c r="X113" s="11"/>
    </row>
    <row r="114" spans="1:24" x14ac:dyDescent="0.25">
      <c r="A114" s="42">
        <f t="shared" si="16"/>
        <v>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S114" s="9"/>
      <c r="T114" s="9"/>
      <c r="U114" s="9"/>
      <c r="V114" s="9"/>
      <c r="W114" s="9"/>
      <c r="X114" s="9"/>
    </row>
    <row r="115" spans="1:24" x14ac:dyDescent="0.25">
      <c r="A115" s="42">
        <f t="shared" si="16"/>
        <v>0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S115" s="9"/>
      <c r="T115" s="9"/>
      <c r="U115" s="9"/>
      <c r="V115" s="9"/>
      <c r="W115" s="9"/>
      <c r="X115" s="9"/>
    </row>
    <row r="116" spans="1:24" x14ac:dyDescent="0.25">
      <c r="A116" s="42">
        <f t="shared" si="16"/>
        <v>-5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</row>
    <row r="117" spans="1:24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</row>
    <row r="118" spans="1:24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</row>
    <row r="119" spans="1:24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</row>
    <row r="120" spans="1:24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</row>
    <row r="121" spans="1:24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</row>
    <row r="122" spans="1:24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</row>
    <row r="123" spans="1:24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</row>
    <row r="124" spans="1:24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</row>
    <row r="125" spans="1:24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</row>
    <row r="126" spans="1:24" x14ac:dyDescent="0.25">
      <c r="A126" s="42"/>
      <c r="B126" s="42"/>
      <c r="C126" s="46"/>
      <c r="D126" s="46"/>
      <c r="E126" s="47"/>
      <c r="F126" s="47"/>
      <c r="G126" s="42"/>
      <c r="H126" s="42"/>
      <c r="I126" s="42"/>
      <c r="J126" s="42"/>
      <c r="K126" s="42"/>
      <c r="L126" s="42"/>
    </row>
    <row r="127" spans="1:24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S127" s="14"/>
      <c r="T127" s="14"/>
      <c r="U127" s="14"/>
      <c r="V127" s="14"/>
      <c r="W127" s="14"/>
      <c r="X127" s="14"/>
    </row>
    <row r="128" spans="1:24" x14ac:dyDescent="0.25">
      <c r="A128" s="48" t="s">
        <v>15</v>
      </c>
      <c r="B128" s="48"/>
      <c r="C128" s="49"/>
      <c r="D128" s="49"/>
      <c r="E128" s="49"/>
      <c r="F128" s="49"/>
      <c r="G128" s="49"/>
      <c r="H128" s="49"/>
      <c r="I128" s="49"/>
      <c r="J128" s="49"/>
      <c r="K128" s="43"/>
      <c r="L128" s="43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5">
      <c r="A129" s="43" t="s">
        <v>0</v>
      </c>
      <c r="B129" s="43"/>
      <c r="C129" s="49" t="s">
        <v>45</v>
      </c>
      <c r="D129" s="49"/>
      <c r="E129" s="49" t="s">
        <v>46</v>
      </c>
      <c r="F129" s="49"/>
      <c r="G129" s="49" t="s">
        <v>47</v>
      </c>
      <c r="H129" s="49"/>
      <c r="I129" s="49" t="s">
        <v>48</v>
      </c>
      <c r="J129" s="49"/>
      <c r="K129" s="49"/>
      <c r="L129" s="49"/>
      <c r="M129" s="13"/>
      <c r="N129" s="13"/>
      <c r="O129" s="13"/>
      <c r="P129" s="13"/>
      <c r="Q129" s="13"/>
      <c r="R129" s="13"/>
      <c r="S129" s="12"/>
      <c r="T129" s="12"/>
      <c r="U129" s="12"/>
      <c r="V129" s="12"/>
      <c r="W129" s="12"/>
      <c r="X129" s="12"/>
    </row>
    <row r="130" spans="1:24" x14ac:dyDescent="0.25">
      <c r="A130" s="42">
        <f>A107</f>
        <v>40</v>
      </c>
      <c r="B130" s="42"/>
      <c r="C130" s="45">
        <f t="shared" ref="C130:C139" si="17">S6</f>
        <v>6269</v>
      </c>
      <c r="D130" s="45"/>
      <c r="E130" s="45">
        <f>S37</f>
        <v>1554</v>
      </c>
      <c r="F130" s="45"/>
      <c r="G130" s="45">
        <f>S50</f>
        <v>1205</v>
      </c>
      <c r="H130" s="45"/>
      <c r="I130" s="45">
        <f>S20</f>
        <v>1031</v>
      </c>
      <c r="J130" s="45"/>
      <c r="K130" s="45"/>
      <c r="L130" s="45"/>
      <c r="M130" s="9"/>
      <c r="N130" s="9"/>
      <c r="O130" s="9"/>
      <c r="P130" s="9"/>
      <c r="Q130" s="9"/>
      <c r="R130" s="9"/>
      <c r="S130" s="14"/>
      <c r="T130" s="14"/>
      <c r="U130" s="14"/>
      <c r="V130" s="14"/>
      <c r="W130" s="14"/>
      <c r="X130" s="14"/>
    </row>
    <row r="131" spans="1:24" x14ac:dyDescent="0.25">
      <c r="A131" s="42">
        <f t="shared" ref="A131:A139" si="18">A108</f>
        <v>35</v>
      </c>
      <c r="B131" s="42"/>
      <c r="C131" s="45">
        <f t="shared" si="17"/>
        <v>5883</v>
      </c>
      <c r="D131" s="45"/>
      <c r="E131" s="45">
        <f t="shared" ref="E131:E139" si="19">S38</f>
        <v>1661</v>
      </c>
      <c r="F131" s="45"/>
      <c r="G131" s="45">
        <f t="shared" ref="G131:G138" si="20">S51</f>
        <v>1207</v>
      </c>
      <c r="H131" s="45"/>
      <c r="I131" s="45">
        <f t="shared" ref="I131:I139" si="21">S21</f>
        <v>1037</v>
      </c>
      <c r="J131" s="45"/>
      <c r="K131" s="45"/>
      <c r="L131" s="45"/>
      <c r="M131" s="9"/>
      <c r="N131" s="9"/>
      <c r="O131" s="9"/>
      <c r="P131" s="9"/>
      <c r="Q131" s="9"/>
      <c r="R131" s="9"/>
      <c r="S131" s="14"/>
      <c r="T131" s="14"/>
      <c r="U131" s="14"/>
      <c r="V131" s="14"/>
      <c r="W131" s="14"/>
      <c r="X131" s="14"/>
    </row>
    <row r="132" spans="1:24" x14ac:dyDescent="0.25">
      <c r="A132" s="42">
        <f t="shared" si="18"/>
        <v>30</v>
      </c>
      <c r="B132" s="42"/>
      <c r="C132" s="45">
        <f t="shared" si="17"/>
        <v>5072</v>
      </c>
      <c r="D132" s="45"/>
      <c r="E132" s="45">
        <f t="shared" si="19"/>
        <v>1684</v>
      </c>
      <c r="F132" s="45"/>
      <c r="G132" s="45">
        <f t="shared" si="20"/>
        <v>1208</v>
      </c>
      <c r="H132" s="45"/>
      <c r="I132" s="45">
        <f t="shared" si="21"/>
        <v>2028</v>
      </c>
      <c r="J132" s="45"/>
      <c r="K132" s="45"/>
      <c r="L132" s="45"/>
      <c r="M132" s="9"/>
      <c r="N132" s="9"/>
      <c r="O132" s="9"/>
      <c r="P132" s="9"/>
      <c r="Q132" s="9"/>
      <c r="R132" s="9"/>
      <c r="S132" s="14"/>
      <c r="T132" s="14"/>
      <c r="U132" s="14"/>
      <c r="V132" s="14"/>
      <c r="W132" s="14"/>
      <c r="X132" s="14"/>
    </row>
    <row r="133" spans="1:24" x14ac:dyDescent="0.25">
      <c r="A133" s="42">
        <f t="shared" si="18"/>
        <v>25</v>
      </c>
      <c r="B133" s="42"/>
      <c r="C133" s="45">
        <f t="shared" si="17"/>
        <v>4897</v>
      </c>
      <c r="D133" s="45"/>
      <c r="E133" s="45">
        <f t="shared" si="19"/>
        <v>1203</v>
      </c>
      <c r="F133" s="45"/>
      <c r="G133" s="45">
        <f t="shared" si="20"/>
        <v>1208</v>
      </c>
      <c r="H133" s="45"/>
      <c r="I133" s="45">
        <f t="shared" si="21"/>
        <v>1825</v>
      </c>
      <c r="J133" s="45"/>
      <c r="K133" s="45"/>
      <c r="L133" s="45"/>
      <c r="M133" s="9"/>
      <c r="N133" s="9"/>
      <c r="O133" s="9"/>
      <c r="P133" s="9"/>
      <c r="Q133" s="9"/>
      <c r="R133" s="9"/>
      <c r="S133" s="14"/>
      <c r="T133" s="14"/>
      <c r="U133" s="14"/>
      <c r="V133" s="14"/>
      <c r="W133" s="14"/>
      <c r="X133" s="14"/>
    </row>
    <row r="134" spans="1:24" x14ac:dyDescent="0.25">
      <c r="A134" s="42">
        <f t="shared" si="18"/>
        <v>20</v>
      </c>
      <c r="B134" s="42"/>
      <c r="C134" s="45">
        <f t="shared" si="17"/>
        <v>4336</v>
      </c>
      <c r="D134" s="45"/>
      <c r="E134" s="45">
        <f t="shared" si="19"/>
        <v>893</v>
      </c>
      <c r="F134" s="45"/>
      <c r="G134" s="45">
        <f t="shared" si="20"/>
        <v>1265</v>
      </c>
      <c r="H134" s="45"/>
      <c r="I134" s="45">
        <f t="shared" si="21"/>
        <v>1497</v>
      </c>
      <c r="J134" s="45"/>
      <c r="K134" s="45"/>
      <c r="L134" s="45"/>
      <c r="M134" s="9"/>
      <c r="N134" s="9"/>
      <c r="O134" s="9"/>
      <c r="P134" s="9"/>
      <c r="Q134" s="9"/>
      <c r="R134" s="9"/>
      <c r="S134" s="14"/>
      <c r="T134" s="14"/>
      <c r="U134" s="14"/>
      <c r="V134" s="14"/>
      <c r="W134" s="14"/>
      <c r="X134" s="14"/>
    </row>
    <row r="135" spans="1:24" x14ac:dyDescent="0.25">
      <c r="A135" s="42">
        <f t="shared" si="18"/>
        <v>15</v>
      </c>
      <c r="B135" s="42"/>
      <c r="C135" s="45">
        <f t="shared" si="17"/>
        <v>2590</v>
      </c>
      <c r="D135" s="45"/>
      <c r="E135" s="45">
        <f t="shared" si="19"/>
        <v>502</v>
      </c>
      <c r="F135" s="45"/>
      <c r="G135" s="45">
        <f t="shared" si="20"/>
        <v>930</v>
      </c>
      <c r="H135" s="45"/>
      <c r="I135" s="45">
        <f t="shared" si="21"/>
        <v>1432</v>
      </c>
      <c r="J135" s="45"/>
      <c r="K135" s="45"/>
      <c r="L135" s="45"/>
      <c r="M135" s="9"/>
      <c r="N135" s="9"/>
      <c r="O135" s="9"/>
      <c r="P135" s="9"/>
      <c r="Q135" s="9"/>
      <c r="R135" s="9"/>
      <c r="S135" s="14"/>
      <c r="T135" s="14"/>
      <c r="U135" s="14"/>
      <c r="V135" s="14"/>
      <c r="W135" s="14"/>
      <c r="X135" s="14"/>
    </row>
    <row r="136" spans="1:24" x14ac:dyDescent="0.25">
      <c r="A136" s="42">
        <f t="shared" si="18"/>
        <v>10</v>
      </c>
      <c r="B136" s="42"/>
      <c r="C136" s="45">
        <f t="shared" si="17"/>
        <v>1601</v>
      </c>
      <c r="D136" s="42"/>
      <c r="E136" s="45">
        <f t="shared" si="19"/>
        <v>317</v>
      </c>
      <c r="F136" s="42"/>
      <c r="G136" s="45">
        <f t="shared" si="20"/>
        <v>653</v>
      </c>
      <c r="H136" s="42"/>
      <c r="I136" s="45">
        <f t="shared" si="21"/>
        <v>1282</v>
      </c>
      <c r="J136" s="42"/>
      <c r="K136" s="42"/>
      <c r="L136" s="42"/>
      <c r="M136" s="9"/>
      <c r="N136" s="9"/>
      <c r="O136" s="9"/>
      <c r="P136" s="9"/>
      <c r="Q136" s="9"/>
      <c r="R136" s="9"/>
      <c r="S136" s="15"/>
      <c r="T136" s="15"/>
      <c r="U136" s="15"/>
      <c r="V136" s="15"/>
      <c r="W136" s="15"/>
      <c r="X136" s="15"/>
    </row>
    <row r="137" spans="1:24" x14ac:dyDescent="0.25">
      <c r="A137" s="42">
        <f t="shared" si="18"/>
        <v>5</v>
      </c>
      <c r="B137" s="42"/>
      <c r="C137" s="45">
        <f t="shared" si="17"/>
        <v>839</v>
      </c>
      <c r="D137" s="42"/>
      <c r="E137" s="45">
        <f t="shared" si="19"/>
        <v>106</v>
      </c>
      <c r="F137" s="42"/>
      <c r="G137" s="45">
        <f t="shared" si="20"/>
        <v>325</v>
      </c>
      <c r="H137" s="42"/>
      <c r="I137" s="45">
        <f t="shared" si="21"/>
        <v>894</v>
      </c>
      <c r="J137" s="42"/>
      <c r="K137" s="42"/>
      <c r="L137" s="42"/>
      <c r="M137" s="9"/>
      <c r="N137" s="9"/>
      <c r="O137" s="9"/>
      <c r="P137" s="9"/>
      <c r="Q137" s="9"/>
      <c r="R137" s="9"/>
      <c r="S137" s="14"/>
      <c r="T137" s="14"/>
      <c r="U137" s="14"/>
      <c r="V137" s="14"/>
      <c r="W137" s="14"/>
      <c r="X137" s="14"/>
    </row>
    <row r="138" spans="1:24" x14ac:dyDescent="0.25">
      <c r="A138" s="42">
        <f t="shared" si="18"/>
        <v>0</v>
      </c>
      <c r="B138" s="42"/>
      <c r="C138" s="45">
        <f t="shared" si="17"/>
        <v>312</v>
      </c>
      <c r="D138" s="42"/>
      <c r="E138" s="45" t="str">
        <f t="shared" si="19"/>
        <v>-</v>
      </c>
      <c r="F138" s="42"/>
      <c r="G138" s="45" t="str">
        <f t="shared" si="20"/>
        <v>-</v>
      </c>
      <c r="H138" s="42"/>
      <c r="I138" s="45">
        <f t="shared" si="21"/>
        <v>672</v>
      </c>
      <c r="J138" s="42"/>
      <c r="K138" s="42"/>
      <c r="L138" s="42"/>
      <c r="S138" s="9"/>
      <c r="T138" s="9"/>
      <c r="U138" s="9"/>
      <c r="V138" s="9"/>
      <c r="W138" s="9"/>
      <c r="X138" s="9"/>
    </row>
    <row r="139" spans="1:24" x14ac:dyDescent="0.25">
      <c r="A139" s="42">
        <f t="shared" si="18"/>
        <v>-5</v>
      </c>
      <c r="B139" s="42"/>
      <c r="C139" s="45">
        <f t="shared" si="17"/>
        <v>104</v>
      </c>
      <c r="D139" s="42"/>
      <c r="E139" s="45" t="str">
        <f t="shared" si="19"/>
        <v>-</v>
      </c>
      <c r="F139" s="42"/>
      <c r="G139" s="65" t="str">
        <f t="shared" ref="G139" si="22">IF($C$61=2,Q59,IF($C$61=3,S59,U59))</f>
        <v>-</v>
      </c>
      <c r="H139" s="42"/>
      <c r="I139" s="45">
        <f t="shared" si="21"/>
        <v>250</v>
      </c>
      <c r="J139" s="42"/>
      <c r="K139" s="42"/>
      <c r="L139" s="42"/>
    </row>
    <row r="145" spans="1:10" x14ac:dyDescent="0.25">
      <c r="A145" s="46" t="s">
        <v>28</v>
      </c>
      <c r="B145" s="46"/>
      <c r="C145" s="42"/>
      <c r="D145" s="42"/>
      <c r="E145" s="42"/>
      <c r="F145" s="42"/>
      <c r="G145" s="42"/>
      <c r="H145" s="42"/>
      <c r="I145" s="42"/>
      <c r="J145" s="42"/>
    </row>
    <row r="146" spans="1:10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</row>
    <row r="147" spans="1:10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</row>
    <row r="148" spans="1:10" x14ac:dyDescent="0.25">
      <c r="A148" s="42"/>
      <c r="B148" s="42"/>
      <c r="C148" s="43" t="s">
        <v>45</v>
      </c>
      <c r="D148" s="43"/>
      <c r="E148" s="42"/>
      <c r="F148" s="42"/>
      <c r="G148" s="42"/>
      <c r="H148" s="42"/>
      <c r="I148" s="42"/>
      <c r="J148" s="42"/>
    </row>
    <row r="149" spans="1:10" x14ac:dyDescent="0.25">
      <c r="A149" s="49" t="s">
        <v>0</v>
      </c>
      <c r="B149" s="49"/>
      <c r="C149" s="49" t="s">
        <v>5</v>
      </c>
      <c r="D149" s="49"/>
      <c r="E149" s="49" t="s">
        <v>13</v>
      </c>
      <c r="F149" s="49"/>
      <c r="G149" s="49" t="s">
        <v>14</v>
      </c>
      <c r="H149" s="49"/>
      <c r="I149" s="49" t="s">
        <v>15</v>
      </c>
      <c r="J149" s="49"/>
    </row>
    <row r="150" spans="1:10" x14ac:dyDescent="0.25">
      <c r="A150" s="42">
        <f>A70</f>
        <v>40</v>
      </c>
      <c r="B150" s="42"/>
      <c r="C150" s="42">
        <f>C70</f>
        <v>10377</v>
      </c>
      <c r="D150" s="42"/>
      <c r="E150" s="42">
        <f>C89</f>
        <v>7640</v>
      </c>
      <c r="F150" s="42"/>
      <c r="G150" s="42">
        <f>C107</f>
        <v>0</v>
      </c>
      <c r="H150" s="42"/>
      <c r="I150" s="42">
        <f>C130</f>
        <v>6269</v>
      </c>
      <c r="J150" s="42"/>
    </row>
    <row r="151" spans="1:10" x14ac:dyDescent="0.25">
      <c r="A151" s="42">
        <f t="shared" ref="A151:C155" si="23">A71</f>
        <v>35</v>
      </c>
      <c r="B151" s="42"/>
      <c r="C151" s="42">
        <f t="shared" si="23"/>
        <v>10388</v>
      </c>
      <c r="D151" s="42"/>
      <c r="E151" s="42">
        <f>C90</f>
        <v>7344</v>
      </c>
      <c r="F151" s="42"/>
      <c r="G151" s="42">
        <f t="shared" ref="G151:G159" si="24">C108</f>
        <v>0</v>
      </c>
      <c r="H151" s="42"/>
      <c r="I151" s="42">
        <f t="shared" ref="I151:I159" si="25">C131</f>
        <v>5883</v>
      </c>
      <c r="J151" s="42"/>
    </row>
    <row r="152" spans="1:10" x14ac:dyDescent="0.25">
      <c r="A152" s="42">
        <f t="shared" si="23"/>
        <v>30</v>
      </c>
      <c r="B152" s="42"/>
      <c r="C152" s="42">
        <f t="shared" si="23"/>
        <v>10402</v>
      </c>
      <c r="D152" s="42"/>
      <c r="E152" s="42">
        <f>C91</f>
        <v>6955</v>
      </c>
      <c r="F152" s="42"/>
      <c r="G152" s="42">
        <f t="shared" si="24"/>
        <v>0</v>
      </c>
      <c r="H152" s="42"/>
      <c r="I152" s="42">
        <f t="shared" si="25"/>
        <v>5072</v>
      </c>
      <c r="J152" s="42"/>
    </row>
    <row r="153" spans="1:10" x14ac:dyDescent="0.25">
      <c r="A153" s="42">
        <f t="shared" si="23"/>
        <v>25</v>
      </c>
      <c r="B153" s="42"/>
      <c r="C153" s="42">
        <f t="shared" si="23"/>
        <v>10322</v>
      </c>
      <c r="D153" s="42"/>
      <c r="E153" s="42">
        <f t="shared" ref="E153:E159" si="26">C92</f>
        <v>5443</v>
      </c>
      <c r="F153" s="42"/>
      <c r="G153" s="42">
        <f t="shared" si="24"/>
        <v>0</v>
      </c>
      <c r="H153" s="42"/>
      <c r="I153" s="42">
        <f t="shared" si="25"/>
        <v>4897</v>
      </c>
      <c r="J153" s="42"/>
    </row>
    <row r="154" spans="1:10" x14ac:dyDescent="0.25">
      <c r="A154" s="42">
        <f t="shared" si="23"/>
        <v>20</v>
      </c>
      <c r="B154" s="42"/>
      <c r="C154" s="42">
        <f t="shared" si="23"/>
        <v>7853</v>
      </c>
      <c r="D154" s="42"/>
      <c r="E154" s="42">
        <f t="shared" si="26"/>
        <v>4749</v>
      </c>
      <c r="F154" s="42"/>
      <c r="G154" s="42">
        <f t="shared" si="24"/>
        <v>0</v>
      </c>
      <c r="H154" s="42"/>
      <c r="I154" s="42">
        <f t="shared" si="25"/>
        <v>4336</v>
      </c>
      <c r="J154" s="42"/>
    </row>
    <row r="155" spans="1:10" x14ac:dyDescent="0.25">
      <c r="A155" s="42">
        <f t="shared" si="23"/>
        <v>15</v>
      </c>
      <c r="B155" s="42"/>
      <c r="C155" s="42">
        <f t="shared" si="23"/>
        <v>5897</v>
      </c>
      <c r="D155" s="42"/>
      <c r="E155" s="42">
        <f t="shared" si="26"/>
        <v>2389</v>
      </c>
      <c r="F155" s="42"/>
      <c r="G155" s="42">
        <f t="shared" si="24"/>
        <v>0</v>
      </c>
      <c r="H155" s="42"/>
      <c r="I155" s="42">
        <f t="shared" si="25"/>
        <v>2590</v>
      </c>
      <c r="J155" s="42"/>
    </row>
    <row r="156" spans="1:10" x14ac:dyDescent="0.25">
      <c r="A156" s="42">
        <f t="shared" ref="A156" si="27">A76</f>
        <v>10</v>
      </c>
      <c r="B156" s="42"/>
      <c r="C156" s="42">
        <f t="shared" ref="C156" si="28">C76</f>
        <v>3199</v>
      </c>
      <c r="D156" s="42"/>
      <c r="E156" s="42">
        <f t="shared" si="26"/>
        <v>1382</v>
      </c>
      <c r="F156" s="42"/>
      <c r="G156" s="42">
        <f t="shared" si="24"/>
        <v>0</v>
      </c>
      <c r="H156" s="42"/>
      <c r="I156" s="42">
        <f t="shared" si="25"/>
        <v>1601</v>
      </c>
      <c r="J156" s="42"/>
    </row>
    <row r="157" spans="1:10" x14ac:dyDescent="0.25">
      <c r="A157" s="42">
        <f t="shared" ref="A157" si="29">A77</f>
        <v>5</v>
      </c>
      <c r="B157" s="42"/>
      <c r="C157" s="42">
        <f t="shared" ref="C157" si="30">C77</f>
        <v>1183</v>
      </c>
      <c r="D157" s="42"/>
      <c r="E157" s="42">
        <f t="shared" si="26"/>
        <v>526</v>
      </c>
      <c r="F157" s="42"/>
      <c r="G157" s="42">
        <f t="shared" si="24"/>
        <v>0</v>
      </c>
      <c r="H157" s="42"/>
      <c r="I157" s="42">
        <f t="shared" si="25"/>
        <v>839</v>
      </c>
      <c r="J157" s="42"/>
    </row>
    <row r="158" spans="1:10" x14ac:dyDescent="0.25">
      <c r="A158" s="42">
        <f t="shared" ref="A158" si="31">A78</f>
        <v>0</v>
      </c>
      <c r="B158" s="42"/>
      <c r="C158" s="42">
        <f t="shared" ref="C158" si="32">C78</f>
        <v>462</v>
      </c>
      <c r="D158" s="42"/>
      <c r="E158" s="42">
        <f t="shared" si="26"/>
        <v>193</v>
      </c>
      <c r="F158" s="42"/>
      <c r="G158" s="42">
        <f t="shared" si="24"/>
        <v>0</v>
      </c>
      <c r="H158" s="42"/>
      <c r="I158" s="42">
        <f t="shared" si="25"/>
        <v>312</v>
      </c>
      <c r="J158" s="42"/>
    </row>
    <row r="159" spans="1:10" x14ac:dyDescent="0.25">
      <c r="A159" s="42">
        <f t="shared" ref="A159" si="33">A79</f>
        <v>-5</v>
      </c>
      <c r="B159" s="42"/>
      <c r="C159" s="42">
        <f t="shared" ref="C159" si="34">C79</f>
        <v>211</v>
      </c>
      <c r="D159" s="42"/>
      <c r="E159" s="42">
        <f t="shared" si="26"/>
        <v>84</v>
      </c>
      <c r="F159" s="42"/>
      <c r="G159" s="42">
        <f t="shared" si="24"/>
        <v>0</v>
      </c>
      <c r="H159" s="42"/>
      <c r="I159" s="42">
        <f t="shared" si="25"/>
        <v>104</v>
      </c>
      <c r="J159" s="42"/>
    </row>
    <row r="160" spans="1:10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</row>
    <row r="161" spans="1:12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</row>
    <row r="162" spans="1:12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</row>
    <row r="163" spans="1:12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</row>
    <row r="164" spans="1:12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</row>
    <row r="165" spans="1:12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</row>
    <row r="166" spans="1:12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</row>
    <row r="167" spans="1:12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</row>
    <row r="168" spans="1:12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</row>
    <row r="169" spans="1:12" x14ac:dyDescent="0.25">
      <c r="A169" s="42"/>
      <c r="B169" s="42"/>
      <c r="C169" s="43" t="s">
        <v>44</v>
      </c>
      <c r="D169" s="43"/>
      <c r="E169" s="42"/>
      <c r="F169" s="42"/>
      <c r="G169" s="42"/>
      <c r="H169" s="42"/>
      <c r="I169" s="42"/>
      <c r="J169" s="42"/>
    </row>
    <row r="170" spans="1:12" x14ac:dyDescent="0.25">
      <c r="A170" s="49" t="s">
        <v>0</v>
      </c>
      <c r="B170" s="49"/>
      <c r="C170" s="49" t="s">
        <v>5</v>
      </c>
      <c r="D170" s="49"/>
      <c r="E170" s="49" t="s">
        <v>13</v>
      </c>
      <c r="F170" s="49"/>
      <c r="G170" s="49" t="s">
        <v>14</v>
      </c>
      <c r="H170" s="49"/>
      <c r="I170" s="49" t="s">
        <v>15</v>
      </c>
      <c r="J170" s="49"/>
    </row>
    <row r="171" spans="1:12" x14ac:dyDescent="0.25">
      <c r="A171" s="42">
        <f>A150</f>
        <v>40</v>
      </c>
      <c r="B171" s="42"/>
      <c r="C171" s="42">
        <f>I70</f>
        <v>4060</v>
      </c>
      <c r="D171" s="42"/>
      <c r="E171" s="42">
        <f>I89</f>
        <v>3416</v>
      </c>
      <c r="F171" s="42"/>
      <c r="G171" s="42">
        <f>I107</f>
        <v>0</v>
      </c>
      <c r="H171" s="42"/>
      <c r="I171" s="42">
        <f>I130</f>
        <v>1031</v>
      </c>
      <c r="J171" s="42"/>
    </row>
    <row r="172" spans="1:12" x14ac:dyDescent="0.25">
      <c r="A172" s="42">
        <f t="shared" ref="A172:A180" si="35">A151</f>
        <v>35</v>
      </c>
      <c r="B172" s="42"/>
      <c r="C172" s="42">
        <f t="shared" ref="C172:C180" si="36">I71</f>
        <v>4052</v>
      </c>
      <c r="D172" s="42"/>
      <c r="E172" s="42">
        <f>I90</f>
        <v>3450</v>
      </c>
      <c r="F172" s="42"/>
      <c r="G172" s="42">
        <f>I108</f>
        <v>0</v>
      </c>
      <c r="H172" s="42"/>
      <c r="I172" s="42">
        <f>I131</f>
        <v>1037</v>
      </c>
      <c r="J172" s="42"/>
      <c r="K172" s="1"/>
      <c r="L172" s="1"/>
    </row>
    <row r="173" spans="1:12" x14ac:dyDescent="0.25">
      <c r="A173" s="42">
        <f t="shared" si="35"/>
        <v>30</v>
      </c>
      <c r="B173" s="42"/>
      <c r="C173" s="42">
        <f t="shared" si="36"/>
        <v>4074</v>
      </c>
      <c r="D173" s="42"/>
      <c r="E173" s="42">
        <f>I91</f>
        <v>3544</v>
      </c>
      <c r="F173" s="42"/>
      <c r="G173" s="42">
        <f>I110</f>
        <v>0</v>
      </c>
      <c r="H173" s="42"/>
      <c r="I173" s="42">
        <f t="shared" ref="I173:I180" si="37">I133</f>
        <v>1825</v>
      </c>
      <c r="J173" s="42"/>
    </row>
    <row r="174" spans="1:12" x14ac:dyDescent="0.25">
      <c r="A174" s="42">
        <f t="shared" si="35"/>
        <v>25</v>
      </c>
      <c r="B174" s="42"/>
      <c r="C174" s="42">
        <f t="shared" si="36"/>
        <v>4163</v>
      </c>
      <c r="D174" s="42"/>
      <c r="E174" s="42">
        <f>I93</f>
        <v>2691</v>
      </c>
      <c r="F174" s="42"/>
      <c r="G174" s="42">
        <f>I111</f>
        <v>0</v>
      </c>
      <c r="H174" s="42"/>
      <c r="I174" s="42">
        <f t="shared" si="37"/>
        <v>1497</v>
      </c>
      <c r="J174" s="42"/>
    </row>
    <row r="175" spans="1:12" x14ac:dyDescent="0.25">
      <c r="A175" s="42">
        <f t="shared" si="35"/>
        <v>20</v>
      </c>
      <c r="B175" s="42"/>
      <c r="C175" s="42">
        <f t="shared" si="36"/>
        <v>4183</v>
      </c>
      <c r="D175" s="42"/>
      <c r="E175" s="42">
        <f>I94</f>
        <v>2480</v>
      </c>
      <c r="F175" s="42"/>
      <c r="G175" s="42">
        <f>I112</f>
        <v>0</v>
      </c>
      <c r="H175" s="42"/>
      <c r="I175" s="42">
        <f t="shared" si="37"/>
        <v>1432</v>
      </c>
      <c r="J175" s="42"/>
    </row>
    <row r="176" spans="1:12" x14ac:dyDescent="0.25">
      <c r="A176" s="42">
        <f t="shared" si="35"/>
        <v>15</v>
      </c>
      <c r="B176" s="42"/>
      <c r="C176" s="42">
        <f t="shared" si="36"/>
        <v>4049</v>
      </c>
      <c r="D176" s="42"/>
      <c r="E176" s="42">
        <f>I95</f>
        <v>1731</v>
      </c>
      <c r="F176" s="42"/>
      <c r="G176" s="42">
        <f>I113</f>
        <v>0</v>
      </c>
      <c r="H176" s="42"/>
      <c r="I176" s="42">
        <f t="shared" si="37"/>
        <v>1282</v>
      </c>
      <c r="J176" s="42"/>
    </row>
    <row r="177" spans="1:10" x14ac:dyDescent="0.25">
      <c r="A177" s="42">
        <f t="shared" si="35"/>
        <v>10</v>
      </c>
      <c r="B177" s="42"/>
      <c r="C177" s="42">
        <f t="shared" si="36"/>
        <v>2372</v>
      </c>
      <c r="D177" s="42"/>
      <c r="E177" s="42">
        <f t="shared" ref="E177:E180" si="38">I96</f>
        <v>1353</v>
      </c>
      <c r="F177" s="42"/>
      <c r="G177" s="42">
        <f t="shared" ref="G177:G180" si="39">I114</f>
        <v>0</v>
      </c>
      <c r="H177" s="42"/>
      <c r="I177" s="42">
        <f t="shared" si="37"/>
        <v>894</v>
      </c>
      <c r="J177" s="42"/>
    </row>
    <row r="178" spans="1:10" x14ac:dyDescent="0.25">
      <c r="A178" s="42">
        <f t="shared" si="35"/>
        <v>5</v>
      </c>
      <c r="B178" s="42"/>
      <c r="C178" s="42">
        <f t="shared" si="36"/>
        <v>2362</v>
      </c>
      <c r="D178" s="42"/>
      <c r="E178" s="42">
        <f t="shared" si="38"/>
        <v>726</v>
      </c>
      <c r="F178" s="42"/>
      <c r="G178" s="42">
        <f t="shared" si="39"/>
        <v>0</v>
      </c>
      <c r="H178" s="42"/>
      <c r="I178" s="42">
        <f t="shared" si="37"/>
        <v>672</v>
      </c>
      <c r="J178" s="42"/>
    </row>
    <row r="179" spans="1:10" x14ac:dyDescent="0.25">
      <c r="A179" s="42">
        <f t="shared" si="35"/>
        <v>0</v>
      </c>
      <c r="B179" s="42"/>
      <c r="C179" s="42">
        <f t="shared" si="36"/>
        <v>1161</v>
      </c>
      <c r="D179" s="42"/>
      <c r="E179" s="42">
        <f t="shared" si="38"/>
        <v>355</v>
      </c>
      <c r="F179" s="42"/>
      <c r="G179" s="42">
        <f t="shared" si="39"/>
        <v>0</v>
      </c>
      <c r="H179" s="42"/>
      <c r="I179" s="42">
        <f t="shared" si="37"/>
        <v>250</v>
      </c>
      <c r="J179" s="42"/>
    </row>
    <row r="180" spans="1:10" x14ac:dyDescent="0.25">
      <c r="A180" s="42">
        <f t="shared" si="35"/>
        <v>-5</v>
      </c>
      <c r="B180" s="42"/>
      <c r="C180" s="42">
        <f t="shared" si="36"/>
        <v>541</v>
      </c>
      <c r="D180" s="42"/>
      <c r="E180" s="42">
        <f t="shared" si="38"/>
        <v>0</v>
      </c>
      <c r="F180" s="42"/>
      <c r="G180" s="42">
        <f t="shared" si="39"/>
        <v>0</v>
      </c>
      <c r="H180" s="42"/>
      <c r="I180" s="42">
        <f t="shared" si="37"/>
        <v>0</v>
      </c>
      <c r="J180" s="42"/>
    </row>
    <row r="181" spans="1:10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</row>
    <row r="182" spans="1:10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</row>
    <row r="183" spans="1:10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</row>
    <row r="184" spans="1:10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</row>
    <row r="185" spans="1:10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</row>
    <row r="186" spans="1:10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</row>
    <row r="187" spans="1:10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</row>
    <row r="188" spans="1:10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</row>
    <row r="189" spans="1:10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</row>
    <row r="190" spans="1:10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</row>
    <row r="191" spans="1:10" x14ac:dyDescent="0.25">
      <c r="A191" s="42"/>
      <c r="B191" s="42"/>
      <c r="C191" s="43" t="s">
        <v>46</v>
      </c>
      <c r="D191" s="43"/>
      <c r="E191" s="42"/>
      <c r="F191" s="42"/>
      <c r="G191" s="42"/>
      <c r="H191" s="42"/>
      <c r="I191" s="42"/>
      <c r="J191" s="42"/>
    </row>
    <row r="192" spans="1:10" x14ac:dyDescent="0.25">
      <c r="A192" s="49" t="s">
        <v>0</v>
      </c>
      <c r="B192" s="49"/>
      <c r="C192" s="49" t="s">
        <v>5</v>
      </c>
      <c r="D192" s="49"/>
      <c r="E192" s="49" t="s">
        <v>13</v>
      </c>
      <c r="F192" s="49"/>
      <c r="G192" s="49" t="s">
        <v>14</v>
      </c>
      <c r="H192" s="49"/>
      <c r="I192" s="49" t="s">
        <v>15</v>
      </c>
      <c r="J192" s="49"/>
    </row>
    <row r="193" spans="1:10" x14ac:dyDescent="0.25">
      <c r="A193" s="42">
        <f>A171</f>
        <v>40</v>
      </c>
      <c r="B193" s="42"/>
      <c r="C193" s="42">
        <f t="shared" ref="C193:C202" si="40">E70</f>
        <v>2241</v>
      </c>
      <c r="D193" s="42"/>
      <c r="E193" s="42">
        <f>E89</f>
        <v>2125</v>
      </c>
      <c r="F193" s="42"/>
      <c r="G193" s="42">
        <f>E107</f>
        <v>0</v>
      </c>
      <c r="H193" s="42"/>
      <c r="I193" s="42">
        <f>E130</f>
        <v>1554</v>
      </c>
      <c r="J193" s="42"/>
    </row>
    <row r="194" spans="1:10" x14ac:dyDescent="0.25">
      <c r="A194" s="42">
        <f t="shared" ref="A194:A202" si="41">A172</f>
        <v>35</v>
      </c>
      <c r="B194" s="42"/>
      <c r="C194" s="42">
        <f t="shared" si="40"/>
        <v>2155</v>
      </c>
      <c r="D194" s="42"/>
      <c r="E194" s="42">
        <f>E90</f>
        <v>2136</v>
      </c>
      <c r="F194" s="42"/>
      <c r="G194" s="42">
        <f>E108</f>
        <v>0</v>
      </c>
      <c r="H194" s="42"/>
      <c r="I194" s="42">
        <f t="shared" ref="I194:I202" si="42">E131</f>
        <v>1661</v>
      </c>
      <c r="J194" s="42"/>
    </row>
    <row r="195" spans="1:10" x14ac:dyDescent="0.25">
      <c r="A195" s="42">
        <f t="shared" si="41"/>
        <v>30</v>
      </c>
      <c r="B195" s="42"/>
      <c r="C195" s="42">
        <f t="shared" si="40"/>
        <v>2152</v>
      </c>
      <c r="D195" s="42"/>
      <c r="E195" s="42">
        <f>E91</f>
        <v>2082</v>
      </c>
      <c r="F195" s="42"/>
      <c r="G195" s="42">
        <f>E110</f>
        <v>0</v>
      </c>
      <c r="H195" s="42"/>
      <c r="I195" s="42">
        <f t="shared" si="42"/>
        <v>1684</v>
      </c>
      <c r="J195" s="42"/>
    </row>
    <row r="196" spans="1:10" x14ac:dyDescent="0.25">
      <c r="A196" s="42">
        <f t="shared" si="41"/>
        <v>25</v>
      </c>
      <c r="B196" s="42"/>
      <c r="C196" s="42">
        <f t="shared" si="40"/>
        <v>2149</v>
      </c>
      <c r="D196" s="42"/>
      <c r="E196" s="42">
        <f>E93</f>
        <v>1201</v>
      </c>
      <c r="F196" s="42"/>
      <c r="G196" s="42">
        <f>E111</f>
        <v>0</v>
      </c>
      <c r="H196" s="42"/>
      <c r="I196" s="42">
        <f t="shared" si="42"/>
        <v>1203</v>
      </c>
      <c r="J196" s="42"/>
    </row>
    <row r="197" spans="1:10" x14ac:dyDescent="0.25">
      <c r="A197" s="42">
        <f t="shared" si="41"/>
        <v>20</v>
      </c>
      <c r="B197" s="42"/>
      <c r="C197" s="42">
        <f t="shared" si="40"/>
        <v>1135</v>
      </c>
      <c r="D197" s="42"/>
      <c r="E197" s="42">
        <f>E94</f>
        <v>733</v>
      </c>
      <c r="F197" s="42"/>
      <c r="G197" s="42">
        <f>E112</f>
        <v>0</v>
      </c>
      <c r="H197" s="42"/>
      <c r="I197" s="42">
        <f t="shared" si="42"/>
        <v>893</v>
      </c>
      <c r="J197" s="42"/>
    </row>
    <row r="198" spans="1:10" x14ac:dyDescent="0.25">
      <c r="A198" s="42">
        <f t="shared" si="41"/>
        <v>15</v>
      </c>
      <c r="B198" s="42"/>
      <c r="C198" s="42">
        <f t="shared" si="40"/>
        <v>1115</v>
      </c>
      <c r="D198" s="42"/>
      <c r="E198" s="42">
        <f>E95</f>
        <v>346</v>
      </c>
      <c r="F198" s="42"/>
      <c r="G198" s="42">
        <f>E113</f>
        <v>0</v>
      </c>
      <c r="H198" s="42"/>
      <c r="I198" s="42">
        <f t="shared" si="42"/>
        <v>502</v>
      </c>
      <c r="J198" s="42"/>
    </row>
    <row r="199" spans="1:10" x14ac:dyDescent="0.25">
      <c r="A199" s="42">
        <f t="shared" si="41"/>
        <v>10</v>
      </c>
      <c r="B199" s="42"/>
      <c r="C199" s="42">
        <f t="shared" si="40"/>
        <v>496</v>
      </c>
      <c r="D199" s="42"/>
      <c r="E199" s="42">
        <f t="shared" ref="E199:E202" si="43">E96</f>
        <v>217</v>
      </c>
      <c r="F199" s="42"/>
      <c r="G199" s="42">
        <f t="shared" ref="G199:G202" si="44">E114</f>
        <v>0</v>
      </c>
      <c r="H199" s="42"/>
      <c r="I199" s="42">
        <f t="shared" si="42"/>
        <v>317</v>
      </c>
      <c r="J199" s="42"/>
    </row>
    <row r="200" spans="1:10" x14ac:dyDescent="0.25">
      <c r="A200" s="42">
        <f t="shared" si="41"/>
        <v>5</v>
      </c>
      <c r="B200" s="42"/>
      <c r="C200" s="42">
        <f t="shared" si="40"/>
        <v>320</v>
      </c>
      <c r="D200" s="42"/>
      <c r="E200" s="42" t="str">
        <f t="shared" si="43"/>
        <v>-</v>
      </c>
      <c r="F200" s="42"/>
      <c r="G200" s="42">
        <f t="shared" si="44"/>
        <v>0</v>
      </c>
      <c r="H200" s="42"/>
      <c r="I200" s="42">
        <f t="shared" si="42"/>
        <v>106</v>
      </c>
      <c r="J200" s="42"/>
    </row>
    <row r="201" spans="1:10" x14ac:dyDescent="0.25">
      <c r="A201" s="42">
        <f t="shared" si="41"/>
        <v>0</v>
      </c>
      <c r="B201" s="42"/>
      <c r="C201" s="42" t="str">
        <f t="shared" si="40"/>
        <v>-</v>
      </c>
      <c r="D201" s="42"/>
      <c r="E201" s="42" t="str">
        <f t="shared" si="43"/>
        <v>-</v>
      </c>
      <c r="F201" s="42"/>
      <c r="G201" s="42">
        <f t="shared" si="44"/>
        <v>0</v>
      </c>
      <c r="H201" s="42"/>
      <c r="I201" s="42" t="str">
        <f t="shared" si="42"/>
        <v>-</v>
      </c>
      <c r="J201" s="42"/>
    </row>
    <row r="202" spans="1:10" x14ac:dyDescent="0.25">
      <c r="A202" s="42">
        <f t="shared" si="41"/>
        <v>-5</v>
      </c>
      <c r="B202" s="42"/>
      <c r="C202" s="42" t="str">
        <f t="shared" si="40"/>
        <v>-</v>
      </c>
      <c r="D202" s="42"/>
      <c r="E202" s="42">
        <f t="shared" si="43"/>
        <v>0</v>
      </c>
      <c r="F202" s="42"/>
      <c r="G202" s="42">
        <f t="shared" si="44"/>
        <v>0</v>
      </c>
      <c r="H202" s="42"/>
      <c r="I202" s="42" t="str">
        <f t="shared" si="42"/>
        <v>-</v>
      </c>
      <c r="J202" s="42"/>
    </row>
    <row r="203" spans="1:10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</row>
    <row r="204" spans="1:10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spans="1:10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1:10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spans="1:10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spans="1:10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1:10" x14ac:dyDescent="0.25">
      <c r="A209" s="42"/>
      <c r="B209" s="42"/>
      <c r="C209" s="43" t="s">
        <v>47</v>
      </c>
      <c r="D209" s="43"/>
      <c r="E209" s="42"/>
      <c r="F209" s="42"/>
      <c r="G209" s="42"/>
      <c r="H209" s="42"/>
      <c r="I209" s="42"/>
      <c r="J209" s="42"/>
    </row>
    <row r="210" spans="1:10" x14ac:dyDescent="0.25">
      <c r="A210" s="49" t="s">
        <v>0</v>
      </c>
      <c r="B210" s="49"/>
      <c r="C210" s="49" t="s">
        <v>5</v>
      </c>
      <c r="D210" s="49"/>
      <c r="E210" s="49" t="s">
        <v>13</v>
      </c>
      <c r="F210" s="49"/>
      <c r="G210" s="49" t="s">
        <v>14</v>
      </c>
      <c r="H210" s="49"/>
      <c r="I210" s="49" t="s">
        <v>15</v>
      </c>
      <c r="J210" s="49"/>
    </row>
    <row r="211" spans="1:10" x14ac:dyDescent="0.25">
      <c r="A211" s="42">
        <f>A193</f>
        <v>40</v>
      </c>
      <c r="B211" s="42"/>
      <c r="C211" s="42">
        <f t="shared" ref="C211:C216" si="45">G70</f>
        <v>2888</v>
      </c>
      <c r="D211" s="42"/>
      <c r="E211" s="42">
        <f>G89</f>
        <v>2687</v>
      </c>
      <c r="F211" s="42"/>
      <c r="G211" s="42">
        <f>G107</f>
        <v>0</v>
      </c>
      <c r="H211" s="42"/>
      <c r="I211" s="42">
        <f>G130</f>
        <v>1205</v>
      </c>
      <c r="J211" s="42"/>
    </row>
    <row r="212" spans="1:10" x14ac:dyDescent="0.25">
      <c r="A212" s="42">
        <f t="shared" ref="A212:A220" si="46">A194</f>
        <v>35</v>
      </c>
      <c r="B212" s="42"/>
      <c r="C212" s="42">
        <f t="shared" si="45"/>
        <v>2887</v>
      </c>
      <c r="D212" s="42"/>
      <c r="E212" s="42">
        <f t="shared" ref="E212:E215" si="47">G90</f>
        <v>2609</v>
      </c>
      <c r="F212" s="42"/>
      <c r="G212" s="42">
        <f>G108</f>
        <v>0</v>
      </c>
      <c r="H212" s="42"/>
      <c r="I212" s="42">
        <f>G131</f>
        <v>1207</v>
      </c>
      <c r="J212" s="42"/>
    </row>
    <row r="213" spans="1:10" x14ac:dyDescent="0.25">
      <c r="A213" s="42">
        <f t="shared" si="46"/>
        <v>30</v>
      </c>
      <c r="B213" s="42"/>
      <c r="C213" s="42">
        <f t="shared" si="45"/>
        <v>2879</v>
      </c>
      <c r="D213" s="42"/>
      <c r="E213" s="42">
        <f t="shared" si="47"/>
        <v>2724</v>
      </c>
      <c r="F213" s="42"/>
      <c r="G213" s="42">
        <f>G110</f>
        <v>0</v>
      </c>
      <c r="H213" s="42"/>
      <c r="I213" s="42">
        <f>G133</f>
        <v>1208</v>
      </c>
      <c r="J213" s="42"/>
    </row>
    <row r="214" spans="1:10" x14ac:dyDescent="0.25">
      <c r="A214" s="42">
        <f t="shared" si="46"/>
        <v>25</v>
      </c>
      <c r="B214" s="42"/>
      <c r="C214" s="42">
        <f t="shared" si="45"/>
        <v>2460</v>
      </c>
      <c r="D214" s="42"/>
      <c r="E214" s="42">
        <f t="shared" si="47"/>
        <v>2474</v>
      </c>
      <c r="F214" s="42"/>
      <c r="G214" s="42">
        <f>G111</f>
        <v>0</v>
      </c>
      <c r="H214" s="42"/>
      <c r="I214" s="42">
        <f>G134</f>
        <v>1265</v>
      </c>
      <c r="J214" s="42"/>
    </row>
    <row r="215" spans="1:10" x14ac:dyDescent="0.25">
      <c r="A215" s="42">
        <f t="shared" si="46"/>
        <v>20</v>
      </c>
      <c r="B215" s="42"/>
      <c r="C215" s="42">
        <f t="shared" si="45"/>
        <v>2878</v>
      </c>
      <c r="D215" s="42"/>
      <c r="E215" s="42">
        <f t="shared" si="47"/>
        <v>2204</v>
      </c>
      <c r="F215" s="42"/>
      <c r="G215" s="42">
        <f>G112</f>
        <v>0</v>
      </c>
      <c r="H215" s="42"/>
      <c r="I215" s="42">
        <f>G135</f>
        <v>930</v>
      </c>
      <c r="J215" s="42"/>
    </row>
    <row r="216" spans="1:10" x14ac:dyDescent="0.25">
      <c r="A216" s="42">
        <f t="shared" si="46"/>
        <v>15</v>
      </c>
      <c r="B216" s="42"/>
      <c r="C216" s="42">
        <f t="shared" si="45"/>
        <v>2320</v>
      </c>
      <c r="D216" s="42"/>
      <c r="E216" s="42">
        <f>G95</f>
        <v>817</v>
      </c>
      <c r="F216" s="42"/>
      <c r="G216" s="42">
        <f>G113</f>
        <v>0</v>
      </c>
      <c r="H216" s="42"/>
      <c r="I216" s="42">
        <f>G136</f>
        <v>653</v>
      </c>
      <c r="J216" s="42"/>
    </row>
    <row r="217" spans="1:10" x14ac:dyDescent="0.25">
      <c r="A217" s="42">
        <f t="shared" si="46"/>
        <v>10</v>
      </c>
      <c r="B217" s="42"/>
      <c r="C217" s="42">
        <f t="shared" ref="C217:C220" si="48">G76</f>
        <v>2076</v>
      </c>
      <c r="D217" s="42"/>
      <c r="E217" s="42">
        <f t="shared" ref="E217:E220" si="49">G96</f>
        <v>476</v>
      </c>
      <c r="F217" s="42"/>
      <c r="G217" s="42">
        <f t="shared" ref="G217:G220" si="50">G114</f>
        <v>0</v>
      </c>
      <c r="H217" s="42"/>
      <c r="I217" s="42">
        <f t="shared" ref="I217:I220" si="51">G137</f>
        <v>325</v>
      </c>
      <c r="J217" s="42"/>
    </row>
    <row r="218" spans="1:10" x14ac:dyDescent="0.25">
      <c r="A218" s="42">
        <f t="shared" si="46"/>
        <v>5</v>
      </c>
      <c r="B218" s="42"/>
      <c r="C218" s="42">
        <f t="shared" si="48"/>
        <v>647</v>
      </c>
      <c r="D218" s="42"/>
      <c r="E218" s="42" t="str">
        <f t="shared" si="49"/>
        <v>-</v>
      </c>
      <c r="F218" s="42"/>
      <c r="G218" s="42">
        <f t="shared" si="50"/>
        <v>0</v>
      </c>
      <c r="H218" s="42"/>
      <c r="I218" s="42" t="str">
        <f t="shared" si="51"/>
        <v>-</v>
      </c>
      <c r="J218" s="42"/>
    </row>
    <row r="219" spans="1:10" x14ac:dyDescent="0.25">
      <c r="A219" s="42">
        <f t="shared" si="46"/>
        <v>0</v>
      </c>
      <c r="B219" s="42"/>
      <c r="C219" s="42">
        <f t="shared" si="48"/>
        <v>413</v>
      </c>
      <c r="D219" s="42"/>
      <c r="E219" s="42" t="str">
        <f t="shared" si="49"/>
        <v>-</v>
      </c>
      <c r="F219" s="42"/>
      <c r="G219" s="42">
        <f t="shared" si="50"/>
        <v>0</v>
      </c>
      <c r="H219" s="42"/>
      <c r="I219" s="42" t="str">
        <f t="shared" si="51"/>
        <v>-</v>
      </c>
      <c r="J219" s="42"/>
    </row>
    <row r="220" spans="1:10" x14ac:dyDescent="0.25">
      <c r="A220" s="42">
        <f t="shared" si="46"/>
        <v>-5</v>
      </c>
      <c r="B220" s="42"/>
      <c r="C220" s="42" t="str">
        <f t="shared" si="48"/>
        <v>-</v>
      </c>
      <c r="D220" s="42"/>
      <c r="E220" s="42">
        <f t="shared" si="49"/>
        <v>0</v>
      </c>
      <c r="F220" s="42"/>
      <c r="G220" s="42">
        <f t="shared" si="50"/>
        <v>0</v>
      </c>
      <c r="H220" s="42"/>
      <c r="I220" s="42">
        <f t="shared" si="51"/>
        <v>0</v>
      </c>
      <c r="J220" s="42"/>
    </row>
    <row r="225" spans="1:8" x14ac:dyDescent="0.25">
      <c r="A225" t="s">
        <v>20</v>
      </c>
      <c r="C225">
        <v>2</v>
      </c>
    </row>
    <row r="226" spans="1:8" x14ac:dyDescent="0.25">
      <c r="A226" t="s">
        <v>21</v>
      </c>
      <c r="C226">
        <v>2</v>
      </c>
    </row>
    <row r="227" spans="1:8" x14ac:dyDescent="0.25">
      <c r="A227" t="s">
        <v>22</v>
      </c>
      <c r="C227">
        <v>2</v>
      </c>
    </row>
    <row r="228" spans="1:8" x14ac:dyDescent="0.25">
      <c r="A228" t="s">
        <v>23</v>
      </c>
      <c r="C228">
        <v>2</v>
      </c>
    </row>
    <row r="230" spans="1:8" x14ac:dyDescent="0.25">
      <c r="A230" s="1"/>
      <c r="B230" s="1"/>
    </row>
    <row r="231" spans="1:8" x14ac:dyDescent="0.25">
      <c r="A231" s="1"/>
      <c r="B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44" spans="1:1" x14ac:dyDescent="0.25">
      <c r="A244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EC60-AC27-40EE-9BEC-4C84012BA15D}">
  <dimension ref="A1:G35"/>
  <sheetViews>
    <sheetView topLeftCell="D29" zoomScale="145" zoomScaleNormal="145" workbookViewId="0">
      <selection activeCell="G11" sqref="G11"/>
    </sheetView>
  </sheetViews>
  <sheetFormatPr defaultRowHeight="15" x14ac:dyDescent="0.25"/>
  <cols>
    <col min="2" max="2" width="12.140625" bestFit="1" customWidth="1"/>
    <col min="3" max="3" width="14.7109375" bestFit="1" customWidth="1"/>
    <col min="4" max="5" width="13.140625" bestFit="1" customWidth="1"/>
    <col min="6" max="7" width="14.140625" bestFit="1" customWidth="1"/>
  </cols>
  <sheetData>
    <row r="1" spans="1:5" x14ac:dyDescent="0.25">
      <c r="A1" s="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>
        <v>40</v>
      </c>
      <c r="B2">
        <v>114518</v>
      </c>
      <c r="C2">
        <v>155414</v>
      </c>
      <c r="D2">
        <v>5047</v>
      </c>
      <c r="E2">
        <v>3332</v>
      </c>
    </row>
    <row r="3" spans="1:5" x14ac:dyDescent="0.25">
      <c r="A3">
        <v>30</v>
      </c>
      <c r="B3">
        <v>104518</v>
      </c>
      <c r="C3">
        <v>138412</v>
      </c>
      <c r="D3">
        <v>5115</v>
      </c>
      <c r="E3">
        <v>3332</v>
      </c>
    </row>
    <row r="4" spans="1:5" x14ac:dyDescent="0.25">
      <c r="A4">
        <v>20</v>
      </c>
      <c r="B4">
        <v>76988</v>
      </c>
      <c r="C4">
        <v>97269</v>
      </c>
      <c r="D4">
        <v>5030</v>
      </c>
      <c r="E4">
        <v>3332</v>
      </c>
    </row>
    <row r="5" spans="1:5" x14ac:dyDescent="0.25">
      <c r="A5">
        <v>15</v>
      </c>
      <c r="B5">
        <v>54795</v>
      </c>
      <c r="C5">
        <v>64227</v>
      </c>
      <c r="D5">
        <v>5101</v>
      </c>
      <c r="E5">
        <v>3332</v>
      </c>
    </row>
    <row r="6" spans="1:5" x14ac:dyDescent="0.25">
      <c r="A6">
        <v>10</v>
      </c>
      <c r="B6">
        <v>35326</v>
      </c>
      <c r="C6">
        <v>35807</v>
      </c>
      <c r="D6">
        <v>5020</v>
      </c>
      <c r="E6">
        <v>3332</v>
      </c>
    </row>
    <row r="7" spans="1:5" x14ac:dyDescent="0.25">
      <c r="A7">
        <v>5</v>
      </c>
      <c r="B7">
        <v>13820</v>
      </c>
      <c r="C7">
        <v>14736</v>
      </c>
      <c r="D7">
        <v>5051</v>
      </c>
      <c r="E7">
        <v>3332</v>
      </c>
    </row>
    <row r="8" spans="1:5" x14ac:dyDescent="0.25">
      <c r="A8">
        <v>4</v>
      </c>
      <c r="B8">
        <v>9692</v>
      </c>
      <c r="C8">
        <v>10516</v>
      </c>
      <c r="D8">
        <v>4613</v>
      </c>
      <c r="E8">
        <v>3332</v>
      </c>
    </row>
    <row r="9" spans="1:5" x14ac:dyDescent="0.25">
      <c r="A9">
        <v>3</v>
      </c>
      <c r="B9">
        <v>6480</v>
      </c>
      <c r="C9">
        <v>6866</v>
      </c>
      <c r="D9">
        <v>4190</v>
      </c>
      <c r="E9">
        <v>3325</v>
      </c>
    </row>
    <row r="10" spans="1:5" x14ac:dyDescent="0.25">
      <c r="A10">
        <v>2</v>
      </c>
      <c r="B10">
        <v>6434</v>
      </c>
      <c r="C10">
        <v>6755</v>
      </c>
      <c r="D10">
        <v>4102</v>
      </c>
      <c r="E10">
        <v>3381</v>
      </c>
    </row>
    <row r="11" spans="1:5" x14ac:dyDescent="0.25">
      <c r="A11">
        <v>1</v>
      </c>
      <c r="B11">
        <v>6332</v>
      </c>
      <c r="C11">
        <v>6584</v>
      </c>
      <c r="E11">
        <v>3160</v>
      </c>
    </row>
    <row r="12" spans="1:5" x14ac:dyDescent="0.25">
      <c r="A12">
        <v>0</v>
      </c>
      <c r="B12">
        <v>4160</v>
      </c>
      <c r="C12">
        <v>3433</v>
      </c>
      <c r="E12">
        <v>3004</v>
      </c>
    </row>
    <row r="13" spans="1:5" x14ac:dyDescent="0.25">
      <c r="A13">
        <v>-1</v>
      </c>
      <c r="E13">
        <v>1956</v>
      </c>
    </row>
    <row r="31" spans="1:7" x14ac:dyDescent="0.25">
      <c r="A31" t="s">
        <v>5</v>
      </c>
      <c r="B31" s="1" t="s">
        <v>6</v>
      </c>
      <c r="C31" t="s">
        <v>7</v>
      </c>
      <c r="D31" t="s">
        <v>8</v>
      </c>
      <c r="E31" t="s">
        <v>9</v>
      </c>
      <c r="F31" t="s">
        <v>16</v>
      </c>
      <c r="G31" t="s">
        <v>17</v>
      </c>
    </row>
    <row r="32" spans="1:7" x14ac:dyDescent="0.25">
      <c r="A32">
        <v>30</v>
      </c>
      <c r="B32">
        <v>0</v>
      </c>
      <c r="C32">
        <v>138412</v>
      </c>
      <c r="D32">
        <v>138412</v>
      </c>
      <c r="E32">
        <v>138412</v>
      </c>
      <c r="F32">
        <v>138412</v>
      </c>
      <c r="G32">
        <v>138412</v>
      </c>
    </row>
    <row r="33" spans="1:7" x14ac:dyDescent="0.25">
      <c r="A33">
        <v>30</v>
      </c>
      <c r="B33">
        <v>10</v>
      </c>
      <c r="C33">
        <v>36488</v>
      </c>
      <c r="D33">
        <v>122648</v>
      </c>
      <c r="E33">
        <v>122684</v>
      </c>
      <c r="F33">
        <v>122939</v>
      </c>
      <c r="G33">
        <v>118913</v>
      </c>
    </row>
    <row r="34" spans="1:7" x14ac:dyDescent="0.25">
      <c r="A34">
        <v>30</v>
      </c>
      <c r="B34">
        <v>20</v>
      </c>
      <c r="C34">
        <v>29617</v>
      </c>
      <c r="D34">
        <v>70448</v>
      </c>
      <c r="E34">
        <v>74594</v>
      </c>
      <c r="F34">
        <v>69322</v>
      </c>
      <c r="G34">
        <v>69248</v>
      </c>
    </row>
    <row r="35" spans="1:7" x14ac:dyDescent="0.25">
      <c r="A35">
        <v>30</v>
      </c>
      <c r="B35">
        <v>30</v>
      </c>
      <c r="C35">
        <v>6118</v>
      </c>
      <c r="D35">
        <v>14555</v>
      </c>
      <c r="E35">
        <v>17630</v>
      </c>
      <c r="F35">
        <v>28168</v>
      </c>
      <c r="G35">
        <v>26835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81D3-6193-40A1-99AF-672D13A89CE2}">
  <dimension ref="A1:AK268"/>
  <sheetViews>
    <sheetView workbookViewId="0">
      <selection activeCell="C5" sqref="C5"/>
    </sheetView>
  </sheetViews>
  <sheetFormatPr defaultRowHeight="15" x14ac:dyDescent="0.25"/>
  <cols>
    <col min="2" max="2" width="19.7109375" bestFit="1" customWidth="1"/>
    <col min="3" max="3" width="14.7109375" bestFit="1" customWidth="1"/>
    <col min="4" max="5" width="13.140625" bestFit="1" customWidth="1"/>
    <col min="6" max="7" width="13.5703125" customWidth="1"/>
    <col min="8" max="8" width="10.7109375" customWidth="1"/>
    <col min="9" max="9" width="11.28515625" customWidth="1"/>
    <col min="10" max="10" width="12.28515625" customWidth="1"/>
    <col min="11" max="12" width="12.85546875" customWidth="1"/>
    <col min="13" max="13" width="8.5703125" customWidth="1"/>
  </cols>
  <sheetData>
    <row r="1" spans="1:37" x14ac:dyDescent="0.25">
      <c r="B1" t="s">
        <v>52</v>
      </c>
    </row>
    <row r="2" spans="1:37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37" x14ac:dyDescent="0.25">
      <c r="A3" s="24">
        <v>40</v>
      </c>
      <c r="B3" s="24"/>
      <c r="C3" s="24">
        <v>46437</v>
      </c>
      <c r="D3" s="24"/>
      <c r="E3" s="24"/>
      <c r="F3" s="24"/>
      <c r="G3" s="24"/>
      <c r="H3" s="24"/>
      <c r="I3" s="24"/>
      <c r="J3" s="24"/>
      <c r="K3" s="24"/>
      <c r="L3" s="24"/>
      <c r="M3" s="9"/>
      <c r="N3" s="9"/>
      <c r="O3" s="9"/>
      <c r="P3" s="9"/>
    </row>
    <row r="4" spans="1:37" x14ac:dyDescent="0.25">
      <c r="A4" s="24" t="s">
        <v>32</v>
      </c>
      <c r="B4" s="24"/>
      <c r="C4" s="24"/>
      <c r="D4" s="24" t="s">
        <v>50</v>
      </c>
      <c r="E4" s="24"/>
      <c r="F4" s="24"/>
      <c r="G4" s="24" t="s">
        <v>50</v>
      </c>
      <c r="H4" s="24"/>
      <c r="I4" s="24"/>
      <c r="J4" s="24" t="s">
        <v>50</v>
      </c>
      <c r="K4" s="24"/>
      <c r="L4" s="2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7" x14ac:dyDescent="0.25">
      <c r="A5" s="25" t="s">
        <v>0</v>
      </c>
      <c r="B5" s="25" t="s">
        <v>5</v>
      </c>
      <c r="C5" s="25"/>
      <c r="D5" s="25" t="s">
        <v>34</v>
      </c>
      <c r="E5" s="25" t="s">
        <v>35</v>
      </c>
      <c r="F5" s="25" t="s">
        <v>36</v>
      </c>
      <c r="G5" s="25" t="s">
        <v>37</v>
      </c>
      <c r="H5" s="25" t="s">
        <v>38</v>
      </c>
      <c r="I5" s="25" t="s">
        <v>39</v>
      </c>
      <c r="J5" s="25" t="s">
        <v>40</v>
      </c>
      <c r="K5" s="25" t="s">
        <v>41</v>
      </c>
      <c r="L5" s="25"/>
      <c r="M5" s="13"/>
      <c r="N5" s="13"/>
      <c r="O5" s="13"/>
      <c r="P5" s="13"/>
      <c r="Q5" s="13"/>
      <c r="R5" s="13"/>
      <c r="S5" s="13"/>
      <c r="T5" s="9"/>
      <c r="U5" s="13"/>
      <c r="V5" s="13"/>
      <c r="W5" s="13"/>
      <c r="X5" s="13"/>
      <c r="Y5" s="13"/>
    </row>
    <row r="6" spans="1:37" x14ac:dyDescent="0.25">
      <c r="A6" s="24">
        <v>20</v>
      </c>
      <c r="B6" s="24">
        <v>39814</v>
      </c>
      <c r="C6" s="24"/>
      <c r="D6" s="24">
        <v>16948</v>
      </c>
      <c r="E6" s="24"/>
      <c r="F6" s="24"/>
      <c r="G6" s="24">
        <v>8959</v>
      </c>
      <c r="H6" s="24"/>
      <c r="I6" s="24"/>
      <c r="J6" s="24">
        <v>4252</v>
      </c>
      <c r="K6" s="24"/>
      <c r="L6" s="24"/>
      <c r="M6" s="9"/>
      <c r="N6" s="9"/>
      <c r="O6" s="9"/>
      <c r="P6" s="9"/>
      <c r="Q6" s="9"/>
      <c r="R6" s="9"/>
      <c r="S6" s="9"/>
      <c r="T6" s="9"/>
      <c r="AA6" s="3"/>
      <c r="AB6" s="3"/>
      <c r="AC6" s="13"/>
      <c r="AD6" s="13"/>
      <c r="AE6" s="13"/>
      <c r="AF6" s="13"/>
      <c r="AG6" s="13"/>
      <c r="AH6" s="13"/>
      <c r="AI6" s="13"/>
      <c r="AJ6" s="13"/>
      <c r="AK6" s="13"/>
    </row>
    <row r="7" spans="1:37" x14ac:dyDescent="0.25">
      <c r="A7" s="24">
        <v>15</v>
      </c>
      <c r="B7" s="24">
        <v>26316</v>
      </c>
      <c r="C7" s="24"/>
      <c r="D7" s="24">
        <v>13330</v>
      </c>
      <c r="E7" s="24"/>
      <c r="F7" s="24"/>
      <c r="G7" s="24">
        <v>6067</v>
      </c>
      <c r="H7" s="24"/>
      <c r="I7" s="24"/>
      <c r="J7" s="24">
        <v>2731</v>
      </c>
      <c r="K7" s="24"/>
      <c r="L7" s="24"/>
      <c r="M7" s="9"/>
      <c r="N7" s="9"/>
      <c r="O7" s="9"/>
      <c r="P7" s="9"/>
      <c r="Q7" s="9"/>
      <c r="R7" s="9"/>
      <c r="S7" s="9"/>
      <c r="T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x14ac:dyDescent="0.25">
      <c r="A8" s="24">
        <v>10</v>
      </c>
      <c r="B8" s="26">
        <v>17755</v>
      </c>
      <c r="C8" s="24"/>
      <c r="D8" s="24">
        <v>6611</v>
      </c>
      <c r="E8" s="24"/>
      <c r="F8" s="24"/>
      <c r="G8" s="24">
        <v>4151</v>
      </c>
      <c r="H8" s="24"/>
      <c r="I8" s="24"/>
      <c r="J8" s="24">
        <v>2353</v>
      </c>
      <c r="K8" s="24"/>
      <c r="L8" s="24"/>
      <c r="M8" s="9"/>
      <c r="N8" s="9"/>
      <c r="O8" s="9"/>
      <c r="P8" s="9"/>
      <c r="Q8" s="9"/>
      <c r="R8" s="9"/>
      <c r="S8" s="9"/>
      <c r="T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25">
      <c r="A9" s="24">
        <v>5</v>
      </c>
      <c r="B9" s="26">
        <v>6027</v>
      </c>
      <c r="C9" s="24"/>
      <c r="D9" s="24">
        <v>3248</v>
      </c>
      <c r="E9" s="24"/>
      <c r="F9" s="24"/>
      <c r="G9" s="24">
        <v>2254</v>
      </c>
      <c r="H9" s="24"/>
      <c r="I9" s="24"/>
      <c r="J9" s="24">
        <v>1740</v>
      </c>
      <c r="K9" s="24"/>
      <c r="L9" s="2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AB9" s="10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25">
      <c r="A10" s="24">
        <v>0</v>
      </c>
      <c r="B10" s="26">
        <v>3032</v>
      </c>
      <c r="C10" s="24"/>
      <c r="D10" s="24">
        <v>1109</v>
      </c>
      <c r="E10" s="24"/>
      <c r="F10" s="24"/>
      <c r="G10" s="24">
        <v>1648</v>
      </c>
      <c r="H10" s="24"/>
      <c r="I10" s="24"/>
      <c r="J10" s="24">
        <v>1732</v>
      </c>
      <c r="K10" s="24"/>
      <c r="L10" s="24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AB10" s="10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24">
        <v>-5</v>
      </c>
      <c r="B11" s="26">
        <v>1748</v>
      </c>
      <c r="C11" s="24"/>
      <c r="D11" s="24">
        <v>1028</v>
      </c>
      <c r="E11" s="24"/>
      <c r="F11" s="24"/>
      <c r="G11" s="24">
        <v>1508</v>
      </c>
      <c r="H11" s="24"/>
      <c r="I11" s="24"/>
      <c r="J11" s="24">
        <v>947</v>
      </c>
      <c r="K11" s="24"/>
      <c r="L11" s="2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AB11" s="10"/>
      <c r="AC11" s="9"/>
      <c r="AD11" s="9"/>
      <c r="AE11" s="9"/>
      <c r="AF11" s="9"/>
      <c r="AG11" s="9"/>
      <c r="AH11" s="9"/>
      <c r="AI11" s="9"/>
      <c r="AJ11" s="9"/>
      <c r="AK11" s="9"/>
    </row>
    <row r="12" spans="1:37" x14ac:dyDescent="0.25">
      <c r="A12" s="24"/>
      <c r="B12" s="26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AB12" s="10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25">
      <c r="A13" s="24" t="s">
        <v>51</v>
      </c>
      <c r="B13" s="26">
        <v>47474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0"/>
      <c r="N13" s="11"/>
      <c r="O13" s="9"/>
      <c r="P13" s="11"/>
      <c r="Q13" s="11"/>
      <c r="R13" s="9"/>
      <c r="S13" s="11"/>
      <c r="T13" s="11"/>
      <c r="U13" s="9"/>
      <c r="V13" s="11"/>
      <c r="W13" s="11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25">
      <c r="A14" s="25" t="s">
        <v>0</v>
      </c>
      <c r="B14" s="25" t="s">
        <v>5</v>
      </c>
      <c r="C14" s="25" t="s">
        <v>33</v>
      </c>
      <c r="D14" s="25" t="s">
        <v>34</v>
      </c>
      <c r="E14" s="25" t="s">
        <v>35</v>
      </c>
      <c r="F14" s="25" t="s">
        <v>36</v>
      </c>
      <c r="G14" s="25" t="s">
        <v>37</v>
      </c>
      <c r="H14" s="25" t="s">
        <v>38</v>
      </c>
      <c r="I14" s="25" t="s">
        <v>39</v>
      </c>
      <c r="J14" s="25" t="s">
        <v>40</v>
      </c>
      <c r="K14" s="25" t="s">
        <v>41</v>
      </c>
      <c r="L14" s="25"/>
      <c r="M14" s="13"/>
      <c r="N14" s="23"/>
      <c r="O14" s="13"/>
      <c r="P14" s="23"/>
      <c r="Q14" s="23"/>
      <c r="R14" s="13"/>
      <c r="S14" s="23"/>
      <c r="T14" s="23"/>
      <c r="U14" s="13"/>
      <c r="V14" s="23"/>
      <c r="W14" s="23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25">
      <c r="A15" s="24">
        <v>20</v>
      </c>
      <c r="B15" s="24">
        <v>43334</v>
      </c>
      <c r="C15" s="24"/>
      <c r="D15" s="24">
        <v>10271</v>
      </c>
      <c r="E15" s="24"/>
      <c r="F15" s="24"/>
      <c r="G15" s="24">
        <v>7765</v>
      </c>
      <c r="H15" s="24"/>
      <c r="I15" s="24">
        <v>369</v>
      </c>
      <c r="J15" s="24">
        <v>4738</v>
      </c>
      <c r="K15" s="24"/>
      <c r="L15" s="2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AA15" s="3"/>
      <c r="AB15" s="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 x14ac:dyDescent="0.25">
      <c r="A16" s="24">
        <v>15</v>
      </c>
      <c r="B16" s="24">
        <v>26502</v>
      </c>
      <c r="C16" s="24"/>
      <c r="D16" s="24">
        <v>9621</v>
      </c>
      <c r="E16" s="24"/>
      <c r="F16" s="24"/>
      <c r="G16" s="24">
        <v>6137</v>
      </c>
      <c r="H16" s="24"/>
      <c r="I16" s="24"/>
      <c r="J16" s="24">
        <v>4528</v>
      </c>
      <c r="K16" s="24"/>
      <c r="L16" s="2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25">
      <c r="A17" s="24">
        <v>10</v>
      </c>
      <c r="B17" s="24">
        <v>18270</v>
      </c>
      <c r="C17" s="24"/>
      <c r="D17" s="24">
        <v>7482</v>
      </c>
      <c r="E17" s="24"/>
      <c r="F17" s="24"/>
      <c r="G17" s="24">
        <v>5592</v>
      </c>
      <c r="H17" s="24"/>
      <c r="I17" s="24"/>
      <c r="J17" s="24">
        <v>3786</v>
      </c>
      <c r="K17" s="24"/>
      <c r="L17" s="2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25">
      <c r="A18" s="24">
        <v>5</v>
      </c>
      <c r="B18" s="24">
        <v>6460</v>
      </c>
      <c r="C18" s="24"/>
      <c r="D18" s="24">
        <v>4501</v>
      </c>
      <c r="E18" s="24"/>
      <c r="F18" s="24"/>
      <c r="G18" s="24">
        <v>3048</v>
      </c>
      <c r="H18" s="24"/>
      <c r="I18" s="24"/>
      <c r="J18" s="24">
        <v>1823</v>
      </c>
      <c r="K18" s="24"/>
      <c r="L18" s="2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AB18" s="10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25">
      <c r="A19" s="24">
        <v>0</v>
      </c>
      <c r="B19" s="24">
        <v>3380</v>
      </c>
      <c r="C19" s="24"/>
      <c r="D19" s="24">
        <v>1869</v>
      </c>
      <c r="E19" s="24"/>
      <c r="F19" s="24"/>
      <c r="G19" s="24">
        <v>1550</v>
      </c>
      <c r="H19" s="24"/>
      <c r="I19" s="24"/>
      <c r="J19" s="24">
        <v>1030</v>
      </c>
      <c r="K19" s="24"/>
      <c r="L19" s="2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AB19" s="10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25">
      <c r="A20" s="24">
        <v>-5</v>
      </c>
      <c r="B20" s="24">
        <v>1954</v>
      </c>
      <c r="C20" s="24"/>
      <c r="D20" s="24">
        <v>1040</v>
      </c>
      <c r="E20" s="24"/>
      <c r="F20" s="24"/>
      <c r="G20" s="24">
        <v>1063</v>
      </c>
      <c r="H20" s="24"/>
      <c r="I20" s="24"/>
      <c r="J20" s="24">
        <v>1036</v>
      </c>
      <c r="K20" s="24"/>
      <c r="L20" s="2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AB20" s="10"/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25">
      <c r="A21" s="24"/>
      <c r="B21" s="26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AB21" s="10"/>
      <c r="AC21" s="9"/>
      <c r="AD21" s="9"/>
      <c r="AE21" s="9"/>
      <c r="AF21" s="9"/>
      <c r="AG21" s="9"/>
      <c r="AH21" s="9"/>
      <c r="AI21" s="9"/>
      <c r="AJ21" s="9"/>
      <c r="AK21" s="9"/>
    </row>
    <row r="22" spans="1:37" x14ac:dyDescent="0.25">
      <c r="A22" s="24" t="s">
        <v>27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9"/>
      <c r="N22" s="11"/>
      <c r="O22" s="9"/>
      <c r="P22" s="11"/>
      <c r="Q22" s="11"/>
      <c r="R22" s="9"/>
      <c r="S22" s="11"/>
      <c r="T22" s="11"/>
      <c r="U22" s="9"/>
      <c r="V22" s="11"/>
      <c r="W22" s="11"/>
      <c r="AC22" s="9"/>
      <c r="AD22" s="9"/>
      <c r="AE22" s="9"/>
      <c r="AF22" s="9"/>
      <c r="AG22" s="9"/>
      <c r="AH22" s="9"/>
      <c r="AI22" s="9"/>
      <c r="AJ22" s="9"/>
      <c r="AK22" s="9"/>
    </row>
    <row r="23" spans="1:37" x14ac:dyDescent="0.25">
      <c r="A23" s="25" t="s">
        <v>0</v>
      </c>
      <c r="B23" s="25" t="s">
        <v>5</v>
      </c>
      <c r="C23" s="25" t="s">
        <v>33</v>
      </c>
      <c r="D23" s="25" t="s">
        <v>34</v>
      </c>
      <c r="E23" s="25" t="s">
        <v>35</v>
      </c>
      <c r="F23" s="25" t="s">
        <v>36</v>
      </c>
      <c r="G23" s="25" t="s">
        <v>37</v>
      </c>
      <c r="H23" s="25" t="s">
        <v>38</v>
      </c>
      <c r="I23" s="25" t="s">
        <v>39</v>
      </c>
      <c r="J23" s="25" t="s">
        <v>40</v>
      </c>
      <c r="K23" s="25" t="s">
        <v>41</v>
      </c>
      <c r="L23" s="25"/>
      <c r="M23" s="13"/>
      <c r="N23" s="23"/>
      <c r="O23" s="13"/>
      <c r="P23" s="23"/>
      <c r="Q23" s="23"/>
      <c r="R23" s="13"/>
      <c r="S23" s="23"/>
      <c r="T23" s="23"/>
      <c r="U23" s="13"/>
      <c r="V23" s="23"/>
      <c r="W23" s="23"/>
      <c r="AA23" s="3"/>
      <c r="AB23" s="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1:37" x14ac:dyDescent="0.25">
      <c r="A24" s="24">
        <v>20</v>
      </c>
      <c r="B24" s="24">
        <v>30924</v>
      </c>
      <c r="C24" s="24"/>
      <c r="D24" s="24">
        <v>17511</v>
      </c>
      <c r="E24" s="24"/>
      <c r="F24" s="24"/>
      <c r="G24" s="24">
        <v>1742</v>
      </c>
      <c r="H24" s="27"/>
      <c r="I24" s="24"/>
      <c r="J24" s="24">
        <v>554</v>
      </c>
      <c r="K24" s="24"/>
      <c r="L24" s="24"/>
      <c r="M24" s="9"/>
      <c r="N24" s="9"/>
      <c r="O24" s="9"/>
      <c r="P24" s="9"/>
      <c r="Q24" s="9"/>
      <c r="R24" s="9"/>
      <c r="S24" s="9"/>
      <c r="T24" s="9"/>
      <c r="U24" s="9"/>
      <c r="V24" s="11"/>
      <c r="W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x14ac:dyDescent="0.25">
      <c r="A25" s="24">
        <v>15</v>
      </c>
      <c r="B25" s="24">
        <v>31174</v>
      </c>
      <c r="C25" s="24"/>
      <c r="D25" s="24">
        <v>15541</v>
      </c>
      <c r="E25" s="24"/>
      <c r="F25" s="24"/>
      <c r="G25" s="24">
        <v>1889</v>
      </c>
      <c r="H25" s="28"/>
      <c r="I25" s="24"/>
      <c r="J25" s="24">
        <v>519</v>
      </c>
      <c r="K25" s="24"/>
      <c r="L25" s="2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x14ac:dyDescent="0.25">
      <c r="A26" s="24">
        <v>10</v>
      </c>
      <c r="B26" s="26">
        <v>29149</v>
      </c>
      <c r="C26" s="24"/>
      <c r="D26" s="24">
        <v>13038</v>
      </c>
      <c r="E26" s="24"/>
      <c r="F26" s="24"/>
      <c r="G26" s="24">
        <v>1710</v>
      </c>
      <c r="H26" s="24"/>
      <c r="I26" s="24"/>
      <c r="J26" s="24">
        <v>503</v>
      </c>
      <c r="K26" s="24"/>
      <c r="L26" s="24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AB26" s="10"/>
      <c r="AC26" s="9"/>
      <c r="AD26" s="9"/>
      <c r="AE26" s="9"/>
      <c r="AF26" s="9"/>
      <c r="AG26" s="9"/>
      <c r="AH26" s="9"/>
      <c r="AI26" s="9"/>
      <c r="AJ26" s="9"/>
      <c r="AK26" s="9"/>
    </row>
    <row r="27" spans="1:37" x14ac:dyDescent="0.25">
      <c r="A27" s="24">
        <v>5</v>
      </c>
      <c r="B27" s="26">
        <v>18516</v>
      </c>
      <c r="C27" s="24"/>
      <c r="D27" s="24">
        <v>5044</v>
      </c>
      <c r="E27" s="24"/>
      <c r="F27" s="24"/>
      <c r="G27" s="24">
        <v>1221</v>
      </c>
      <c r="H27" s="24"/>
      <c r="I27" s="24"/>
      <c r="J27" s="24">
        <v>517</v>
      </c>
      <c r="K27" s="24"/>
      <c r="L27" s="24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AB27" s="10"/>
      <c r="AC27" s="9"/>
      <c r="AD27" s="9"/>
      <c r="AE27" s="9"/>
      <c r="AF27" s="9"/>
      <c r="AG27" s="9"/>
      <c r="AH27" s="9"/>
      <c r="AI27" s="9"/>
      <c r="AJ27" s="9"/>
      <c r="AK27" s="9"/>
    </row>
    <row r="28" spans="1:37" x14ac:dyDescent="0.25">
      <c r="A28" s="24">
        <v>0</v>
      </c>
      <c r="B28" s="26">
        <v>7755</v>
      </c>
      <c r="C28" s="24"/>
      <c r="D28" s="24">
        <v>2142</v>
      </c>
      <c r="E28" s="24"/>
      <c r="F28" s="24"/>
      <c r="G28" s="24">
        <v>1189</v>
      </c>
      <c r="H28" s="24"/>
      <c r="I28" s="24"/>
      <c r="J28" s="24">
        <v>212</v>
      </c>
      <c r="K28" s="24"/>
      <c r="L28" s="24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AB28" s="10"/>
      <c r="AC28" s="9"/>
      <c r="AD28" s="9"/>
      <c r="AE28" s="9"/>
      <c r="AF28" s="9"/>
      <c r="AG28" s="9"/>
      <c r="AH28" s="9"/>
      <c r="AI28" s="9"/>
      <c r="AJ28" s="9"/>
      <c r="AK28" s="9"/>
    </row>
    <row r="29" spans="1:37" x14ac:dyDescent="0.25">
      <c r="A29" s="24">
        <v>-5</v>
      </c>
      <c r="B29" s="26">
        <v>1952</v>
      </c>
      <c r="C29" s="24"/>
      <c r="D29" s="24">
        <v>585</v>
      </c>
      <c r="E29" s="24"/>
      <c r="F29" s="24"/>
      <c r="G29" s="24">
        <v>246</v>
      </c>
      <c r="H29" s="24"/>
      <c r="I29" s="24"/>
      <c r="J29" s="24">
        <v>193</v>
      </c>
      <c r="K29" s="24"/>
      <c r="L29" s="24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AB29" s="10"/>
      <c r="AC29" s="9"/>
      <c r="AD29" s="9"/>
      <c r="AE29" s="9"/>
      <c r="AF29" s="9"/>
      <c r="AG29" s="9"/>
      <c r="AH29" s="9"/>
      <c r="AI29" s="9"/>
      <c r="AJ29" s="9"/>
      <c r="AK29" s="9"/>
    </row>
    <row r="30" spans="1:37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AC30" s="9"/>
      <c r="AD30" s="9"/>
      <c r="AE30" s="9"/>
      <c r="AF30" s="9"/>
      <c r="AG30" s="9"/>
      <c r="AH30" s="9"/>
      <c r="AI30" s="9"/>
      <c r="AJ30" s="9"/>
      <c r="AK30" s="9"/>
    </row>
    <row r="31" spans="1:37" x14ac:dyDescent="0.25">
      <c r="A31" s="24" t="s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13"/>
      <c r="N31" s="13"/>
      <c r="O31" s="13"/>
      <c r="P31" s="13"/>
      <c r="Q31" s="13"/>
      <c r="R31" s="13"/>
      <c r="S31" s="13"/>
      <c r="AC31" s="9"/>
      <c r="AD31" s="9"/>
      <c r="AE31" s="9"/>
      <c r="AF31" s="9"/>
      <c r="AG31" s="9"/>
      <c r="AH31" s="9"/>
      <c r="AI31" s="9"/>
      <c r="AJ31" s="9"/>
      <c r="AK31" s="9"/>
    </row>
    <row r="32" spans="1:37" x14ac:dyDescent="0.25">
      <c r="A32" s="25" t="s">
        <v>0</v>
      </c>
      <c r="B32" s="25" t="s">
        <v>5</v>
      </c>
      <c r="C32" s="25" t="s">
        <v>33</v>
      </c>
      <c r="D32" s="25" t="s">
        <v>34</v>
      </c>
      <c r="E32" s="25" t="s">
        <v>35</v>
      </c>
      <c r="F32" s="25" t="s">
        <v>36</v>
      </c>
      <c r="G32" s="25" t="s">
        <v>37</v>
      </c>
      <c r="H32" s="25" t="s">
        <v>38</v>
      </c>
      <c r="I32" s="25" t="s">
        <v>39</v>
      </c>
      <c r="J32" s="25" t="s">
        <v>40</v>
      </c>
      <c r="K32" s="25" t="s">
        <v>41</v>
      </c>
      <c r="L32" s="24"/>
      <c r="N32" s="9"/>
      <c r="O32" s="9"/>
      <c r="P32" s="9"/>
      <c r="Q32" s="9"/>
      <c r="R32" s="9"/>
      <c r="S32" s="9"/>
      <c r="AA32" s="3"/>
      <c r="AB32" s="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x14ac:dyDescent="0.25">
      <c r="A33" s="24">
        <v>20</v>
      </c>
      <c r="B33" s="24">
        <v>19276</v>
      </c>
      <c r="C33" s="24"/>
      <c r="D33" s="24">
        <v>6176</v>
      </c>
      <c r="E33" s="24"/>
      <c r="F33" s="24"/>
      <c r="G33" s="24">
        <v>3756</v>
      </c>
      <c r="H33" s="24"/>
      <c r="I33" s="24"/>
      <c r="J33" s="24">
        <v>4013</v>
      </c>
      <c r="K33" s="24"/>
      <c r="L33" s="24"/>
      <c r="N33" s="9"/>
      <c r="O33" s="9"/>
      <c r="P33" s="9"/>
      <c r="Q33" s="9"/>
      <c r="R33" s="9"/>
      <c r="S33" s="9"/>
      <c r="AB33" s="9"/>
      <c r="AC33" s="9"/>
      <c r="AD33" s="9"/>
      <c r="AE33" s="9"/>
      <c r="AF33" s="9"/>
      <c r="AG33" s="9"/>
      <c r="AH33" s="9"/>
      <c r="AI33" s="9"/>
      <c r="AJ33" s="13"/>
      <c r="AK33" s="9"/>
    </row>
    <row r="34" spans="1:37" x14ac:dyDescent="0.25">
      <c r="A34" s="24">
        <v>15</v>
      </c>
      <c r="B34" s="24">
        <v>19292</v>
      </c>
      <c r="C34" s="24"/>
      <c r="D34" s="24">
        <v>4931</v>
      </c>
      <c r="E34" s="24"/>
      <c r="F34" s="24"/>
      <c r="G34" s="24">
        <v>4143</v>
      </c>
      <c r="H34" s="24"/>
      <c r="I34" s="24"/>
      <c r="J34" s="24">
        <v>3723</v>
      </c>
      <c r="K34" s="24"/>
      <c r="L34" s="24"/>
      <c r="N34" s="9"/>
      <c r="O34" s="9"/>
      <c r="P34" s="9"/>
      <c r="Q34" s="9"/>
      <c r="R34" s="9"/>
      <c r="S34" s="9"/>
      <c r="AB34" s="9"/>
      <c r="AC34" s="9"/>
      <c r="AD34" s="9"/>
      <c r="AE34" s="9"/>
      <c r="AF34" s="9"/>
      <c r="AG34" s="9"/>
      <c r="AH34" s="9"/>
      <c r="AI34" s="9"/>
      <c r="AJ34" s="13"/>
      <c r="AK34" s="9"/>
    </row>
    <row r="35" spans="1:37" x14ac:dyDescent="0.25">
      <c r="A35" s="24">
        <v>10</v>
      </c>
      <c r="B35" s="26">
        <v>14622</v>
      </c>
      <c r="C35" s="24"/>
      <c r="D35" s="24">
        <v>4013</v>
      </c>
      <c r="E35" s="24"/>
      <c r="F35" s="24"/>
      <c r="G35" s="24">
        <v>4008</v>
      </c>
      <c r="H35" s="24"/>
      <c r="I35" s="24"/>
      <c r="J35" s="24">
        <v>3007</v>
      </c>
      <c r="K35" s="24"/>
      <c r="L35" s="24"/>
      <c r="N35" s="9"/>
      <c r="O35" s="9"/>
      <c r="P35" s="9"/>
      <c r="Q35" s="9"/>
      <c r="R35" s="9"/>
      <c r="S35" s="9"/>
      <c r="AB35" s="10"/>
      <c r="AC35" s="9"/>
      <c r="AD35" s="9"/>
      <c r="AE35" s="9"/>
      <c r="AF35" s="9"/>
      <c r="AG35" s="9"/>
      <c r="AH35" s="9"/>
      <c r="AI35" s="9"/>
      <c r="AJ35" s="13"/>
      <c r="AK35" s="9"/>
    </row>
    <row r="36" spans="1:37" x14ac:dyDescent="0.25">
      <c r="A36" s="24">
        <v>5</v>
      </c>
      <c r="B36" s="26">
        <v>11361</v>
      </c>
      <c r="C36" s="24"/>
      <c r="D36" s="24">
        <v>3069</v>
      </c>
      <c r="E36" s="24"/>
      <c r="F36" s="24"/>
      <c r="G36" s="24">
        <v>2362</v>
      </c>
      <c r="H36" s="24"/>
      <c r="I36" s="24"/>
      <c r="J36" s="24">
        <v>2014</v>
      </c>
      <c r="K36" s="24"/>
      <c r="L36" s="24"/>
      <c r="AB36" s="10"/>
      <c r="AC36" s="9"/>
      <c r="AD36" s="9"/>
      <c r="AE36" s="9"/>
      <c r="AF36" s="9"/>
      <c r="AG36" s="9"/>
      <c r="AH36" s="9"/>
      <c r="AI36" s="9"/>
      <c r="AJ36" s="13"/>
      <c r="AK36" s="9"/>
    </row>
    <row r="37" spans="1:37" x14ac:dyDescent="0.25">
      <c r="A37" s="24">
        <v>0</v>
      </c>
      <c r="B37" s="26">
        <v>4223</v>
      </c>
      <c r="C37" s="24"/>
      <c r="D37" s="24">
        <v>1669</v>
      </c>
      <c r="E37" s="24"/>
      <c r="F37" s="24"/>
      <c r="G37" s="24">
        <v>1201</v>
      </c>
      <c r="H37" s="24"/>
      <c r="I37" s="24"/>
      <c r="J37" s="24">
        <v>543</v>
      </c>
      <c r="K37" s="24"/>
      <c r="L37" s="24"/>
      <c r="AB37" s="10"/>
      <c r="AC37" s="9"/>
      <c r="AD37" s="9"/>
      <c r="AE37" s="9"/>
      <c r="AF37" s="9"/>
      <c r="AG37" s="13"/>
      <c r="AH37" s="9"/>
      <c r="AI37" s="9"/>
      <c r="AJ37" s="13"/>
      <c r="AK37" s="9"/>
    </row>
    <row r="38" spans="1:37" x14ac:dyDescent="0.25">
      <c r="A38" s="24">
        <v>-5</v>
      </c>
      <c r="B38" s="26">
        <v>1688</v>
      </c>
      <c r="C38" s="24"/>
      <c r="D38" s="24">
        <v>635</v>
      </c>
      <c r="E38" s="24"/>
      <c r="F38" s="24"/>
      <c r="G38" s="24">
        <v>503</v>
      </c>
      <c r="H38" s="24"/>
      <c r="I38" s="24"/>
      <c r="J38" s="24">
        <v>410</v>
      </c>
      <c r="K38" s="24"/>
      <c r="L38" s="24"/>
      <c r="AB38" s="10"/>
      <c r="AC38" s="9"/>
      <c r="AD38" s="13"/>
      <c r="AE38" s="9"/>
      <c r="AF38" s="9"/>
      <c r="AG38" s="13"/>
      <c r="AH38" s="9"/>
      <c r="AI38" s="9"/>
      <c r="AJ38" s="13"/>
      <c r="AK38" s="9"/>
    </row>
    <row r="39" spans="1:37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37" x14ac:dyDescent="0.25">
      <c r="A40" s="24" t="s">
        <v>11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5"/>
      <c r="N40" s="13"/>
      <c r="O40" s="13"/>
      <c r="P40" s="13"/>
      <c r="Q40" s="13"/>
      <c r="R40" s="13"/>
      <c r="S40" s="13"/>
    </row>
    <row r="41" spans="1:37" x14ac:dyDescent="0.25">
      <c r="A41" s="25" t="s">
        <v>0</v>
      </c>
      <c r="B41" s="25" t="s">
        <v>5</v>
      </c>
      <c r="C41" s="25" t="s">
        <v>33</v>
      </c>
      <c r="D41" s="25" t="s">
        <v>34</v>
      </c>
      <c r="E41" s="25" t="s">
        <v>35</v>
      </c>
      <c r="F41" s="25" t="s">
        <v>36</v>
      </c>
      <c r="G41" s="25" t="s">
        <v>37</v>
      </c>
      <c r="H41" s="25" t="s">
        <v>38</v>
      </c>
      <c r="I41" s="25" t="s">
        <v>39</v>
      </c>
      <c r="J41" s="25" t="s">
        <v>40</v>
      </c>
      <c r="K41" s="25" t="s">
        <v>41</v>
      </c>
      <c r="L41" s="24"/>
      <c r="N41" s="9"/>
      <c r="O41" s="9"/>
      <c r="P41" s="9"/>
      <c r="Q41" s="9"/>
      <c r="R41" s="9"/>
      <c r="S41" s="9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24">
        <v>20</v>
      </c>
      <c r="B42" s="24">
        <v>2135</v>
      </c>
      <c r="C42" s="24"/>
      <c r="D42" s="24">
        <v>1403</v>
      </c>
      <c r="E42" s="24"/>
      <c r="F42" s="24"/>
      <c r="G42" s="24">
        <v>404</v>
      </c>
      <c r="H42" s="24"/>
      <c r="I42" s="24"/>
      <c r="J42" s="25">
        <v>104</v>
      </c>
      <c r="K42" s="24"/>
      <c r="L42" s="24"/>
      <c r="N42" s="9"/>
      <c r="O42" s="9"/>
      <c r="P42" s="9"/>
      <c r="Q42" s="9"/>
      <c r="R42" s="9"/>
      <c r="S42" s="9"/>
      <c r="AB42" s="9"/>
      <c r="AD42" s="2"/>
      <c r="AG42" s="2"/>
      <c r="AJ42" s="2"/>
    </row>
    <row r="43" spans="1:37" x14ac:dyDescent="0.25">
      <c r="A43" s="24">
        <v>15</v>
      </c>
      <c r="B43" s="24">
        <v>2050</v>
      </c>
      <c r="C43" s="24"/>
      <c r="D43" s="24">
        <v>1076</v>
      </c>
      <c r="E43" s="24"/>
      <c r="F43" s="24"/>
      <c r="G43" s="24">
        <v>388</v>
      </c>
      <c r="H43" s="24"/>
      <c r="I43" s="24"/>
      <c r="J43" s="25" t="s">
        <v>25</v>
      </c>
      <c r="K43" s="24"/>
      <c r="L43" s="24"/>
      <c r="N43" s="9"/>
      <c r="O43" s="9"/>
      <c r="P43" s="9"/>
      <c r="Q43" s="9"/>
      <c r="R43" s="9"/>
      <c r="S43" s="9"/>
      <c r="AB43" s="9"/>
      <c r="AD43" s="2"/>
      <c r="AG43" s="2"/>
      <c r="AJ43" s="2"/>
    </row>
    <row r="44" spans="1:37" x14ac:dyDescent="0.25">
      <c r="A44" s="24">
        <v>10</v>
      </c>
      <c r="B44" s="26">
        <v>2055</v>
      </c>
      <c r="C44" s="24"/>
      <c r="D44" s="24">
        <v>905</v>
      </c>
      <c r="E44" s="24"/>
      <c r="F44" s="24"/>
      <c r="G44" s="24">
        <v>192</v>
      </c>
      <c r="H44" s="24"/>
      <c r="I44" s="24"/>
      <c r="J44" s="25" t="s">
        <v>25</v>
      </c>
      <c r="K44" s="24"/>
      <c r="L44" s="24"/>
      <c r="N44" s="9"/>
      <c r="O44" s="9"/>
      <c r="P44" s="9"/>
      <c r="Q44" s="9"/>
      <c r="R44" s="9"/>
      <c r="S44" s="9"/>
      <c r="AB44" s="10"/>
      <c r="AD44" s="2"/>
      <c r="AG44" s="2"/>
      <c r="AJ44" s="2"/>
    </row>
    <row r="45" spans="1:37" x14ac:dyDescent="0.25">
      <c r="A45" s="24">
        <v>5</v>
      </c>
      <c r="B45" s="26">
        <v>1752</v>
      </c>
      <c r="C45" s="24"/>
      <c r="D45" s="24">
        <v>401</v>
      </c>
      <c r="E45" s="24"/>
      <c r="F45" s="24"/>
      <c r="G45" s="24">
        <v>189</v>
      </c>
      <c r="H45" s="24"/>
      <c r="I45" s="24"/>
      <c r="J45" s="25" t="s">
        <v>25</v>
      </c>
      <c r="K45" s="24"/>
      <c r="L45" s="24"/>
      <c r="AB45" s="10"/>
      <c r="AD45" s="2"/>
      <c r="AG45" s="2"/>
      <c r="AJ45" s="2"/>
    </row>
    <row r="46" spans="1:37" x14ac:dyDescent="0.25">
      <c r="A46" s="24">
        <v>0</v>
      </c>
      <c r="B46" s="26">
        <v>1047</v>
      </c>
      <c r="C46" s="24"/>
      <c r="D46" s="24">
        <v>302</v>
      </c>
      <c r="E46" s="24"/>
      <c r="F46" s="24"/>
      <c r="G46" s="25" t="s">
        <v>25</v>
      </c>
      <c r="H46" s="24"/>
      <c r="I46" s="24"/>
      <c r="J46" s="25" t="s">
        <v>25</v>
      </c>
      <c r="K46" s="24"/>
      <c r="L46" s="24"/>
      <c r="AB46" s="10"/>
      <c r="AD46" s="2"/>
      <c r="AG46" s="7"/>
      <c r="AJ46" s="2"/>
    </row>
    <row r="47" spans="1:37" x14ac:dyDescent="0.25">
      <c r="A47" s="24">
        <v>-5</v>
      </c>
      <c r="B47" s="26">
        <v>423</v>
      </c>
      <c r="C47" s="24"/>
      <c r="D47" s="25">
        <v>135</v>
      </c>
      <c r="E47" s="24"/>
      <c r="F47" s="24"/>
      <c r="G47" s="25" t="s">
        <v>25</v>
      </c>
      <c r="H47" s="24"/>
      <c r="I47" s="24"/>
      <c r="J47" s="25" t="s">
        <v>25</v>
      </c>
      <c r="K47" s="24"/>
      <c r="L47" s="24"/>
      <c r="AB47" s="10"/>
      <c r="AD47" s="7"/>
      <c r="AG47" s="7"/>
      <c r="AJ47" s="2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3" x14ac:dyDescent="0.25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3" x14ac:dyDescent="0.25">
      <c r="A50" s="25" t="s">
        <v>0</v>
      </c>
      <c r="B50" s="25" t="s">
        <v>5</v>
      </c>
      <c r="C50" s="25" t="s">
        <v>33</v>
      </c>
      <c r="D50" s="25" t="s">
        <v>34</v>
      </c>
      <c r="E50" s="25" t="s">
        <v>35</v>
      </c>
      <c r="F50" s="25" t="s">
        <v>36</v>
      </c>
      <c r="G50" s="25" t="s">
        <v>37</v>
      </c>
      <c r="H50" s="25" t="s">
        <v>38</v>
      </c>
      <c r="I50" s="25" t="s">
        <v>39</v>
      </c>
      <c r="J50" s="25" t="s">
        <v>40</v>
      </c>
      <c r="K50" s="25" t="s">
        <v>41</v>
      </c>
      <c r="L50" s="24"/>
    </row>
    <row r="51" spans="1:13" x14ac:dyDescent="0.25">
      <c r="A51" s="24">
        <v>20</v>
      </c>
      <c r="B51" s="24">
        <v>10449</v>
      </c>
      <c r="C51" s="24"/>
      <c r="D51" s="24">
        <v>3305</v>
      </c>
      <c r="E51" s="24"/>
      <c r="F51" s="24"/>
      <c r="G51" s="24">
        <v>723</v>
      </c>
      <c r="H51" s="24"/>
      <c r="I51" s="24"/>
      <c r="J51" s="24">
        <v>102</v>
      </c>
      <c r="K51" s="24"/>
      <c r="L51" s="24"/>
    </row>
    <row r="52" spans="1:13" x14ac:dyDescent="0.25">
      <c r="A52" s="24">
        <v>15</v>
      </c>
      <c r="B52" s="24">
        <v>9088</v>
      </c>
      <c r="C52" s="24"/>
      <c r="D52" s="24">
        <v>2063</v>
      </c>
      <c r="E52" s="24"/>
      <c r="F52" s="24"/>
      <c r="G52" s="24">
        <v>427</v>
      </c>
      <c r="H52" s="24"/>
      <c r="I52" s="24"/>
      <c r="J52" s="24"/>
      <c r="K52" s="24"/>
      <c r="L52" s="24"/>
    </row>
    <row r="53" spans="1:13" x14ac:dyDescent="0.25">
      <c r="A53" s="24">
        <v>10</v>
      </c>
      <c r="B53" s="26">
        <v>5640</v>
      </c>
      <c r="C53" s="24"/>
      <c r="D53" s="24">
        <v>1516</v>
      </c>
      <c r="E53" s="24"/>
      <c r="F53" s="24"/>
      <c r="G53" s="24">
        <v>312</v>
      </c>
      <c r="H53" s="24"/>
      <c r="I53" s="24"/>
      <c r="J53" s="24"/>
      <c r="K53" s="24"/>
      <c r="L53" s="24"/>
    </row>
    <row r="54" spans="1:13" x14ac:dyDescent="0.25">
      <c r="A54" s="24">
        <v>5</v>
      </c>
      <c r="B54" s="26">
        <v>2546</v>
      </c>
      <c r="C54" s="24"/>
      <c r="D54" s="24">
        <v>821</v>
      </c>
      <c r="E54" s="24"/>
      <c r="F54" s="24"/>
      <c r="G54" s="24">
        <v>200</v>
      </c>
      <c r="H54" s="24"/>
      <c r="I54" s="24"/>
      <c r="J54" s="24"/>
      <c r="K54" s="24"/>
      <c r="L54" s="24"/>
      <c r="M54" s="9"/>
    </row>
    <row r="55" spans="1:13" x14ac:dyDescent="0.25">
      <c r="A55" s="24">
        <v>0</v>
      </c>
      <c r="B55" s="26">
        <v>1306</v>
      </c>
      <c r="C55" s="24"/>
      <c r="D55" s="24">
        <v>428</v>
      </c>
      <c r="E55" s="24"/>
      <c r="F55" s="24"/>
      <c r="G55" s="25" t="s">
        <v>25</v>
      </c>
      <c r="H55" s="24"/>
      <c r="I55" s="24"/>
      <c r="J55" s="24"/>
      <c r="K55" s="24"/>
      <c r="L55" s="29"/>
      <c r="M55" s="11"/>
    </row>
    <row r="56" spans="1:13" x14ac:dyDescent="0.25">
      <c r="A56" s="24">
        <v>-5</v>
      </c>
      <c r="B56" s="26">
        <v>631</v>
      </c>
      <c r="C56" s="24"/>
      <c r="D56" s="25">
        <v>226</v>
      </c>
      <c r="E56" s="24"/>
      <c r="F56" s="24"/>
      <c r="G56" s="25" t="s">
        <v>25</v>
      </c>
      <c r="H56" s="24"/>
      <c r="I56" s="24"/>
      <c r="J56" s="24"/>
      <c r="K56" s="24"/>
      <c r="L56" s="25"/>
      <c r="M56" s="13"/>
    </row>
    <row r="57" spans="1:13" x14ac:dyDescent="0.25">
      <c r="B57" s="10"/>
      <c r="C57" s="9"/>
      <c r="D57" s="13"/>
      <c r="E57" s="9"/>
      <c r="F57" s="9"/>
      <c r="G57" s="13"/>
      <c r="H57" s="9"/>
      <c r="I57" s="9"/>
      <c r="J57" s="9"/>
      <c r="L57" s="13"/>
      <c r="M57" s="13"/>
    </row>
    <row r="58" spans="1:13" x14ac:dyDescent="0.25">
      <c r="B58" s="10"/>
      <c r="C58" s="9"/>
      <c r="D58" s="13"/>
      <c r="E58" s="9"/>
      <c r="F58" s="9"/>
      <c r="G58" s="13"/>
      <c r="H58" s="9"/>
      <c r="I58" s="9"/>
      <c r="J58" s="9"/>
      <c r="L58" s="13"/>
      <c r="M58" s="13"/>
    </row>
    <row r="59" spans="1:13" x14ac:dyDescent="0.25">
      <c r="B59" s="10"/>
      <c r="C59" s="9"/>
      <c r="D59" s="13"/>
      <c r="E59" s="9"/>
      <c r="F59" s="9"/>
      <c r="G59" s="13"/>
      <c r="H59" s="9"/>
      <c r="I59" s="9"/>
      <c r="J59" s="9"/>
      <c r="L59" s="13"/>
      <c r="M59" s="13"/>
    </row>
    <row r="60" spans="1:13" x14ac:dyDescent="0.25">
      <c r="B60" s="10"/>
      <c r="C60" s="9"/>
      <c r="D60" s="13"/>
      <c r="E60" s="9"/>
      <c r="F60" s="9"/>
      <c r="G60" s="13"/>
      <c r="H60" s="9"/>
      <c r="I60" s="9"/>
      <c r="J60" s="9"/>
      <c r="L60" s="13"/>
      <c r="M60" s="13"/>
    </row>
    <row r="61" spans="1:13" x14ac:dyDescent="0.25">
      <c r="B61" s="10"/>
      <c r="C61" s="9"/>
      <c r="D61" s="13"/>
      <c r="E61" s="9"/>
      <c r="F61" s="9"/>
      <c r="G61" s="13"/>
      <c r="H61" s="9"/>
      <c r="I61" s="9"/>
      <c r="J61" s="9"/>
      <c r="L61" s="13"/>
      <c r="M61" s="13"/>
    </row>
    <row r="62" spans="1:13" x14ac:dyDescent="0.25">
      <c r="B62" s="10"/>
      <c r="C62" s="9"/>
      <c r="D62" s="13"/>
      <c r="E62" s="9"/>
      <c r="F62" s="9"/>
      <c r="G62" s="13"/>
      <c r="H62" s="9"/>
      <c r="I62" s="9"/>
      <c r="J62" s="9"/>
      <c r="L62" s="13"/>
      <c r="M62" s="13"/>
    </row>
    <row r="63" spans="1:13" x14ac:dyDescent="0.25">
      <c r="B63" s="10"/>
      <c r="C63" s="9"/>
      <c r="D63" s="13"/>
      <c r="E63" s="9"/>
      <c r="F63" s="9"/>
      <c r="G63" s="13"/>
      <c r="H63" s="9"/>
      <c r="I63" s="9"/>
      <c r="J63" s="9"/>
      <c r="L63" s="13"/>
      <c r="M63" s="13"/>
    </row>
    <row r="64" spans="1:13" x14ac:dyDescent="0.25">
      <c r="B64" s="10"/>
      <c r="C64" s="9"/>
      <c r="D64" s="13"/>
      <c r="E64" s="9"/>
      <c r="F64" s="9"/>
      <c r="G64" s="13"/>
      <c r="H64" s="9"/>
      <c r="I64" s="9"/>
      <c r="J64" s="9"/>
      <c r="L64" s="13"/>
      <c r="M64" s="13"/>
    </row>
    <row r="65" spans="1:13" x14ac:dyDescent="0.25">
      <c r="L65" s="9"/>
      <c r="M65" s="9"/>
    </row>
    <row r="66" spans="1:13" x14ac:dyDescent="0.25">
      <c r="A66" s="16" t="s">
        <v>42</v>
      </c>
      <c r="B66" s="17">
        <v>3</v>
      </c>
      <c r="C66" s="2" t="s">
        <v>43</v>
      </c>
      <c r="D66" s="2"/>
      <c r="E66" s="2"/>
      <c r="F66" s="2"/>
      <c r="L66" s="9"/>
      <c r="M66" s="9"/>
    </row>
    <row r="67" spans="1:13" x14ac:dyDescent="0.25">
      <c r="L67" s="9"/>
      <c r="M67" s="9"/>
    </row>
    <row r="68" spans="1:13" x14ac:dyDescent="0.25">
      <c r="L68" s="9"/>
      <c r="M68" s="9"/>
    </row>
    <row r="69" spans="1:13" x14ac:dyDescent="0.25">
      <c r="A69" s="18" t="s">
        <v>28</v>
      </c>
      <c r="B69" s="4"/>
      <c r="C69" s="4"/>
      <c r="D69" s="4"/>
      <c r="E69" s="4"/>
      <c r="F69" s="4"/>
      <c r="L69" s="9"/>
      <c r="M69" s="9"/>
    </row>
    <row r="70" spans="1:13" x14ac:dyDescent="0.25">
      <c r="A70" s="4"/>
      <c r="B70" s="4"/>
      <c r="C70" s="4"/>
      <c r="D70" s="4"/>
      <c r="E70" s="4"/>
      <c r="F70" s="4"/>
      <c r="L70" s="9"/>
      <c r="M70" s="9"/>
    </row>
    <row r="71" spans="1:13" x14ac:dyDescent="0.25">
      <c r="A71" s="22" t="s">
        <v>10</v>
      </c>
      <c r="B71" s="4"/>
      <c r="C71" s="4"/>
      <c r="D71" s="4"/>
      <c r="E71" s="4"/>
      <c r="F71" s="4"/>
      <c r="G71" s="9"/>
      <c r="H71" s="9"/>
      <c r="I71" s="9"/>
    </row>
    <row r="72" spans="1:13" x14ac:dyDescent="0.25">
      <c r="A72" s="5"/>
      <c r="B72" s="4"/>
      <c r="C72" s="4"/>
      <c r="D72" s="4"/>
      <c r="E72" s="4"/>
      <c r="F72" s="4"/>
      <c r="G72" s="9"/>
      <c r="H72" s="9"/>
      <c r="I72" s="9"/>
      <c r="J72" s="9"/>
      <c r="K72" s="9"/>
    </row>
    <row r="73" spans="1:13" x14ac:dyDescent="0.25">
      <c r="A73" s="22" t="s">
        <v>5</v>
      </c>
      <c r="B73" s="5" t="s">
        <v>31</v>
      </c>
      <c r="C73" s="5" t="s">
        <v>31</v>
      </c>
      <c r="D73" s="5" t="s">
        <v>31</v>
      </c>
      <c r="E73" s="5" t="s">
        <v>31</v>
      </c>
      <c r="F73" s="5" t="s">
        <v>31</v>
      </c>
      <c r="G73" s="11"/>
      <c r="H73" s="11"/>
      <c r="I73" s="11"/>
      <c r="J73" s="11"/>
      <c r="K73" s="11"/>
    </row>
    <row r="74" spans="1:13" x14ac:dyDescent="0.25">
      <c r="A74" s="6" t="s">
        <v>0</v>
      </c>
      <c r="B74" s="6" t="s">
        <v>24</v>
      </c>
      <c r="C74" s="6" t="s">
        <v>11</v>
      </c>
      <c r="D74" s="6" t="s">
        <v>12</v>
      </c>
      <c r="E74" s="6" t="s">
        <v>18</v>
      </c>
      <c r="F74" s="6" t="s">
        <v>19</v>
      </c>
      <c r="G74" s="13"/>
      <c r="H74" s="13"/>
      <c r="I74" s="13"/>
      <c r="J74" s="13"/>
      <c r="K74" s="13"/>
    </row>
    <row r="75" spans="1:13" x14ac:dyDescent="0.25">
      <c r="A75" s="4">
        <v>20</v>
      </c>
      <c r="B75" s="4">
        <f t="shared" ref="B75:B80" si="0">B6</f>
        <v>39814</v>
      </c>
      <c r="C75" s="4">
        <f t="shared" ref="C75:C80" si="1">B42</f>
        <v>2135</v>
      </c>
      <c r="D75" s="4">
        <f t="shared" ref="D75:D80" si="2">B51</f>
        <v>10449</v>
      </c>
      <c r="E75" s="4">
        <f t="shared" ref="E75:E80" si="3">B33</f>
        <v>19276</v>
      </c>
      <c r="F75" s="4">
        <f t="shared" ref="F75:F80" si="4">B24</f>
        <v>30924</v>
      </c>
      <c r="G75" s="9"/>
      <c r="H75" s="9"/>
      <c r="I75" s="9"/>
      <c r="J75" s="9"/>
      <c r="K75" s="9"/>
    </row>
    <row r="76" spans="1:13" x14ac:dyDescent="0.25">
      <c r="A76" s="4">
        <v>15</v>
      </c>
      <c r="B76" s="4">
        <f t="shared" si="0"/>
        <v>26316</v>
      </c>
      <c r="C76" s="4">
        <f t="shared" si="1"/>
        <v>2050</v>
      </c>
      <c r="D76" s="4">
        <f t="shared" si="2"/>
        <v>9088</v>
      </c>
      <c r="E76" s="4">
        <f t="shared" si="3"/>
        <v>19292</v>
      </c>
      <c r="F76" s="4">
        <f t="shared" si="4"/>
        <v>31174</v>
      </c>
      <c r="G76" s="9"/>
      <c r="H76" s="9"/>
      <c r="I76" s="9"/>
      <c r="J76" s="9"/>
      <c r="K76" s="9"/>
    </row>
    <row r="77" spans="1:13" x14ac:dyDescent="0.25">
      <c r="A77" s="4">
        <v>10</v>
      </c>
      <c r="B77" s="4">
        <f t="shared" si="0"/>
        <v>17755</v>
      </c>
      <c r="C77" s="4">
        <f t="shared" si="1"/>
        <v>2055</v>
      </c>
      <c r="D77" s="4">
        <f t="shared" si="2"/>
        <v>5640</v>
      </c>
      <c r="E77" s="4">
        <f t="shared" si="3"/>
        <v>14622</v>
      </c>
      <c r="F77" s="4">
        <f t="shared" si="4"/>
        <v>29149</v>
      </c>
      <c r="G77" s="9"/>
      <c r="H77" s="9"/>
      <c r="I77" s="9"/>
      <c r="J77" s="9"/>
      <c r="K77" s="9"/>
    </row>
    <row r="78" spans="1:13" x14ac:dyDescent="0.25">
      <c r="A78" s="4">
        <v>5</v>
      </c>
      <c r="B78" s="4">
        <f t="shared" si="0"/>
        <v>6027</v>
      </c>
      <c r="C78" s="4">
        <f t="shared" si="1"/>
        <v>1752</v>
      </c>
      <c r="D78" s="4">
        <f t="shared" si="2"/>
        <v>2546</v>
      </c>
      <c r="E78" s="4">
        <f t="shared" si="3"/>
        <v>11361</v>
      </c>
      <c r="F78" s="4">
        <f t="shared" si="4"/>
        <v>18516</v>
      </c>
      <c r="G78" s="9"/>
      <c r="H78" s="9"/>
      <c r="I78" s="9"/>
      <c r="J78" s="9"/>
      <c r="K78" s="9"/>
    </row>
    <row r="79" spans="1:13" x14ac:dyDescent="0.25">
      <c r="A79" s="4">
        <v>0</v>
      </c>
      <c r="B79" s="4">
        <f t="shared" si="0"/>
        <v>3032</v>
      </c>
      <c r="C79" s="4">
        <f t="shared" si="1"/>
        <v>1047</v>
      </c>
      <c r="D79" s="4">
        <f t="shared" si="2"/>
        <v>1306</v>
      </c>
      <c r="E79" s="4">
        <f t="shared" si="3"/>
        <v>4223</v>
      </c>
      <c r="F79" s="4">
        <f t="shared" si="4"/>
        <v>7755</v>
      </c>
      <c r="G79" s="9"/>
      <c r="H79" s="9"/>
      <c r="I79" s="9"/>
      <c r="J79" s="9"/>
      <c r="K79" s="9"/>
    </row>
    <row r="80" spans="1:13" x14ac:dyDescent="0.25">
      <c r="A80" s="4">
        <v>-5</v>
      </c>
      <c r="B80" s="4">
        <f t="shared" si="0"/>
        <v>1748</v>
      </c>
      <c r="C80" s="4">
        <f t="shared" si="1"/>
        <v>423</v>
      </c>
      <c r="D80" s="4">
        <f t="shared" si="2"/>
        <v>631</v>
      </c>
      <c r="E80" s="4">
        <f t="shared" si="3"/>
        <v>1688</v>
      </c>
      <c r="F80" s="4">
        <f t="shared" si="4"/>
        <v>1952</v>
      </c>
      <c r="G80" s="9"/>
      <c r="H80" s="9"/>
      <c r="I80" s="9"/>
      <c r="J80" s="9"/>
      <c r="K80" s="9"/>
    </row>
    <row r="81" spans="1:13" x14ac:dyDescent="0.25">
      <c r="A81" s="4"/>
      <c r="B81" s="4"/>
      <c r="C81" s="4"/>
      <c r="D81" s="4"/>
      <c r="E81" s="4"/>
      <c r="F81" s="4"/>
      <c r="L81" s="9"/>
      <c r="M81" s="9"/>
    </row>
    <row r="82" spans="1:13" x14ac:dyDescent="0.25">
      <c r="A82" s="4"/>
      <c r="B82" s="4"/>
      <c r="C82" s="4"/>
      <c r="D82" s="4"/>
      <c r="E82" s="4"/>
      <c r="F82" s="4"/>
      <c r="L82" s="11"/>
      <c r="M82" s="11"/>
    </row>
    <row r="83" spans="1:13" x14ac:dyDescent="0.25">
      <c r="A83" s="4"/>
      <c r="B83" s="4"/>
      <c r="C83" s="4"/>
      <c r="D83" s="4"/>
      <c r="E83" s="4"/>
      <c r="F83" s="4"/>
      <c r="L83" s="13"/>
      <c r="M83" s="13"/>
    </row>
    <row r="84" spans="1:13" x14ac:dyDescent="0.25">
      <c r="A84" s="4"/>
      <c r="B84" s="4"/>
      <c r="C84" s="4"/>
      <c r="D84" s="4"/>
      <c r="E84" s="4"/>
      <c r="F84" s="4"/>
      <c r="L84" s="9"/>
      <c r="M84" s="9"/>
    </row>
    <row r="85" spans="1:13" x14ac:dyDescent="0.25">
      <c r="A85" s="4"/>
      <c r="B85" s="4"/>
      <c r="C85" s="4"/>
      <c r="D85" s="4"/>
      <c r="E85" s="4"/>
      <c r="F85" s="4"/>
      <c r="L85" s="9"/>
      <c r="M85" s="9"/>
    </row>
    <row r="86" spans="1:13" x14ac:dyDescent="0.25">
      <c r="A86" s="4"/>
      <c r="B86" s="4"/>
      <c r="C86" s="4"/>
      <c r="D86" s="4"/>
      <c r="E86" s="4"/>
      <c r="F86" s="4"/>
      <c r="L86" s="9"/>
      <c r="M86" s="14"/>
    </row>
    <row r="87" spans="1:13" x14ac:dyDescent="0.25">
      <c r="A87" s="4"/>
      <c r="B87" s="4"/>
      <c r="C87" s="4"/>
      <c r="D87" s="4"/>
      <c r="E87" s="4"/>
      <c r="F87" s="4"/>
      <c r="L87" s="9"/>
      <c r="M87" s="14"/>
    </row>
    <row r="88" spans="1:13" x14ac:dyDescent="0.25">
      <c r="A88" s="4"/>
      <c r="B88" s="4"/>
      <c r="C88" s="4"/>
      <c r="D88" s="4"/>
      <c r="E88" s="4"/>
      <c r="F88" s="4"/>
      <c r="L88" s="9"/>
      <c r="M88" s="9"/>
    </row>
    <row r="89" spans="1:13" x14ac:dyDescent="0.25">
      <c r="A89" s="4"/>
      <c r="B89" s="4"/>
      <c r="C89" s="4"/>
      <c r="D89" s="4"/>
      <c r="E89" s="4"/>
      <c r="F89" s="4"/>
      <c r="L89" s="9"/>
      <c r="M89" s="9"/>
    </row>
    <row r="90" spans="1:13" x14ac:dyDescent="0.25">
      <c r="A90" s="4"/>
      <c r="B90" s="18"/>
      <c r="C90" s="19"/>
      <c r="D90" s="4"/>
      <c r="E90" s="4"/>
      <c r="F90" s="4"/>
      <c r="L90" s="11"/>
      <c r="M90" s="11"/>
    </row>
    <row r="91" spans="1:13" x14ac:dyDescent="0.25">
      <c r="A91" s="4"/>
      <c r="B91" s="4"/>
      <c r="C91" s="4"/>
      <c r="D91" s="4"/>
      <c r="E91" s="4"/>
      <c r="F91" s="4"/>
      <c r="J91" s="9"/>
      <c r="K91" s="9"/>
      <c r="L91" s="9"/>
      <c r="M91" s="9"/>
    </row>
    <row r="92" spans="1:13" x14ac:dyDescent="0.25">
      <c r="A92" s="22" t="s">
        <v>13</v>
      </c>
      <c r="B92" s="5" t="s">
        <v>31</v>
      </c>
      <c r="C92" s="5" t="s">
        <v>31</v>
      </c>
      <c r="D92" s="5" t="s">
        <v>31</v>
      </c>
      <c r="E92" s="5" t="s">
        <v>31</v>
      </c>
      <c r="F92" s="5" t="s">
        <v>31</v>
      </c>
      <c r="G92" s="11"/>
      <c r="H92" s="11"/>
      <c r="I92" s="11"/>
      <c r="J92" s="11"/>
      <c r="K92" s="11"/>
      <c r="L92" s="9"/>
      <c r="M92" s="9"/>
    </row>
    <row r="93" spans="1:13" x14ac:dyDescent="0.25">
      <c r="A93" s="6" t="s">
        <v>0</v>
      </c>
      <c r="B93" s="20" t="s">
        <v>24</v>
      </c>
      <c r="C93" s="20" t="s">
        <v>11</v>
      </c>
      <c r="D93" s="20" t="s">
        <v>12</v>
      </c>
      <c r="E93" s="20" t="s">
        <v>30</v>
      </c>
      <c r="F93" s="20" t="s">
        <v>19</v>
      </c>
      <c r="G93" s="12"/>
      <c r="H93" s="12"/>
      <c r="I93" s="12"/>
      <c r="J93" s="13"/>
      <c r="K93" s="13"/>
    </row>
    <row r="94" spans="1:13" x14ac:dyDescent="0.25">
      <c r="A94" s="4">
        <v>20</v>
      </c>
      <c r="B94" s="21">
        <f t="shared" ref="B94:B99" si="5">IF($B$66=2,C6,IF($B$66=3,D6,E6))</f>
        <v>16948</v>
      </c>
      <c r="C94" s="21">
        <f t="shared" ref="C94:C99" si="6">IF($B$66=2,C42,IF($B$66=3,D42,E42))</f>
        <v>1403</v>
      </c>
      <c r="D94" s="21">
        <f t="shared" ref="D94:D99" si="7">IF($B$66=2,C51,IF($B$66=3,D51,E51))</f>
        <v>3305</v>
      </c>
      <c r="E94" s="21">
        <f t="shared" ref="E94:E99" si="8">IF($B$66=2,C33,IF($B$66=3,D33,D33))</f>
        <v>6176</v>
      </c>
      <c r="F94" s="21">
        <f t="shared" ref="F94:F99" si="9">IF($B$66=2,C24,IF($B$66=3,D24,E24))</f>
        <v>17511</v>
      </c>
      <c r="G94" s="14"/>
      <c r="H94" s="14"/>
      <c r="I94" s="14"/>
      <c r="J94" s="9"/>
      <c r="K94" s="9"/>
    </row>
    <row r="95" spans="1:13" x14ac:dyDescent="0.25">
      <c r="A95" s="4">
        <v>15</v>
      </c>
      <c r="B95" s="21">
        <f t="shared" si="5"/>
        <v>13330</v>
      </c>
      <c r="C95" s="21">
        <f t="shared" si="6"/>
        <v>1076</v>
      </c>
      <c r="D95" s="21">
        <f t="shared" si="7"/>
        <v>2063</v>
      </c>
      <c r="E95" s="21">
        <f t="shared" si="8"/>
        <v>4931</v>
      </c>
      <c r="F95" s="21">
        <f t="shared" si="9"/>
        <v>15541</v>
      </c>
      <c r="G95" s="14"/>
      <c r="H95" s="14"/>
      <c r="I95" s="14"/>
      <c r="J95" s="9"/>
      <c r="K95" s="9"/>
    </row>
    <row r="96" spans="1:13" x14ac:dyDescent="0.25">
      <c r="A96" s="4">
        <v>10</v>
      </c>
      <c r="B96" s="21">
        <f t="shared" si="5"/>
        <v>6611</v>
      </c>
      <c r="C96" s="21">
        <f t="shared" si="6"/>
        <v>905</v>
      </c>
      <c r="D96" s="21">
        <f t="shared" si="7"/>
        <v>1516</v>
      </c>
      <c r="E96" s="21">
        <f t="shared" si="8"/>
        <v>4013</v>
      </c>
      <c r="F96" s="21">
        <f t="shared" si="9"/>
        <v>13038</v>
      </c>
      <c r="G96" s="14"/>
      <c r="H96" s="14"/>
      <c r="I96" s="14"/>
      <c r="J96" s="9"/>
      <c r="K96" s="9"/>
    </row>
    <row r="97" spans="1:13" x14ac:dyDescent="0.25">
      <c r="A97" s="4">
        <v>5</v>
      </c>
      <c r="B97" s="21">
        <f t="shared" si="5"/>
        <v>3248</v>
      </c>
      <c r="C97" s="21">
        <f t="shared" si="6"/>
        <v>401</v>
      </c>
      <c r="D97" s="21">
        <f t="shared" si="7"/>
        <v>821</v>
      </c>
      <c r="E97" s="21">
        <f t="shared" si="8"/>
        <v>3069</v>
      </c>
      <c r="F97" s="21">
        <f t="shared" si="9"/>
        <v>5044</v>
      </c>
      <c r="G97" s="14"/>
      <c r="H97" s="14"/>
      <c r="I97" s="14"/>
      <c r="J97" s="9"/>
      <c r="K97" s="9"/>
    </row>
    <row r="98" spans="1:13" x14ac:dyDescent="0.25">
      <c r="A98" s="4">
        <v>0</v>
      </c>
      <c r="B98" s="21">
        <f t="shared" si="5"/>
        <v>1109</v>
      </c>
      <c r="C98" s="21">
        <f t="shared" si="6"/>
        <v>302</v>
      </c>
      <c r="D98" s="21">
        <f t="shared" si="7"/>
        <v>428</v>
      </c>
      <c r="E98" s="21">
        <f t="shared" si="8"/>
        <v>1669</v>
      </c>
      <c r="F98" s="21">
        <f t="shared" si="9"/>
        <v>2142</v>
      </c>
      <c r="G98" s="14"/>
      <c r="H98" s="14"/>
      <c r="I98" s="14"/>
      <c r="J98" s="9"/>
      <c r="K98" s="9"/>
    </row>
    <row r="99" spans="1:13" x14ac:dyDescent="0.25">
      <c r="A99" s="4">
        <v>-5</v>
      </c>
      <c r="B99" s="21">
        <f t="shared" si="5"/>
        <v>1028</v>
      </c>
      <c r="C99" s="20">
        <f t="shared" si="6"/>
        <v>135</v>
      </c>
      <c r="D99" s="21">
        <f t="shared" si="7"/>
        <v>226</v>
      </c>
      <c r="E99" s="21">
        <f t="shared" si="8"/>
        <v>635</v>
      </c>
      <c r="F99" s="21">
        <f t="shared" si="9"/>
        <v>585</v>
      </c>
      <c r="G99" s="14"/>
      <c r="H99" s="14"/>
      <c r="I99" s="14"/>
      <c r="J99" s="9"/>
      <c r="K99" s="9"/>
      <c r="M99" s="9"/>
    </row>
    <row r="100" spans="1:13" x14ac:dyDescent="0.25">
      <c r="A100" s="4"/>
      <c r="B100" s="21"/>
      <c r="C100" s="21"/>
      <c r="D100" s="21"/>
      <c r="E100" s="21"/>
      <c r="F100" s="21"/>
      <c r="G100" s="8"/>
      <c r="H100" s="8"/>
      <c r="I100" s="8"/>
      <c r="J100" s="11"/>
      <c r="K100" s="11"/>
      <c r="L100" s="11"/>
      <c r="M100" s="11"/>
    </row>
    <row r="101" spans="1:13" x14ac:dyDescent="0.25">
      <c r="A101" s="4"/>
      <c r="B101" s="4"/>
      <c r="C101" s="4"/>
      <c r="D101" s="4"/>
      <c r="E101" s="4"/>
      <c r="F101" s="4"/>
      <c r="J101" s="9"/>
      <c r="K101" s="9"/>
      <c r="L101" s="13"/>
      <c r="M101" s="13"/>
    </row>
    <row r="102" spans="1:13" x14ac:dyDescent="0.25">
      <c r="A102" s="4"/>
      <c r="B102" s="4"/>
      <c r="C102" s="4"/>
      <c r="D102" s="4"/>
      <c r="E102" s="4"/>
      <c r="F102" s="4"/>
      <c r="J102" s="9"/>
      <c r="K102" s="9"/>
      <c r="L102" s="9"/>
      <c r="M102" s="9"/>
    </row>
    <row r="103" spans="1:13" x14ac:dyDescent="0.25">
      <c r="A103" s="4"/>
      <c r="B103" s="4"/>
      <c r="C103" s="4"/>
      <c r="D103" s="4"/>
      <c r="E103" s="4"/>
      <c r="F103" s="4"/>
      <c r="L103" s="9"/>
      <c r="M103" s="9"/>
    </row>
    <row r="104" spans="1:13" x14ac:dyDescent="0.25">
      <c r="A104" s="4"/>
      <c r="B104" s="4"/>
      <c r="C104" s="4"/>
      <c r="D104" s="4"/>
      <c r="E104" s="4"/>
      <c r="F104" s="4"/>
      <c r="L104" s="9"/>
      <c r="M104" s="9"/>
    </row>
    <row r="105" spans="1:13" x14ac:dyDescent="0.25">
      <c r="A105" s="4"/>
      <c r="B105" s="4"/>
      <c r="C105" s="4"/>
      <c r="D105" s="4"/>
      <c r="E105" s="4"/>
      <c r="F105" s="4"/>
      <c r="L105" s="9"/>
      <c r="M105" s="9"/>
    </row>
    <row r="106" spans="1:13" x14ac:dyDescent="0.25">
      <c r="A106" s="4"/>
      <c r="B106" s="4"/>
      <c r="C106" s="4"/>
      <c r="D106" s="4"/>
      <c r="E106" s="4"/>
      <c r="F106" s="4"/>
      <c r="L106" s="9"/>
      <c r="M106" s="9"/>
    </row>
    <row r="107" spans="1:13" x14ac:dyDescent="0.25">
      <c r="A107" s="4"/>
      <c r="B107" s="4"/>
      <c r="C107" s="4"/>
      <c r="D107" s="4"/>
      <c r="E107" s="4"/>
      <c r="F107" s="4"/>
      <c r="L107" s="9"/>
      <c r="M107" s="9"/>
    </row>
    <row r="108" spans="1:13" x14ac:dyDescent="0.25">
      <c r="A108" s="4"/>
      <c r="B108" s="18"/>
      <c r="C108" s="19"/>
      <c r="D108" s="4"/>
      <c r="E108" s="4"/>
      <c r="F108" s="4"/>
      <c r="L108" s="11"/>
      <c r="M108" s="11"/>
    </row>
    <row r="109" spans="1:13" x14ac:dyDescent="0.25">
      <c r="A109" s="4"/>
      <c r="B109" s="4"/>
      <c r="C109" s="4"/>
      <c r="D109" s="4"/>
      <c r="E109" s="4"/>
      <c r="F109" s="4"/>
      <c r="L109" s="9"/>
      <c r="M109" s="9"/>
    </row>
    <row r="110" spans="1:13" x14ac:dyDescent="0.25">
      <c r="A110" s="22" t="s">
        <v>14</v>
      </c>
      <c r="B110" s="5" t="s">
        <v>31</v>
      </c>
      <c r="C110" s="5" t="s">
        <v>31</v>
      </c>
      <c r="D110" s="5" t="s">
        <v>31</v>
      </c>
      <c r="E110" s="5" t="s">
        <v>31</v>
      </c>
      <c r="F110" s="5" t="s">
        <v>31</v>
      </c>
      <c r="G110" s="15"/>
      <c r="H110" s="15"/>
      <c r="I110" s="15"/>
      <c r="J110" s="15"/>
      <c r="K110" s="11"/>
      <c r="L110" s="9"/>
      <c r="M110" s="9"/>
    </row>
    <row r="111" spans="1:13" x14ac:dyDescent="0.25">
      <c r="A111" s="5" t="s">
        <v>0</v>
      </c>
      <c r="B111" s="20" t="s">
        <v>24</v>
      </c>
      <c r="C111" s="20" t="s">
        <v>11</v>
      </c>
      <c r="D111" s="20" t="s">
        <v>12</v>
      </c>
      <c r="E111" s="20" t="s">
        <v>18</v>
      </c>
      <c r="F111" s="20" t="s">
        <v>19</v>
      </c>
      <c r="G111" s="12"/>
      <c r="H111" s="12"/>
      <c r="I111" s="12"/>
      <c r="J111" s="12"/>
      <c r="K111" s="13"/>
    </row>
    <row r="112" spans="1:13" x14ac:dyDescent="0.25">
      <c r="A112" s="4">
        <v>20</v>
      </c>
      <c r="B112" s="21">
        <f t="shared" ref="B112:B117" si="10">IF($B$66=2,F6,IF($B$66=3,G6,H6))</f>
        <v>8959</v>
      </c>
      <c r="C112" s="21">
        <f t="shared" ref="C112:C117" si="11">IF($B$66=2,F42,IF($B$66=3,G42,H42))</f>
        <v>404</v>
      </c>
      <c r="D112" s="21">
        <f t="shared" ref="D112:D117" si="12">IF($B$66=2,F51,IF($B$66=3,G51,H51))</f>
        <v>723</v>
      </c>
      <c r="E112" s="21">
        <f t="shared" ref="E112:E117" si="13">IF($B$66=2,F33,IF($B$66=3,G33,H33))</f>
        <v>3756</v>
      </c>
      <c r="F112" s="21">
        <f t="shared" ref="F112:F117" si="14">IF($B$66=2,F24,IF($B$66=3,G24,H24))</f>
        <v>1742</v>
      </c>
      <c r="G112" s="14"/>
      <c r="H112" s="14"/>
      <c r="I112" s="14"/>
      <c r="J112" s="14"/>
      <c r="K112" s="9"/>
    </row>
    <row r="113" spans="1:13" x14ac:dyDescent="0.25">
      <c r="A113" s="4">
        <v>15</v>
      </c>
      <c r="B113" s="21">
        <f t="shared" si="10"/>
        <v>6067</v>
      </c>
      <c r="C113" s="21">
        <f t="shared" si="11"/>
        <v>388</v>
      </c>
      <c r="D113" s="21">
        <f t="shared" si="12"/>
        <v>427</v>
      </c>
      <c r="E113" s="21">
        <f t="shared" si="13"/>
        <v>4143</v>
      </c>
      <c r="F113" s="21">
        <f t="shared" si="14"/>
        <v>1889</v>
      </c>
      <c r="G113" s="14"/>
      <c r="H113" s="14"/>
      <c r="I113" s="14"/>
      <c r="J113" s="14"/>
      <c r="K113" s="9"/>
    </row>
    <row r="114" spans="1:13" x14ac:dyDescent="0.25">
      <c r="A114" s="4">
        <v>10</v>
      </c>
      <c r="B114" s="21">
        <f t="shared" si="10"/>
        <v>4151</v>
      </c>
      <c r="C114" s="21">
        <f t="shared" si="11"/>
        <v>192</v>
      </c>
      <c r="D114" s="21">
        <f t="shared" si="12"/>
        <v>312</v>
      </c>
      <c r="E114" s="21">
        <f t="shared" si="13"/>
        <v>4008</v>
      </c>
      <c r="F114" s="21">
        <f t="shared" si="14"/>
        <v>1710</v>
      </c>
      <c r="G114" s="14"/>
      <c r="H114" s="14"/>
      <c r="I114" s="14"/>
      <c r="J114" s="14"/>
      <c r="K114" s="9"/>
    </row>
    <row r="115" spans="1:13" x14ac:dyDescent="0.25">
      <c r="A115" s="4">
        <v>5</v>
      </c>
      <c r="B115" s="21">
        <f t="shared" si="10"/>
        <v>2254</v>
      </c>
      <c r="C115" s="21">
        <f t="shared" si="11"/>
        <v>189</v>
      </c>
      <c r="D115" s="21">
        <f t="shared" si="12"/>
        <v>200</v>
      </c>
      <c r="E115" s="21">
        <f t="shared" si="13"/>
        <v>2362</v>
      </c>
      <c r="F115" s="21">
        <f t="shared" si="14"/>
        <v>1221</v>
      </c>
      <c r="G115" s="14"/>
      <c r="H115" s="14"/>
      <c r="I115" s="14"/>
      <c r="J115" s="14"/>
      <c r="K115" s="9"/>
    </row>
    <row r="116" spans="1:13" x14ac:dyDescent="0.25">
      <c r="A116" s="4">
        <v>0</v>
      </c>
      <c r="B116" s="21">
        <f t="shared" si="10"/>
        <v>1648</v>
      </c>
      <c r="C116" s="21" t="str">
        <f t="shared" si="11"/>
        <v>-</v>
      </c>
      <c r="D116" s="21" t="str">
        <f t="shared" si="12"/>
        <v>-</v>
      </c>
      <c r="E116" s="21">
        <f t="shared" si="13"/>
        <v>1201</v>
      </c>
      <c r="F116" s="21">
        <f t="shared" si="14"/>
        <v>1189</v>
      </c>
      <c r="G116" s="14"/>
      <c r="H116" s="14"/>
      <c r="I116" s="14"/>
      <c r="J116" s="14"/>
      <c r="K116" s="9"/>
    </row>
    <row r="117" spans="1:13" x14ac:dyDescent="0.25">
      <c r="A117" s="4">
        <v>-5</v>
      </c>
      <c r="B117" s="21">
        <f t="shared" si="10"/>
        <v>1508</v>
      </c>
      <c r="C117" s="21" t="str">
        <f t="shared" si="11"/>
        <v>-</v>
      </c>
      <c r="D117" s="21" t="str">
        <f t="shared" si="12"/>
        <v>-</v>
      </c>
      <c r="E117" s="21">
        <f t="shared" si="13"/>
        <v>503</v>
      </c>
      <c r="F117" s="21">
        <f t="shared" si="14"/>
        <v>246</v>
      </c>
      <c r="G117" s="14"/>
      <c r="H117" s="14"/>
      <c r="I117" s="14"/>
      <c r="J117" s="14"/>
      <c r="K117" s="9"/>
    </row>
    <row r="118" spans="1:13" x14ac:dyDescent="0.25">
      <c r="A118" s="4"/>
      <c r="B118" s="21"/>
      <c r="C118" s="21"/>
      <c r="D118" s="21"/>
      <c r="E118" s="21"/>
      <c r="F118" s="21"/>
      <c r="G118" s="14"/>
      <c r="H118" s="14"/>
      <c r="I118" s="14"/>
      <c r="J118" s="15"/>
      <c r="K118" s="11"/>
    </row>
    <row r="119" spans="1:13" x14ac:dyDescent="0.25">
      <c r="A119" s="4"/>
      <c r="B119" s="4"/>
      <c r="C119" s="4"/>
      <c r="D119" s="4"/>
      <c r="E119" s="4"/>
      <c r="F119" s="4"/>
      <c r="J119" s="9"/>
      <c r="K119" s="9"/>
    </row>
    <row r="120" spans="1:13" x14ac:dyDescent="0.25">
      <c r="A120" s="4"/>
      <c r="B120" s="4"/>
      <c r="C120" s="4"/>
      <c r="D120" s="4"/>
      <c r="E120" s="4"/>
      <c r="F120" s="4"/>
      <c r="J120" s="9"/>
      <c r="K120" s="9"/>
    </row>
    <row r="121" spans="1:13" x14ac:dyDescent="0.25">
      <c r="A121" s="4"/>
      <c r="B121" s="4"/>
      <c r="C121" s="4"/>
      <c r="D121" s="4"/>
      <c r="E121" s="4"/>
      <c r="F121" s="4"/>
    </row>
    <row r="122" spans="1:13" x14ac:dyDescent="0.25">
      <c r="A122" s="4"/>
      <c r="B122" s="4"/>
      <c r="C122" s="4"/>
      <c r="D122" s="4"/>
      <c r="E122" s="4"/>
      <c r="F122" s="4"/>
      <c r="L122" s="14"/>
      <c r="M122" s="14"/>
    </row>
    <row r="123" spans="1:13" x14ac:dyDescent="0.25">
      <c r="A123" s="4"/>
      <c r="B123" s="4"/>
      <c r="C123" s="4"/>
      <c r="D123" s="4"/>
      <c r="E123" s="4"/>
      <c r="F123" s="4"/>
      <c r="L123" s="15"/>
      <c r="M123" s="15"/>
    </row>
    <row r="124" spans="1:13" x14ac:dyDescent="0.25">
      <c r="A124" s="4"/>
      <c r="B124" s="4"/>
      <c r="C124" s="4"/>
      <c r="D124" s="4"/>
      <c r="E124" s="4"/>
      <c r="F124" s="4"/>
      <c r="L124" s="12"/>
      <c r="M124" s="12"/>
    </row>
    <row r="125" spans="1:13" x14ac:dyDescent="0.25">
      <c r="A125" s="4"/>
      <c r="B125" s="4"/>
      <c r="C125" s="4"/>
      <c r="D125" s="4"/>
      <c r="E125" s="4"/>
      <c r="F125" s="4"/>
      <c r="L125" s="14"/>
      <c r="M125" s="14"/>
    </row>
    <row r="126" spans="1:13" x14ac:dyDescent="0.25">
      <c r="A126" s="4"/>
      <c r="B126" s="4"/>
      <c r="C126" s="4"/>
      <c r="D126" s="4"/>
      <c r="E126" s="4"/>
      <c r="F126" s="4"/>
      <c r="L126" s="14"/>
      <c r="M126" s="14"/>
    </row>
    <row r="127" spans="1:13" x14ac:dyDescent="0.25">
      <c r="A127" s="4"/>
      <c r="B127" s="4"/>
      <c r="C127" s="4"/>
      <c r="D127" s="4"/>
      <c r="E127" s="4"/>
      <c r="F127" s="4"/>
      <c r="L127" s="14"/>
      <c r="M127" s="14"/>
    </row>
    <row r="128" spans="1:13" x14ac:dyDescent="0.25">
      <c r="A128" s="4"/>
      <c r="B128" s="4"/>
      <c r="C128" s="4"/>
      <c r="D128" s="4"/>
      <c r="E128" s="4"/>
      <c r="F128" s="4"/>
      <c r="L128" s="14"/>
      <c r="M128" s="14"/>
    </row>
    <row r="129" spans="1:13" x14ac:dyDescent="0.25">
      <c r="A129" s="4"/>
      <c r="B129" s="4"/>
      <c r="C129" s="4"/>
      <c r="D129" s="4"/>
      <c r="E129" s="4"/>
      <c r="F129" s="4"/>
      <c r="L129" s="14"/>
      <c r="M129" s="14"/>
    </row>
    <row r="130" spans="1:13" x14ac:dyDescent="0.25">
      <c r="A130" s="4"/>
      <c r="B130" s="4"/>
      <c r="C130" s="4"/>
      <c r="D130" s="4"/>
      <c r="E130" s="4"/>
      <c r="F130" s="4"/>
      <c r="L130" s="14"/>
      <c r="M130" s="14"/>
    </row>
    <row r="131" spans="1:13" x14ac:dyDescent="0.25">
      <c r="A131" s="4"/>
      <c r="B131" s="18"/>
      <c r="C131" s="19"/>
      <c r="D131" s="4"/>
      <c r="E131" s="4"/>
      <c r="F131" s="4"/>
      <c r="L131" s="15"/>
      <c r="M131" s="15"/>
    </row>
    <row r="132" spans="1:13" x14ac:dyDescent="0.25">
      <c r="A132" s="4"/>
      <c r="B132" s="4"/>
      <c r="C132" s="4"/>
      <c r="D132" s="4"/>
      <c r="E132" s="4"/>
      <c r="F132" s="4"/>
      <c r="J132" s="14"/>
      <c r="K132" s="14"/>
      <c r="L132" s="14"/>
      <c r="M132" s="14"/>
    </row>
    <row r="133" spans="1:13" x14ac:dyDescent="0.25">
      <c r="A133" s="22" t="s">
        <v>15</v>
      </c>
      <c r="B133" s="5" t="s">
        <v>31</v>
      </c>
      <c r="C133" s="5" t="s">
        <v>31</v>
      </c>
      <c r="D133" s="5" t="s">
        <v>31</v>
      </c>
      <c r="E133" s="5" t="s">
        <v>31</v>
      </c>
      <c r="F133" s="5" t="s">
        <v>31</v>
      </c>
      <c r="G133" s="15"/>
      <c r="H133" s="15"/>
      <c r="I133" s="15"/>
      <c r="J133" s="15"/>
      <c r="K133" s="15"/>
      <c r="L133" s="9"/>
      <c r="M133" s="9"/>
    </row>
    <row r="134" spans="1:13" x14ac:dyDescent="0.25">
      <c r="A134" s="5" t="s">
        <v>0</v>
      </c>
      <c r="B134" s="6" t="s">
        <v>24</v>
      </c>
      <c r="C134" s="6" t="s">
        <v>11</v>
      </c>
      <c r="D134" s="6" t="s">
        <v>12</v>
      </c>
      <c r="E134" s="6" t="s">
        <v>18</v>
      </c>
      <c r="F134" s="6" t="s">
        <v>19</v>
      </c>
      <c r="G134" s="13"/>
      <c r="H134" s="13"/>
      <c r="I134" s="13"/>
      <c r="J134" s="12"/>
      <c r="K134" s="12"/>
    </row>
    <row r="135" spans="1:13" x14ac:dyDescent="0.25">
      <c r="A135" s="4">
        <v>20</v>
      </c>
      <c r="B135" s="21">
        <f t="shared" ref="B135:B140" si="15">IF($B$66=2,I6,IF($B$66=3,J6,K6))</f>
        <v>4252</v>
      </c>
      <c r="C135" s="21">
        <f t="shared" ref="C135:C140" si="16">IF($B$66=2,I42,IF($B$66=3,J42,K42))</f>
        <v>104</v>
      </c>
      <c r="D135" s="21">
        <f t="shared" ref="D135:D140" si="17">IF($B$66=2,I51,IF($B$66=3,J51,K51))</f>
        <v>102</v>
      </c>
      <c r="E135" s="21">
        <f t="shared" ref="E135:E140" si="18">IF($B$66=2,I33,IF($B$66=3,J33,K33))</f>
        <v>4013</v>
      </c>
      <c r="F135" s="21">
        <f t="shared" ref="F135:F140" si="19">IF($B$66=2,I24,IF($B$66=3,J24,K24))</f>
        <v>554</v>
      </c>
      <c r="G135" s="9"/>
      <c r="H135" s="9"/>
      <c r="I135" s="9"/>
      <c r="J135" s="14"/>
      <c r="K135" s="14"/>
    </row>
    <row r="136" spans="1:13" x14ac:dyDescent="0.25">
      <c r="A136" s="4">
        <v>15</v>
      </c>
      <c r="B136" s="21">
        <f t="shared" si="15"/>
        <v>2731</v>
      </c>
      <c r="C136" s="21" t="str">
        <f t="shared" si="16"/>
        <v>-</v>
      </c>
      <c r="D136" s="21">
        <f t="shared" si="17"/>
        <v>0</v>
      </c>
      <c r="E136" s="21">
        <f t="shared" si="18"/>
        <v>3723</v>
      </c>
      <c r="F136" s="21">
        <f t="shared" si="19"/>
        <v>519</v>
      </c>
      <c r="G136" s="9"/>
      <c r="H136" s="9"/>
      <c r="I136" s="9"/>
      <c r="J136" s="14"/>
      <c r="K136" s="14"/>
    </row>
    <row r="137" spans="1:13" x14ac:dyDescent="0.25">
      <c r="A137" s="4">
        <v>10</v>
      </c>
      <c r="B137" s="21">
        <f t="shared" si="15"/>
        <v>2353</v>
      </c>
      <c r="C137" s="21" t="str">
        <f t="shared" si="16"/>
        <v>-</v>
      </c>
      <c r="D137" s="21">
        <f t="shared" si="17"/>
        <v>0</v>
      </c>
      <c r="E137" s="21">
        <f t="shared" si="18"/>
        <v>3007</v>
      </c>
      <c r="F137" s="21">
        <f t="shared" si="19"/>
        <v>503</v>
      </c>
      <c r="G137" s="9"/>
      <c r="H137" s="9"/>
      <c r="I137" s="9"/>
      <c r="J137" s="14"/>
      <c r="K137" s="14"/>
    </row>
    <row r="138" spans="1:13" x14ac:dyDescent="0.25">
      <c r="A138" s="4">
        <v>5</v>
      </c>
      <c r="B138" s="21">
        <f t="shared" si="15"/>
        <v>1740</v>
      </c>
      <c r="C138" s="21" t="str">
        <f t="shared" si="16"/>
        <v>-</v>
      </c>
      <c r="D138" s="21">
        <f t="shared" si="17"/>
        <v>0</v>
      </c>
      <c r="E138" s="21">
        <f t="shared" si="18"/>
        <v>2014</v>
      </c>
      <c r="F138" s="21">
        <f t="shared" si="19"/>
        <v>517</v>
      </c>
      <c r="G138" s="9"/>
      <c r="H138" s="9"/>
      <c r="I138" s="9"/>
      <c r="J138" s="14"/>
      <c r="K138" s="14"/>
    </row>
    <row r="139" spans="1:13" x14ac:dyDescent="0.25">
      <c r="A139" s="4">
        <v>0</v>
      </c>
      <c r="B139" s="21">
        <f t="shared" si="15"/>
        <v>1732</v>
      </c>
      <c r="C139" s="21" t="str">
        <f t="shared" si="16"/>
        <v>-</v>
      </c>
      <c r="D139" s="21">
        <f t="shared" si="17"/>
        <v>0</v>
      </c>
      <c r="E139" s="21">
        <f t="shared" si="18"/>
        <v>543</v>
      </c>
      <c r="F139" s="21">
        <f t="shared" si="19"/>
        <v>212</v>
      </c>
      <c r="G139" s="9"/>
      <c r="H139" s="9"/>
      <c r="I139" s="9"/>
      <c r="J139" s="14"/>
      <c r="K139" s="14"/>
    </row>
    <row r="140" spans="1:13" x14ac:dyDescent="0.25">
      <c r="A140" s="4">
        <v>-5</v>
      </c>
      <c r="B140" s="21">
        <f t="shared" si="15"/>
        <v>947</v>
      </c>
      <c r="C140" s="21" t="str">
        <f t="shared" si="16"/>
        <v>-</v>
      </c>
      <c r="D140" s="21">
        <f t="shared" si="17"/>
        <v>0</v>
      </c>
      <c r="E140" s="21">
        <f t="shared" si="18"/>
        <v>410</v>
      </c>
      <c r="F140" s="21">
        <f t="shared" si="19"/>
        <v>193</v>
      </c>
      <c r="G140" s="9"/>
      <c r="H140" s="9"/>
      <c r="I140" s="9"/>
      <c r="J140" s="14"/>
      <c r="K140" s="14"/>
    </row>
    <row r="141" spans="1:13" x14ac:dyDescent="0.25">
      <c r="A141" s="4"/>
      <c r="B141" s="4"/>
      <c r="C141" s="4"/>
      <c r="D141" s="4"/>
      <c r="E141" s="4"/>
      <c r="F141" s="4"/>
      <c r="G141" s="9"/>
      <c r="H141" s="9"/>
      <c r="I141" s="9"/>
      <c r="J141" s="15"/>
      <c r="K141" s="15"/>
    </row>
    <row r="142" spans="1:13" x14ac:dyDescent="0.25">
      <c r="A142" s="4"/>
      <c r="B142" s="4"/>
      <c r="C142" s="4"/>
      <c r="D142" s="4"/>
      <c r="E142" s="4"/>
      <c r="F142" s="4"/>
      <c r="G142" s="9"/>
      <c r="H142" s="9"/>
      <c r="I142" s="9"/>
      <c r="J142" s="14"/>
      <c r="K142" s="14"/>
    </row>
    <row r="143" spans="1:13" x14ac:dyDescent="0.25">
      <c r="A143" s="4"/>
      <c r="B143" s="4"/>
      <c r="C143" s="4"/>
      <c r="D143" s="4"/>
      <c r="E143" s="4"/>
      <c r="F143" s="4"/>
      <c r="J143" s="9"/>
      <c r="K143" s="9"/>
    </row>
    <row r="150" spans="1:5" x14ac:dyDescent="0.25">
      <c r="A150" s="18" t="s">
        <v>28</v>
      </c>
      <c r="B150" s="4"/>
      <c r="C150" s="4"/>
      <c r="D150" s="4"/>
      <c r="E150" s="4"/>
    </row>
    <row r="151" spans="1:5" x14ac:dyDescent="0.25">
      <c r="A151" s="4"/>
      <c r="B151" s="4"/>
      <c r="C151" s="4"/>
      <c r="D151" s="4"/>
      <c r="E151" s="4"/>
    </row>
    <row r="152" spans="1:5" x14ac:dyDescent="0.25">
      <c r="A152" s="4"/>
      <c r="B152" s="4"/>
      <c r="C152" s="4"/>
      <c r="D152" s="4"/>
      <c r="E152" s="4"/>
    </row>
    <row r="153" spans="1:5" x14ac:dyDescent="0.25">
      <c r="A153" s="4"/>
      <c r="B153" s="5" t="s">
        <v>24</v>
      </c>
      <c r="C153" s="4"/>
      <c r="D153" s="4"/>
      <c r="E153" s="4"/>
    </row>
    <row r="154" spans="1:5" x14ac:dyDescent="0.25">
      <c r="A154" s="6" t="s">
        <v>0</v>
      </c>
      <c r="B154" s="6" t="s">
        <v>5</v>
      </c>
      <c r="C154" s="6" t="s">
        <v>13</v>
      </c>
      <c r="D154" s="6" t="s">
        <v>14</v>
      </c>
      <c r="E154" s="6" t="s">
        <v>15</v>
      </c>
    </row>
    <row r="155" spans="1:5" x14ac:dyDescent="0.25">
      <c r="A155" s="4">
        <f>A75</f>
        <v>20</v>
      </c>
      <c r="B155" s="4">
        <f>B75</f>
        <v>39814</v>
      </c>
      <c r="C155" s="4">
        <f>B94</f>
        <v>16948</v>
      </c>
      <c r="D155" s="4">
        <f>B112</f>
        <v>8959</v>
      </c>
      <c r="E155" s="4">
        <f>B135</f>
        <v>4252</v>
      </c>
    </row>
    <row r="156" spans="1:5" x14ac:dyDescent="0.25">
      <c r="A156" s="4">
        <f t="shared" ref="A156:B160" si="20">A76</f>
        <v>15</v>
      </c>
      <c r="B156" s="4">
        <f t="shared" si="20"/>
        <v>26316</v>
      </c>
      <c r="C156" s="4">
        <f>B95</f>
        <v>13330</v>
      </c>
      <c r="D156" s="4">
        <f t="shared" ref="D156:D160" si="21">B113</f>
        <v>6067</v>
      </c>
      <c r="E156" s="4">
        <f t="shared" ref="E156:E160" si="22">B136</f>
        <v>2731</v>
      </c>
    </row>
    <row r="157" spans="1:5" x14ac:dyDescent="0.25">
      <c r="A157" s="4">
        <f t="shared" si="20"/>
        <v>10</v>
      </c>
      <c r="B157" s="4">
        <f t="shared" si="20"/>
        <v>17755</v>
      </c>
      <c r="C157" s="4">
        <f>B96</f>
        <v>6611</v>
      </c>
      <c r="D157" s="4">
        <f t="shared" si="21"/>
        <v>4151</v>
      </c>
      <c r="E157" s="4">
        <f t="shared" si="22"/>
        <v>2353</v>
      </c>
    </row>
    <row r="158" spans="1:5" x14ac:dyDescent="0.25">
      <c r="A158" s="4">
        <f t="shared" si="20"/>
        <v>5</v>
      </c>
      <c r="B158" s="4">
        <f t="shared" si="20"/>
        <v>6027</v>
      </c>
      <c r="C158" s="4">
        <f t="shared" ref="C158:C160" si="23">B97</f>
        <v>3248</v>
      </c>
      <c r="D158" s="4">
        <f t="shared" si="21"/>
        <v>2254</v>
      </c>
      <c r="E158" s="4">
        <f t="shared" si="22"/>
        <v>1740</v>
      </c>
    </row>
    <row r="159" spans="1:5" x14ac:dyDescent="0.25">
      <c r="A159" s="4">
        <f t="shared" si="20"/>
        <v>0</v>
      </c>
      <c r="B159" s="4">
        <f t="shared" si="20"/>
        <v>3032</v>
      </c>
      <c r="C159" s="4">
        <f t="shared" si="23"/>
        <v>1109</v>
      </c>
      <c r="D159" s="4">
        <f t="shared" si="21"/>
        <v>1648</v>
      </c>
      <c r="E159" s="4">
        <f t="shared" si="22"/>
        <v>1732</v>
      </c>
    </row>
    <row r="160" spans="1:5" x14ac:dyDescent="0.25">
      <c r="A160" s="4">
        <f t="shared" si="20"/>
        <v>-5</v>
      </c>
      <c r="B160" s="4">
        <f t="shared" si="20"/>
        <v>1748</v>
      </c>
      <c r="C160" s="4">
        <f t="shared" si="23"/>
        <v>1028</v>
      </c>
      <c r="D160" s="4">
        <f t="shared" si="21"/>
        <v>1508</v>
      </c>
      <c r="E160" s="4">
        <f t="shared" si="22"/>
        <v>947</v>
      </c>
    </row>
    <row r="161" spans="1:5" x14ac:dyDescent="0.25">
      <c r="A161" s="4"/>
      <c r="B161" s="4"/>
      <c r="C161" s="4"/>
      <c r="D161" s="4"/>
      <c r="E161" s="4"/>
    </row>
    <row r="162" spans="1:5" x14ac:dyDescent="0.25">
      <c r="A162" s="4"/>
      <c r="B162" s="4"/>
      <c r="C162" s="4"/>
      <c r="D162" s="4"/>
      <c r="E162" s="4"/>
    </row>
    <row r="163" spans="1:5" x14ac:dyDescent="0.25">
      <c r="A163" s="4"/>
      <c r="B163" s="4"/>
      <c r="C163" s="4"/>
      <c r="D163" s="4"/>
      <c r="E163" s="4"/>
    </row>
    <row r="164" spans="1:5" x14ac:dyDescent="0.25">
      <c r="A164" s="4"/>
      <c r="B164" s="4"/>
      <c r="C164" s="4"/>
      <c r="D164" s="4"/>
      <c r="E164" s="4"/>
    </row>
    <row r="165" spans="1:5" x14ac:dyDescent="0.25">
      <c r="A165" s="4"/>
      <c r="B165" s="4"/>
      <c r="C165" s="4"/>
      <c r="D165" s="4"/>
      <c r="E165" s="4"/>
    </row>
    <row r="166" spans="1:5" x14ac:dyDescent="0.25">
      <c r="A166" s="4"/>
      <c r="B166" s="4"/>
      <c r="C166" s="4"/>
      <c r="D166" s="4"/>
      <c r="E166" s="4"/>
    </row>
    <row r="167" spans="1:5" x14ac:dyDescent="0.25">
      <c r="A167" s="4"/>
      <c r="B167" s="4"/>
      <c r="C167" s="4"/>
      <c r="D167" s="4"/>
      <c r="E167" s="4"/>
    </row>
    <row r="168" spans="1:5" x14ac:dyDescent="0.25">
      <c r="A168" s="4"/>
      <c r="B168" s="4"/>
      <c r="C168" s="4"/>
      <c r="D168" s="4"/>
      <c r="E168" s="4"/>
    </row>
    <row r="169" spans="1:5" x14ac:dyDescent="0.25">
      <c r="A169" s="4"/>
      <c r="B169" s="4"/>
      <c r="C169" s="4"/>
      <c r="D169" s="4"/>
      <c r="E169" s="4"/>
    </row>
    <row r="170" spans="1:5" x14ac:dyDescent="0.25">
      <c r="A170" s="4"/>
      <c r="B170" s="4"/>
      <c r="C170" s="4"/>
      <c r="D170" s="4"/>
      <c r="E170" s="4"/>
    </row>
    <row r="171" spans="1:5" x14ac:dyDescent="0.25">
      <c r="A171" s="4"/>
      <c r="B171" s="4"/>
      <c r="C171" s="4"/>
      <c r="D171" s="4"/>
      <c r="E171" s="4"/>
    </row>
    <row r="172" spans="1:5" x14ac:dyDescent="0.25">
      <c r="A172" s="4"/>
      <c r="B172" s="4"/>
      <c r="C172" s="4"/>
      <c r="D172" s="4"/>
      <c r="E172" s="4"/>
    </row>
    <row r="173" spans="1:5" x14ac:dyDescent="0.25">
      <c r="A173" s="4"/>
      <c r="B173" s="4"/>
      <c r="C173" s="4"/>
      <c r="D173" s="4"/>
      <c r="E173" s="4"/>
    </row>
    <row r="174" spans="1:5" x14ac:dyDescent="0.25">
      <c r="A174" s="4"/>
      <c r="B174" s="5" t="s">
        <v>26</v>
      </c>
      <c r="C174" s="4"/>
      <c r="D174" s="4"/>
      <c r="E174" s="4"/>
    </row>
    <row r="175" spans="1:5" x14ac:dyDescent="0.25">
      <c r="A175" s="6" t="s">
        <v>0</v>
      </c>
      <c r="B175" s="6" t="s">
        <v>5</v>
      </c>
      <c r="C175" s="6" t="s">
        <v>13</v>
      </c>
      <c r="D175" s="6" t="s">
        <v>14</v>
      </c>
      <c r="E175" s="6" t="s">
        <v>15</v>
      </c>
    </row>
    <row r="176" spans="1:5" x14ac:dyDescent="0.25">
      <c r="A176" s="4">
        <f>A155</f>
        <v>20</v>
      </c>
      <c r="B176" s="4">
        <f>E75</f>
        <v>19276</v>
      </c>
      <c r="C176" s="4">
        <f>E94</f>
        <v>6176</v>
      </c>
      <c r="D176" s="4">
        <f>E112</f>
        <v>3756</v>
      </c>
      <c r="E176" s="4">
        <f>E135</f>
        <v>4013</v>
      </c>
    </row>
    <row r="177" spans="1:6" x14ac:dyDescent="0.25">
      <c r="A177" s="4">
        <f t="shared" ref="A177:A181" si="24">A156</f>
        <v>15</v>
      </c>
      <c r="B177" s="4">
        <f t="shared" ref="B177:B181" si="25">E76</f>
        <v>19292</v>
      </c>
      <c r="C177" s="4">
        <f>E95</f>
        <v>4931</v>
      </c>
      <c r="D177" s="4">
        <f>E113</f>
        <v>4143</v>
      </c>
      <c r="E177" s="4">
        <f>E136</f>
        <v>3723</v>
      </c>
      <c r="F177" s="1"/>
    </row>
    <row r="178" spans="1:6" x14ac:dyDescent="0.25">
      <c r="A178" s="4">
        <f t="shared" si="24"/>
        <v>10</v>
      </c>
      <c r="B178" s="4">
        <f t="shared" si="25"/>
        <v>14622</v>
      </c>
      <c r="C178" s="4">
        <f>E96</f>
        <v>4013</v>
      </c>
      <c r="D178" s="4">
        <f>E115</f>
        <v>2362</v>
      </c>
      <c r="E178" s="4">
        <f t="shared" ref="E178:E181" si="26">E138</f>
        <v>2014</v>
      </c>
    </row>
    <row r="179" spans="1:6" x14ac:dyDescent="0.25">
      <c r="A179" s="4">
        <f t="shared" si="24"/>
        <v>5</v>
      </c>
      <c r="B179" s="4">
        <f t="shared" si="25"/>
        <v>11361</v>
      </c>
      <c r="C179" s="4">
        <f>E98</f>
        <v>1669</v>
      </c>
      <c r="D179" s="4">
        <f>E116</f>
        <v>1201</v>
      </c>
      <c r="E179" s="4">
        <f t="shared" si="26"/>
        <v>543</v>
      </c>
    </row>
    <row r="180" spans="1:6" x14ac:dyDescent="0.25">
      <c r="A180" s="4">
        <f t="shared" si="24"/>
        <v>0</v>
      </c>
      <c r="B180" s="4">
        <f t="shared" si="25"/>
        <v>4223</v>
      </c>
      <c r="C180" s="4">
        <f>E99</f>
        <v>635</v>
      </c>
      <c r="D180" s="4">
        <f>E117</f>
        <v>503</v>
      </c>
      <c r="E180" s="4">
        <f t="shared" si="26"/>
        <v>410</v>
      </c>
    </row>
    <row r="181" spans="1:6" x14ac:dyDescent="0.25">
      <c r="A181" s="4">
        <f t="shared" si="24"/>
        <v>-5</v>
      </c>
      <c r="B181" s="4">
        <f t="shared" si="25"/>
        <v>1688</v>
      </c>
      <c r="C181" s="4">
        <f>E100</f>
        <v>0</v>
      </c>
      <c r="D181" s="4">
        <f>E118</f>
        <v>0</v>
      </c>
      <c r="E181" s="4">
        <f t="shared" si="26"/>
        <v>0</v>
      </c>
    </row>
    <row r="182" spans="1:6" x14ac:dyDescent="0.25">
      <c r="A182" s="4"/>
      <c r="B182" s="4"/>
      <c r="C182" s="4"/>
      <c r="D182" s="4"/>
      <c r="E182" s="4"/>
    </row>
    <row r="183" spans="1:6" x14ac:dyDescent="0.25">
      <c r="A183" s="4"/>
      <c r="B183" s="4"/>
      <c r="C183" s="4"/>
      <c r="D183" s="4"/>
      <c r="E183" s="4"/>
    </row>
    <row r="184" spans="1:6" x14ac:dyDescent="0.25">
      <c r="A184" s="4"/>
      <c r="B184" s="4"/>
      <c r="C184" s="4"/>
      <c r="D184" s="4"/>
      <c r="E184" s="4"/>
    </row>
    <row r="185" spans="1:6" x14ac:dyDescent="0.25">
      <c r="A185" s="4"/>
      <c r="B185" s="4"/>
      <c r="C185" s="4"/>
      <c r="D185" s="4"/>
      <c r="E185" s="4"/>
    </row>
    <row r="186" spans="1:6" x14ac:dyDescent="0.25">
      <c r="A186" s="4"/>
      <c r="B186" s="4"/>
      <c r="C186" s="4"/>
      <c r="D186" s="4"/>
      <c r="E186" s="4"/>
    </row>
    <row r="187" spans="1:6" x14ac:dyDescent="0.25">
      <c r="A187" s="4"/>
      <c r="B187" s="4"/>
      <c r="C187" s="4"/>
      <c r="D187" s="4"/>
      <c r="E187" s="4"/>
    </row>
    <row r="188" spans="1:6" x14ac:dyDescent="0.25">
      <c r="A188" s="4"/>
      <c r="B188" s="4"/>
      <c r="C188" s="4"/>
      <c r="D188" s="4"/>
      <c r="E188" s="4"/>
    </row>
    <row r="189" spans="1:6" x14ac:dyDescent="0.25">
      <c r="A189" s="4"/>
      <c r="B189" s="4"/>
      <c r="C189" s="4"/>
      <c r="D189" s="4"/>
      <c r="E189" s="4"/>
    </row>
    <row r="190" spans="1:6" x14ac:dyDescent="0.25">
      <c r="A190" s="4"/>
      <c r="B190" s="4"/>
      <c r="C190" s="4"/>
      <c r="D190" s="4"/>
      <c r="E190" s="4"/>
    </row>
    <row r="191" spans="1:6" x14ac:dyDescent="0.25">
      <c r="A191" s="4"/>
      <c r="B191" s="4"/>
      <c r="C191" s="4"/>
      <c r="D191" s="4"/>
      <c r="E191" s="4"/>
    </row>
    <row r="192" spans="1:6" x14ac:dyDescent="0.25">
      <c r="A192" s="4"/>
      <c r="B192" s="4"/>
      <c r="C192" s="4"/>
      <c r="D192" s="4"/>
      <c r="E192" s="4"/>
    </row>
    <row r="193" spans="1:5" x14ac:dyDescent="0.25">
      <c r="A193" s="4"/>
      <c r="B193" s="4"/>
      <c r="C193" s="4"/>
      <c r="D193" s="4"/>
      <c r="E193" s="4"/>
    </row>
    <row r="194" spans="1:5" x14ac:dyDescent="0.25">
      <c r="A194" s="4"/>
      <c r="B194" s="5" t="s">
        <v>27</v>
      </c>
      <c r="C194" s="4"/>
      <c r="D194" s="4"/>
      <c r="E194" s="4"/>
    </row>
    <row r="195" spans="1:5" x14ac:dyDescent="0.25">
      <c r="A195" s="6" t="s">
        <v>0</v>
      </c>
      <c r="B195" s="6" t="s">
        <v>5</v>
      </c>
      <c r="C195" s="6" t="s">
        <v>13</v>
      </c>
      <c r="D195" s="6" t="s">
        <v>14</v>
      </c>
      <c r="E195" s="6" t="s">
        <v>15</v>
      </c>
    </row>
    <row r="196" spans="1:5" x14ac:dyDescent="0.25">
      <c r="A196" s="4">
        <f>A176</f>
        <v>20</v>
      </c>
      <c r="B196" s="4">
        <f>F75</f>
        <v>30924</v>
      </c>
      <c r="C196" s="4">
        <f>F94</f>
        <v>17511</v>
      </c>
      <c r="D196" s="4">
        <f>F112</f>
        <v>1742</v>
      </c>
      <c r="E196" s="4">
        <f>F135</f>
        <v>554</v>
      </c>
    </row>
    <row r="197" spans="1:5" x14ac:dyDescent="0.25">
      <c r="A197" s="4">
        <f t="shared" ref="A197:A201" si="27">A177</f>
        <v>15</v>
      </c>
      <c r="B197" s="4">
        <f t="shared" ref="B197:B201" si="28">F76</f>
        <v>31174</v>
      </c>
      <c r="C197" s="4">
        <f t="shared" ref="C197:C201" si="29">F95</f>
        <v>15541</v>
      </c>
      <c r="D197" s="4">
        <f t="shared" ref="D197:D201" si="30">F113</f>
        <v>1889</v>
      </c>
      <c r="E197" s="4">
        <f>F136</f>
        <v>519</v>
      </c>
    </row>
    <row r="198" spans="1:5" x14ac:dyDescent="0.25">
      <c r="A198" s="4">
        <f t="shared" si="27"/>
        <v>10</v>
      </c>
      <c r="B198" s="4">
        <f t="shared" si="28"/>
        <v>29149</v>
      </c>
      <c r="C198" s="4">
        <f t="shared" si="29"/>
        <v>13038</v>
      </c>
      <c r="D198" s="4">
        <f t="shared" si="30"/>
        <v>1710</v>
      </c>
      <c r="E198" s="4">
        <f t="shared" ref="E198:E201" si="31">F138</f>
        <v>517</v>
      </c>
    </row>
    <row r="199" spans="1:5" x14ac:dyDescent="0.25">
      <c r="A199" s="4">
        <f t="shared" si="27"/>
        <v>5</v>
      </c>
      <c r="B199" s="4">
        <f t="shared" si="28"/>
        <v>18516</v>
      </c>
      <c r="C199" s="4">
        <f t="shared" si="29"/>
        <v>5044</v>
      </c>
      <c r="D199" s="4">
        <f t="shared" si="30"/>
        <v>1221</v>
      </c>
      <c r="E199" s="4">
        <f t="shared" si="31"/>
        <v>212</v>
      </c>
    </row>
    <row r="200" spans="1:5" x14ac:dyDescent="0.25">
      <c r="A200" s="4">
        <f t="shared" si="27"/>
        <v>0</v>
      </c>
      <c r="B200" s="4">
        <f t="shared" si="28"/>
        <v>7755</v>
      </c>
      <c r="C200" s="4">
        <f t="shared" si="29"/>
        <v>2142</v>
      </c>
      <c r="D200" s="4">
        <f t="shared" si="30"/>
        <v>1189</v>
      </c>
      <c r="E200" s="4">
        <f t="shared" si="31"/>
        <v>193</v>
      </c>
    </row>
    <row r="201" spans="1:5" x14ac:dyDescent="0.25">
      <c r="A201" s="4">
        <f t="shared" si="27"/>
        <v>-5</v>
      </c>
      <c r="B201" s="4">
        <f t="shared" si="28"/>
        <v>1952</v>
      </c>
      <c r="C201" s="4">
        <f t="shared" si="29"/>
        <v>585</v>
      </c>
      <c r="D201" s="4">
        <f t="shared" si="30"/>
        <v>246</v>
      </c>
      <c r="E201" s="4">
        <f t="shared" si="31"/>
        <v>0</v>
      </c>
    </row>
    <row r="202" spans="1:5" x14ac:dyDescent="0.25">
      <c r="A202" s="4"/>
      <c r="B202" s="4"/>
      <c r="C202" s="4"/>
      <c r="D202" s="4"/>
      <c r="E202" s="4"/>
    </row>
    <row r="203" spans="1:5" x14ac:dyDescent="0.25">
      <c r="A203" s="4"/>
      <c r="B203" s="4"/>
      <c r="C203" s="4"/>
      <c r="D203" s="4"/>
      <c r="E203" s="4"/>
    </row>
    <row r="204" spans="1:5" x14ac:dyDescent="0.25">
      <c r="A204" s="4"/>
      <c r="B204" s="4"/>
      <c r="C204" s="4"/>
      <c r="D204" s="4"/>
      <c r="E204" s="4"/>
    </row>
    <row r="205" spans="1:5" x14ac:dyDescent="0.25">
      <c r="A205" s="4"/>
      <c r="B205" s="4"/>
      <c r="C205" s="4"/>
      <c r="D205" s="4"/>
      <c r="E205" s="4"/>
    </row>
    <row r="206" spans="1:5" x14ac:dyDescent="0.25">
      <c r="A206" s="4"/>
      <c r="B206" s="4"/>
      <c r="C206" s="4"/>
      <c r="D206" s="4"/>
      <c r="E206" s="4"/>
    </row>
    <row r="207" spans="1:5" x14ac:dyDescent="0.25">
      <c r="A207" s="4"/>
      <c r="B207" s="4"/>
      <c r="C207" s="4"/>
      <c r="D207" s="4"/>
      <c r="E207" s="4"/>
    </row>
    <row r="208" spans="1:5" x14ac:dyDescent="0.25">
      <c r="A208" s="4"/>
      <c r="B208" s="4"/>
      <c r="C208" s="4"/>
      <c r="D208" s="4"/>
      <c r="E208" s="4"/>
    </row>
    <row r="209" spans="1:5" x14ac:dyDescent="0.25">
      <c r="A209" s="4"/>
      <c r="B209" s="4"/>
      <c r="C209" s="4"/>
      <c r="D209" s="4"/>
      <c r="E209" s="4"/>
    </row>
    <row r="210" spans="1:5" x14ac:dyDescent="0.25">
      <c r="A210" s="4"/>
      <c r="B210" s="4"/>
      <c r="C210" s="4"/>
      <c r="D210" s="4"/>
      <c r="E210" s="4"/>
    </row>
    <row r="211" spans="1:5" x14ac:dyDescent="0.25">
      <c r="A211" s="4"/>
      <c r="B211" s="4"/>
      <c r="C211" s="4"/>
      <c r="D211" s="4"/>
      <c r="E211" s="4"/>
    </row>
    <row r="212" spans="1:5" x14ac:dyDescent="0.25">
      <c r="A212" s="4"/>
      <c r="B212" s="4"/>
      <c r="C212" s="4"/>
      <c r="D212" s="4"/>
      <c r="E212" s="4"/>
    </row>
    <row r="213" spans="1:5" x14ac:dyDescent="0.25">
      <c r="A213" s="4"/>
      <c r="B213" s="4"/>
      <c r="C213" s="4"/>
      <c r="D213" s="4"/>
      <c r="E213" s="4"/>
    </row>
    <row r="214" spans="1:5" x14ac:dyDescent="0.25">
      <c r="A214" s="4"/>
      <c r="B214" s="4"/>
      <c r="C214" s="4"/>
      <c r="D214" s="4"/>
      <c r="E214" s="4"/>
    </row>
    <row r="215" spans="1:5" x14ac:dyDescent="0.25">
      <c r="A215" s="4"/>
      <c r="B215" s="5" t="s">
        <v>11</v>
      </c>
      <c r="C215" s="4"/>
      <c r="D215" s="4"/>
      <c r="E215" s="4"/>
    </row>
    <row r="216" spans="1:5" x14ac:dyDescent="0.25">
      <c r="A216" s="6" t="s">
        <v>0</v>
      </c>
      <c r="B216" s="6" t="s">
        <v>5</v>
      </c>
      <c r="C216" s="6" t="s">
        <v>13</v>
      </c>
      <c r="D216" s="6" t="s">
        <v>14</v>
      </c>
      <c r="E216" s="6" t="s">
        <v>15</v>
      </c>
    </row>
    <row r="217" spans="1:5" x14ac:dyDescent="0.25">
      <c r="A217" s="4">
        <f>A196</f>
        <v>20</v>
      </c>
      <c r="B217" s="4">
        <f t="shared" ref="B217:B222" si="32">C75</f>
        <v>2135</v>
      </c>
      <c r="C217" s="4">
        <f>C94</f>
        <v>1403</v>
      </c>
      <c r="D217" s="4">
        <f>C112</f>
        <v>404</v>
      </c>
      <c r="E217" s="4">
        <f>C135</f>
        <v>104</v>
      </c>
    </row>
    <row r="218" spans="1:5" x14ac:dyDescent="0.25">
      <c r="A218" s="4">
        <f t="shared" ref="A218:A222" si="33">A197</f>
        <v>15</v>
      </c>
      <c r="B218" s="4">
        <f t="shared" si="32"/>
        <v>2050</v>
      </c>
      <c r="C218" s="4">
        <f>C95</f>
        <v>1076</v>
      </c>
      <c r="D218" s="4">
        <f>C113</f>
        <v>388</v>
      </c>
      <c r="E218" s="4" t="str">
        <f>C136</f>
        <v>-</v>
      </c>
    </row>
    <row r="219" spans="1:5" x14ac:dyDescent="0.25">
      <c r="A219" s="4">
        <f t="shared" si="33"/>
        <v>10</v>
      </c>
      <c r="B219" s="4">
        <f t="shared" si="32"/>
        <v>2055</v>
      </c>
      <c r="C219" s="4">
        <f>C96</f>
        <v>905</v>
      </c>
      <c r="D219" s="4">
        <f>C115</f>
        <v>189</v>
      </c>
      <c r="E219" s="4" t="str">
        <f>C138</f>
        <v>-</v>
      </c>
    </row>
    <row r="220" spans="1:5" x14ac:dyDescent="0.25">
      <c r="A220" s="4">
        <f t="shared" si="33"/>
        <v>5</v>
      </c>
      <c r="B220" s="4">
        <f t="shared" si="32"/>
        <v>1752</v>
      </c>
      <c r="C220" s="4">
        <f>C98</f>
        <v>302</v>
      </c>
      <c r="D220" s="4" t="str">
        <f t="shared" ref="D220:D222" si="34">C116</f>
        <v>-</v>
      </c>
      <c r="E220" s="4" t="str">
        <f>C139</f>
        <v>-</v>
      </c>
    </row>
    <row r="221" spans="1:5" x14ac:dyDescent="0.25">
      <c r="A221" s="4">
        <f t="shared" si="33"/>
        <v>0</v>
      </c>
      <c r="B221" s="4">
        <f t="shared" si="32"/>
        <v>1047</v>
      </c>
      <c r="C221" s="4">
        <f t="shared" ref="C221:C222" si="35">C99</f>
        <v>135</v>
      </c>
      <c r="D221" s="4" t="str">
        <f t="shared" si="34"/>
        <v>-</v>
      </c>
      <c r="E221" s="4" t="str">
        <f>C140</f>
        <v>-</v>
      </c>
    </row>
    <row r="222" spans="1:5" x14ac:dyDescent="0.25">
      <c r="A222" s="4">
        <f t="shared" si="33"/>
        <v>-5</v>
      </c>
      <c r="B222" s="4">
        <f t="shared" si="32"/>
        <v>423</v>
      </c>
      <c r="C222" s="4">
        <f t="shared" si="35"/>
        <v>0</v>
      </c>
      <c r="D222" s="4">
        <f t="shared" si="34"/>
        <v>0</v>
      </c>
      <c r="E222" s="4">
        <f>C141</f>
        <v>0</v>
      </c>
    </row>
    <row r="223" spans="1:5" x14ac:dyDescent="0.25">
      <c r="A223" s="4"/>
      <c r="B223" s="4"/>
      <c r="C223" s="4"/>
      <c r="D223" s="4"/>
      <c r="E223" s="4"/>
    </row>
    <row r="224" spans="1:5" x14ac:dyDescent="0.25">
      <c r="A224" s="4"/>
      <c r="B224" s="4"/>
      <c r="C224" s="4"/>
      <c r="D224" s="4"/>
      <c r="E224" s="4"/>
    </row>
    <row r="225" spans="1:20" x14ac:dyDescent="0.25">
      <c r="A225" s="4"/>
      <c r="B225" s="4"/>
      <c r="C225" s="4"/>
      <c r="D225" s="4"/>
      <c r="E225" s="4"/>
    </row>
    <row r="226" spans="1:20" x14ac:dyDescent="0.25">
      <c r="A226" s="4"/>
      <c r="B226" s="4"/>
      <c r="C226" s="4"/>
      <c r="D226" s="4"/>
      <c r="E226" s="4"/>
    </row>
    <row r="227" spans="1:20" x14ac:dyDescent="0.25">
      <c r="A227" s="4"/>
      <c r="B227" s="4"/>
      <c r="C227" s="4"/>
      <c r="D227" s="4"/>
      <c r="E227" s="4"/>
    </row>
    <row r="228" spans="1:20" x14ac:dyDescent="0.25">
      <c r="A228" s="4"/>
      <c r="B228" s="4"/>
      <c r="C228" s="4"/>
      <c r="D228" s="4"/>
      <c r="E228" s="4"/>
    </row>
    <row r="229" spans="1:20" x14ac:dyDescent="0.25">
      <c r="A229" s="4"/>
      <c r="B229" s="4"/>
      <c r="C229" s="4"/>
      <c r="D229" s="4"/>
      <c r="E229" s="4"/>
    </row>
    <row r="230" spans="1:20" x14ac:dyDescent="0.25">
      <c r="A230" s="4"/>
      <c r="B230" s="4"/>
      <c r="C230" s="4"/>
      <c r="D230" s="4"/>
      <c r="E230" s="4"/>
    </row>
    <row r="231" spans="1:20" x14ac:dyDescent="0.25">
      <c r="A231" s="4"/>
      <c r="B231" s="4"/>
      <c r="C231" s="4"/>
      <c r="D231" s="4"/>
      <c r="E231" s="4"/>
    </row>
    <row r="232" spans="1:20" x14ac:dyDescent="0.25">
      <c r="A232" s="4"/>
      <c r="B232" s="4"/>
      <c r="C232" s="4"/>
      <c r="D232" s="4"/>
      <c r="E232" s="4"/>
    </row>
    <row r="233" spans="1:20" x14ac:dyDescent="0.25">
      <c r="A233" s="4"/>
      <c r="B233" s="5" t="s">
        <v>12</v>
      </c>
      <c r="C233" s="4"/>
      <c r="D233" s="4"/>
      <c r="E233" s="4"/>
    </row>
    <row r="234" spans="1:20" x14ac:dyDescent="0.25">
      <c r="A234" s="6" t="s">
        <v>0</v>
      </c>
      <c r="B234" s="6" t="s">
        <v>5</v>
      </c>
      <c r="C234" s="6" t="s">
        <v>13</v>
      </c>
      <c r="D234" s="6" t="s">
        <v>14</v>
      </c>
      <c r="E234" s="6" t="s">
        <v>15</v>
      </c>
    </row>
    <row r="235" spans="1:20" x14ac:dyDescent="0.25">
      <c r="A235" s="4">
        <f>A217</f>
        <v>20</v>
      </c>
      <c r="B235" s="4">
        <f t="shared" ref="B235:B240" si="36">D75</f>
        <v>10449</v>
      </c>
      <c r="C235" s="4">
        <f>D94</f>
        <v>3305</v>
      </c>
      <c r="D235" s="4">
        <f>D112</f>
        <v>723</v>
      </c>
      <c r="E235" s="4">
        <f>D135</f>
        <v>102</v>
      </c>
    </row>
    <row r="236" spans="1:20" x14ac:dyDescent="0.25">
      <c r="A236" s="4">
        <f t="shared" ref="A236:A240" si="37">A218</f>
        <v>15</v>
      </c>
      <c r="B236" s="4">
        <f t="shared" si="36"/>
        <v>9088</v>
      </c>
      <c r="C236" s="4">
        <f t="shared" ref="C236:C239" si="38">D95</f>
        <v>2063</v>
      </c>
      <c r="D236" s="4">
        <f>D113</f>
        <v>427</v>
      </c>
      <c r="E236" s="4">
        <f>D136</f>
        <v>0</v>
      </c>
    </row>
    <row r="237" spans="1:20" x14ac:dyDescent="0.25">
      <c r="A237" s="4">
        <f t="shared" si="37"/>
        <v>10</v>
      </c>
      <c r="B237" s="4">
        <f t="shared" si="36"/>
        <v>5640</v>
      </c>
      <c r="C237" s="4">
        <f t="shared" si="38"/>
        <v>1516</v>
      </c>
      <c r="D237" s="4">
        <f>D115</f>
        <v>200</v>
      </c>
      <c r="E237" s="4">
        <f>D138</f>
        <v>0</v>
      </c>
    </row>
    <row r="238" spans="1:20" x14ac:dyDescent="0.25">
      <c r="A238" s="4">
        <f t="shared" si="37"/>
        <v>5</v>
      </c>
      <c r="B238" s="4">
        <f t="shared" si="36"/>
        <v>2546</v>
      </c>
      <c r="C238" s="4">
        <f t="shared" si="38"/>
        <v>821</v>
      </c>
      <c r="D238" s="4" t="str">
        <f>D116</f>
        <v>-</v>
      </c>
      <c r="E238" s="4">
        <f>D139</f>
        <v>0</v>
      </c>
    </row>
    <row r="239" spans="1:20" x14ac:dyDescent="0.25">
      <c r="A239" s="4">
        <f t="shared" si="37"/>
        <v>0</v>
      </c>
      <c r="B239" s="4">
        <f t="shared" si="36"/>
        <v>1306</v>
      </c>
      <c r="C239" s="4">
        <f t="shared" si="38"/>
        <v>428</v>
      </c>
      <c r="D239" s="4" t="str">
        <f>D117</f>
        <v>-</v>
      </c>
      <c r="E239" s="4">
        <f>D140</f>
        <v>0</v>
      </c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4">
        <f t="shared" si="37"/>
        <v>-5</v>
      </c>
      <c r="B240" s="4">
        <f t="shared" si="36"/>
        <v>631</v>
      </c>
      <c r="C240" s="4">
        <f>D100</f>
        <v>0</v>
      </c>
      <c r="D240" s="4">
        <f>D118</f>
        <v>0</v>
      </c>
      <c r="E240" s="4">
        <f>D141</f>
        <v>0</v>
      </c>
    </row>
    <row r="249" spans="1:11" x14ac:dyDescent="0.25">
      <c r="A249" t="s">
        <v>20</v>
      </c>
      <c r="B249">
        <v>2</v>
      </c>
      <c r="F249" s="2" t="s">
        <v>49</v>
      </c>
      <c r="G249" s="2"/>
      <c r="H249" s="2"/>
      <c r="I249" s="2"/>
      <c r="J249" s="2"/>
      <c r="K249" s="2"/>
    </row>
    <row r="250" spans="1:11" x14ac:dyDescent="0.25">
      <c r="A250" t="s">
        <v>21</v>
      </c>
      <c r="B250">
        <v>2</v>
      </c>
    </row>
    <row r="251" spans="1:11" x14ac:dyDescent="0.25">
      <c r="A251" t="s">
        <v>22</v>
      </c>
      <c r="B251">
        <v>2</v>
      </c>
    </row>
    <row r="252" spans="1:11" x14ac:dyDescent="0.25">
      <c r="A252" t="s">
        <v>23</v>
      </c>
      <c r="B252">
        <v>2</v>
      </c>
    </row>
    <row r="254" spans="1:11" x14ac:dyDescent="0.25">
      <c r="A254" s="1"/>
    </row>
    <row r="255" spans="1:11" x14ac:dyDescent="0.25">
      <c r="A255" s="1"/>
    </row>
    <row r="256" spans="1:11" x14ac:dyDescent="0.25">
      <c r="A256" s="1"/>
      <c r="B256" s="1"/>
      <c r="C256" s="1"/>
      <c r="D256" s="1"/>
    </row>
    <row r="268" spans="1:1" x14ac:dyDescent="0.25">
      <c r="A268" t="s">
        <v>29</v>
      </c>
    </row>
  </sheetData>
  <sheetProtection algorithmName="SHA-512" hashValue="9BD9z3HpsKlnZShuMmBsS+H8R6SGOujsp9yuFKshWPagrNpjmQFwpFpsyDufiZvsGfYTdmEkEMDEFysM8mC9+g==" saltValue="98TshfIvcrEH8Ggrc/Abgg==" spinCount="100000" sheet="1" objects="1" scenarios="1"/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7E29-E992-4705-87D5-3E4ADFF038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HF Wide</vt:lpstr>
      <vt:lpstr>HF 500</vt:lpstr>
      <vt:lpstr>FM</vt:lpstr>
      <vt:lpstr>HF Wide 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2020-04-07T18:50:21Z</dcterms:created>
  <dcterms:modified xsi:type="dcterms:W3CDTF">2020-11-02T14:24:30Z</dcterms:modified>
</cp:coreProperties>
</file>